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SINI\Documents\WinNMP\WWW\mitigasicovid19\htdocs\"/>
    </mc:Choice>
  </mc:AlternateContent>
  <xr:revisionPtr revIDLastSave="0" documentId="13_ncr:1_{59B981C3-A6F1-40A0-B0E5-8DF5446F81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FIL AREA" sheetId="2" r:id="rId1"/>
    <sheet name="PROFIL KELUARAGA" sheetId="3" r:id="rId2"/>
    <sheet name="ANALISA PROFIL" sheetId="4" r:id="rId3"/>
    <sheet name="EXPORT_DATA" sheetId="6" r:id="rId4"/>
    <sheet name="EXPORT_ANALISA" sheetId="7" r:id="rId5"/>
    <sheet name="EXPORT_AREA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8" l="1"/>
  <c r="G2" i="8"/>
  <c r="F2" i="8"/>
  <c r="E2" i="8"/>
  <c r="D2" i="8"/>
  <c r="C2" i="8"/>
  <c r="B2" i="8"/>
  <c r="A2" i="8"/>
  <c r="I6" i="4" l="1"/>
  <c r="D6" i="6"/>
  <c r="D7" i="6"/>
  <c r="D8" i="6"/>
  <c r="D9" i="6"/>
  <c r="A6" i="6" l="1"/>
  <c r="B6" i="6"/>
  <c r="C6" i="6"/>
  <c r="E6" i="6"/>
  <c r="A7" i="6"/>
  <c r="B7" i="6"/>
  <c r="C7" i="6"/>
  <c r="E7" i="6"/>
  <c r="A8" i="6"/>
  <c r="B8" i="6"/>
  <c r="C8" i="6"/>
  <c r="E8" i="6"/>
  <c r="A9" i="6"/>
  <c r="B9" i="6"/>
  <c r="C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E5" i="6"/>
  <c r="D5" i="6"/>
  <c r="C5" i="6"/>
  <c r="B5" i="6"/>
  <c r="A5" i="6"/>
  <c r="A101" i="4" l="1"/>
  <c r="B101" i="4"/>
  <c r="E101" i="4" s="1"/>
  <c r="C101" i="4"/>
  <c r="A102" i="4"/>
  <c r="B102" i="4"/>
  <c r="D102" i="4" s="1"/>
  <c r="C102" i="4"/>
  <c r="A103" i="4"/>
  <c r="B103" i="4"/>
  <c r="D103" i="4" s="1"/>
  <c r="C103" i="4"/>
  <c r="A104" i="4"/>
  <c r="B104" i="4"/>
  <c r="E104" i="4" s="1"/>
  <c r="C104" i="4"/>
  <c r="A6" i="4"/>
  <c r="B6" i="4"/>
  <c r="C6" i="4"/>
  <c r="A7" i="4"/>
  <c r="B7" i="4"/>
  <c r="C7" i="4"/>
  <c r="A8" i="4"/>
  <c r="B8" i="4"/>
  <c r="D8" i="4" s="1"/>
  <c r="F8" i="6" s="1"/>
  <c r="C8" i="4"/>
  <c r="A9" i="4"/>
  <c r="B9" i="4"/>
  <c r="D9" i="4" s="1"/>
  <c r="F9" i="6" s="1"/>
  <c r="C9" i="4"/>
  <c r="A10" i="4"/>
  <c r="B10" i="4"/>
  <c r="F10" i="4" s="1"/>
  <c r="H10" i="6" s="1"/>
  <c r="C10" i="4"/>
  <c r="A11" i="4"/>
  <c r="B11" i="4"/>
  <c r="C11" i="4"/>
  <c r="A12" i="4"/>
  <c r="B12" i="4"/>
  <c r="C12" i="4"/>
  <c r="A13" i="4"/>
  <c r="B13" i="4"/>
  <c r="E13" i="4" s="1"/>
  <c r="G13" i="6" s="1"/>
  <c r="C13" i="4"/>
  <c r="A14" i="4"/>
  <c r="B14" i="4"/>
  <c r="D14" i="4" s="1"/>
  <c r="F14" i="6" s="1"/>
  <c r="C14" i="4"/>
  <c r="A15" i="4"/>
  <c r="B15" i="4"/>
  <c r="C15" i="4"/>
  <c r="A16" i="4"/>
  <c r="B16" i="4"/>
  <c r="D16" i="4" s="1"/>
  <c r="F16" i="6" s="1"/>
  <c r="C16" i="4"/>
  <c r="A17" i="4"/>
  <c r="B17" i="4"/>
  <c r="D17" i="4" s="1"/>
  <c r="F17" i="6" s="1"/>
  <c r="C17" i="4"/>
  <c r="A18" i="4"/>
  <c r="B18" i="4"/>
  <c r="F18" i="4" s="1"/>
  <c r="H18" i="6" s="1"/>
  <c r="C18" i="4"/>
  <c r="A19" i="4"/>
  <c r="B19" i="4"/>
  <c r="C19" i="4"/>
  <c r="A20" i="4"/>
  <c r="B20" i="4"/>
  <c r="C20" i="4"/>
  <c r="A21" i="4"/>
  <c r="B21" i="4"/>
  <c r="E21" i="4" s="1"/>
  <c r="G21" i="6" s="1"/>
  <c r="C21" i="4"/>
  <c r="A22" i="4"/>
  <c r="B22" i="4"/>
  <c r="D22" i="4" s="1"/>
  <c r="F22" i="6" s="1"/>
  <c r="C22" i="4"/>
  <c r="A23" i="4"/>
  <c r="B23" i="4"/>
  <c r="C23" i="4"/>
  <c r="A24" i="4"/>
  <c r="B24" i="4"/>
  <c r="D24" i="4" s="1"/>
  <c r="F24" i="6" s="1"/>
  <c r="C24" i="4"/>
  <c r="A25" i="4"/>
  <c r="B25" i="4"/>
  <c r="D25" i="4" s="1"/>
  <c r="F25" i="6" s="1"/>
  <c r="C25" i="4"/>
  <c r="A26" i="4"/>
  <c r="B26" i="4"/>
  <c r="F26" i="4" s="1"/>
  <c r="H26" i="6" s="1"/>
  <c r="C26" i="4"/>
  <c r="A27" i="4"/>
  <c r="B27" i="4"/>
  <c r="C27" i="4"/>
  <c r="A28" i="4"/>
  <c r="B28" i="4"/>
  <c r="C28" i="4"/>
  <c r="A29" i="4"/>
  <c r="B29" i="4"/>
  <c r="E29" i="4" s="1"/>
  <c r="G29" i="6" s="1"/>
  <c r="C29" i="4"/>
  <c r="A30" i="4"/>
  <c r="B30" i="4"/>
  <c r="D30" i="4" s="1"/>
  <c r="F30" i="6" s="1"/>
  <c r="C30" i="4"/>
  <c r="A31" i="4"/>
  <c r="B31" i="4"/>
  <c r="C31" i="4"/>
  <c r="A32" i="4"/>
  <c r="B32" i="4"/>
  <c r="D32" i="4" s="1"/>
  <c r="F32" i="6" s="1"/>
  <c r="C32" i="4"/>
  <c r="A33" i="4"/>
  <c r="B33" i="4"/>
  <c r="D33" i="4" s="1"/>
  <c r="F33" i="6" s="1"/>
  <c r="C33" i="4"/>
  <c r="A34" i="4"/>
  <c r="B34" i="4"/>
  <c r="F34" i="4" s="1"/>
  <c r="H34" i="6" s="1"/>
  <c r="C34" i="4"/>
  <c r="A35" i="4"/>
  <c r="B35" i="4"/>
  <c r="C35" i="4"/>
  <c r="A36" i="4"/>
  <c r="B36" i="4"/>
  <c r="C36" i="4"/>
  <c r="A37" i="4"/>
  <c r="B37" i="4"/>
  <c r="E37" i="4" s="1"/>
  <c r="G37" i="6" s="1"/>
  <c r="C37" i="4"/>
  <c r="A38" i="4"/>
  <c r="B38" i="4"/>
  <c r="D38" i="4" s="1"/>
  <c r="F38" i="6" s="1"/>
  <c r="C38" i="4"/>
  <c r="A39" i="4"/>
  <c r="B39" i="4"/>
  <c r="C39" i="4"/>
  <c r="A40" i="4"/>
  <c r="B40" i="4"/>
  <c r="D40" i="4" s="1"/>
  <c r="F40" i="6" s="1"/>
  <c r="C40" i="4"/>
  <c r="A41" i="4"/>
  <c r="B41" i="4"/>
  <c r="D41" i="4" s="1"/>
  <c r="F41" i="6" s="1"/>
  <c r="C41" i="4"/>
  <c r="A42" i="4"/>
  <c r="B42" i="4"/>
  <c r="F42" i="4" s="1"/>
  <c r="H42" i="6" s="1"/>
  <c r="C42" i="4"/>
  <c r="A43" i="4"/>
  <c r="B43" i="4"/>
  <c r="C43" i="4"/>
  <c r="A44" i="4"/>
  <c r="B44" i="4"/>
  <c r="C44" i="4"/>
  <c r="A45" i="4"/>
  <c r="B45" i="4"/>
  <c r="E45" i="4" s="1"/>
  <c r="G45" i="6" s="1"/>
  <c r="C45" i="4"/>
  <c r="A46" i="4"/>
  <c r="B46" i="4"/>
  <c r="D46" i="4" s="1"/>
  <c r="F46" i="6" s="1"/>
  <c r="C46" i="4"/>
  <c r="A47" i="4"/>
  <c r="B47" i="4"/>
  <c r="C47" i="4"/>
  <c r="A48" i="4"/>
  <c r="B48" i="4"/>
  <c r="D48" i="4" s="1"/>
  <c r="F48" i="6" s="1"/>
  <c r="C48" i="4"/>
  <c r="A49" i="4"/>
  <c r="B49" i="4"/>
  <c r="D49" i="4" s="1"/>
  <c r="F49" i="6" s="1"/>
  <c r="C49" i="4"/>
  <c r="A50" i="4"/>
  <c r="B50" i="4"/>
  <c r="F50" i="4" s="1"/>
  <c r="H50" i="6" s="1"/>
  <c r="C50" i="4"/>
  <c r="A51" i="4"/>
  <c r="B51" i="4"/>
  <c r="C51" i="4"/>
  <c r="A52" i="4"/>
  <c r="B52" i="4"/>
  <c r="C52" i="4"/>
  <c r="A53" i="4"/>
  <c r="B53" i="4"/>
  <c r="E53" i="4" s="1"/>
  <c r="G53" i="6" s="1"/>
  <c r="C53" i="4"/>
  <c r="A54" i="4"/>
  <c r="B54" i="4"/>
  <c r="D54" i="4" s="1"/>
  <c r="F54" i="6" s="1"/>
  <c r="C54" i="4"/>
  <c r="A55" i="4"/>
  <c r="B55" i="4"/>
  <c r="C55" i="4"/>
  <c r="A56" i="4"/>
  <c r="B56" i="4"/>
  <c r="D56" i="4" s="1"/>
  <c r="F56" i="6" s="1"/>
  <c r="C56" i="4"/>
  <c r="A57" i="4"/>
  <c r="B57" i="4"/>
  <c r="D57" i="4" s="1"/>
  <c r="F57" i="6" s="1"/>
  <c r="C57" i="4"/>
  <c r="A58" i="4"/>
  <c r="B58" i="4"/>
  <c r="F58" i="4" s="1"/>
  <c r="H58" i="6" s="1"/>
  <c r="C58" i="4"/>
  <c r="A59" i="4"/>
  <c r="B59" i="4"/>
  <c r="C59" i="4"/>
  <c r="A60" i="4"/>
  <c r="B60" i="4"/>
  <c r="C60" i="4"/>
  <c r="A61" i="4"/>
  <c r="B61" i="4"/>
  <c r="E61" i="4" s="1"/>
  <c r="G61" i="6" s="1"/>
  <c r="C61" i="4"/>
  <c r="A62" i="4"/>
  <c r="B62" i="4"/>
  <c r="D62" i="4" s="1"/>
  <c r="F62" i="6" s="1"/>
  <c r="C62" i="4"/>
  <c r="A63" i="4"/>
  <c r="B63" i="4"/>
  <c r="C63" i="4"/>
  <c r="A64" i="4"/>
  <c r="B64" i="4"/>
  <c r="D64" i="4" s="1"/>
  <c r="F64" i="6" s="1"/>
  <c r="C64" i="4"/>
  <c r="A65" i="4"/>
  <c r="B65" i="4"/>
  <c r="D65" i="4" s="1"/>
  <c r="F65" i="6" s="1"/>
  <c r="C65" i="4"/>
  <c r="A66" i="4"/>
  <c r="B66" i="4"/>
  <c r="F66" i="4" s="1"/>
  <c r="H66" i="6" s="1"/>
  <c r="C66" i="4"/>
  <c r="A67" i="4"/>
  <c r="B67" i="4"/>
  <c r="C67" i="4"/>
  <c r="A68" i="4"/>
  <c r="B68" i="4"/>
  <c r="C68" i="4"/>
  <c r="A69" i="4"/>
  <c r="B69" i="4"/>
  <c r="E69" i="4" s="1"/>
  <c r="G69" i="6" s="1"/>
  <c r="C69" i="4"/>
  <c r="A70" i="4"/>
  <c r="B70" i="4"/>
  <c r="D70" i="4" s="1"/>
  <c r="F70" i="6" s="1"/>
  <c r="C70" i="4"/>
  <c r="A71" i="4"/>
  <c r="B71" i="4"/>
  <c r="C71" i="4"/>
  <c r="A72" i="4"/>
  <c r="B72" i="4"/>
  <c r="D72" i="4" s="1"/>
  <c r="F72" i="6" s="1"/>
  <c r="C72" i="4"/>
  <c r="A73" i="4"/>
  <c r="B73" i="4"/>
  <c r="D73" i="4" s="1"/>
  <c r="F73" i="6" s="1"/>
  <c r="C73" i="4"/>
  <c r="A74" i="4"/>
  <c r="B74" i="4"/>
  <c r="F74" i="4" s="1"/>
  <c r="H74" i="6" s="1"/>
  <c r="C74" i="4"/>
  <c r="A75" i="4"/>
  <c r="B75" i="4"/>
  <c r="C75" i="4"/>
  <c r="A76" i="4"/>
  <c r="B76" i="4"/>
  <c r="C76" i="4"/>
  <c r="A77" i="4"/>
  <c r="B77" i="4"/>
  <c r="E77" i="4" s="1"/>
  <c r="G77" i="6" s="1"/>
  <c r="C77" i="4"/>
  <c r="A78" i="4"/>
  <c r="B78" i="4"/>
  <c r="D78" i="4" s="1"/>
  <c r="F78" i="6" s="1"/>
  <c r="C78" i="4"/>
  <c r="A79" i="4"/>
  <c r="B79" i="4"/>
  <c r="C79" i="4"/>
  <c r="A80" i="4"/>
  <c r="B80" i="4"/>
  <c r="D80" i="4" s="1"/>
  <c r="F80" i="6" s="1"/>
  <c r="C80" i="4"/>
  <c r="A81" i="4"/>
  <c r="B81" i="4"/>
  <c r="D81" i="4" s="1"/>
  <c r="F81" i="6" s="1"/>
  <c r="C81" i="4"/>
  <c r="A82" i="4"/>
  <c r="B82" i="4"/>
  <c r="F82" i="4" s="1"/>
  <c r="H82" i="6" s="1"/>
  <c r="C82" i="4"/>
  <c r="A83" i="4"/>
  <c r="B83" i="4"/>
  <c r="C83" i="4"/>
  <c r="A84" i="4"/>
  <c r="B84" i="4"/>
  <c r="C84" i="4"/>
  <c r="A85" i="4"/>
  <c r="B85" i="4"/>
  <c r="E85" i="4" s="1"/>
  <c r="G85" i="6" s="1"/>
  <c r="C85" i="4"/>
  <c r="A86" i="4"/>
  <c r="B86" i="4"/>
  <c r="D86" i="4" s="1"/>
  <c r="F86" i="6" s="1"/>
  <c r="C86" i="4"/>
  <c r="A87" i="4"/>
  <c r="B87" i="4"/>
  <c r="C87" i="4"/>
  <c r="A88" i="4"/>
  <c r="B88" i="4"/>
  <c r="D88" i="4" s="1"/>
  <c r="F88" i="6" s="1"/>
  <c r="C88" i="4"/>
  <c r="A89" i="4"/>
  <c r="B89" i="4"/>
  <c r="D89" i="4" s="1"/>
  <c r="F89" i="6" s="1"/>
  <c r="C89" i="4"/>
  <c r="A90" i="4"/>
  <c r="B90" i="4"/>
  <c r="F90" i="4" s="1"/>
  <c r="H90" i="6" s="1"/>
  <c r="C90" i="4"/>
  <c r="A91" i="4"/>
  <c r="B91" i="4"/>
  <c r="C91" i="4"/>
  <c r="A92" i="4"/>
  <c r="B92" i="4"/>
  <c r="C92" i="4"/>
  <c r="A93" i="4"/>
  <c r="B93" i="4"/>
  <c r="E93" i="4" s="1"/>
  <c r="G93" i="6" s="1"/>
  <c r="C93" i="4"/>
  <c r="A94" i="4"/>
  <c r="B94" i="4"/>
  <c r="D94" i="4" s="1"/>
  <c r="F94" i="6" s="1"/>
  <c r="C94" i="4"/>
  <c r="A95" i="4"/>
  <c r="B95" i="4"/>
  <c r="C95" i="4"/>
  <c r="A96" i="4"/>
  <c r="B96" i="4"/>
  <c r="D96" i="4" s="1"/>
  <c r="F96" i="6" s="1"/>
  <c r="C96" i="4"/>
  <c r="A97" i="4"/>
  <c r="B97" i="4"/>
  <c r="D97" i="4" s="1"/>
  <c r="F97" i="6" s="1"/>
  <c r="C97" i="4"/>
  <c r="A98" i="4"/>
  <c r="B98" i="4"/>
  <c r="F98" i="4" s="1"/>
  <c r="H98" i="6" s="1"/>
  <c r="C98" i="4"/>
  <c r="A99" i="4"/>
  <c r="B99" i="4"/>
  <c r="C99" i="4"/>
  <c r="A100" i="4"/>
  <c r="B100" i="4"/>
  <c r="C100" i="4"/>
  <c r="C5" i="4"/>
  <c r="B5" i="4"/>
  <c r="A5" i="4"/>
  <c r="F104" i="4" l="1"/>
  <c r="D104" i="4"/>
  <c r="F103" i="4"/>
  <c r="D101" i="4"/>
  <c r="E98" i="4"/>
  <c r="G98" i="6" s="1"/>
  <c r="F95" i="4"/>
  <c r="H95" i="6" s="1"/>
  <c r="D93" i="4"/>
  <c r="F93" i="6" s="1"/>
  <c r="E90" i="4"/>
  <c r="G90" i="6" s="1"/>
  <c r="F87" i="4"/>
  <c r="H87" i="6" s="1"/>
  <c r="D85" i="4"/>
  <c r="F85" i="6" s="1"/>
  <c r="E82" i="4"/>
  <c r="G82" i="6" s="1"/>
  <c r="F79" i="4"/>
  <c r="H79" i="6" s="1"/>
  <c r="D77" i="4"/>
  <c r="F77" i="6" s="1"/>
  <c r="E74" i="4"/>
  <c r="G74" i="6" s="1"/>
  <c r="F71" i="4"/>
  <c r="H71" i="6" s="1"/>
  <c r="D69" i="4"/>
  <c r="F69" i="6" s="1"/>
  <c r="E66" i="4"/>
  <c r="G66" i="6" s="1"/>
  <c r="F63" i="4"/>
  <c r="H63" i="6" s="1"/>
  <c r="D61" i="4"/>
  <c r="F61" i="6" s="1"/>
  <c r="E58" i="4"/>
  <c r="G58" i="6" s="1"/>
  <c r="F55" i="4"/>
  <c r="H55" i="6" s="1"/>
  <c r="D53" i="4"/>
  <c r="F53" i="6" s="1"/>
  <c r="E50" i="4"/>
  <c r="G50" i="6" s="1"/>
  <c r="F47" i="4"/>
  <c r="H47" i="6" s="1"/>
  <c r="D45" i="4"/>
  <c r="F45" i="6" s="1"/>
  <c r="E42" i="4"/>
  <c r="G42" i="6" s="1"/>
  <c r="F39" i="4"/>
  <c r="H39" i="6" s="1"/>
  <c r="D37" i="4"/>
  <c r="F37" i="6" s="1"/>
  <c r="E34" i="4"/>
  <c r="G34" i="6" s="1"/>
  <c r="F31" i="4"/>
  <c r="H31" i="6" s="1"/>
  <c r="D29" i="4"/>
  <c r="F29" i="6" s="1"/>
  <c r="E26" i="4"/>
  <c r="G26" i="6" s="1"/>
  <c r="F23" i="4"/>
  <c r="H23" i="6" s="1"/>
  <c r="D21" i="4"/>
  <c r="F21" i="6" s="1"/>
  <c r="E18" i="4"/>
  <c r="G18" i="6" s="1"/>
  <c r="F15" i="4"/>
  <c r="H15" i="6" s="1"/>
  <c r="D13" i="4"/>
  <c r="F13" i="6" s="1"/>
  <c r="E10" i="4"/>
  <c r="G10" i="6" s="1"/>
  <c r="F7" i="4"/>
  <c r="H7" i="6" s="1"/>
  <c r="E103" i="4"/>
  <c r="F100" i="4"/>
  <c r="H100" i="6" s="1"/>
  <c r="D98" i="4"/>
  <c r="F98" i="6" s="1"/>
  <c r="E95" i="4"/>
  <c r="G95" i="6" s="1"/>
  <c r="F92" i="4"/>
  <c r="H92" i="6" s="1"/>
  <c r="D90" i="4"/>
  <c r="F90" i="6" s="1"/>
  <c r="E87" i="4"/>
  <c r="G87" i="6" s="1"/>
  <c r="F84" i="4"/>
  <c r="H84" i="6" s="1"/>
  <c r="D82" i="4"/>
  <c r="F82" i="6" s="1"/>
  <c r="E79" i="4"/>
  <c r="G79" i="6" s="1"/>
  <c r="F76" i="4"/>
  <c r="H76" i="6" s="1"/>
  <c r="D74" i="4"/>
  <c r="F74" i="6" s="1"/>
  <c r="E71" i="4"/>
  <c r="G71" i="6" s="1"/>
  <c r="F68" i="4"/>
  <c r="H68" i="6" s="1"/>
  <c r="D66" i="4"/>
  <c r="F66" i="6" s="1"/>
  <c r="E63" i="4"/>
  <c r="G63" i="6" s="1"/>
  <c r="F60" i="4"/>
  <c r="H60" i="6" s="1"/>
  <c r="D58" i="4"/>
  <c r="F58" i="6" s="1"/>
  <c r="E55" i="4"/>
  <c r="G55" i="6" s="1"/>
  <c r="F52" i="4"/>
  <c r="H52" i="6" s="1"/>
  <c r="D50" i="4"/>
  <c r="F50" i="6" s="1"/>
  <c r="E47" i="4"/>
  <c r="G47" i="6" s="1"/>
  <c r="F44" i="4"/>
  <c r="H44" i="6" s="1"/>
  <c r="D42" i="4"/>
  <c r="F42" i="6" s="1"/>
  <c r="E39" i="4"/>
  <c r="G39" i="6" s="1"/>
  <c r="F36" i="4"/>
  <c r="H36" i="6" s="1"/>
  <c r="D34" i="4"/>
  <c r="F34" i="6" s="1"/>
  <c r="E31" i="4"/>
  <c r="G31" i="6" s="1"/>
  <c r="F28" i="4"/>
  <c r="H28" i="6" s="1"/>
  <c r="D26" i="4"/>
  <c r="F26" i="6" s="1"/>
  <c r="E23" i="4"/>
  <c r="G23" i="6" s="1"/>
  <c r="F20" i="4"/>
  <c r="H20" i="6" s="1"/>
  <c r="D18" i="4"/>
  <c r="F18" i="6" s="1"/>
  <c r="E15" i="4"/>
  <c r="G15" i="6" s="1"/>
  <c r="F12" i="4"/>
  <c r="H12" i="6" s="1"/>
  <c r="D10" i="4"/>
  <c r="F10" i="6" s="1"/>
  <c r="E7" i="4"/>
  <c r="G7" i="6" s="1"/>
  <c r="D5" i="4"/>
  <c r="E100" i="4"/>
  <c r="G100" i="6" s="1"/>
  <c r="F97" i="4"/>
  <c r="H97" i="6" s="1"/>
  <c r="D95" i="4"/>
  <c r="F95" i="6" s="1"/>
  <c r="E92" i="4"/>
  <c r="G92" i="6" s="1"/>
  <c r="F89" i="4"/>
  <c r="H89" i="6" s="1"/>
  <c r="D87" i="4"/>
  <c r="F87" i="6" s="1"/>
  <c r="E84" i="4"/>
  <c r="G84" i="6" s="1"/>
  <c r="F81" i="4"/>
  <c r="H81" i="6" s="1"/>
  <c r="D79" i="4"/>
  <c r="F79" i="6" s="1"/>
  <c r="E76" i="4"/>
  <c r="G76" i="6" s="1"/>
  <c r="F73" i="4"/>
  <c r="H73" i="6" s="1"/>
  <c r="D71" i="4"/>
  <c r="F71" i="6" s="1"/>
  <c r="E68" i="4"/>
  <c r="G68" i="6" s="1"/>
  <c r="F65" i="4"/>
  <c r="H65" i="6" s="1"/>
  <c r="D63" i="4"/>
  <c r="F63" i="6" s="1"/>
  <c r="E60" i="4"/>
  <c r="G60" i="6" s="1"/>
  <c r="F57" i="4"/>
  <c r="H57" i="6" s="1"/>
  <c r="D55" i="4"/>
  <c r="F55" i="6" s="1"/>
  <c r="E52" i="4"/>
  <c r="G52" i="6" s="1"/>
  <c r="F49" i="4"/>
  <c r="H49" i="6" s="1"/>
  <c r="D47" i="4"/>
  <c r="F47" i="6" s="1"/>
  <c r="E44" i="4"/>
  <c r="G44" i="6" s="1"/>
  <c r="F41" i="4"/>
  <c r="H41" i="6" s="1"/>
  <c r="D39" i="4"/>
  <c r="F39" i="6" s="1"/>
  <c r="E36" i="4"/>
  <c r="G36" i="6" s="1"/>
  <c r="F33" i="4"/>
  <c r="H33" i="6" s="1"/>
  <c r="D31" i="4"/>
  <c r="F31" i="6" s="1"/>
  <c r="E28" i="4"/>
  <c r="G28" i="6" s="1"/>
  <c r="F25" i="4"/>
  <c r="H25" i="6" s="1"/>
  <c r="D23" i="4"/>
  <c r="F23" i="6" s="1"/>
  <c r="E20" i="4"/>
  <c r="G20" i="6" s="1"/>
  <c r="F17" i="4"/>
  <c r="H17" i="6" s="1"/>
  <c r="D15" i="4"/>
  <c r="F15" i="6" s="1"/>
  <c r="E12" i="4"/>
  <c r="G12" i="6" s="1"/>
  <c r="F9" i="4"/>
  <c r="H9" i="6" s="1"/>
  <c r="D7" i="4"/>
  <c r="F7" i="6" s="1"/>
  <c r="E5" i="4"/>
  <c r="F102" i="4"/>
  <c r="D100" i="4"/>
  <c r="F100" i="6" s="1"/>
  <c r="E97" i="4"/>
  <c r="G97" i="6" s="1"/>
  <c r="F94" i="4"/>
  <c r="H94" i="6" s="1"/>
  <c r="D92" i="4"/>
  <c r="F92" i="6" s="1"/>
  <c r="E89" i="4"/>
  <c r="G89" i="6" s="1"/>
  <c r="F86" i="4"/>
  <c r="H86" i="6" s="1"/>
  <c r="D84" i="4"/>
  <c r="F84" i="6" s="1"/>
  <c r="E81" i="4"/>
  <c r="G81" i="6" s="1"/>
  <c r="F78" i="4"/>
  <c r="H78" i="6" s="1"/>
  <c r="D76" i="4"/>
  <c r="F76" i="6" s="1"/>
  <c r="E73" i="4"/>
  <c r="G73" i="6" s="1"/>
  <c r="F70" i="4"/>
  <c r="H70" i="6" s="1"/>
  <c r="D68" i="4"/>
  <c r="F68" i="6" s="1"/>
  <c r="E65" i="4"/>
  <c r="G65" i="6" s="1"/>
  <c r="F62" i="4"/>
  <c r="H62" i="6" s="1"/>
  <c r="D60" i="4"/>
  <c r="F60" i="6" s="1"/>
  <c r="E57" i="4"/>
  <c r="G57" i="6" s="1"/>
  <c r="F54" i="4"/>
  <c r="H54" i="6" s="1"/>
  <c r="D52" i="4"/>
  <c r="F52" i="6" s="1"/>
  <c r="E49" i="4"/>
  <c r="G49" i="6" s="1"/>
  <c r="F46" i="4"/>
  <c r="H46" i="6" s="1"/>
  <c r="D44" i="4"/>
  <c r="F44" i="6" s="1"/>
  <c r="E41" i="4"/>
  <c r="G41" i="6" s="1"/>
  <c r="F38" i="4"/>
  <c r="H38" i="6" s="1"/>
  <c r="D36" i="4"/>
  <c r="F36" i="6" s="1"/>
  <c r="E33" i="4"/>
  <c r="G33" i="6" s="1"/>
  <c r="F30" i="4"/>
  <c r="H30" i="6" s="1"/>
  <c r="D28" i="4"/>
  <c r="F28" i="6" s="1"/>
  <c r="E25" i="4"/>
  <c r="G25" i="6" s="1"/>
  <c r="F22" i="4"/>
  <c r="H22" i="6" s="1"/>
  <c r="D20" i="4"/>
  <c r="F20" i="6" s="1"/>
  <c r="E17" i="4"/>
  <c r="G17" i="6" s="1"/>
  <c r="F14" i="4"/>
  <c r="H14" i="6" s="1"/>
  <c r="D12" i="4"/>
  <c r="F12" i="6" s="1"/>
  <c r="E9" i="4"/>
  <c r="G9" i="6" s="1"/>
  <c r="F6" i="4"/>
  <c r="H6" i="6" s="1"/>
  <c r="F5" i="4"/>
  <c r="E102" i="4"/>
  <c r="F99" i="4"/>
  <c r="H99" i="6" s="1"/>
  <c r="E94" i="4"/>
  <c r="G94" i="6" s="1"/>
  <c r="F91" i="4"/>
  <c r="H91" i="6" s="1"/>
  <c r="E86" i="4"/>
  <c r="G86" i="6" s="1"/>
  <c r="F83" i="4"/>
  <c r="H83" i="6" s="1"/>
  <c r="E78" i="4"/>
  <c r="G78" i="6" s="1"/>
  <c r="F75" i="4"/>
  <c r="H75" i="6" s="1"/>
  <c r="E70" i="4"/>
  <c r="G70" i="6" s="1"/>
  <c r="F67" i="4"/>
  <c r="H67" i="6" s="1"/>
  <c r="E62" i="4"/>
  <c r="G62" i="6" s="1"/>
  <c r="F59" i="4"/>
  <c r="H59" i="6" s="1"/>
  <c r="E54" i="4"/>
  <c r="G54" i="6" s="1"/>
  <c r="F51" i="4"/>
  <c r="H51" i="6" s="1"/>
  <c r="E46" i="4"/>
  <c r="G46" i="6" s="1"/>
  <c r="F43" i="4"/>
  <c r="H43" i="6" s="1"/>
  <c r="E38" i="4"/>
  <c r="G38" i="6" s="1"/>
  <c r="F35" i="4"/>
  <c r="H35" i="6" s="1"/>
  <c r="E30" i="4"/>
  <c r="G30" i="6" s="1"/>
  <c r="F27" i="4"/>
  <c r="H27" i="6" s="1"/>
  <c r="E22" i="4"/>
  <c r="G22" i="6" s="1"/>
  <c r="F19" i="4"/>
  <c r="H19" i="6" s="1"/>
  <c r="E14" i="4"/>
  <c r="G14" i="6" s="1"/>
  <c r="F11" i="4"/>
  <c r="H11" i="6" s="1"/>
  <c r="E6" i="4"/>
  <c r="G6" i="6" s="1"/>
  <c r="E99" i="4"/>
  <c r="G99" i="6" s="1"/>
  <c r="F96" i="4"/>
  <c r="H96" i="6" s="1"/>
  <c r="E91" i="4"/>
  <c r="G91" i="6" s="1"/>
  <c r="F88" i="4"/>
  <c r="H88" i="6" s="1"/>
  <c r="E83" i="4"/>
  <c r="G83" i="6" s="1"/>
  <c r="F80" i="4"/>
  <c r="H80" i="6" s="1"/>
  <c r="E75" i="4"/>
  <c r="G75" i="6" s="1"/>
  <c r="F72" i="4"/>
  <c r="H72" i="6" s="1"/>
  <c r="E67" i="4"/>
  <c r="G67" i="6" s="1"/>
  <c r="F64" i="4"/>
  <c r="H64" i="6" s="1"/>
  <c r="E59" i="4"/>
  <c r="G59" i="6" s="1"/>
  <c r="F56" i="4"/>
  <c r="H56" i="6" s="1"/>
  <c r="E51" i="4"/>
  <c r="G51" i="6" s="1"/>
  <c r="F48" i="4"/>
  <c r="H48" i="6" s="1"/>
  <c r="E43" i="4"/>
  <c r="G43" i="6" s="1"/>
  <c r="F40" i="4"/>
  <c r="H40" i="6" s="1"/>
  <c r="E35" i="4"/>
  <c r="G35" i="6" s="1"/>
  <c r="F32" i="4"/>
  <c r="H32" i="6" s="1"/>
  <c r="E27" i="4"/>
  <c r="G27" i="6" s="1"/>
  <c r="F24" i="4"/>
  <c r="H24" i="6" s="1"/>
  <c r="E19" i="4"/>
  <c r="G19" i="6" s="1"/>
  <c r="F16" i="4"/>
  <c r="H16" i="6" s="1"/>
  <c r="E11" i="4"/>
  <c r="G11" i="6" s="1"/>
  <c r="F8" i="4"/>
  <c r="H8" i="6" s="1"/>
  <c r="D6" i="4"/>
  <c r="F6" i="6" s="1"/>
  <c r="F101" i="4"/>
  <c r="D99" i="4"/>
  <c r="F99" i="6" s="1"/>
  <c r="E96" i="4"/>
  <c r="G96" i="6" s="1"/>
  <c r="F93" i="4"/>
  <c r="H93" i="6" s="1"/>
  <c r="D91" i="4"/>
  <c r="F91" i="6" s="1"/>
  <c r="E88" i="4"/>
  <c r="G88" i="6" s="1"/>
  <c r="F85" i="4"/>
  <c r="H85" i="6" s="1"/>
  <c r="D83" i="4"/>
  <c r="F83" i="6" s="1"/>
  <c r="E80" i="4"/>
  <c r="G80" i="6" s="1"/>
  <c r="F77" i="4"/>
  <c r="H77" i="6" s="1"/>
  <c r="D75" i="4"/>
  <c r="F75" i="6" s="1"/>
  <c r="E72" i="4"/>
  <c r="G72" i="6" s="1"/>
  <c r="F69" i="4"/>
  <c r="H69" i="6" s="1"/>
  <c r="D67" i="4"/>
  <c r="F67" i="6" s="1"/>
  <c r="E64" i="4"/>
  <c r="G64" i="6" s="1"/>
  <c r="F61" i="4"/>
  <c r="H61" i="6" s="1"/>
  <c r="D59" i="4"/>
  <c r="F59" i="6" s="1"/>
  <c r="E56" i="4"/>
  <c r="G56" i="6" s="1"/>
  <c r="F53" i="4"/>
  <c r="H53" i="6" s="1"/>
  <c r="D51" i="4"/>
  <c r="F51" i="6" s="1"/>
  <c r="E48" i="4"/>
  <c r="G48" i="6" s="1"/>
  <c r="F45" i="4"/>
  <c r="H45" i="6" s="1"/>
  <c r="D43" i="4"/>
  <c r="F43" i="6" s="1"/>
  <c r="E40" i="4"/>
  <c r="G40" i="6" s="1"/>
  <c r="F37" i="4"/>
  <c r="H37" i="6" s="1"/>
  <c r="D35" i="4"/>
  <c r="F35" i="6" s="1"/>
  <c r="E32" i="4"/>
  <c r="G32" i="6" s="1"/>
  <c r="F29" i="4"/>
  <c r="H29" i="6" s="1"/>
  <c r="D27" i="4"/>
  <c r="F27" i="6" s="1"/>
  <c r="E24" i="4"/>
  <c r="G24" i="6" s="1"/>
  <c r="F21" i="4"/>
  <c r="H21" i="6" s="1"/>
  <c r="D19" i="4"/>
  <c r="F19" i="6" s="1"/>
  <c r="E16" i="4"/>
  <c r="G16" i="6" s="1"/>
  <c r="F13" i="4"/>
  <c r="H13" i="6" s="1"/>
  <c r="D11" i="4"/>
  <c r="F11" i="6" s="1"/>
  <c r="E8" i="4"/>
  <c r="G8" i="6" s="1"/>
  <c r="M6" i="4" l="1"/>
  <c r="F2" i="7" s="1"/>
  <c r="B2" i="7"/>
  <c r="G5" i="6"/>
  <c r="K6" i="4"/>
  <c r="D2" i="7" s="1"/>
  <c r="L6" i="4"/>
  <c r="E2" i="7" s="1"/>
  <c r="F5" i="6"/>
  <c r="J6" i="4"/>
  <c r="C2" i="7" s="1"/>
  <c r="H6" i="4"/>
  <c r="A2" i="7" s="1"/>
  <c r="H5" i="6"/>
  <c r="O6" i="4"/>
  <c r="H2" i="7" s="1"/>
  <c r="N6" i="4"/>
  <c r="G2" i="7" s="1"/>
</calcChain>
</file>

<file path=xl/sharedStrings.xml><?xml version="1.0" encoding="utf-8"?>
<sst xmlns="http://schemas.openxmlformats.org/spreadsheetml/2006/main" count="168" uniqueCount="114">
  <si>
    <t>PROFIL AREA</t>
  </si>
  <si>
    <t>PROPINSI</t>
  </si>
  <si>
    <t>KOTA/KAB.</t>
  </si>
  <si>
    <t>KECAMATAN</t>
  </si>
  <si>
    <t>DESA/KEL.</t>
  </si>
  <si>
    <t>RW</t>
  </si>
  <si>
    <t>RT</t>
  </si>
  <si>
    <t>KOORDINAT</t>
  </si>
  <si>
    <t>BUJUR</t>
  </si>
  <si>
    <t>LINTANG</t>
  </si>
  <si>
    <t>BUJUR (long)</t>
  </si>
  <si>
    <t>LINTANG (lat)</t>
  </si>
  <si>
    <t>:</t>
  </si>
  <si>
    <t>PROFIL KELUARGA</t>
  </si>
  <si>
    <t>NO</t>
  </si>
  <si>
    <t>KODE</t>
  </si>
  <si>
    <t>KA. KELUARGA</t>
  </si>
  <si>
    <t>ALAMAT</t>
  </si>
  <si>
    <t>STATUS</t>
  </si>
  <si>
    <t>USIA 45&gt;</t>
  </si>
  <si>
    <t>PDP</t>
  </si>
  <si>
    <t>ODP</t>
  </si>
  <si>
    <t>POSITIF</t>
  </si>
  <si>
    <t>JUMLAH ANGKEL YANG</t>
  </si>
  <si>
    <t>JUMLAH ANGKEL BERSTATUS</t>
  </si>
  <si>
    <t>JUMLAH ANG. KEL.</t>
  </si>
  <si>
    <t>SEDANG DEMAM</t>
  </si>
  <si>
    <t>SEDANG BATUK</t>
  </si>
  <si>
    <t>JUMLAH ANGKEL YANG PERNAH</t>
  </si>
  <si>
    <t>KE JAKARTA PADA JANUARI s/d SEKARANG</t>
  </si>
  <si>
    <t>KE LUAR NEGERI PADA JANUARI s/d SEKARANG</t>
  </si>
  <si>
    <t>JUMLAH ANGKEL</t>
  </si>
  <si>
    <t>BEKERJA AKTIF DI LUAR RUMAH</t>
  </si>
  <si>
    <t>DENGAN PEKERAAN YANG MENGHARUSKAN BERTEMU BANYAK ORANG</t>
  </si>
  <si>
    <t>KE DAERAH BERSTATUS MERAH SEJAK MARET s/d SEKARANG</t>
  </si>
  <si>
    <t xml:space="preserve">JUMLAH ANGKEL SERING KELUAR RUMAH SELAIN BEKERJA SEPERTI ; IBADAH, CANGKUK DLL </t>
  </si>
  <si>
    <t>MEMILIKI RIWAYAT : DIABETES, TBC, XXX, YYY</t>
  </si>
  <si>
    <t>POTENSI</t>
  </si>
  <si>
    <t>RENTAN</t>
  </si>
  <si>
    <t>MUXVII17</t>
  </si>
  <si>
    <t>FR</t>
  </si>
  <si>
    <t>MU XVII NO. 17</t>
  </si>
  <si>
    <t>MERAH</t>
  </si>
  <si>
    <t>KUNING</t>
  </si>
  <si>
    <t>HIJAU</t>
  </si>
  <si>
    <t>YA</t>
  </si>
  <si>
    <t>TIDAK</t>
  </si>
  <si>
    <t>TINGGI</t>
  </si>
  <si>
    <t>SEDANG</t>
  </si>
  <si>
    <t>RENDAH</t>
  </si>
  <si>
    <t>KERENTANAN</t>
  </si>
  <si>
    <t>MUXVII18</t>
  </si>
  <si>
    <t>JATIM</t>
  </si>
  <si>
    <t>SURABAYA</t>
  </si>
  <si>
    <t>RUNGKUT</t>
  </si>
  <si>
    <t>MEDOKAN AYU</t>
  </si>
  <si>
    <t>KELUARAGA</t>
  </si>
  <si>
    <t>DILA</t>
  </si>
  <si>
    <t>MU XVII NO. 18</t>
  </si>
  <si>
    <t>KERENTANAN KESEHATAN</t>
  </si>
  <si>
    <t>POTENSI TERTULAR/MENULARKAN</t>
  </si>
  <si>
    <t>MUXVII19</t>
  </si>
  <si>
    <t>MUXVII20</t>
  </si>
  <si>
    <t>MUXVII21</t>
  </si>
  <si>
    <t>MUXVII22</t>
  </si>
  <si>
    <t>MUXVII23</t>
  </si>
  <si>
    <t>MUXVII24</t>
  </si>
  <si>
    <t>MUXVII25</t>
  </si>
  <si>
    <t>MUXVII26</t>
  </si>
  <si>
    <t>MUXVII27</t>
  </si>
  <si>
    <t>MUXVII28</t>
  </si>
  <si>
    <t>MUXVII29</t>
  </si>
  <si>
    <t>MUXVII30</t>
  </si>
  <si>
    <t>MUXVII31</t>
  </si>
  <si>
    <t>MUXVII32</t>
  </si>
  <si>
    <t>MUXVII33</t>
  </si>
  <si>
    <t>MUXVII34</t>
  </si>
  <si>
    <t>MUXVII35</t>
  </si>
  <si>
    <t>MUXVII36</t>
  </si>
  <si>
    <t>MUXVII37</t>
  </si>
  <si>
    <t>MUXVII38</t>
  </si>
  <si>
    <t>MUXVII39</t>
  </si>
  <si>
    <t>MUXVII40</t>
  </si>
  <si>
    <t>MUXVII41</t>
  </si>
  <si>
    <t>MUXVII42</t>
  </si>
  <si>
    <t>MU XVII NO. 19</t>
  </si>
  <si>
    <t>MU XVII NO. 20</t>
  </si>
  <si>
    <t>MU XVII NO. 21</t>
  </si>
  <si>
    <t>MU XVII NO. 22</t>
  </si>
  <si>
    <t>MU XVII NO. 23</t>
  </si>
  <si>
    <t>MU XVII NO. 24</t>
  </si>
  <si>
    <t>MU XVII NO. 25</t>
  </si>
  <si>
    <t>MU XVII NO. 26</t>
  </si>
  <si>
    <t>MU XVII NO. 27</t>
  </si>
  <si>
    <t>MU XVII NO. 28</t>
  </si>
  <si>
    <t>MU XVII NO. 29</t>
  </si>
  <si>
    <t>MU XVII NO. 30</t>
  </si>
  <si>
    <t>MU XVII NO. 31</t>
  </si>
  <si>
    <t>MU XVII NO. 32</t>
  </si>
  <si>
    <t>MU XVII NO. 33</t>
  </si>
  <si>
    <t>MU XVII NO. 34</t>
  </si>
  <si>
    <t>MU XVII NO. 35</t>
  </si>
  <si>
    <t>MU XVII NO. 36</t>
  </si>
  <si>
    <t>MU XVII NO. 37</t>
  </si>
  <si>
    <t>MU XVII NO. 38</t>
  </si>
  <si>
    <t>MU XVII NO. 39</t>
  </si>
  <si>
    <t>MU XVII NO. 40</t>
  </si>
  <si>
    <t>MU XVII NO. 41</t>
  </si>
  <si>
    <t>MU XVII NO. 42</t>
  </si>
  <si>
    <t> 112,797581</t>
  </si>
  <si>
    <t>PROP</t>
  </si>
  <si>
    <t>KOKAB</t>
  </si>
  <si>
    <t>KEC</t>
  </si>
  <si>
    <t>KELDES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</si>
</sst>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0"/>
    <numFmt numFmtId="166" formatCode="#,##0.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/>
    <xf numFmtId="0" fontId="3" fillId="0" borderId="1" xfId="0" applyFont="1" applyBorder="1" applyAlignment="1">
      <alignment horizontal="center"/>
    </xf>
    <xf numFmtId="49" fontId="0" fillId="0" borderId="0" xfId="0" applyNumberForma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64" fontId="7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164" fontId="8" fillId="0" borderId="1" xfId="0" applyNumberFormat="1" applyFont="1" applyBorder="1"/>
    <xf numFmtId="166" fontId="9" fillId="0" borderId="0" xfId="0" applyNumberFormat="1" applyFont="1" applyAlignment="1">
      <alignment horizontal="right" wrapText="1"/>
    </xf>
    <xf numFmtId="165" fontId="8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3" sqref="C13"/>
    </sheetView>
  </sheetViews>
  <sheetFormatPr defaultRowHeight="15" x14ac:dyDescent="0.25"/>
  <cols>
    <col min="1" max="1" width="13.28515625" bestFit="1" customWidth="1"/>
    <col min="2" max="2" width="2.85546875" customWidth="1"/>
    <col min="3" max="3" width="36.140625" customWidth="1"/>
    <col min="4" max="4" width="51.5703125" customWidth="1"/>
  </cols>
  <sheetData>
    <row r="1" spans="1:3" x14ac:dyDescent="0.25">
      <c r="A1" s="16" t="s">
        <v>0</v>
      </c>
      <c r="B1" s="16"/>
      <c r="C1" s="16"/>
    </row>
    <row r="3" spans="1:3" x14ac:dyDescent="0.25">
      <c r="A3" s="1" t="s">
        <v>1</v>
      </c>
      <c r="B3" t="s">
        <v>12</v>
      </c>
      <c r="C3" t="s">
        <v>52</v>
      </c>
    </row>
    <row r="4" spans="1:3" x14ac:dyDescent="0.25">
      <c r="A4" s="1" t="s">
        <v>2</v>
      </c>
      <c r="B4" t="s">
        <v>12</v>
      </c>
      <c r="C4" t="s">
        <v>53</v>
      </c>
    </row>
    <row r="5" spans="1:3" x14ac:dyDescent="0.25">
      <c r="A5" s="1" t="s">
        <v>3</v>
      </c>
      <c r="B5" t="s">
        <v>12</v>
      </c>
      <c r="C5" t="s">
        <v>54</v>
      </c>
    </row>
    <row r="6" spans="1:3" x14ac:dyDescent="0.25">
      <c r="A6" s="1" t="s">
        <v>4</v>
      </c>
      <c r="B6" t="s">
        <v>12</v>
      </c>
      <c r="C6" t="s">
        <v>55</v>
      </c>
    </row>
    <row r="7" spans="1:3" x14ac:dyDescent="0.25">
      <c r="A7" s="1" t="s">
        <v>5</v>
      </c>
      <c r="B7" t="s">
        <v>12</v>
      </c>
      <c r="C7">
        <v>13</v>
      </c>
    </row>
    <row r="8" spans="1:3" x14ac:dyDescent="0.25">
      <c r="A8" s="1" t="s">
        <v>6</v>
      </c>
      <c r="B8" t="s">
        <v>12</v>
      </c>
      <c r="C8">
        <v>1</v>
      </c>
    </row>
    <row r="9" spans="1:3" x14ac:dyDescent="0.25">
      <c r="A9" s="1" t="s">
        <v>7</v>
      </c>
      <c r="B9" t="s">
        <v>12</v>
      </c>
    </row>
    <row r="10" spans="1:3" x14ac:dyDescent="0.25">
      <c r="A10" s="1" t="s">
        <v>10</v>
      </c>
      <c r="B10" t="s">
        <v>12</v>
      </c>
      <c r="C10">
        <v>112.80910900000001</v>
      </c>
    </row>
    <row r="11" spans="1:3" x14ac:dyDescent="0.25">
      <c r="A11" s="1" t="s">
        <v>11</v>
      </c>
      <c r="B11" t="s">
        <v>12</v>
      </c>
      <c r="C11">
        <v>-7.3253719999999998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4"/>
  <sheetViews>
    <sheetView topLeftCell="A4" zoomScale="80" zoomScaleNormal="80" workbookViewId="0">
      <selection activeCell="E11" sqref="E11:F11"/>
    </sheetView>
  </sheetViews>
  <sheetFormatPr defaultRowHeight="15" x14ac:dyDescent="0.25"/>
  <cols>
    <col min="1" max="1" width="4.140625" bestFit="1" customWidth="1"/>
    <col min="2" max="2" width="9.5703125" bestFit="1" customWidth="1"/>
    <col min="3" max="3" width="15.28515625" customWidth="1"/>
    <col min="4" max="4" width="18.42578125" customWidth="1"/>
    <col min="5" max="5" width="21.5703125" style="15" customWidth="1"/>
    <col min="6" max="6" width="22.28515625" style="15" customWidth="1"/>
    <col min="7" max="7" width="12.5703125" customWidth="1"/>
    <col min="12" max="12" width="11.7109375" customWidth="1"/>
    <col min="13" max="13" width="11" customWidth="1"/>
    <col min="15" max="15" width="17.5703125" customWidth="1"/>
    <col min="16" max="17" width="19" customWidth="1"/>
    <col min="18" max="18" width="13.140625" customWidth="1"/>
    <col min="19" max="19" width="19.28515625" customWidth="1"/>
    <col min="20" max="20" width="22" customWidth="1"/>
  </cols>
  <sheetData>
    <row r="1" spans="1:20" ht="36" x14ac:dyDescent="0.55000000000000004">
      <c r="A1" s="17" t="s">
        <v>13</v>
      </c>
      <c r="B1" s="17"/>
      <c r="C1" s="17"/>
      <c r="D1" s="17"/>
      <c r="E1" s="17"/>
      <c r="F1" s="17"/>
      <c r="G1" s="17"/>
    </row>
    <row r="3" spans="1:20" s="2" customFormat="1" ht="15" customHeight="1" x14ac:dyDescent="0.25">
      <c r="A3" s="23" t="s">
        <v>14</v>
      </c>
      <c r="B3" s="23" t="s">
        <v>15</v>
      </c>
      <c r="C3" s="23" t="s">
        <v>16</v>
      </c>
      <c r="D3" s="23" t="s">
        <v>17</v>
      </c>
      <c r="E3" s="24" t="s">
        <v>9</v>
      </c>
      <c r="F3" s="24" t="s">
        <v>8</v>
      </c>
      <c r="G3" s="23" t="s">
        <v>25</v>
      </c>
      <c r="H3" s="22" t="s">
        <v>24</v>
      </c>
      <c r="I3" s="22"/>
      <c r="J3" s="22"/>
      <c r="K3" s="18" t="s">
        <v>23</v>
      </c>
      <c r="L3" s="18"/>
      <c r="M3" s="18"/>
      <c r="N3" s="18"/>
      <c r="O3" s="21" t="s">
        <v>28</v>
      </c>
      <c r="P3" s="21"/>
      <c r="Q3" s="21"/>
      <c r="R3" s="19" t="s">
        <v>31</v>
      </c>
      <c r="S3" s="19"/>
      <c r="T3" s="20" t="s">
        <v>35</v>
      </c>
    </row>
    <row r="4" spans="1:20" s="2" customFormat="1" ht="78.75" x14ac:dyDescent="0.25">
      <c r="A4" s="23"/>
      <c r="B4" s="23"/>
      <c r="C4" s="23"/>
      <c r="D4" s="23"/>
      <c r="E4" s="24"/>
      <c r="F4" s="24"/>
      <c r="G4" s="23"/>
      <c r="H4" s="3" t="s">
        <v>22</v>
      </c>
      <c r="I4" s="3" t="s">
        <v>20</v>
      </c>
      <c r="J4" s="3" t="s">
        <v>21</v>
      </c>
      <c r="K4" s="4" t="s">
        <v>19</v>
      </c>
      <c r="L4" s="4" t="s">
        <v>36</v>
      </c>
      <c r="M4" s="4" t="s">
        <v>26</v>
      </c>
      <c r="N4" s="4" t="s">
        <v>27</v>
      </c>
      <c r="O4" s="5" t="s">
        <v>30</v>
      </c>
      <c r="P4" s="5" t="s">
        <v>29</v>
      </c>
      <c r="Q4" s="5" t="s">
        <v>34</v>
      </c>
      <c r="R4" s="6" t="s">
        <v>32</v>
      </c>
      <c r="S4" s="6" t="s">
        <v>33</v>
      </c>
      <c r="T4" s="20"/>
    </row>
    <row r="5" spans="1:20" x14ac:dyDescent="0.25">
      <c r="A5" s="7">
        <v>1</v>
      </c>
      <c r="B5" s="8" t="s">
        <v>39</v>
      </c>
      <c r="C5" s="8" t="s">
        <v>40</v>
      </c>
      <c r="D5" s="8" t="s">
        <v>41</v>
      </c>
      <c r="E5" s="27">
        <v>-7.2799360999999996</v>
      </c>
      <c r="F5" s="27">
        <v>112.77014029999999</v>
      </c>
      <c r="G5" s="7">
        <v>3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x14ac:dyDescent="0.25">
      <c r="A6" s="7">
        <v>2</v>
      </c>
      <c r="B6" s="8" t="s">
        <v>51</v>
      </c>
      <c r="C6" s="8" t="s">
        <v>57</v>
      </c>
      <c r="D6" s="8" t="s">
        <v>58</v>
      </c>
      <c r="E6" s="28">
        <v>-7.322648</v>
      </c>
      <c r="F6" s="28" t="s">
        <v>109</v>
      </c>
      <c r="G6" s="7">
        <v>4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1</v>
      </c>
      <c r="Q6" s="7">
        <v>2</v>
      </c>
      <c r="R6" s="7">
        <v>2</v>
      </c>
      <c r="S6" s="7">
        <v>0</v>
      </c>
      <c r="T6" s="7">
        <v>0</v>
      </c>
    </row>
    <row r="7" spans="1:20" x14ac:dyDescent="0.25">
      <c r="A7" s="7">
        <v>3</v>
      </c>
      <c r="B7" s="8" t="s">
        <v>61</v>
      </c>
      <c r="C7" s="8" t="s">
        <v>40</v>
      </c>
      <c r="D7" s="8" t="s">
        <v>85</v>
      </c>
      <c r="E7" s="28">
        <v>-7.3142490000000002</v>
      </c>
      <c r="F7" s="28">
        <v>112.785833</v>
      </c>
      <c r="G7" s="7">
        <v>2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</v>
      </c>
      <c r="S7" s="7">
        <v>1</v>
      </c>
      <c r="T7" s="7">
        <v>0</v>
      </c>
    </row>
    <row r="8" spans="1:20" x14ac:dyDescent="0.25">
      <c r="A8" s="7">
        <v>4</v>
      </c>
      <c r="B8" s="8" t="s">
        <v>62</v>
      </c>
      <c r="C8" s="8" t="s">
        <v>57</v>
      </c>
      <c r="D8" s="8" t="s">
        <v>86</v>
      </c>
      <c r="E8" s="29">
        <v>-7.3302500000000004</v>
      </c>
      <c r="F8" s="27">
        <v>112.78685900000001</v>
      </c>
      <c r="G8" s="7">
        <v>3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1</v>
      </c>
      <c r="P8" s="7">
        <v>0</v>
      </c>
      <c r="Q8" s="7">
        <v>1</v>
      </c>
      <c r="R8" s="7">
        <v>0</v>
      </c>
      <c r="S8" s="7">
        <v>0</v>
      </c>
      <c r="T8" s="7">
        <v>0</v>
      </c>
    </row>
    <row r="9" spans="1:20" x14ac:dyDescent="0.25">
      <c r="A9" s="7">
        <v>5</v>
      </c>
      <c r="B9" s="8" t="s">
        <v>63</v>
      </c>
      <c r="C9" s="8" t="s">
        <v>40</v>
      </c>
      <c r="D9" s="8" t="s">
        <v>87</v>
      </c>
      <c r="E9" s="27">
        <v>-7.3289939999999998</v>
      </c>
      <c r="F9" s="27">
        <v>112.774145</v>
      </c>
      <c r="G9" s="7">
        <v>5</v>
      </c>
      <c r="H9" s="7">
        <v>0</v>
      </c>
      <c r="I9" s="7">
        <v>0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x14ac:dyDescent="0.25">
      <c r="A10" s="7">
        <v>6</v>
      </c>
      <c r="B10" s="8" t="s">
        <v>64</v>
      </c>
      <c r="C10" s="8" t="s">
        <v>57</v>
      </c>
      <c r="D10" s="8" t="s">
        <v>88</v>
      </c>
      <c r="E10" s="27">
        <v>-7.3217429999999997</v>
      </c>
      <c r="F10" s="27">
        <v>112.7685</v>
      </c>
      <c r="G10" s="7">
        <v>2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</row>
    <row r="11" spans="1:20" x14ac:dyDescent="0.25">
      <c r="A11" s="7">
        <v>7</v>
      </c>
      <c r="B11" s="8" t="s">
        <v>65</v>
      </c>
      <c r="C11" s="8" t="s">
        <v>40</v>
      </c>
      <c r="D11" s="8" t="s">
        <v>89</v>
      </c>
      <c r="E11" s="27">
        <v>-7.3253719999999998</v>
      </c>
      <c r="F11" s="27">
        <v>112.80910900000001</v>
      </c>
      <c r="G11" s="7">
        <v>3</v>
      </c>
      <c r="H11" s="7">
        <v>0</v>
      </c>
      <c r="I11" s="7">
        <v>0</v>
      </c>
      <c r="J11" s="7">
        <v>1</v>
      </c>
      <c r="K11" s="7">
        <v>0</v>
      </c>
      <c r="L11" s="7">
        <v>1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0</v>
      </c>
      <c r="T11" s="7">
        <v>0</v>
      </c>
    </row>
    <row r="12" spans="1:20" x14ac:dyDescent="0.25">
      <c r="A12" s="7">
        <v>8</v>
      </c>
      <c r="B12" s="8" t="s">
        <v>66</v>
      </c>
      <c r="C12" s="8" t="s">
        <v>57</v>
      </c>
      <c r="D12" s="8" t="s">
        <v>90</v>
      </c>
      <c r="E12" s="27">
        <v>-7.3290509999999998</v>
      </c>
      <c r="F12" s="27">
        <v>112.80831499999999</v>
      </c>
      <c r="G12" s="7">
        <v>4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x14ac:dyDescent="0.25">
      <c r="A13" s="7">
        <v>9</v>
      </c>
      <c r="B13" s="8" t="s">
        <v>67</v>
      </c>
      <c r="C13" s="8" t="s">
        <v>40</v>
      </c>
      <c r="D13" s="8" t="s">
        <v>91</v>
      </c>
      <c r="E13" s="27">
        <v>-7.3266989999999996</v>
      </c>
      <c r="F13" s="27">
        <v>112.804624</v>
      </c>
      <c r="G13" s="7">
        <v>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</v>
      </c>
      <c r="R13" s="7">
        <v>0</v>
      </c>
      <c r="S13" s="7">
        <v>1</v>
      </c>
      <c r="T13" s="7">
        <v>1</v>
      </c>
    </row>
    <row r="14" spans="1:20" x14ac:dyDescent="0.25">
      <c r="A14" s="7">
        <v>10</v>
      </c>
      <c r="B14" s="8" t="s">
        <v>68</v>
      </c>
      <c r="C14" s="8" t="s">
        <v>57</v>
      </c>
      <c r="D14" s="8" t="s">
        <v>92</v>
      </c>
      <c r="E14" s="27">
        <v>-7.3225490000000004</v>
      </c>
      <c r="F14" s="27">
        <v>112.801373</v>
      </c>
      <c r="G14" s="7">
        <v>4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0</v>
      </c>
      <c r="Q14" s="7">
        <v>0</v>
      </c>
      <c r="R14" s="7">
        <v>1</v>
      </c>
      <c r="S14" s="7">
        <v>0</v>
      </c>
      <c r="T14" s="7">
        <v>0</v>
      </c>
    </row>
    <row r="15" spans="1:20" x14ac:dyDescent="0.25">
      <c r="A15" s="7">
        <v>11</v>
      </c>
      <c r="B15" s="8" t="s">
        <v>69</v>
      </c>
      <c r="C15" s="8" t="s">
        <v>40</v>
      </c>
      <c r="D15" s="8" t="s">
        <v>93</v>
      </c>
      <c r="E15" s="27">
        <v>-7.3234959999999996</v>
      </c>
      <c r="F15" s="27">
        <v>112.79376600000001</v>
      </c>
      <c r="G15" s="7">
        <v>3</v>
      </c>
      <c r="H15" s="7">
        <v>0</v>
      </c>
      <c r="I15" s="7">
        <v>0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x14ac:dyDescent="0.25">
      <c r="A16" s="7">
        <v>12</v>
      </c>
      <c r="B16" s="8" t="s">
        <v>70</v>
      </c>
      <c r="C16" s="8" t="s">
        <v>57</v>
      </c>
      <c r="D16" s="8" t="s">
        <v>94</v>
      </c>
      <c r="E16" s="27">
        <v>-7.3243790000000004</v>
      </c>
      <c r="F16" s="27">
        <v>112.789818</v>
      </c>
      <c r="G16" s="7">
        <v>2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0</v>
      </c>
      <c r="T16" s="7">
        <v>0</v>
      </c>
    </row>
    <row r="17" spans="1:20" x14ac:dyDescent="0.25">
      <c r="A17" s="7">
        <v>13</v>
      </c>
      <c r="B17" s="8" t="s">
        <v>71</v>
      </c>
      <c r="C17" s="8" t="s">
        <v>40</v>
      </c>
      <c r="D17" s="8" t="s">
        <v>95</v>
      </c>
      <c r="E17" s="27">
        <v>-7.3309870000000004</v>
      </c>
      <c r="F17" s="27">
        <v>112.785065</v>
      </c>
      <c r="G17" s="7">
        <v>3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</v>
      </c>
    </row>
    <row r="18" spans="1:20" x14ac:dyDescent="0.25">
      <c r="A18" s="7">
        <v>14</v>
      </c>
      <c r="B18" s="8" t="s">
        <v>72</v>
      </c>
      <c r="C18" s="8" t="s">
        <v>57</v>
      </c>
      <c r="D18" s="8" t="s">
        <v>96</v>
      </c>
      <c r="E18" s="27">
        <v>-7.3065379999999998</v>
      </c>
      <c r="F18" s="27">
        <v>112.80964299999999</v>
      </c>
      <c r="G18" s="7">
        <v>4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</v>
      </c>
      <c r="S18" s="7">
        <v>0</v>
      </c>
      <c r="T18" s="7">
        <v>0</v>
      </c>
    </row>
    <row r="19" spans="1:20" x14ac:dyDescent="0.25">
      <c r="A19" s="7">
        <v>15</v>
      </c>
      <c r="B19" s="8" t="s">
        <v>73</v>
      </c>
      <c r="C19" s="8" t="s">
        <v>40</v>
      </c>
      <c r="D19" s="8" t="s">
        <v>97</v>
      </c>
      <c r="E19" s="27">
        <v>-7.3090970000000004</v>
      </c>
      <c r="F19" s="27">
        <v>112.80264200000001</v>
      </c>
      <c r="G19" s="7">
        <v>5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1</v>
      </c>
      <c r="R19" s="7">
        <v>0</v>
      </c>
      <c r="S19" s="7">
        <v>0</v>
      </c>
      <c r="T19" s="7">
        <v>0</v>
      </c>
    </row>
    <row r="20" spans="1:20" x14ac:dyDescent="0.25">
      <c r="A20" s="7">
        <v>16</v>
      </c>
      <c r="B20" s="8" t="s">
        <v>74</v>
      </c>
      <c r="C20" s="8" t="s">
        <v>57</v>
      </c>
      <c r="D20" s="8" t="s">
        <v>98</v>
      </c>
      <c r="E20" s="27">
        <v>-7.3104269999999998</v>
      </c>
      <c r="F20" s="27">
        <v>112.79817300000001</v>
      </c>
      <c r="G20" s="7">
        <v>2</v>
      </c>
      <c r="H20" s="7">
        <v>1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x14ac:dyDescent="0.25">
      <c r="A21" s="7">
        <v>17</v>
      </c>
      <c r="B21" s="8" t="s">
        <v>75</v>
      </c>
      <c r="C21" s="8" t="s">
        <v>40</v>
      </c>
      <c r="D21" s="8" t="s">
        <v>99</v>
      </c>
      <c r="E21" s="27">
        <v>-7.3114840000000001</v>
      </c>
      <c r="F21" s="27">
        <v>112.796207</v>
      </c>
      <c r="G21" s="7">
        <v>2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x14ac:dyDescent="0.25">
      <c r="A22" s="7">
        <v>18</v>
      </c>
      <c r="B22" s="8" t="s">
        <v>76</v>
      </c>
      <c r="C22" s="8" t="s">
        <v>57</v>
      </c>
      <c r="D22" s="8" t="s">
        <v>100</v>
      </c>
      <c r="E22" s="27">
        <v>-7.317869</v>
      </c>
      <c r="F22" s="27">
        <v>112.789118</v>
      </c>
      <c r="G22" s="7">
        <v>3</v>
      </c>
      <c r="H22" s="7">
        <v>0</v>
      </c>
      <c r="I22" s="7">
        <v>0</v>
      </c>
      <c r="J22" s="7">
        <v>0</v>
      </c>
      <c r="K22" s="7">
        <v>1</v>
      </c>
      <c r="L22" s="7">
        <v>0</v>
      </c>
      <c r="M22" s="7">
        <v>0</v>
      </c>
      <c r="N22" s="7">
        <v>1</v>
      </c>
      <c r="O22" s="7">
        <v>0</v>
      </c>
      <c r="P22" s="7">
        <v>1</v>
      </c>
      <c r="Q22" s="7">
        <v>0</v>
      </c>
      <c r="R22" s="7">
        <v>1</v>
      </c>
      <c r="S22" s="7">
        <v>0</v>
      </c>
      <c r="T22" s="7">
        <v>1</v>
      </c>
    </row>
    <row r="23" spans="1:20" x14ac:dyDescent="0.25">
      <c r="A23" s="7">
        <v>19</v>
      </c>
      <c r="B23" s="8" t="s">
        <v>77</v>
      </c>
      <c r="C23" s="8" t="s">
        <v>40</v>
      </c>
      <c r="D23" s="8" t="s">
        <v>101</v>
      </c>
      <c r="E23" s="27">
        <v>-7.3190900000000001</v>
      </c>
      <c r="F23" s="27">
        <v>112.788211</v>
      </c>
      <c r="G23" s="7">
        <v>3</v>
      </c>
      <c r="H23" s="7">
        <v>0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x14ac:dyDescent="0.25">
      <c r="A24" s="7">
        <v>20</v>
      </c>
      <c r="B24" s="8" t="s">
        <v>78</v>
      </c>
      <c r="C24" s="8" t="s">
        <v>57</v>
      </c>
      <c r="D24" s="8" t="s">
        <v>102</v>
      </c>
      <c r="E24" s="27">
        <v>-7.3210509999999998</v>
      </c>
      <c r="F24" s="27">
        <v>112.78705100000001</v>
      </c>
      <c r="G24" s="7">
        <v>3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1</v>
      </c>
      <c r="R24" s="7">
        <v>0</v>
      </c>
      <c r="S24" s="7">
        <v>0</v>
      </c>
      <c r="T24" s="7">
        <v>0</v>
      </c>
    </row>
    <row r="25" spans="1:20" x14ac:dyDescent="0.25">
      <c r="A25" s="7">
        <v>21</v>
      </c>
      <c r="B25" s="8" t="s">
        <v>79</v>
      </c>
      <c r="C25" s="8" t="s">
        <v>40</v>
      </c>
      <c r="D25" s="8" t="s">
        <v>103</v>
      </c>
      <c r="E25" s="27">
        <v>-7.3065379999999998</v>
      </c>
      <c r="F25" s="27">
        <v>112.80964299999999</v>
      </c>
      <c r="G25" s="7">
        <v>4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1</v>
      </c>
      <c r="T25" s="7">
        <v>0</v>
      </c>
    </row>
    <row r="26" spans="1:20" x14ac:dyDescent="0.25">
      <c r="A26" s="7">
        <v>22</v>
      </c>
      <c r="B26" s="8" t="s">
        <v>80</v>
      </c>
      <c r="C26" s="8" t="s">
        <v>57</v>
      </c>
      <c r="D26" s="8" t="s">
        <v>104</v>
      </c>
      <c r="E26" s="27">
        <v>-7.3090970000000004</v>
      </c>
      <c r="F26" s="27">
        <v>112.80264200000001</v>
      </c>
      <c r="G26" s="7">
        <v>2</v>
      </c>
      <c r="H26" s="7">
        <v>1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1</v>
      </c>
      <c r="O26" s="7">
        <v>1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x14ac:dyDescent="0.25">
      <c r="A27" s="7">
        <v>23</v>
      </c>
      <c r="B27" s="8" t="s">
        <v>81</v>
      </c>
      <c r="C27" s="8" t="s">
        <v>40</v>
      </c>
      <c r="D27" s="8" t="s">
        <v>105</v>
      </c>
      <c r="E27" s="27">
        <v>-7.3104269999999998</v>
      </c>
      <c r="F27" s="27">
        <v>112.79817300000001</v>
      </c>
      <c r="G27" s="7">
        <v>3</v>
      </c>
      <c r="H27" s="7">
        <v>0</v>
      </c>
      <c r="I27" s="7">
        <v>0</v>
      </c>
      <c r="J27" s="7">
        <v>0</v>
      </c>
      <c r="K27" s="7">
        <v>0</v>
      </c>
      <c r="L27" s="7">
        <v>1</v>
      </c>
      <c r="M27" s="7">
        <v>0</v>
      </c>
      <c r="N27" s="7">
        <v>0</v>
      </c>
      <c r="O27" s="7">
        <v>0</v>
      </c>
      <c r="P27" s="7">
        <v>0</v>
      </c>
      <c r="Q27" s="7">
        <v>1</v>
      </c>
      <c r="R27" s="7">
        <v>0</v>
      </c>
      <c r="S27" s="7">
        <v>0</v>
      </c>
      <c r="T27" s="7">
        <v>0</v>
      </c>
    </row>
    <row r="28" spans="1:20" x14ac:dyDescent="0.25">
      <c r="A28" s="7">
        <v>24</v>
      </c>
      <c r="B28" s="8" t="s">
        <v>82</v>
      </c>
      <c r="C28" s="8" t="s">
        <v>57</v>
      </c>
      <c r="D28" s="8" t="s">
        <v>106</v>
      </c>
      <c r="E28" s="27">
        <v>-7.3114840000000001</v>
      </c>
      <c r="F28" s="27">
        <v>112.796207</v>
      </c>
      <c r="G28" s="7">
        <v>4</v>
      </c>
      <c r="H28" s="7">
        <v>0</v>
      </c>
      <c r="I28" s="7">
        <v>1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1</v>
      </c>
      <c r="T28" s="7">
        <v>0</v>
      </c>
    </row>
    <row r="29" spans="1:20" x14ac:dyDescent="0.25">
      <c r="A29" s="7">
        <v>25</v>
      </c>
      <c r="B29" s="8" t="s">
        <v>83</v>
      </c>
      <c r="C29" s="8" t="s">
        <v>40</v>
      </c>
      <c r="D29" s="8" t="s">
        <v>107</v>
      </c>
      <c r="E29" s="27">
        <v>-7.317869</v>
      </c>
      <c r="F29" s="27">
        <v>112.789118</v>
      </c>
      <c r="G29" s="7">
        <v>4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</row>
    <row r="30" spans="1:20" x14ac:dyDescent="0.25">
      <c r="A30" s="7">
        <v>26</v>
      </c>
      <c r="B30" s="8" t="s">
        <v>84</v>
      </c>
      <c r="C30" s="8" t="s">
        <v>57</v>
      </c>
      <c r="D30" s="8" t="s">
        <v>108</v>
      </c>
      <c r="E30" s="27">
        <v>-7.3190900000000001</v>
      </c>
      <c r="F30" s="27">
        <v>112.788211</v>
      </c>
      <c r="G30" s="7">
        <v>2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x14ac:dyDescent="0.25">
      <c r="A31" s="7">
        <v>27</v>
      </c>
      <c r="B31" s="8"/>
      <c r="C31" s="8"/>
      <c r="D31" s="8"/>
      <c r="E31" s="14"/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x14ac:dyDescent="0.25">
      <c r="A32" s="7">
        <v>28</v>
      </c>
      <c r="B32" s="8"/>
      <c r="C32" s="8"/>
      <c r="D32" s="8"/>
      <c r="E32" s="14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x14ac:dyDescent="0.25">
      <c r="A33" s="7">
        <v>29</v>
      </c>
      <c r="B33" s="8"/>
      <c r="C33" s="8"/>
      <c r="D33" s="8"/>
      <c r="E33" s="14"/>
      <c r="F33" s="1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x14ac:dyDescent="0.25">
      <c r="A34" s="7">
        <v>30</v>
      </c>
      <c r="B34" s="8"/>
      <c r="C34" s="8"/>
      <c r="D34" s="8"/>
      <c r="E34" s="14"/>
      <c r="F34" s="14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x14ac:dyDescent="0.25">
      <c r="A35" s="7">
        <v>31</v>
      </c>
      <c r="B35" s="8"/>
      <c r="C35" s="8"/>
      <c r="D35" s="8"/>
      <c r="E35" s="14"/>
      <c r="F35" s="14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x14ac:dyDescent="0.25">
      <c r="A36" s="7">
        <v>32</v>
      </c>
      <c r="B36" s="8"/>
      <c r="C36" s="8"/>
      <c r="D36" s="8"/>
      <c r="E36" s="14"/>
      <c r="F36" s="14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x14ac:dyDescent="0.25">
      <c r="A37" s="7">
        <v>33</v>
      </c>
      <c r="B37" s="8"/>
      <c r="C37" s="8"/>
      <c r="D37" s="8"/>
      <c r="E37" s="14"/>
      <c r="F37" s="14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x14ac:dyDescent="0.25">
      <c r="A38" s="7">
        <v>34</v>
      </c>
      <c r="B38" s="8"/>
      <c r="C38" s="8"/>
      <c r="D38" s="8"/>
      <c r="E38" s="14"/>
      <c r="F38" s="14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x14ac:dyDescent="0.25">
      <c r="A39" s="7">
        <v>35</v>
      </c>
      <c r="B39" s="8"/>
      <c r="C39" s="8"/>
      <c r="D39" s="8"/>
      <c r="E39" s="14"/>
      <c r="F39" s="14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x14ac:dyDescent="0.25">
      <c r="A40" s="7">
        <v>36</v>
      </c>
      <c r="B40" s="8"/>
      <c r="C40" s="8"/>
      <c r="D40" s="8"/>
      <c r="E40" s="14"/>
      <c r="F40" s="14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x14ac:dyDescent="0.25">
      <c r="A41" s="7">
        <v>37</v>
      </c>
      <c r="B41" s="8"/>
      <c r="C41" s="8"/>
      <c r="D41" s="8"/>
      <c r="E41" s="14"/>
      <c r="F41" s="14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x14ac:dyDescent="0.25">
      <c r="A42" s="7">
        <v>38</v>
      </c>
      <c r="B42" s="8"/>
      <c r="C42" s="8"/>
      <c r="D42" s="8"/>
      <c r="E42" s="14"/>
      <c r="F42" s="14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x14ac:dyDescent="0.25">
      <c r="A43" s="7">
        <v>39</v>
      </c>
      <c r="B43" s="8"/>
      <c r="C43" s="8"/>
      <c r="D43" s="8"/>
      <c r="E43" s="14"/>
      <c r="F43" s="14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x14ac:dyDescent="0.25">
      <c r="A44" s="7">
        <v>40</v>
      </c>
      <c r="B44" s="8"/>
      <c r="C44" s="8"/>
      <c r="D44" s="8"/>
      <c r="E44" s="14"/>
      <c r="F44" s="14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x14ac:dyDescent="0.25">
      <c r="A45" s="7">
        <v>41</v>
      </c>
      <c r="B45" s="8"/>
      <c r="C45" s="8"/>
      <c r="D45" s="8"/>
      <c r="E45" s="14"/>
      <c r="F45" s="14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x14ac:dyDescent="0.25">
      <c r="A46" s="7">
        <v>42</v>
      </c>
      <c r="B46" s="8"/>
      <c r="C46" s="8"/>
      <c r="D46" s="8"/>
      <c r="E46" s="14"/>
      <c r="F46" s="14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x14ac:dyDescent="0.25">
      <c r="A47" s="7">
        <v>43</v>
      </c>
      <c r="B47" s="8"/>
      <c r="C47" s="8"/>
      <c r="D47" s="8"/>
      <c r="E47" s="14"/>
      <c r="F47" s="14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x14ac:dyDescent="0.25">
      <c r="A48" s="7">
        <v>44</v>
      </c>
      <c r="B48" s="8"/>
      <c r="C48" s="8"/>
      <c r="D48" s="8"/>
      <c r="E48" s="14"/>
      <c r="F48" s="14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x14ac:dyDescent="0.25">
      <c r="A49" s="7">
        <v>45</v>
      </c>
      <c r="B49" s="8"/>
      <c r="C49" s="8"/>
      <c r="D49" s="8"/>
      <c r="E49" s="14"/>
      <c r="F49" s="14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x14ac:dyDescent="0.25">
      <c r="A50" s="7">
        <v>46</v>
      </c>
      <c r="B50" s="8"/>
      <c r="C50" s="8"/>
      <c r="D50" s="8"/>
      <c r="E50" s="14"/>
      <c r="F50" s="14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x14ac:dyDescent="0.25">
      <c r="A51" s="7">
        <v>47</v>
      </c>
      <c r="B51" s="8"/>
      <c r="C51" s="8"/>
      <c r="D51" s="8"/>
      <c r="E51" s="14"/>
      <c r="F51" s="14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x14ac:dyDescent="0.25">
      <c r="A52" s="7">
        <v>48</v>
      </c>
      <c r="B52" s="8"/>
      <c r="C52" s="8"/>
      <c r="D52" s="8"/>
      <c r="E52" s="14"/>
      <c r="F52" s="14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x14ac:dyDescent="0.25">
      <c r="A53" s="7">
        <v>49</v>
      </c>
      <c r="B53" s="8"/>
      <c r="C53" s="8"/>
      <c r="D53" s="8"/>
      <c r="E53" s="14"/>
      <c r="F53" s="14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x14ac:dyDescent="0.25">
      <c r="A54" s="7">
        <v>50</v>
      </c>
      <c r="B54" s="8"/>
      <c r="C54" s="8"/>
      <c r="D54" s="8"/>
      <c r="E54" s="14"/>
      <c r="F54" s="14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x14ac:dyDescent="0.25">
      <c r="A55" s="7">
        <v>51</v>
      </c>
      <c r="B55" s="8"/>
      <c r="C55" s="8"/>
      <c r="D55" s="8"/>
      <c r="E55" s="14"/>
      <c r="F55" s="14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x14ac:dyDescent="0.25">
      <c r="A56" s="7">
        <v>52</v>
      </c>
      <c r="B56" s="8"/>
      <c r="C56" s="8"/>
      <c r="D56" s="8"/>
      <c r="E56" s="14"/>
      <c r="F56" s="14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x14ac:dyDescent="0.25">
      <c r="A57" s="7">
        <v>53</v>
      </c>
      <c r="B57" s="8"/>
      <c r="C57" s="8"/>
      <c r="D57" s="8"/>
      <c r="E57" s="14"/>
      <c r="F57" s="14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x14ac:dyDescent="0.25">
      <c r="A58" s="7">
        <v>54</v>
      </c>
      <c r="B58" s="8"/>
      <c r="C58" s="8"/>
      <c r="D58" s="8"/>
      <c r="E58" s="14"/>
      <c r="F58" s="14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x14ac:dyDescent="0.25">
      <c r="A59" s="7">
        <v>55</v>
      </c>
      <c r="B59" s="8"/>
      <c r="C59" s="8"/>
      <c r="D59" s="8"/>
      <c r="E59" s="14"/>
      <c r="F59" s="14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x14ac:dyDescent="0.25">
      <c r="A60" s="7">
        <v>56</v>
      </c>
      <c r="B60" s="8"/>
      <c r="C60" s="8"/>
      <c r="D60" s="8"/>
      <c r="E60" s="14"/>
      <c r="F60" s="14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x14ac:dyDescent="0.25">
      <c r="A61" s="7">
        <v>57</v>
      </c>
      <c r="B61" s="8"/>
      <c r="C61" s="8"/>
      <c r="D61" s="8"/>
      <c r="E61" s="14"/>
      <c r="F61" s="14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x14ac:dyDescent="0.25">
      <c r="A62" s="7">
        <v>58</v>
      </c>
      <c r="B62" s="8"/>
      <c r="C62" s="8"/>
      <c r="D62" s="8"/>
      <c r="E62" s="14"/>
      <c r="F62" s="14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x14ac:dyDescent="0.25">
      <c r="A63" s="7">
        <v>59</v>
      </c>
      <c r="B63" s="8"/>
      <c r="C63" s="8"/>
      <c r="D63" s="8"/>
      <c r="E63" s="14"/>
      <c r="F63" s="14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x14ac:dyDescent="0.25">
      <c r="A64" s="7">
        <v>60</v>
      </c>
      <c r="B64" s="8"/>
      <c r="C64" s="8"/>
      <c r="D64" s="8"/>
      <c r="E64" s="14"/>
      <c r="F64" s="14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x14ac:dyDescent="0.25">
      <c r="A65" s="7">
        <v>61</v>
      </c>
      <c r="B65" s="8"/>
      <c r="C65" s="8"/>
      <c r="D65" s="8"/>
      <c r="E65" s="14"/>
      <c r="F65" s="14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x14ac:dyDescent="0.25">
      <c r="A66" s="7">
        <v>62</v>
      </c>
      <c r="B66" s="8"/>
      <c r="C66" s="8"/>
      <c r="D66" s="8"/>
      <c r="E66" s="14"/>
      <c r="F66" s="14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x14ac:dyDescent="0.25">
      <c r="A67" s="7">
        <v>63</v>
      </c>
      <c r="B67" s="8"/>
      <c r="C67" s="8"/>
      <c r="D67" s="8"/>
      <c r="E67" s="14"/>
      <c r="F67" s="14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x14ac:dyDescent="0.25">
      <c r="A68" s="7">
        <v>64</v>
      </c>
      <c r="B68" s="8"/>
      <c r="C68" s="8"/>
      <c r="D68" s="8"/>
      <c r="E68" s="14"/>
      <c r="F68" s="14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x14ac:dyDescent="0.25">
      <c r="A69" s="7">
        <v>65</v>
      </c>
      <c r="B69" s="8"/>
      <c r="C69" s="8"/>
      <c r="D69" s="8"/>
      <c r="E69" s="14"/>
      <c r="F69" s="14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x14ac:dyDescent="0.25">
      <c r="A70" s="7">
        <v>66</v>
      </c>
      <c r="B70" s="8"/>
      <c r="C70" s="8"/>
      <c r="D70" s="8"/>
      <c r="E70" s="14"/>
      <c r="F70" s="14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25">
      <c r="A71" s="7">
        <v>67</v>
      </c>
      <c r="B71" s="8"/>
      <c r="C71" s="8"/>
      <c r="D71" s="8"/>
      <c r="E71" s="14"/>
      <c r="F71" s="14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x14ac:dyDescent="0.25">
      <c r="A72" s="7">
        <v>68</v>
      </c>
      <c r="B72" s="8"/>
      <c r="C72" s="8"/>
      <c r="D72" s="8"/>
      <c r="E72" s="14"/>
      <c r="F72" s="14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25">
      <c r="A73" s="7">
        <v>69</v>
      </c>
      <c r="B73" s="8"/>
      <c r="C73" s="8"/>
      <c r="D73" s="8"/>
      <c r="E73" s="14"/>
      <c r="F73" s="14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x14ac:dyDescent="0.25">
      <c r="A74" s="7">
        <v>70</v>
      </c>
      <c r="B74" s="8"/>
      <c r="C74" s="8"/>
      <c r="D74" s="8"/>
      <c r="E74" s="14"/>
      <c r="F74" s="14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x14ac:dyDescent="0.25">
      <c r="A75" s="7">
        <v>71</v>
      </c>
      <c r="B75" s="8"/>
      <c r="C75" s="8"/>
      <c r="D75" s="8"/>
      <c r="E75" s="14"/>
      <c r="F75" s="14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x14ac:dyDescent="0.25">
      <c r="A76" s="7">
        <v>72</v>
      </c>
      <c r="B76" s="8"/>
      <c r="C76" s="8"/>
      <c r="D76" s="8"/>
      <c r="E76" s="14"/>
      <c r="F76" s="14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25">
      <c r="A77" s="7">
        <v>73</v>
      </c>
      <c r="B77" s="8"/>
      <c r="C77" s="8"/>
      <c r="D77" s="8"/>
      <c r="E77" s="14"/>
      <c r="F77" s="14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x14ac:dyDescent="0.25">
      <c r="A78" s="7">
        <v>74</v>
      </c>
      <c r="B78" s="8"/>
      <c r="C78" s="8"/>
      <c r="D78" s="8"/>
      <c r="E78" s="14"/>
      <c r="F78" s="14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x14ac:dyDescent="0.25">
      <c r="A79" s="7">
        <v>75</v>
      </c>
      <c r="B79" s="8"/>
      <c r="C79" s="8"/>
      <c r="D79" s="8"/>
      <c r="E79" s="14"/>
      <c r="F79" s="14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25">
      <c r="A80" s="7">
        <v>76</v>
      </c>
      <c r="B80" s="8"/>
      <c r="C80" s="8"/>
      <c r="D80" s="8"/>
      <c r="E80" s="14"/>
      <c r="F80" s="14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x14ac:dyDescent="0.25">
      <c r="A81" s="7">
        <v>77</v>
      </c>
      <c r="B81" s="8"/>
      <c r="C81" s="8"/>
      <c r="D81" s="8"/>
      <c r="E81" s="14"/>
      <c r="F81" s="14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25">
      <c r="A82" s="7">
        <v>78</v>
      </c>
      <c r="B82" s="8"/>
      <c r="C82" s="8"/>
      <c r="D82" s="8"/>
      <c r="E82" s="14"/>
      <c r="F82" s="14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x14ac:dyDescent="0.25">
      <c r="A83" s="7">
        <v>79</v>
      </c>
      <c r="B83" s="8"/>
      <c r="C83" s="8"/>
      <c r="D83" s="8"/>
      <c r="E83" s="14"/>
      <c r="F83" s="14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x14ac:dyDescent="0.25">
      <c r="A84" s="7">
        <v>80</v>
      </c>
      <c r="B84" s="8"/>
      <c r="C84" s="8"/>
      <c r="D84" s="8"/>
      <c r="E84" s="14"/>
      <c r="F84" s="14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x14ac:dyDescent="0.25">
      <c r="A85" s="7">
        <v>81</v>
      </c>
      <c r="B85" s="8"/>
      <c r="C85" s="8"/>
      <c r="D85" s="8"/>
      <c r="E85" s="14"/>
      <c r="F85" s="14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x14ac:dyDescent="0.25">
      <c r="A86" s="7">
        <v>82</v>
      </c>
      <c r="B86" s="8"/>
      <c r="C86" s="8"/>
      <c r="D86" s="8"/>
      <c r="E86" s="14"/>
      <c r="F86" s="14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x14ac:dyDescent="0.25">
      <c r="A87" s="7">
        <v>83</v>
      </c>
      <c r="B87" s="8"/>
      <c r="C87" s="8"/>
      <c r="D87" s="8"/>
      <c r="E87" s="14"/>
      <c r="F87" s="14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x14ac:dyDescent="0.25">
      <c r="A88" s="7">
        <v>84</v>
      </c>
      <c r="B88" s="8"/>
      <c r="C88" s="8"/>
      <c r="D88" s="8"/>
      <c r="E88" s="14"/>
      <c r="F88" s="14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 x14ac:dyDescent="0.25">
      <c r="A89" s="7">
        <v>85</v>
      </c>
      <c r="B89" s="8"/>
      <c r="C89" s="8"/>
      <c r="D89" s="8"/>
      <c r="E89" s="14"/>
      <c r="F89" s="14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x14ac:dyDescent="0.25">
      <c r="A90" s="7">
        <v>86</v>
      </c>
      <c r="B90" s="8"/>
      <c r="C90" s="8"/>
      <c r="D90" s="8"/>
      <c r="E90" s="14"/>
      <c r="F90" s="14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x14ac:dyDescent="0.25">
      <c r="A91" s="7">
        <v>87</v>
      </c>
      <c r="B91" s="8"/>
      <c r="C91" s="8"/>
      <c r="D91" s="8"/>
      <c r="E91" s="14"/>
      <c r="F91" s="14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 x14ac:dyDescent="0.25">
      <c r="A92" s="7">
        <v>88</v>
      </c>
      <c r="B92" s="8"/>
      <c r="C92" s="8"/>
      <c r="D92" s="8"/>
      <c r="E92" s="14"/>
      <c r="F92" s="14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 x14ac:dyDescent="0.25">
      <c r="A93" s="7">
        <v>89</v>
      </c>
      <c r="B93" s="8"/>
      <c r="C93" s="8"/>
      <c r="D93" s="8"/>
      <c r="E93" s="14"/>
      <c r="F93" s="14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x14ac:dyDescent="0.25">
      <c r="A94" s="7">
        <v>90</v>
      </c>
      <c r="B94" s="8"/>
      <c r="C94" s="8"/>
      <c r="D94" s="8"/>
      <c r="E94" s="14"/>
      <c r="F94" s="14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 x14ac:dyDescent="0.25">
      <c r="A95" s="7">
        <v>91</v>
      </c>
      <c r="B95" s="8"/>
      <c r="C95" s="8"/>
      <c r="D95" s="8"/>
      <c r="E95" s="14"/>
      <c r="F95" s="14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x14ac:dyDescent="0.25">
      <c r="A96" s="7">
        <v>92</v>
      </c>
      <c r="B96" s="8"/>
      <c r="C96" s="8"/>
      <c r="D96" s="8"/>
      <c r="E96" s="14"/>
      <c r="F96" s="14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x14ac:dyDescent="0.25">
      <c r="A97" s="7">
        <v>93</v>
      </c>
      <c r="B97" s="8"/>
      <c r="C97" s="8"/>
      <c r="D97" s="8"/>
      <c r="E97" s="14"/>
      <c r="F97" s="14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x14ac:dyDescent="0.25">
      <c r="A98" s="7">
        <v>94</v>
      </c>
      <c r="B98" s="8"/>
      <c r="C98" s="8"/>
      <c r="D98" s="8"/>
      <c r="E98" s="14"/>
      <c r="F98" s="14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 x14ac:dyDescent="0.25">
      <c r="A99" s="7">
        <v>95</v>
      </c>
      <c r="B99" s="8"/>
      <c r="C99" s="8"/>
      <c r="D99" s="8"/>
      <c r="E99" s="14"/>
      <c r="F99" s="14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 x14ac:dyDescent="0.25">
      <c r="A100" s="7">
        <v>96</v>
      </c>
      <c r="B100" s="8"/>
      <c r="C100" s="8"/>
      <c r="D100" s="8"/>
      <c r="E100" s="14"/>
      <c r="F100" s="14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 x14ac:dyDescent="0.25">
      <c r="A101" s="7">
        <v>97</v>
      </c>
      <c r="B101" s="8"/>
      <c r="C101" s="8"/>
      <c r="D101" s="8"/>
      <c r="E101" s="14"/>
      <c r="F101" s="14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x14ac:dyDescent="0.25">
      <c r="A102" s="7">
        <v>98</v>
      </c>
      <c r="B102" s="8"/>
      <c r="C102" s="8"/>
      <c r="D102" s="8"/>
      <c r="E102" s="14"/>
      <c r="F102" s="14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 x14ac:dyDescent="0.25">
      <c r="A103" s="7">
        <v>99</v>
      </c>
      <c r="B103" s="8"/>
      <c r="C103" s="8"/>
      <c r="D103" s="8"/>
      <c r="E103" s="14"/>
      <c r="F103" s="14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x14ac:dyDescent="0.25">
      <c r="A104" s="7">
        <v>100</v>
      </c>
      <c r="B104" s="8"/>
      <c r="C104" s="8"/>
      <c r="D104" s="8"/>
      <c r="E104" s="14"/>
      <c r="F104" s="14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</sheetData>
  <mergeCells count="13">
    <mergeCell ref="A1:G1"/>
    <mergeCell ref="K3:N3"/>
    <mergeCell ref="R3:S3"/>
    <mergeCell ref="T3:T4"/>
    <mergeCell ref="O3:Q3"/>
    <mergeCell ref="H3:J3"/>
    <mergeCell ref="G3:G4"/>
    <mergeCell ref="A3:A4"/>
    <mergeCell ref="B3:B4"/>
    <mergeCell ref="C3:C4"/>
    <mergeCell ref="D3:D4"/>
    <mergeCell ref="E3:E4"/>
    <mergeCell ref="F3:F4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O104"/>
  <sheetViews>
    <sheetView topLeftCell="C1" workbookViewId="0">
      <selection activeCell="L6" sqref="L6"/>
    </sheetView>
  </sheetViews>
  <sheetFormatPr defaultRowHeight="15" x14ac:dyDescent="0.25"/>
  <cols>
    <col min="3" max="3" width="15.42578125" bestFit="1" customWidth="1"/>
    <col min="4" max="4" width="9.28515625" customWidth="1"/>
    <col min="5" max="5" width="14.7109375" bestFit="1" customWidth="1"/>
    <col min="6" max="6" width="10.7109375" customWidth="1"/>
    <col min="11" max="11" width="15.42578125" customWidth="1"/>
    <col min="12" max="12" width="14.5703125" customWidth="1"/>
    <col min="13" max="13" width="11.5703125" customWidth="1"/>
    <col min="14" max="14" width="12.140625" customWidth="1"/>
    <col min="15" max="15" width="14.5703125" customWidth="1"/>
  </cols>
  <sheetData>
    <row r="4" spans="1:15" ht="15.75" x14ac:dyDescent="0.25">
      <c r="A4" s="12" t="s">
        <v>14</v>
      </c>
      <c r="B4" s="12" t="s">
        <v>15</v>
      </c>
      <c r="C4" s="12" t="s">
        <v>16</v>
      </c>
      <c r="D4" s="12" t="s">
        <v>18</v>
      </c>
      <c r="E4" s="13" t="s">
        <v>50</v>
      </c>
      <c r="F4" s="12" t="s">
        <v>37</v>
      </c>
      <c r="H4" s="25" t="s">
        <v>18</v>
      </c>
      <c r="I4" s="25"/>
      <c r="J4" s="25"/>
      <c r="K4" s="26" t="s">
        <v>59</v>
      </c>
      <c r="L4" s="26"/>
      <c r="M4" s="26" t="s">
        <v>60</v>
      </c>
      <c r="N4" s="26"/>
      <c r="O4" s="26"/>
    </row>
    <row r="5" spans="1:15" ht="15.75" x14ac:dyDescent="0.25">
      <c r="A5" s="7">
        <f>'PROFIL KELUARAGA'!A5</f>
        <v>1</v>
      </c>
      <c r="B5" s="7" t="str">
        <f>'PROFIL KELUARAGA'!B5</f>
        <v>MUXVII17</v>
      </c>
      <c r="C5" s="7" t="str">
        <f>'PROFIL KELUARAGA'!C5</f>
        <v>FR</v>
      </c>
      <c r="D5" s="7" t="str">
        <f>IF(B5&lt;&gt;0,IF('PROFIL KELUARAGA'!H5&gt;0,"MERAH",IF('PROFIL KELUARAGA'!I5+'PROFIL KELUARAGA'!J5&gt;0,"KUNING","HIJAU")),"-")</f>
        <v>HIJAU</v>
      </c>
      <c r="E5" s="7" t="str">
        <f>IF(B5&lt;&gt;0,IF(SUM('PROFIL KELUARAGA'!K5:N5)&gt;0,"YA","TIDAK"),"-")</f>
        <v>TIDAK</v>
      </c>
      <c r="F5" s="7" t="str">
        <f>IF(B5&lt;&gt;0,IF(SUM('PROFIL KELUARAGA'!O5:Q5)&gt;0,"TINGGI",IF(SUM('PROFIL KELUARAGA'!R5:T5)&gt;0,"SEDANG","RENDAH")),"-")</f>
        <v>RENDAH</v>
      </c>
      <c r="H5" s="11" t="s">
        <v>42</v>
      </c>
      <c r="I5" s="11" t="s">
        <v>43</v>
      </c>
      <c r="J5" s="11" t="s">
        <v>44</v>
      </c>
      <c r="K5" s="11" t="s">
        <v>45</v>
      </c>
      <c r="L5" s="11" t="s">
        <v>46</v>
      </c>
      <c r="M5" s="11" t="s">
        <v>47</v>
      </c>
      <c r="N5" s="11" t="s">
        <v>48</v>
      </c>
      <c r="O5" s="11" t="s">
        <v>49</v>
      </c>
    </row>
    <row r="6" spans="1:15" x14ac:dyDescent="0.25">
      <c r="A6" s="7">
        <f>'PROFIL KELUARAGA'!A6</f>
        <v>2</v>
      </c>
      <c r="B6" s="7" t="str">
        <f>'PROFIL KELUARAGA'!B6</f>
        <v>MUXVII18</v>
      </c>
      <c r="C6" s="7" t="str">
        <f>'PROFIL KELUARAGA'!C6</f>
        <v>DILA</v>
      </c>
      <c r="D6" s="7" t="str">
        <f>IF(B6&lt;&gt;0,IF('PROFIL KELUARAGA'!H6&gt;0,"MERAH",IF('PROFIL KELUARAGA'!I6+'PROFIL KELUARAGA'!J6&gt;0,"KUNING","HIJAU")),"-")</f>
        <v>HIJAU</v>
      </c>
      <c r="E6" s="7" t="str">
        <f>IF(B6&lt;&gt;0,IF(SUM('PROFIL KELUARAGA'!K6:N6)&gt;0,"YA","TIDAK"),"-")</f>
        <v>YA</v>
      </c>
      <c r="F6" s="7" t="str">
        <f>IF(B6&lt;&gt;0,IF(SUM('PROFIL KELUARAGA'!O6:Q6)&gt;0,"TINGGI",IF(SUM('PROFIL KELUARAGA'!R6:T6)&gt;0,"SEDANG","RENDAH")),"-")</f>
        <v>TINGGI</v>
      </c>
      <c r="H6" s="7">
        <f>COUNTIF($D5:$D104,"MERAH")</f>
        <v>4</v>
      </c>
      <c r="I6" s="7">
        <f>COUNTIF($D5:$D104,"KUNING")</f>
        <v>5</v>
      </c>
      <c r="J6" s="7">
        <f>COUNTIF($D5:$D104,"HIJAU")</f>
        <v>17</v>
      </c>
      <c r="K6" s="7">
        <f>COUNTIF($E5:$E104,"YA")</f>
        <v>8</v>
      </c>
      <c r="L6" s="7">
        <f>COUNTIF($E5:$E104,"TIDAK")</f>
        <v>18</v>
      </c>
      <c r="M6" s="7">
        <f>COUNTIF($F5:$F104,"TINGGI")</f>
        <v>12</v>
      </c>
      <c r="N6" s="7">
        <f>COUNTIF($F5:$F104,"SEDANG")</f>
        <v>6</v>
      </c>
      <c r="O6" s="7">
        <f>COUNTIF($F5:$F104,"RENDAH")</f>
        <v>8</v>
      </c>
    </row>
    <row r="7" spans="1:15" x14ac:dyDescent="0.25">
      <c r="A7" s="7">
        <f>'PROFIL KELUARAGA'!A7</f>
        <v>3</v>
      </c>
      <c r="B7" s="7" t="str">
        <f>'PROFIL KELUARAGA'!B7</f>
        <v>MUXVII19</v>
      </c>
      <c r="C7" s="7" t="str">
        <f>'PROFIL KELUARAGA'!C7</f>
        <v>FR</v>
      </c>
      <c r="D7" s="7" t="str">
        <f>IF(B7&lt;&gt;0,IF('PROFIL KELUARAGA'!H7&gt;0,"MERAH",IF('PROFIL KELUARAGA'!I7+'PROFIL KELUARAGA'!J7&gt;0,"KUNING","HIJAU")),"-")</f>
        <v>KUNING</v>
      </c>
      <c r="E7" s="7" t="str">
        <f>IF(B7&lt;&gt;0,IF(SUM('PROFIL KELUARAGA'!K7:N7)&gt;0,"YA","TIDAK"),"-")</f>
        <v>TIDAK</v>
      </c>
      <c r="F7" s="7" t="str">
        <f>IF(B7&lt;&gt;0,IF(SUM('PROFIL KELUARAGA'!O7:Q7)&gt;0,"TINGGI",IF(SUM('PROFIL KELUARAGA'!R7:T7)&gt;0,"SEDANG","RENDAH")),"-")</f>
        <v>SEDANG</v>
      </c>
    </row>
    <row r="8" spans="1:15" x14ac:dyDescent="0.25">
      <c r="A8" s="7">
        <f>'PROFIL KELUARAGA'!A8</f>
        <v>4</v>
      </c>
      <c r="B8" s="7" t="str">
        <f>'PROFIL KELUARAGA'!B8</f>
        <v>MUXVII20</v>
      </c>
      <c r="C8" s="7" t="str">
        <f>'PROFIL KELUARAGA'!C8</f>
        <v>DILA</v>
      </c>
      <c r="D8" s="7" t="str">
        <f>IF(B8&lt;&gt;0,IF('PROFIL KELUARAGA'!H8&gt;0,"MERAH",IF('PROFIL KELUARAGA'!I8+'PROFIL KELUARAGA'!J8&gt;0,"KUNING","HIJAU")),"-")</f>
        <v>MERAH</v>
      </c>
      <c r="E8" s="7" t="str">
        <f>IF(B8&lt;&gt;0,IF(SUM('PROFIL KELUARAGA'!K8:N8)&gt;0,"YA","TIDAK"),"-")</f>
        <v>TIDAK</v>
      </c>
      <c r="F8" s="7" t="str">
        <f>IF(B8&lt;&gt;0,IF(SUM('PROFIL KELUARAGA'!O8:Q8)&gt;0,"TINGGI",IF(SUM('PROFIL KELUARAGA'!R8:T8)&gt;0,"SEDANG","RENDAH")),"-")</f>
        <v>TINGGI</v>
      </c>
    </row>
    <row r="9" spans="1:15" x14ac:dyDescent="0.25">
      <c r="A9" s="7">
        <f>'PROFIL KELUARAGA'!A9</f>
        <v>5</v>
      </c>
      <c r="B9" s="7" t="str">
        <f>'PROFIL KELUARAGA'!B9</f>
        <v>MUXVII21</v>
      </c>
      <c r="C9" s="7" t="str">
        <f>'PROFIL KELUARAGA'!C9</f>
        <v>FR</v>
      </c>
      <c r="D9" s="7" t="str">
        <f>IF(B9&lt;&gt;0,IF('PROFIL KELUARAGA'!H9&gt;0,"MERAH",IF('PROFIL KELUARAGA'!I9+'PROFIL KELUARAGA'!J9&gt;0,"KUNING","HIJAU")),"-")</f>
        <v>HIJAU</v>
      </c>
      <c r="E9" s="7" t="str">
        <f>IF(B9&lt;&gt;0,IF(SUM('PROFIL KELUARAGA'!K9:N9)&gt;0,"YA","TIDAK"),"-")</f>
        <v>YA</v>
      </c>
      <c r="F9" s="7" t="str">
        <f>IF(B9&lt;&gt;0,IF(SUM('PROFIL KELUARAGA'!O9:Q9)&gt;0,"TINGGI",IF(SUM('PROFIL KELUARAGA'!R9:T9)&gt;0,"SEDANG","RENDAH")),"-")</f>
        <v>RENDAH</v>
      </c>
    </row>
    <row r="10" spans="1:15" x14ac:dyDescent="0.25">
      <c r="A10" s="7">
        <f>'PROFIL KELUARAGA'!A10</f>
        <v>6</v>
      </c>
      <c r="B10" s="7" t="str">
        <f>'PROFIL KELUARAGA'!B10</f>
        <v>MUXVII22</v>
      </c>
      <c r="C10" s="7" t="str">
        <f>'PROFIL KELUARAGA'!C10</f>
        <v>DILA</v>
      </c>
      <c r="D10" s="7" t="str">
        <f>IF(B10&lt;&gt;0,IF('PROFIL KELUARAGA'!H10&gt;0,"MERAH",IF('PROFIL KELUARAGA'!I10+'PROFIL KELUARAGA'!J10&gt;0,"KUNING","HIJAU")),"-")</f>
        <v>HIJAU</v>
      </c>
      <c r="E10" s="7" t="str">
        <f>IF(B10&lt;&gt;0,IF(SUM('PROFIL KELUARAGA'!K10:N10)&gt;0,"YA","TIDAK"),"-")</f>
        <v>TIDAK</v>
      </c>
      <c r="F10" s="7" t="str">
        <f>IF(B10&lt;&gt;0,IF(SUM('PROFIL KELUARAGA'!O10:Q10)&gt;0,"TINGGI",IF(SUM('PROFIL KELUARAGA'!R10:T10)&gt;0,"SEDANG","RENDAH")),"-")</f>
        <v>SEDANG</v>
      </c>
    </row>
    <row r="11" spans="1:15" x14ac:dyDescent="0.25">
      <c r="A11" s="7">
        <f>'PROFIL KELUARAGA'!A11</f>
        <v>7</v>
      </c>
      <c r="B11" s="7" t="str">
        <f>'PROFIL KELUARAGA'!B11</f>
        <v>MUXVII23</v>
      </c>
      <c r="C11" s="7" t="str">
        <f>'PROFIL KELUARAGA'!C11</f>
        <v>FR</v>
      </c>
      <c r="D11" s="7" t="str">
        <f>IF(B11&lt;&gt;0,IF('PROFIL KELUARAGA'!H11&gt;0,"MERAH",IF('PROFIL KELUARAGA'!I11+'PROFIL KELUARAGA'!J11&gt;0,"KUNING","HIJAU")),"-")</f>
        <v>KUNING</v>
      </c>
      <c r="E11" s="7" t="str">
        <f>IF(B11&lt;&gt;0,IF(SUM('PROFIL KELUARAGA'!K11:N11)&gt;0,"YA","TIDAK"),"-")</f>
        <v>YA</v>
      </c>
      <c r="F11" s="7" t="str">
        <f>IF(B11&lt;&gt;0,IF(SUM('PROFIL KELUARAGA'!O11:Q11)&gt;0,"TINGGI",IF(SUM('PROFIL KELUARAGA'!R11:T11)&gt;0,"SEDANG","RENDAH")),"-")</f>
        <v>TINGGI</v>
      </c>
    </row>
    <row r="12" spans="1:15" x14ac:dyDescent="0.25">
      <c r="A12" s="7">
        <f>'PROFIL KELUARAGA'!A12</f>
        <v>8</v>
      </c>
      <c r="B12" s="7" t="str">
        <f>'PROFIL KELUARAGA'!B12</f>
        <v>MUXVII24</v>
      </c>
      <c r="C12" s="7" t="str">
        <f>'PROFIL KELUARAGA'!C12</f>
        <v>DILA</v>
      </c>
      <c r="D12" s="7" t="str">
        <f>IF(B12&lt;&gt;0,IF('PROFIL KELUARAGA'!H12&gt;0,"MERAH",IF('PROFIL KELUARAGA'!I12+'PROFIL KELUARAGA'!J12&gt;0,"KUNING","HIJAU")),"-")</f>
        <v>HIJAU</v>
      </c>
      <c r="E12" s="7" t="str">
        <f>IF(B12&lt;&gt;0,IF(SUM('PROFIL KELUARAGA'!K12:N12)&gt;0,"YA","TIDAK"),"-")</f>
        <v>TIDAK</v>
      </c>
      <c r="F12" s="7" t="str">
        <f>IF(B12&lt;&gt;0,IF(SUM('PROFIL KELUARAGA'!O12:Q12)&gt;0,"TINGGI",IF(SUM('PROFIL KELUARAGA'!R12:T12)&gt;0,"SEDANG","RENDAH")),"-")</f>
        <v>RENDAH</v>
      </c>
    </row>
    <row r="13" spans="1:15" x14ac:dyDescent="0.25">
      <c r="A13" s="7">
        <f>'PROFIL KELUARAGA'!A13</f>
        <v>9</v>
      </c>
      <c r="B13" s="7" t="str">
        <f>'PROFIL KELUARAGA'!B13</f>
        <v>MUXVII25</v>
      </c>
      <c r="C13" s="7" t="str">
        <f>'PROFIL KELUARAGA'!C13</f>
        <v>FR</v>
      </c>
      <c r="D13" s="7" t="str">
        <f>IF(B13&lt;&gt;0,IF('PROFIL KELUARAGA'!H13&gt;0,"MERAH",IF('PROFIL KELUARAGA'!I13+'PROFIL KELUARAGA'!J13&gt;0,"KUNING","HIJAU")),"-")</f>
        <v>HIJAU</v>
      </c>
      <c r="E13" s="7" t="str">
        <f>IF(B13&lt;&gt;0,IF(SUM('PROFIL KELUARAGA'!K13:N13)&gt;0,"YA","TIDAK"),"-")</f>
        <v>TIDAK</v>
      </c>
      <c r="F13" s="7" t="str">
        <f>IF(B13&lt;&gt;0,IF(SUM('PROFIL KELUARAGA'!O13:Q13)&gt;0,"TINGGI",IF(SUM('PROFIL KELUARAGA'!R13:T13)&gt;0,"SEDANG","RENDAH")),"-")</f>
        <v>TINGGI</v>
      </c>
    </row>
    <row r="14" spans="1:15" x14ac:dyDescent="0.25">
      <c r="A14" s="7">
        <f>'PROFIL KELUARAGA'!A14</f>
        <v>10</v>
      </c>
      <c r="B14" s="7" t="str">
        <f>'PROFIL KELUARAGA'!B14</f>
        <v>MUXVII26</v>
      </c>
      <c r="C14" s="7" t="str">
        <f>'PROFIL KELUARAGA'!C14</f>
        <v>DILA</v>
      </c>
      <c r="D14" s="7" t="str">
        <f>IF(B14&lt;&gt;0,IF('PROFIL KELUARAGA'!H14&gt;0,"MERAH",IF('PROFIL KELUARAGA'!I14+'PROFIL KELUARAGA'!J14&gt;0,"KUNING","HIJAU")),"-")</f>
        <v>MERAH</v>
      </c>
      <c r="E14" s="7" t="str">
        <f>IF(B14&lt;&gt;0,IF(SUM('PROFIL KELUARAGA'!K14:N14)&gt;0,"YA","TIDAK"),"-")</f>
        <v>TIDAK</v>
      </c>
      <c r="F14" s="7" t="str">
        <f>IF(B14&lt;&gt;0,IF(SUM('PROFIL KELUARAGA'!O14:Q14)&gt;0,"TINGGI",IF(SUM('PROFIL KELUARAGA'!R14:T14)&gt;0,"SEDANG","RENDAH")),"-")</f>
        <v>TINGGI</v>
      </c>
    </row>
    <row r="15" spans="1:15" x14ac:dyDescent="0.25">
      <c r="A15" s="7">
        <f>'PROFIL KELUARAGA'!A15</f>
        <v>11</v>
      </c>
      <c r="B15" s="7" t="str">
        <f>'PROFIL KELUARAGA'!B15</f>
        <v>MUXVII27</v>
      </c>
      <c r="C15" s="7" t="str">
        <f>'PROFIL KELUARAGA'!C15</f>
        <v>FR</v>
      </c>
      <c r="D15" s="7" t="str">
        <f>IF(B15&lt;&gt;0,IF('PROFIL KELUARAGA'!H15&gt;0,"MERAH",IF('PROFIL KELUARAGA'!I15+'PROFIL KELUARAGA'!J15&gt;0,"KUNING","HIJAU")),"-")</f>
        <v>HIJAU</v>
      </c>
      <c r="E15" s="7" t="str">
        <f>IF(B15&lt;&gt;0,IF(SUM('PROFIL KELUARAGA'!K15:N15)&gt;0,"YA","TIDAK"),"-")</f>
        <v>YA</v>
      </c>
      <c r="F15" s="7" t="str">
        <f>IF(B15&lt;&gt;0,IF(SUM('PROFIL KELUARAGA'!O15:Q15)&gt;0,"TINGGI",IF(SUM('PROFIL KELUARAGA'!R15:T15)&gt;0,"SEDANG","RENDAH")),"-")</f>
        <v>RENDAH</v>
      </c>
    </row>
    <row r="16" spans="1:15" x14ac:dyDescent="0.25">
      <c r="A16" s="7">
        <f>'PROFIL KELUARAGA'!A16</f>
        <v>12</v>
      </c>
      <c r="B16" s="7" t="str">
        <f>'PROFIL KELUARAGA'!B16</f>
        <v>MUXVII28</v>
      </c>
      <c r="C16" s="7" t="str">
        <f>'PROFIL KELUARAGA'!C16</f>
        <v>DILA</v>
      </c>
      <c r="D16" s="7" t="str">
        <f>IF(B16&lt;&gt;0,IF('PROFIL KELUARAGA'!H16&gt;0,"MERAH",IF('PROFIL KELUARAGA'!I16+'PROFIL KELUARAGA'!J16&gt;0,"KUNING","HIJAU")),"-")</f>
        <v>HIJAU</v>
      </c>
      <c r="E16" s="7" t="str">
        <f>IF(B16&lt;&gt;0,IF(SUM('PROFIL KELUARAGA'!K16:N16)&gt;0,"YA","TIDAK"),"-")</f>
        <v>TIDAK</v>
      </c>
      <c r="F16" s="7" t="str">
        <f>IF(B16&lt;&gt;0,IF(SUM('PROFIL KELUARAGA'!O16:Q16)&gt;0,"TINGGI",IF(SUM('PROFIL KELUARAGA'!R16:T16)&gt;0,"SEDANG","RENDAH")),"-")</f>
        <v>TINGGI</v>
      </c>
    </row>
    <row r="17" spans="1:6" x14ac:dyDescent="0.25">
      <c r="A17" s="7">
        <f>'PROFIL KELUARAGA'!A17</f>
        <v>13</v>
      </c>
      <c r="B17" s="7" t="str">
        <f>'PROFIL KELUARAGA'!B17</f>
        <v>MUXVII29</v>
      </c>
      <c r="C17" s="7" t="str">
        <f>'PROFIL KELUARAGA'!C17</f>
        <v>FR</v>
      </c>
      <c r="D17" s="7" t="str">
        <f>IF(B17&lt;&gt;0,IF('PROFIL KELUARAGA'!H17&gt;0,"MERAH",IF('PROFIL KELUARAGA'!I17+'PROFIL KELUARAGA'!J17&gt;0,"KUNING","HIJAU")),"-")</f>
        <v>KUNING</v>
      </c>
      <c r="E17" s="7" t="str">
        <f>IF(B17&lt;&gt;0,IF(SUM('PROFIL KELUARAGA'!K17:N17)&gt;0,"YA","TIDAK"),"-")</f>
        <v>TIDAK</v>
      </c>
      <c r="F17" s="7" t="str">
        <f>IF(B17&lt;&gt;0,IF(SUM('PROFIL KELUARAGA'!O17:Q17)&gt;0,"TINGGI",IF(SUM('PROFIL KELUARAGA'!R17:T17)&gt;0,"SEDANG","RENDAH")),"-")</f>
        <v>SEDANG</v>
      </c>
    </row>
    <row r="18" spans="1:6" x14ac:dyDescent="0.25">
      <c r="A18" s="7">
        <f>'PROFIL KELUARAGA'!A18</f>
        <v>14</v>
      </c>
      <c r="B18" s="7" t="str">
        <f>'PROFIL KELUARAGA'!B18</f>
        <v>MUXVII30</v>
      </c>
      <c r="C18" s="7" t="str">
        <f>'PROFIL KELUARAGA'!C18</f>
        <v>DILA</v>
      </c>
      <c r="D18" s="7" t="str">
        <f>IF(B18&lt;&gt;0,IF('PROFIL KELUARAGA'!H18&gt;0,"MERAH",IF('PROFIL KELUARAGA'!I18+'PROFIL KELUARAGA'!J18&gt;0,"KUNING","HIJAU")),"-")</f>
        <v>HIJAU</v>
      </c>
      <c r="E18" s="7" t="str">
        <f>IF(B18&lt;&gt;0,IF(SUM('PROFIL KELUARAGA'!K18:N18)&gt;0,"YA","TIDAK"),"-")</f>
        <v>TIDAK</v>
      </c>
      <c r="F18" s="7" t="str">
        <f>IF(B18&lt;&gt;0,IF(SUM('PROFIL KELUARAGA'!O18:Q18)&gt;0,"TINGGI",IF(SUM('PROFIL KELUARAGA'!R18:T18)&gt;0,"SEDANG","RENDAH")),"-")</f>
        <v>SEDANG</v>
      </c>
    </row>
    <row r="19" spans="1:6" x14ac:dyDescent="0.25">
      <c r="A19" s="7">
        <f>'PROFIL KELUARAGA'!A19</f>
        <v>15</v>
      </c>
      <c r="B19" s="7" t="str">
        <f>'PROFIL KELUARAGA'!B19</f>
        <v>MUXVII31</v>
      </c>
      <c r="C19" s="7" t="str">
        <f>'PROFIL KELUARAGA'!C19</f>
        <v>FR</v>
      </c>
      <c r="D19" s="7" t="str">
        <f>IF(B19&lt;&gt;0,IF('PROFIL KELUARAGA'!H19&gt;0,"MERAH",IF('PROFIL KELUARAGA'!I19+'PROFIL KELUARAGA'!J19&gt;0,"KUNING","HIJAU")),"-")</f>
        <v>HIJAU</v>
      </c>
      <c r="E19" s="7" t="str">
        <f>IF(B19&lt;&gt;0,IF(SUM('PROFIL KELUARAGA'!K19:N19)&gt;0,"YA","TIDAK"),"-")</f>
        <v>TIDAK</v>
      </c>
      <c r="F19" s="7" t="str">
        <f>IF(B19&lt;&gt;0,IF(SUM('PROFIL KELUARAGA'!O19:Q19)&gt;0,"TINGGI",IF(SUM('PROFIL KELUARAGA'!R19:T19)&gt;0,"SEDANG","RENDAH")),"-")</f>
        <v>TINGGI</v>
      </c>
    </row>
    <row r="20" spans="1:6" x14ac:dyDescent="0.25">
      <c r="A20" s="7">
        <f>'PROFIL KELUARAGA'!A20</f>
        <v>16</v>
      </c>
      <c r="B20" s="7" t="str">
        <f>'PROFIL KELUARAGA'!B20</f>
        <v>MUXVII32</v>
      </c>
      <c r="C20" s="7" t="str">
        <f>'PROFIL KELUARAGA'!C20</f>
        <v>DILA</v>
      </c>
      <c r="D20" s="7" t="str">
        <f>IF(B20&lt;&gt;0,IF('PROFIL KELUARAGA'!H20&gt;0,"MERAH",IF('PROFIL KELUARAGA'!I20+'PROFIL KELUARAGA'!J20&gt;0,"KUNING","HIJAU")),"-")</f>
        <v>MERAH</v>
      </c>
      <c r="E20" s="7" t="str">
        <f>IF(B20&lt;&gt;0,IF(SUM('PROFIL KELUARAGA'!K20:N20)&gt;0,"YA","TIDAK"),"-")</f>
        <v>TIDAK</v>
      </c>
      <c r="F20" s="7" t="str">
        <f>IF(B20&lt;&gt;0,IF(SUM('PROFIL KELUARAGA'!O20:Q20)&gt;0,"TINGGI",IF(SUM('PROFIL KELUARAGA'!R20:T20)&gt;0,"SEDANG","RENDAH")),"-")</f>
        <v>TINGGI</v>
      </c>
    </row>
    <row r="21" spans="1:6" x14ac:dyDescent="0.25">
      <c r="A21" s="7">
        <f>'PROFIL KELUARAGA'!A21</f>
        <v>17</v>
      </c>
      <c r="B21" s="7" t="str">
        <f>'PROFIL KELUARAGA'!B21</f>
        <v>MUXVII33</v>
      </c>
      <c r="C21" s="7" t="str">
        <f>'PROFIL KELUARAGA'!C21</f>
        <v>FR</v>
      </c>
      <c r="D21" s="7" t="str">
        <f>IF(B21&lt;&gt;0,IF('PROFIL KELUARAGA'!H21&gt;0,"MERAH",IF('PROFIL KELUARAGA'!I21+'PROFIL KELUARAGA'!J21&gt;0,"KUNING","HIJAU")),"-")</f>
        <v>HIJAU</v>
      </c>
      <c r="E21" s="7" t="str">
        <f>IF(B21&lt;&gt;0,IF(SUM('PROFIL KELUARAGA'!K21:N21)&gt;0,"YA","TIDAK"),"-")</f>
        <v>YA</v>
      </c>
      <c r="F21" s="7" t="str">
        <f>IF(B21&lt;&gt;0,IF(SUM('PROFIL KELUARAGA'!O21:Q21)&gt;0,"TINGGI",IF(SUM('PROFIL KELUARAGA'!R21:T21)&gt;0,"SEDANG","RENDAH")),"-")</f>
        <v>RENDAH</v>
      </c>
    </row>
    <row r="22" spans="1:6" x14ac:dyDescent="0.25">
      <c r="A22" s="7">
        <f>'PROFIL KELUARAGA'!A22</f>
        <v>18</v>
      </c>
      <c r="B22" s="7" t="str">
        <f>'PROFIL KELUARAGA'!B22</f>
        <v>MUXVII34</v>
      </c>
      <c r="C22" s="7" t="str">
        <f>'PROFIL KELUARAGA'!C22</f>
        <v>DILA</v>
      </c>
      <c r="D22" s="7" t="str">
        <f>IF(B22&lt;&gt;0,IF('PROFIL KELUARAGA'!H22&gt;0,"MERAH",IF('PROFIL KELUARAGA'!I22+'PROFIL KELUARAGA'!J22&gt;0,"KUNING","HIJAU")),"-")</f>
        <v>HIJAU</v>
      </c>
      <c r="E22" s="7" t="str">
        <f>IF(B22&lt;&gt;0,IF(SUM('PROFIL KELUARAGA'!K22:N22)&gt;0,"YA","TIDAK"),"-")</f>
        <v>YA</v>
      </c>
      <c r="F22" s="7" t="str">
        <f>IF(B22&lt;&gt;0,IF(SUM('PROFIL KELUARAGA'!O22:Q22)&gt;0,"TINGGI",IF(SUM('PROFIL KELUARAGA'!R22:T22)&gt;0,"SEDANG","RENDAH")),"-")</f>
        <v>TINGGI</v>
      </c>
    </row>
    <row r="23" spans="1:6" x14ac:dyDescent="0.25">
      <c r="A23" s="7">
        <f>'PROFIL KELUARAGA'!A23</f>
        <v>19</v>
      </c>
      <c r="B23" s="7" t="str">
        <f>'PROFIL KELUARAGA'!B23</f>
        <v>MUXVII35</v>
      </c>
      <c r="C23" s="7" t="str">
        <f>'PROFIL KELUARAGA'!C23</f>
        <v>FR</v>
      </c>
      <c r="D23" s="7" t="str">
        <f>IF(B23&lt;&gt;0,IF('PROFIL KELUARAGA'!H23&gt;0,"MERAH",IF('PROFIL KELUARAGA'!I23+'PROFIL KELUARAGA'!J23&gt;0,"KUNING","HIJAU")),"-")</f>
        <v>KUNING</v>
      </c>
      <c r="E23" s="7" t="str">
        <f>IF(B23&lt;&gt;0,IF(SUM('PROFIL KELUARAGA'!K23:N23)&gt;0,"YA","TIDAK"),"-")</f>
        <v>TIDAK</v>
      </c>
      <c r="F23" s="7" t="str">
        <f>IF(B23&lt;&gt;0,IF(SUM('PROFIL KELUARAGA'!O23:Q23)&gt;0,"TINGGI",IF(SUM('PROFIL KELUARAGA'!R23:T23)&gt;0,"SEDANG","RENDAH")),"-")</f>
        <v>RENDAH</v>
      </c>
    </row>
    <row r="24" spans="1:6" x14ac:dyDescent="0.25">
      <c r="A24" s="7">
        <f>'PROFIL KELUARAGA'!A24</f>
        <v>20</v>
      </c>
      <c r="B24" s="7" t="str">
        <f>'PROFIL KELUARAGA'!B24</f>
        <v>MUXVII36</v>
      </c>
      <c r="C24" s="7" t="str">
        <f>'PROFIL KELUARAGA'!C24</f>
        <v>DILA</v>
      </c>
      <c r="D24" s="7" t="str">
        <f>IF(B24&lt;&gt;0,IF('PROFIL KELUARAGA'!H24&gt;0,"MERAH",IF('PROFIL KELUARAGA'!I24+'PROFIL KELUARAGA'!J24&gt;0,"KUNING","HIJAU")),"-")</f>
        <v>HIJAU</v>
      </c>
      <c r="E24" s="7" t="str">
        <f>IF(B24&lt;&gt;0,IF(SUM('PROFIL KELUARAGA'!K24:N24)&gt;0,"YA","TIDAK"),"-")</f>
        <v>TIDAK</v>
      </c>
      <c r="F24" s="7" t="str">
        <f>IF(B24&lt;&gt;0,IF(SUM('PROFIL KELUARAGA'!O24:Q24)&gt;0,"TINGGI",IF(SUM('PROFIL KELUARAGA'!R24:T24)&gt;0,"SEDANG","RENDAH")),"-")</f>
        <v>TINGGI</v>
      </c>
    </row>
    <row r="25" spans="1:6" x14ac:dyDescent="0.25">
      <c r="A25" s="7">
        <f>'PROFIL KELUARAGA'!A25</f>
        <v>21</v>
      </c>
      <c r="B25" s="7" t="str">
        <f>'PROFIL KELUARAGA'!B25</f>
        <v>MUXVII37</v>
      </c>
      <c r="C25" s="7" t="str">
        <f>'PROFIL KELUARAGA'!C25</f>
        <v>FR</v>
      </c>
      <c r="D25" s="7" t="str">
        <f>IF(B25&lt;&gt;0,IF('PROFIL KELUARAGA'!H25&gt;0,"MERAH",IF('PROFIL KELUARAGA'!I25+'PROFIL KELUARAGA'!J25&gt;0,"KUNING","HIJAU")),"-")</f>
        <v>HIJAU</v>
      </c>
      <c r="E25" s="7" t="str">
        <f>IF(B25&lt;&gt;0,IF(SUM('PROFIL KELUARAGA'!K25:N25)&gt;0,"YA","TIDAK"),"-")</f>
        <v>TIDAK</v>
      </c>
      <c r="F25" s="7" t="str">
        <f>IF(B25&lt;&gt;0,IF(SUM('PROFIL KELUARAGA'!O25:Q25)&gt;0,"TINGGI",IF(SUM('PROFIL KELUARAGA'!R25:T25)&gt;0,"SEDANG","RENDAH")),"-")</f>
        <v>SEDANG</v>
      </c>
    </row>
    <row r="26" spans="1:6" x14ac:dyDescent="0.25">
      <c r="A26" s="7">
        <f>'PROFIL KELUARAGA'!A26</f>
        <v>22</v>
      </c>
      <c r="B26" s="7" t="str">
        <f>'PROFIL KELUARAGA'!B26</f>
        <v>MUXVII38</v>
      </c>
      <c r="C26" s="7" t="str">
        <f>'PROFIL KELUARAGA'!C26</f>
        <v>DILA</v>
      </c>
      <c r="D26" s="7" t="str">
        <f>IF(B26&lt;&gt;0,IF('PROFIL KELUARAGA'!H26&gt;0,"MERAH",IF('PROFIL KELUARAGA'!I26+'PROFIL KELUARAGA'!J26&gt;0,"KUNING","HIJAU")),"-")</f>
        <v>MERAH</v>
      </c>
      <c r="E26" s="7" t="str">
        <f>IF(B26&lt;&gt;0,IF(SUM('PROFIL KELUARAGA'!K26:N26)&gt;0,"YA","TIDAK"),"-")</f>
        <v>YA</v>
      </c>
      <c r="F26" s="7" t="str">
        <f>IF(B26&lt;&gt;0,IF(SUM('PROFIL KELUARAGA'!O26:Q26)&gt;0,"TINGGI",IF(SUM('PROFIL KELUARAGA'!R26:T26)&gt;0,"SEDANG","RENDAH")),"-")</f>
        <v>TINGGI</v>
      </c>
    </row>
    <row r="27" spans="1:6" x14ac:dyDescent="0.25">
      <c r="A27" s="7">
        <f>'PROFIL KELUARAGA'!A27</f>
        <v>23</v>
      </c>
      <c r="B27" s="7" t="str">
        <f>'PROFIL KELUARAGA'!B27</f>
        <v>MUXVII39</v>
      </c>
      <c r="C27" s="7" t="str">
        <f>'PROFIL KELUARAGA'!C27</f>
        <v>FR</v>
      </c>
      <c r="D27" s="7" t="str">
        <f>IF(B27&lt;&gt;0,IF('PROFIL KELUARAGA'!H27&gt;0,"MERAH",IF('PROFIL KELUARAGA'!I27+'PROFIL KELUARAGA'!J27&gt;0,"KUNING","HIJAU")),"-")</f>
        <v>HIJAU</v>
      </c>
      <c r="E27" s="7" t="str">
        <f>IF(B27&lt;&gt;0,IF(SUM('PROFIL KELUARAGA'!K27:N27)&gt;0,"YA","TIDAK"),"-")</f>
        <v>YA</v>
      </c>
      <c r="F27" s="7" t="str">
        <f>IF(B27&lt;&gt;0,IF(SUM('PROFIL KELUARAGA'!O27:Q27)&gt;0,"TINGGI",IF(SUM('PROFIL KELUARAGA'!R27:T27)&gt;0,"SEDANG","RENDAH")),"-")</f>
        <v>TINGGI</v>
      </c>
    </row>
    <row r="28" spans="1:6" x14ac:dyDescent="0.25">
      <c r="A28" s="7">
        <f>'PROFIL KELUARAGA'!A28</f>
        <v>24</v>
      </c>
      <c r="B28" s="7" t="str">
        <f>'PROFIL KELUARAGA'!B28</f>
        <v>MUXVII40</v>
      </c>
      <c r="C28" s="7" t="str">
        <f>'PROFIL KELUARAGA'!C28</f>
        <v>DILA</v>
      </c>
      <c r="D28" s="7" t="str">
        <f>IF(B28&lt;&gt;0,IF('PROFIL KELUARAGA'!H28&gt;0,"MERAH",IF('PROFIL KELUARAGA'!I28+'PROFIL KELUARAGA'!J28&gt;0,"KUNING","HIJAU")),"-")</f>
        <v>KUNING</v>
      </c>
      <c r="E28" s="7" t="str">
        <f>IF(B28&lt;&gt;0,IF(SUM('PROFIL KELUARAGA'!K28:N28)&gt;0,"YA","TIDAK"),"-")</f>
        <v>TIDAK</v>
      </c>
      <c r="F28" s="7" t="str">
        <f>IF(B28&lt;&gt;0,IF(SUM('PROFIL KELUARAGA'!O28:Q28)&gt;0,"TINGGI",IF(SUM('PROFIL KELUARAGA'!R28:T28)&gt;0,"SEDANG","RENDAH")),"-")</f>
        <v>SEDANG</v>
      </c>
    </row>
    <row r="29" spans="1:6" x14ac:dyDescent="0.25">
      <c r="A29" s="7">
        <f>'PROFIL KELUARAGA'!A29</f>
        <v>25</v>
      </c>
      <c r="B29" s="7" t="str">
        <f>'PROFIL KELUARAGA'!B29</f>
        <v>MUXVII41</v>
      </c>
      <c r="C29" s="7" t="str">
        <f>'PROFIL KELUARAGA'!C29</f>
        <v>FR</v>
      </c>
      <c r="D29" s="7" t="str">
        <f>IF(B29&lt;&gt;0,IF('PROFIL KELUARAGA'!H29&gt;0,"MERAH",IF('PROFIL KELUARAGA'!I29+'PROFIL KELUARAGA'!J29&gt;0,"KUNING","HIJAU")),"-")</f>
        <v>HIJAU</v>
      </c>
      <c r="E29" s="7" t="str">
        <f>IF(B29&lt;&gt;0,IF(SUM('PROFIL KELUARAGA'!K29:N29)&gt;0,"YA","TIDAK"),"-")</f>
        <v>TIDAK</v>
      </c>
      <c r="F29" s="7" t="str">
        <f>IF(B29&lt;&gt;0,IF(SUM('PROFIL KELUARAGA'!O29:Q29)&gt;0,"TINGGI",IF(SUM('PROFIL KELUARAGA'!R29:T29)&gt;0,"SEDANG","RENDAH")),"-")</f>
        <v>RENDAH</v>
      </c>
    </row>
    <row r="30" spans="1:6" x14ac:dyDescent="0.25">
      <c r="A30" s="7">
        <f>'PROFIL KELUARAGA'!A30</f>
        <v>26</v>
      </c>
      <c r="B30" s="7" t="str">
        <f>'PROFIL KELUARAGA'!B30</f>
        <v>MUXVII42</v>
      </c>
      <c r="C30" s="7" t="str">
        <f>'PROFIL KELUARAGA'!C30</f>
        <v>DILA</v>
      </c>
      <c r="D30" s="7" t="str">
        <f>IF(B30&lt;&gt;0,IF('PROFIL KELUARAGA'!H30&gt;0,"MERAH",IF('PROFIL KELUARAGA'!I30+'PROFIL KELUARAGA'!J30&gt;0,"KUNING","HIJAU")),"-")</f>
        <v>HIJAU</v>
      </c>
      <c r="E30" s="7" t="str">
        <f>IF(B30&lt;&gt;0,IF(SUM('PROFIL KELUARAGA'!K30:N30)&gt;0,"YA","TIDAK"),"-")</f>
        <v>TIDAK</v>
      </c>
      <c r="F30" s="7" t="str">
        <f>IF(B30&lt;&gt;0,IF(SUM('PROFIL KELUARAGA'!O30:Q30)&gt;0,"TINGGI",IF(SUM('PROFIL KELUARAGA'!R30:T30)&gt;0,"SEDANG","RENDAH")),"-")</f>
        <v>RENDAH</v>
      </c>
    </row>
    <row r="31" spans="1:6" x14ac:dyDescent="0.25">
      <c r="A31" s="7">
        <f>'PROFIL KELUARAGA'!A31</f>
        <v>27</v>
      </c>
      <c r="B31" s="7">
        <f>'PROFIL KELUARAGA'!B31</f>
        <v>0</v>
      </c>
      <c r="C31" s="7">
        <f>'PROFIL KELUARAGA'!C31</f>
        <v>0</v>
      </c>
      <c r="D31" s="7" t="str">
        <f>IF(B31&lt;&gt;0,IF('PROFIL KELUARAGA'!H31&gt;0,"MERAH",IF('PROFIL KELUARAGA'!I31+'PROFIL KELUARAGA'!J31&gt;0,"KUNING","HIJAU")),"-")</f>
        <v>-</v>
      </c>
      <c r="E31" s="7" t="str">
        <f>IF(B31&lt;&gt;0,IF(SUM('PROFIL KELUARAGA'!K31:N31)&gt;0,"YA","TIDAK"),"-")</f>
        <v>-</v>
      </c>
      <c r="F31" s="7" t="str">
        <f>IF(B31&lt;&gt;0,IF(SUM('PROFIL KELUARAGA'!O31:Q31)&gt;0,"TINGGI",IF(SUM('PROFIL KELUARAGA'!R31:T31)&gt;0,"SEDANG","RENDAH")),"-")</f>
        <v>-</v>
      </c>
    </row>
    <row r="32" spans="1:6" x14ac:dyDescent="0.25">
      <c r="A32" s="7">
        <f>'PROFIL KELUARAGA'!A32</f>
        <v>28</v>
      </c>
      <c r="B32" s="7">
        <f>'PROFIL KELUARAGA'!B32</f>
        <v>0</v>
      </c>
      <c r="C32" s="7">
        <f>'PROFIL KELUARAGA'!C32</f>
        <v>0</v>
      </c>
      <c r="D32" s="7" t="str">
        <f>IF(B32&lt;&gt;0,IF('PROFIL KELUARAGA'!H32&gt;0,"MERAH",IF('PROFIL KELUARAGA'!I32+'PROFIL KELUARAGA'!J32&gt;0,"KUNING","HIJAU")),"-")</f>
        <v>-</v>
      </c>
      <c r="E32" s="7" t="str">
        <f>IF(B32&lt;&gt;0,IF(SUM('PROFIL KELUARAGA'!K32:N32)&gt;0,"YA","TIDAK"),"-")</f>
        <v>-</v>
      </c>
      <c r="F32" s="7" t="str">
        <f>IF(B32&lt;&gt;0,IF(SUM('PROFIL KELUARAGA'!O32:Q32)&gt;0,"TINGGI",IF(SUM('PROFIL KELUARAGA'!R32:T32)&gt;0,"SEDANG","RENDAH")),"-")</f>
        <v>-</v>
      </c>
    </row>
    <row r="33" spans="1:6" x14ac:dyDescent="0.25">
      <c r="A33" s="7">
        <f>'PROFIL KELUARAGA'!A33</f>
        <v>29</v>
      </c>
      <c r="B33" s="7">
        <f>'PROFIL KELUARAGA'!B33</f>
        <v>0</v>
      </c>
      <c r="C33" s="7">
        <f>'PROFIL KELUARAGA'!C33</f>
        <v>0</v>
      </c>
      <c r="D33" s="7" t="str">
        <f>IF(B33&lt;&gt;0,IF('PROFIL KELUARAGA'!H33&gt;0,"MERAH",IF('PROFIL KELUARAGA'!I33+'PROFIL KELUARAGA'!J33&gt;0,"KUNING","HIJAU")),"-")</f>
        <v>-</v>
      </c>
      <c r="E33" s="7" t="str">
        <f>IF(B33&lt;&gt;0,IF(SUM('PROFIL KELUARAGA'!K33:N33)&gt;0,"YA","TIDAK"),"-")</f>
        <v>-</v>
      </c>
      <c r="F33" s="7" t="str">
        <f>IF(B33&lt;&gt;0,IF(SUM('PROFIL KELUARAGA'!O33:Q33)&gt;0,"TINGGI",IF(SUM('PROFIL KELUARAGA'!R33:T33)&gt;0,"SEDANG","RENDAH")),"-")</f>
        <v>-</v>
      </c>
    </row>
    <row r="34" spans="1:6" x14ac:dyDescent="0.25">
      <c r="A34" s="7">
        <f>'PROFIL KELUARAGA'!A34</f>
        <v>30</v>
      </c>
      <c r="B34" s="7">
        <f>'PROFIL KELUARAGA'!B34</f>
        <v>0</v>
      </c>
      <c r="C34" s="7">
        <f>'PROFIL KELUARAGA'!C34</f>
        <v>0</v>
      </c>
      <c r="D34" s="7" t="str">
        <f>IF(B34&lt;&gt;0,IF('PROFIL KELUARAGA'!H34&gt;0,"MERAH",IF('PROFIL KELUARAGA'!I34+'PROFIL KELUARAGA'!J34&gt;0,"KUNING","HIJAU")),"-")</f>
        <v>-</v>
      </c>
      <c r="E34" s="7" t="str">
        <f>IF(B34&lt;&gt;0,IF(SUM('PROFIL KELUARAGA'!K34:N34)&gt;0,"YA","TIDAK"),"-")</f>
        <v>-</v>
      </c>
      <c r="F34" s="7" t="str">
        <f>IF(B34&lt;&gt;0,IF(SUM('PROFIL KELUARAGA'!O34:Q34)&gt;0,"TINGGI",IF(SUM('PROFIL KELUARAGA'!R34:T34)&gt;0,"SEDANG","RENDAH")),"-")</f>
        <v>-</v>
      </c>
    </row>
    <row r="35" spans="1:6" x14ac:dyDescent="0.25">
      <c r="A35" s="7">
        <f>'PROFIL KELUARAGA'!A35</f>
        <v>31</v>
      </c>
      <c r="B35" s="7">
        <f>'PROFIL KELUARAGA'!B35</f>
        <v>0</v>
      </c>
      <c r="C35" s="7">
        <f>'PROFIL KELUARAGA'!C35</f>
        <v>0</v>
      </c>
      <c r="D35" s="7" t="str">
        <f>IF(B35&lt;&gt;0,IF('PROFIL KELUARAGA'!H35&gt;0,"MERAH",IF('PROFIL KELUARAGA'!I35+'PROFIL KELUARAGA'!J35&gt;0,"KUNING","HIJAU")),"-")</f>
        <v>-</v>
      </c>
      <c r="E35" s="7" t="str">
        <f>IF(B35&lt;&gt;0,IF(SUM('PROFIL KELUARAGA'!K35:N35)&gt;0,"YA","TIDAK"),"-")</f>
        <v>-</v>
      </c>
      <c r="F35" s="7" t="str">
        <f>IF(B35&lt;&gt;0,IF(SUM('PROFIL KELUARAGA'!O35:Q35)&gt;0,"TINGGI",IF(SUM('PROFIL KELUARAGA'!R35:T35)&gt;0,"SEDANG","RENDAH")),"-")</f>
        <v>-</v>
      </c>
    </row>
    <row r="36" spans="1:6" x14ac:dyDescent="0.25">
      <c r="A36" s="7">
        <f>'PROFIL KELUARAGA'!A36</f>
        <v>32</v>
      </c>
      <c r="B36" s="7">
        <f>'PROFIL KELUARAGA'!B36</f>
        <v>0</v>
      </c>
      <c r="C36" s="7">
        <f>'PROFIL KELUARAGA'!C36</f>
        <v>0</v>
      </c>
      <c r="D36" s="7" t="str">
        <f>IF(B36&lt;&gt;0,IF('PROFIL KELUARAGA'!H36&gt;0,"MERAH",IF('PROFIL KELUARAGA'!I36+'PROFIL KELUARAGA'!J36&gt;0,"KUNING","HIJAU")),"-")</f>
        <v>-</v>
      </c>
      <c r="E36" s="7" t="str">
        <f>IF(B36&lt;&gt;0,IF(SUM('PROFIL KELUARAGA'!K36:N36)&gt;0,"YA","TIDAK"),"-")</f>
        <v>-</v>
      </c>
      <c r="F36" s="7" t="str">
        <f>IF(B36&lt;&gt;0,IF(SUM('PROFIL KELUARAGA'!O36:Q36)&gt;0,"TINGGI",IF(SUM('PROFIL KELUARAGA'!R36:T36)&gt;0,"SEDANG","RENDAH")),"-")</f>
        <v>-</v>
      </c>
    </row>
    <row r="37" spans="1:6" x14ac:dyDescent="0.25">
      <c r="A37" s="7">
        <f>'PROFIL KELUARAGA'!A37</f>
        <v>33</v>
      </c>
      <c r="B37" s="7">
        <f>'PROFIL KELUARAGA'!B37</f>
        <v>0</v>
      </c>
      <c r="C37" s="7">
        <f>'PROFIL KELUARAGA'!C37</f>
        <v>0</v>
      </c>
      <c r="D37" s="7" t="str">
        <f>IF(B37&lt;&gt;0,IF('PROFIL KELUARAGA'!H37&gt;0,"MERAH",IF('PROFIL KELUARAGA'!I37+'PROFIL KELUARAGA'!J37&gt;0,"KUNING","HIJAU")),"-")</f>
        <v>-</v>
      </c>
      <c r="E37" s="7" t="str">
        <f>IF(B37&lt;&gt;0,IF(SUM('PROFIL KELUARAGA'!K37:N37)&gt;0,"YA","TIDAK"),"-")</f>
        <v>-</v>
      </c>
      <c r="F37" s="7" t="str">
        <f>IF(B37&lt;&gt;0,IF(SUM('PROFIL KELUARAGA'!O37:Q37)&gt;0,"TINGGI",IF(SUM('PROFIL KELUARAGA'!R37:T37)&gt;0,"SEDANG","RENDAH")),"-")</f>
        <v>-</v>
      </c>
    </row>
    <row r="38" spans="1:6" x14ac:dyDescent="0.25">
      <c r="A38" s="7">
        <f>'PROFIL KELUARAGA'!A38</f>
        <v>34</v>
      </c>
      <c r="B38" s="7">
        <f>'PROFIL KELUARAGA'!B38</f>
        <v>0</v>
      </c>
      <c r="C38" s="7">
        <f>'PROFIL KELUARAGA'!C38</f>
        <v>0</v>
      </c>
      <c r="D38" s="7" t="str">
        <f>IF(B38&lt;&gt;0,IF('PROFIL KELUARAGA'!H38&gt;0,"MERAH",IF('PROFIL KELUARAGA'!I38+'PROFIL KELUARAGA'!J38&gt;0,"KUNING","HIJAU")),"-")</f>
        <v>-</v>
      </c>
      <c r="E38" s="7" t="str">
        <f>IF(B38&lt;&gt;0,IF(SUM('PROFIL KELUARAGA'!K38:N38)&gt;0,"YA","TIDAK"),"-")</f>
        <v>-</v>
      </c>
      <c r="F38" s="7" t="str">
        <f>IF(B38&lt;&gt;0,IF(SUM('PROFIL KELUARAGA'!O38:Q38)&gt;0,"TINGGI",IF(SUM('PROFIL KELUARAGA'!R38:T38)&gt;0,"SEDANG","RENDAH")),"-")</f>
        <v>-</v>
      </c>
    </row>
    <row r="39" spans="1:6" x14ac:dyDescent="0.25">
      <c r="A39" s="7">
        <f>'PROFIL KELUARAGA'!A39</f>
        <v>35</v>
      </c>
      <c r="B39" s="7">
        <f>'PROFIL KELUARAGA'!B39</f>
        <v>0</v>
      </c>
      <c r="C39" s="7">
        <f>'PROFIL KELUARAGA'!C39</f>
        <v>0</v>
      </c>
      <c r="D39" s="7" t="str">
        <f>IF(B39&lt;&gt;0,IF('PROFIL KELUARAGA'!H39&gt;0,"MERAH",IF('PROFIL KELUARAGA'!I39+'PROFIL KELUARAGA'!J39&gt;0,"KUNING","HIJAU")),"-")</f>
        <v>-</v>
      </c>
      <c r="E39" s="7" t="str">
        <f>IF(B39&lt;&gt;0,IF(SUM('PROFIL KELUARAGA'!K39:N39)&gt;0,"YA","TIDAK"),"-")</f>
        <v>-</v>
      </c>
      <c r="F39" s="7" t="str">
        <f>IF(B39&lt;&gt;0,IF(SUM('PROFIL KELUARAGA'!O39:Q39)&gt;0,"TINGGI",IF(SUM('PROFIL KELUARAGA'!R39:T39)&gt;0,"SEDANG","RENDAH")),"-")</f>
        <v>-</v>
      </c>
    </row>
    <row r="40" spans="1:6" x14ac:dyDescent="0.25">
      <c r="A40" s="7">
        <f>'PROFIL KELUARAGA'!A40</f>
        <v>36</v>
      </c>
      <c r="B40" s="7">
        <f>'PROFIL KELUARAGA'!B40</f>
        <v>0</v>
      </c>
      <c r="C40" s="7">
        <f>'PROFIL KELUARAGA'!C40</f>
        <v>0</v>
      </c>
      <c r="D40" s="7" t="str">
        <f>IF(B40&lt;&gt;0,IF('PROFIL KELUARAGA'!H40&gt;0,"MERAH",IF('PROFIL KELUARAGA'!I40+'PROFIL KELUARAGA'!J40&gt;0,"KUNING","HIJAU")),"-")</f>
        <v>-</v>
      </c>
      <c r="E40" s="7" t="str">
        <f>IF(B40&lt;&gt;0,IF(SUM('PROFIL KELUARAGA'!K40:N40)&gt;0,"YA","TIDAK"),"-")</f>
        <v>-</v>
      </c>
      <c r="F40" s="7" t="str">
        <f>IF(B40&lt;&gt;0,IF(SUM('PROFIL KELUARAGA'!O40:Q40)&gt;0,"TINGGI",IF(SUM('PROFIL KELUARAGA'!R40:T40)&gt;0,"SEDANG","RENDAH")),"-")</f>
        <v>-</v>
      </c>
    </row>
    <row r="41" spans="1:6" x14ac:dyDescent="0.25">
      <c r="A41" s="7">
        <f>'PROFIL KELUARAGA'!A41</f>
        <v>37</v>
      </c>
      <c r="B41" s="7">
        <f>'PROFIL KELUARAGA'!B41</f>
        <v>0</v>
      </c>
      <c r="C41" s="7">
        <f>'PROFIL KELUARAGA'!C41</f>
        <v>0</v>
      </c>
      <c r="D41" s="7" t="str">
        <f>IF(B41&lt;&gt;0,IF('PROFIL KELUARAGA'!H41&gt;0,"MERAH",IF('PROFIL KELUARAGA'!I41+'PROFIL KELUARAGA'!J41&gt;0,"KUNING","HIJAU")),"-")</f>
        <v>-</v>
      </c>
      <c r="E41" s="7" t="str">
        <f>IF(B41&lt;&gt;0,IF(SUM('PROFIL KELUARAGA'!K41:N41)&gt;0,"YA","TIDAK"),"-")</f>
        <v>-</v>
      </c>
      <c r="F41" s="7" t="str">
        <f>IF(B41&lt;&gt;0,IF(SUM('PROFIL KELUARAGA'!O41:Q41)&gt;0,"TINGGI",IF(SUM('PROFIL KELUARAGA'!R41:T41)&gt;0,"SEDANG","RENDAH")),"-")</f>
        <v>-</v>
      </c>
    </row>
    <row r="42" spans="1:6" x14ac:dyDescent="0.25">
      <c r="A42" s="7">
        <f>'PROFIL KELUARAGA'!A42</f>
        <v>38</v>
      </c>
      <c r="B42" s="7">
        <f>'PROFIL KELUARAGA'!B42</f>
        <v>0</v>
      </c>
      <c r="C42" s="7">
        <f>'PROFIL KELUARAGA'!C42</f>
        <v>0</v>
      </c>
      <c r="D42" s="7" t="str">
        <f>IF(B42&lt;&gt;0,IF('PROFIL KELUARAGA'!H42&gt;0,"MERAH",IF('PROFIL KELUARAGA'!I42+'PROFIL KELUARAGA'!J42&gt;0,"KUNING","HIJAU")),"-")</f>
        <v>-</v>
      </c>
      <c r="E42" s="7" t="str">
        <f>IF(B42&lt;&gt;0,IF(SUM('PROFIL KELUARAGA'!K42:N42)&gt;0,"YA","TIDAK"),"-")</f>
        <v>-</v>
      </c>
      <c r="F42" s="7" t="str">
        <f>IF(B42&lt;&gt;0,IF(SUM('PROFIL KELUARAGA'!O42:Q42)&gt;0,"TINGGI",IF(SUM('PROFIL KELUARAGA'!R42:T42)&gt;0,"SEDANG","RENDAH")),"-")</f>
        <v>-</v>
      </c>
    </row>
    <row r="43" spans="1:6" x14ac:dyDescent="0.25">
      <c r="A43" s="7">
        <f>'PROFIL KELUARAGA'!A43</f>
        <v>39</v>
      </c>
      <c r="B43" s="7">
        <f>'PROFIL KELUARAGA'!B43</f>
        <v>0</v>
      </c>
      <c r="C43" s="7">
        <f>'PROFIL KELUARAGA'!C43</f>
        <v>0</v>
      </c>
      <c r="D43" s="7" t="str">
        <f>IF(B43&lt;&gt;0,IF('PROFIL KELUARAGA'!H43&gt;0,"MERAH",IF('PROFIL KELUARAGA'!I43+'PROFIL KELUARAGA'!J43&gt;0,"KUNING","HIJAU")),"-")</f>
        <v>-</v>
      </c>
      <c r="E43" s="7" t="str">
        <f>IF(B43&lt;&gt;0,IF(SUM('PROFIL KELUARAGA'!K43:N43)&gt;0,"YA","TIDAK"),"-")</f>
        <v>-</v>
      </c>
      <c r="F43" s="7" t="str">
        <f>IF(B43&lt;&gt;0,IF(SUM('PROFIL KELUARAGA'!O43:Q43)&gt;0,"TINGGI",IF(SUM('PROFIL KELUARAGA'!R43:T43)&gt;0,"SEDANG","RENDAH")),"-")</f>
        <v>-</v>
      </c>
    </row>
    <row r="44" spans="1:6" x14ac:dyDescent="0.25">
      <c r="A44" s="7">
        <f>'PROFIL KELUARAGA'!A44</f>
        <v>40</v>
      </c>
      <c r="B44" s="7">
        <f>'PROFIL KELUARAGA'!B44</f>
        <v>0</v>
      </c>
      <c r="C44" s="7">
        <f>'PROFIL KELUARAGA'!C44</f>
        <v>0</v>
      </c>
      <c r="D44" s="7" t="str">
        <f>IF(B44&lt;&gt;0,IF('PROFIL KELUARAGA'!H44&gt;0,"MERAH",IF('PROFIL KELUARAGA'!I44+'PROFIL KELUARAGA'!J44&gt;0,"KUNING","HIJAU")),"-")</f>
        <v>-</v>
      </c>
      <c r="E44" s="7" t="str">
        <f>IF(B44&lt;&gt;0,IF(SUM('PROFIL KELUARAGA'!K44:N44)&gt;0,"YA","TIDAK"),"-")</f>
        <v>-</v>
      </c>
      <c r="F44" s="7" t="str">
        <f>IF(B44&lt;&gt;0,IF(SUM('PROFIL KELUARAGA'!O44:Q44)&gt;0,"TINGGI",IF(SUM('PROFIL KELUARAGA'!R44:T44)&gt;0,"SEDANG","RENDAH")),"-")</f>
        <v>-</v>
      </c>
    </row>
    <row r="45" spans="1:6" x14ac:dyDescent="0.25">
      <c r="A45" s="7">
        <f>'PROFIL KELUARAGA'!A45</f>
        <v>41</v>
      </c>
      <c r="B45" s="7">
        <f>'PROFIL KELUARAGA'!B45</f>
        <v>0</v>
      </c>
      <c r="C45" s="7">
        <f>'PROFIL KELUARAGA'!C45</f>
        <v>0</v>
      </c>
      <c r="D45" s="7" t="str">
        <f>IF(B45&lt;&gt;0,IF('PROFIL KELUARAGA'!H45&gt;0,"MERAH",IF('PROFIL KELUARAGA'!I45+'PROFIL KELUARAGA'!J45&gt;0,"KUNING","HIJAU")),"-")</f>
        <v>-</v>
      </c>
      <c r="E45" s="7" t="str">
        <f>IF(B45&lt;&gt;0,IF(SUM('PROFIL KELUARAGA'!K45:N45)&gt;0,"YA","TIDAK"),"-")</f>
        <v>-</v>
      </c>
      <c r="F45" s="7" t="str">
        <f>IF(B45&lt;&gt;0,IF(SUM('PROFIL KELUARAGA'!O45:Q45)&gt;0,"TINGGI",IF(SUM('PROFIL KELUARAGA'!R45:T45)&gt;0,"SEDANG","RENDAH")),"-")</f>
        <v>-</v>
      </c>
    </row>
    <row r="46" spans="1:6" x14ac:dyDescent="0.25">
      <c r="A46" s="7">
        <f>'PROFIL KELUARAGA'!A46</f>
        <v>42</v>
      </c>
      <c r="B46" s="7">
        <f>'PROFIL KELUARAGA'!B46</f>
        <v>0</v>
      </c>
      <c r="C46" s="7">
        <f>'PROFIL KELUARAGA'!C46</f>
        <v>0</v>
      </c>
      <c r="D46" s="7" t="str">
        <f>IF(B46&lt;&gt;0,IF('PROFIL KELUARAGA'!H46&gt;0,"MERAH",IF('PROFIL KELUARAGA'!I46+'PROFIL KELUARAGA'!J46&gt;0,"KUNING","HIJAU")),"-")</f>
        <v>-</v>
      </c>
      <c r="E46" s="7" t="str">
        <f>IF(B46&lt;&gt;0,IF(SUM('PROFIL KELUARAGA'!K46:N46)&gt;0,"YA","TIDAK"),"-")</f>
        <v>-</v>
      </c>
      <c r="F46" s="7" t="str">
        <f>IF(B46&lt;&gt;0,IF(SUM('PROFIL KELUARAGA'!O46:Q46)&gt;0,"TINGGI",IF(SUM('PROFIL KELUARAGA'!R46:T46)&gt;0,"SEDANG","RENDAH")),"-")</f>
        <v>-</v>
      </c>
    </row>
    <row r="47" spans="1:6" x14ac:dyDescent="0.25">
      <c r="A47" s="7">
        <f>'PROFIL KELUARAGA'!A47</f>
        <v>43</v>
      </c>
      <c r="B47" s="7">
        <f>'PROFIL KELUARAGA'!B47</f>
        <v>0</v>
      </c>
      <c r="C47" s="7">
        <f>'PROFIL KELUARAGA'!C47</f>
        <v>0</v>
      </c>
      <c r="D47" s="7" t="str">
        <f>IF(B47&lt;&gt;0,IF('PROFIL KELUARAGA'!H47&gt;0,"MERAH",IF('PROFIL KELUARAGA'!I47+'PROFIL KELUARAGA'!J47&gt;0,"KUNING","HIJAU")),"-")</f>
        <v>-</v>
      </c>
      <c r="E47" s="7" t="str">
        <f>IF(B47&lt;&gt;0,IF(SUM('PROFIL KELUARAGA'!K47:N47)&gt;0,"YA","TIDAK"),"-")</f>
        <v>-</v>
      </c>
      <c r="F47" s="7" t="str">
        <f>IF(B47&lt;&gt;0,IF(SUM('PROFIL KELUARAGA'!O47:Q47)&gt;0,"TINGGI",IF(SUM('PROFIL KELUARAGA'!R47:T47)&gt;0,"SEDANG","RENDAH")),"-")</f>
        <v>-</v>
      </c>
    </row>
    <row r="48" spans="1:6" x14ac:dyDescent="0.25">
      <c r="A48" s="7">
        <f>'PROFIL KELUARAGA'!A48</f>
        <v>44</v>
      </c>
      <c r="B48" s="7">
        <f>'PROFIL KELUARAGA'!B48</f>
        <v>0</v>
      </c>
      <c r="C48" s="7">
        <f>'PROFIL KELUARAGA'!C48</f>
        <v>0</v>
      </c>
      <c r="D48" s="7" t="str">
        <f>IF(B48&lt;&gt;0,IF('PROFIL KELUARAGA'!H48&gt;0,"MERAH",IF('PROFIL KELUARAGA'!I48+'PROFIL KELUARAGA'!J48&gt;0,"KUNING","HIJAU")),"-")</f>
        <v>-</v>
      </c>
      <c r="E48" s="7" t="str">
        <f>IF(B48&lt;&gt;0,IF(SUM('PROFIL KELUARAGA'!K48:N48)&gt;0,"YA","TIDAK"),"-")</f>
        <v>-</v>
      </c>
      <c r="F48" s="7" t="str">
        <f>IF(B48&lt;&gt;0,IF(SUM('PROFIL KELUARAGA'!O48:Q48)&gt;0,"TINGGI",IF(SUM('PROFIL KELUARAGA'!R48:T48)&gt;0,"SEDANG","RENDAH")),"-")</f>
        <v>-</v>
      </c>
    </row>
    <row r="49" spans="1:6" x14ac:dyDescent="0.25">
      <c r="A49" s="7">
        <f>'PROFIL KELUARAGA'!A49</f>
        <v>45</v>
      </c>
      <c r="B49" s="7">
        <f>'PROFIL KELUARAGA'!B49</f>
        <v>0</v>
      </c>
      <c r="C49" s="7">
        <f>'PROFIL KELUARAGA'!C49</f>
        <v>0</v>
      </c>
      <c r="D49" s="7" t="str">
        <f>IF(B49&lt;&gt;0,IF('PROFIL KELUARAGA'!H49&gt;0,"MERAH",IF('PROFIL KELUARAGA'!I49+'PROFIL KELUARAGA'!J49&gt;0,"KUNING","HIJAU")),"-")</f>
        <v>-</v>
      </c>
      <c r="E49" s="7" t="str">
        <f>IF(B49&lt;&gt;0,IF(SUM('PROFIL KELUARAGA'!K49:N49)&gt;0,"YA","TIDAK"),"-")</f>
        <v>-</v>
      </c>
      <c r="F49" s="7" t="str">
        <f>IF(B49&lt;&gt;0,IF(SUM('PROFIL KELUARAGA'!O49:Q49)&gt;0,"TINGGI",IF(SUM('PROFIL KELUARAGA'!R49:T49)&gt;0,"SEDANG","RENDAH")),"-")</f>
        <v>-</v>
      </c>
    </row>
    <row r="50" spans="1:6" x14ac:dyDescent="0.25">
      <c r="A50" s="7">
        <f>'PROFIL KELUARAGA'!A50</f>
        <v>46</v>
      </c>
      <c r="B50" s="7">
        <f>'PROFIL KELUARAGA'!B50</f>
        <v>0</v>
      </c>
      <c r="C50" s="7">
        <f>'PROFIL KELUARAGA'!C50</f>
        <v>0</v>
      </c>
      <c r="D50" s="7" t="str">
        <f>IF(B50&lt;&gt;0,IF('PROFIL KELUARAGA'!H50&gt;0,"MERAH",IF('PROFIL KELUARAGA'!I50+'PROFIL KELUARAGA'!J50&gt;0,"KUNING","HIJAU")),"-")</f>
        <v>-</v>
      </c>
      <c r="E50" s="7" t="str">
        <f>IF(B50&lt;&gt;0,IF(SUM('PROFIL KELUARAGA'!K50:N50)&gt;0,"YA","TIDAK"),"-")</f>
        <v>-</v>
      </c>
      <c r="F50" s="7" t="str">
        <f>IF(B50&lt;&gt;0,IF(SUM('PROFIL KELUARAGA'!O50:Q50)&gt;0,"TINGGI",IF(SUM('PROFIL KELUARAGA'!R50:T50)&gt;0,"SEDANG","RENDAH")),"-")</f>
        <v>-</v>
      </c>
    </row>
    <row r="51" spans="1:6" x14ac:dyDescent="0.25">
      <c r="A51" s="7">
        <f>'PROFIL KELUARAGA'!A51</f>
        <v>47</v>
      </c>
      <c r="B51" s="7">
        <f>'PROFIL KELUARAGA'!B51</f>
        <v>0</v>
      </c>
      <c r="C51" s="7">
        <f>'PROFIL KELUARAGA'!C51</f>
        <v>0</v>
      </c>
      <c r="D51" s="7" t="str">
        <f>IF(B51&lt;&gt;0,IF('PROFIL KELUARAGA'!H51&gt;0,"MERAH",IF('PROFIL KELUARAGA'!I51+'PROFIL KELUARAGA'!J51&gt;0,"KUNING","HIJAU")),"-")</f>
        <v>-</v>
      </c>
      <c r="E51" s="7" t="str">
        <f>IF(B51&lt;&gt;0,IF(SUM('PROFIL KELUARAGA'!K51:N51)&gt;0,"YA","TIDAK"),"-")</f>
        <v>-</v>
      </c>
      <c r="F51" s="7" t="str">
        <f>IF(B51&lt;&gt;0,IF(SUM('PROFIL KELUARAGA'!O51:Q51)&gt;0,"TINGGI",IF(SUM('PROFIL KELUARAGA'!R51:T51)&gt;0,"SEDANG","RENDAH")),"-")</f>
        <v>-</v>
      </c>
    </row>
    <row r="52" spans="1:6" x14ac:dyDescent="0.25">
      <c r="A52" s="7">
        <f>'PROFIL KELUARAGA'!A52</f>
        <v>48</v>
      </c>
      <c r="B52" s="7">
        <f>'PROFIL KELUARAGA'!B52</f>
        <v>0</v>
      </c>
      <c r="C52" s="7">
        <f>'PROFIL KELUARAGA'!C52</f>
        <v>0</v>
      </c>
      <c r="D52" s="7" t="str">
        <f>IF(B52&lt;&gt;0,IF('PROFIL KELUARAGA'!H52&gt;0,"MERAH",IF('PROFIL KELUARAGA'!I52+'PROFIL KELUARAGA'!J52&gt;0,"KUNING","HIJAU")),"-")</f>
        <v>-</v>
      </c>
      <c r="E52" s="7" t="str">
        <f>IF(B52&lt;&gt;0,IF(SUM('PROFIL KELUARAGA'!K52:N52)&gt;0,"YA","TIDAK"),"-")</f>
        <v>-</v>
      </c>
      <c r="F52" s="7" t="str">
        <f>IF(B52&lt;&gt;0,IF(SUM('PROFIL KELUARAGA'!O52:Q52)&gt;0,"TINGGI",IF(SUM('PROFIL KELUARAGA'!R52:T52)&gt;0,"SEDANG","RENDAH")),"-")</f>
        <v>-</v>
      </c>
    </row>
    <row r="53" spans="1:6" x14ac:dyDescent="0.25">
      <c r="A53" s="7">
        <f>'PROFIL KELUARAGA'!A53</f>
        <v>49</v>
      </c>
      <c r="B53" s="7">
        <f>'PROFIL KELUARAGA'!B53</f>
        <v>0</v>
      </c>
      <c r="C53" s="7">
        <f>'PROFIL KELUARAGA'!C53</f>
        <v>0</v>
      </c>
      <c r="D53" s="7" t="str">
        <f>IF(B53&lt;&gt;0,IF('PROFIL KELUARAGA'!H53&gt;0,"MERAH",IF('PROFIL KELUARAGA'!I53+'PROFIL KELUARAGA'!J53&gt;0,"KUNING","HIJAU")),"-")</f>
        <v>-</v>
      </c>
      <c r="E53" s="7" t="str">
        <f>IF(B53&lt;&gt;0,IF(SUM('PROFIL KELUARAGA'!K53:N53)&gt;0,"YA","TIDAK"),"-")</f>
        <v>-</v>
      </c>
      <c r="F53" s="7" t="str">
        <f>IF(B53&lt;&gt;0,IF(SUM('PROFIL KELUARAGA'!O53:Q53)&gt;0,"TINGGI",IF(SUM('PROFIL KELUARAGA'!R53:T53)&gt;0,"SEDANG","RENDAH")),"-")</f>
        <v>-</v>
      </c>
    </row>
    <row r="54" spans="1:6" x14ac:dyDescent="0.25">
      <c r="A54" s="7">
        <f>'PROFIL KELUARAGA'!A54</f>
        <v>50</v>
      </c>
      <c r="B54" s="7">
        <f>'PROFIL KELUARAGA'!B54</f>
        <v>0</v>
      </c>
      <c r="C54" s="7">
        <f>'PROFIL KELUARAGA'!C54</f>
        <v>0</v>
      </c>
      <c r="D54" s="7" t="str">
        <f>IF(B54&lt;&gt;0,IF('PROFIL KELUARAGA'!H54&gt;0,"MERAH",IF('PROFIL KELUARAGA'!I54+'PROFIL KELUARAGA'!J54&gt;0,"KUNING","HIJAU")),"-")</f>
        <v>-</v>
      </c>
      <c r="E54" s="7" t="str">
        <f>IF(B54&lt;&gt;0,IF(SUM('PROFIL KELUARAGA'!K54:N54)&gt;0,"YA","TIDAK"),"-")</f>
        <v>-</v>
      </c>
      <c r="F54" s="7" t="str">
        <f>IF(B54&lt;&gt;0,IF(SUM('PROFIL KELUARAGA'!O54:Q54)&gt;0,"TINGGI",IF(SUM('PROFIL KELUARAGA'!R54:T54)&gt;0,"SEDANG","RENDAH")),"-")</f>
        <v>-</v>
      </c>
    </row>
    <row r="55" spans="1:6" x14ac:dyDescent="0.25">
      <c r="A55" s="7">
        <f>'PROFIL KELUARAGA'!A55</f>
        <v>51</v>
      </c>
      <c r="B55" s="7">
        <f>'PROFIL KELUARAGA'!B55</f>
        <v>0</v>
      </c>
      <c r="C55" s="7">
        <f>'PROFIL KELUARAGA'!C55</f>
        <v>0</v>
      </c>
      <c r="D55" s="7" t="str">
        <f>IF(B55&lt;&gt;0,IF('PROFIL KELUARAGA'!H55&gt;0,"MERAH",IF('PROFIL KELUARAGA'!I55+'PROFIL KELUARAGA'!J55&gt;0,"KUNING","HIJAU")),"-")</f>
        <v>-</v>
      </c>
      <c r="E55" s="7" t="str">
        <f>IF(B55&lt;&gt;0,IF(SUM('PROFIL KELUARAGA'!K55:N55)&gt;0,"YA","TIDAK"),"-")</f>
        <v>-</v>
      </c>
      <c r="F55" s="7" t="str">
        <f>IF(B55&lt;&gt;0,IF(SUM('PROFIL KELUARAGA'!O55:Q55)&gt;0,"TINGGI",IF(SUM('PROFIL KELUARAGA'!R55:T55)&gt;0,"SEDANG","RENDAH")),"-")</f>
        <v>-</v>
      </c>
    </row>
    <row r="56" spans="1:6" x14ac:dyDescent="0.25">
      <c r="A56" s="7">
        <f>'PROFIL KELUARAGA'!A56</f>
        <v>52</v>
      </c>
      <c r="B56" s="7">
        <f>'PROFIL KELUARAGA'!B56</f>
        <v>0</v>
      </c>
      <c r="C56" s="7">
        <f>'PROFIL KELUARAGA'!C56</f>
        <v>0</v>
      </c>
      <c r="D56" s="7" t="str">
        <f>IF(B56&lt;&gt;0,IF('PROFIL KELUARAGA'!H56&gt;0,"MERAH",IF('PROFIL KELUARAGA'!I56+'PROFIL KELUARAGA'!J56&gt;0,"KUNING","HIJAU")),"-")</f>
        <v>-</v>
      </c>
      <c r="E56" s="7" t="str">
        <f>IF(B56&lt;&gt;0,IF(SUM('PROFIL KELUARAGA'!K56:N56)&gt;0,"YA","TIDAK"),"-")</f>
        <v>-</v>
      </c>
      <c r="F56" s="7" t="str">
        <f>IF(B56&lt;&gt;0,IF(SUM('PROFIL KELUARAGA'!O56:Q56)&gt;0,"TINGGI",IF(SUM('PROFIL KELUARAGA'!R56:T56)&gt;0,"SEDANG","RENDAH")),"-")</f>
        <v>-</v>
      </c>
    </row>
    <row r="57" spans="1:6" x14ac:dyDescent="0.25">
      <c r="A57" s="7">
        <f>'PROFIL KELUARAGA'!A57</f>
        <v>53</v>
      </c>
      <c r="B57" s="7">
        <f>'PROFIL KELUARAGA'!B57</f>
        <v>0</v>
      </c>
      <c r="C57" s="7">
        <f>'PROFIL KELUARAGA'!C57</f>
        <v>0</v>
      </c>
      <c r="D57" s="7" t="str">
        <f>IF(B57&lt;&gt;0,IF('PROFIL KELUARAGA'!H57&gt;0,"MERAH",IF('PROFIL KELUARAGA'!I57+'PROFIL KELUARAGA'!J57&gt;0,"KUNING","HIJAU")),"-")</f>
        <v>-</v>
      </c>
      <c r="E57" s="7" t="str">
        <f>IF(B57&lt;&gt;0,IF(SUM('PROFIL KELUARAGA'!K57:N57)&gt;0,"YA","TIDAK"),"-")</f>
        <v>-</v>
      </c>
      <c r="F57" s="7" t="str">
        <f>IF(B57&lt;&gt;0,IF(SUM('PROFIL KELUARAGA'!O57:Q57)&gt;0,"TINGGI",IF(SUM('PROFIL KELUARAGA'!R57:T57)&gt;0,"SEDANG","RENDAH")),"-")</f>
        <v>-</v>
      </c>
    </row>
    <row r="58" spans="1:6" x14ac:dyDescent="0.25">
      <c r="A58" s="7">
        <f>'PROFIL KELUARAGA'!A58</f>
        <v>54</v>
      </c>
      <c r="B58" s="7">
        <f>'PROFIL KELUARAGA'!B58</f>
        <v>0</v>
      </c>
      <c r="C58" s="7">
        <f>'PROFIL KELUARAGA'!C58</f>
        <v>0</v>
      </c>
      <c r="D58" s="7" t="str">
        <f>IF(B58&lt;&gt;0,IF('PROFIL KELUARAGA'!H58&gt;0,"MERAH",IF('PROFIL KELUARAGA'!I58+'PROFIL KELUARAGA'!J58&gt;0,"KUNING","HIJAU")),"-")</f>
        <v>-</v>
      </c>
      <c r="E58" s="7" t="str">
        <f>IF(B58&lt;&gt;0,IF(SUM('PROFIL KELUARAGA'!K58:N58)&gt;0,"YA","TIDAK"),"-")</f>
        <v>-</v>
      </c>
      <c r="F58" s="7" t="str">
        <f>IF(B58&lt;&gt;0,IF(SUM('PROFIL KELUARAGA'!O58:Q58)&gt;0,"TINGGI",IF(SUM('PROFIL KELUARAGA'!R58:T58)&gt;0,"SEDANG","RENDAH")),"-")</f>
        <v>-</v>
      </c>
    </row>
    <row r="59" spans="1:6" x14ac:dyDescent="0.25">
      <c r="A59" s="7">
        <f>'PROFIL KELUARAGA'!A59</f>
        <v>55</v>
      </c>
      <c r="B59" s="7">
        <f>'PROFIL KELUARAGA'!B59</f>
        <v>0</v>
      </c>
      <c r="C59" s="7">
        <f>'PROFIL KELUARAGA'!C59</f>
        <v>0</v>
      </c>
      <c r="D59" s="7" t="str">
        <f>IF(B59&lt;&gt;0,IF('PROFIL KELUARAGA'!H59&gt;0,"MERAH",IF('PROFIL KELUARAGA'!I59+'PROFIL KELUARAGA'!J59&gt;0,"KUNING","HIJAU")),"-")</f>
        <v>-</v>
      </c>
      <c r="E59" s="7" t="str">
        <f>IF(B59&lt;&gt;0,IF(SUM('PROFIL KELUARAGA'!K59:N59)&gt;0,"YA","TIDAK"),"-")</f>
        <v>-</v>
      </c>
      <c r="F59" s="7" t="str">
        <f>IF(B59&lt;&gt;0,IF(SUM('PROFIL KELUARAGA'!O59:Q59)&gt;0,"TINGGI",IF(SUM('PROFIL KELUARAGA'!R59:T59)&gt;0,"SEDANG","RENDAH")),"-")</f>
        <v>-</v>
      </c>
    </row>
    <row r="60" spans="1:6" x14ac:dyDescent="0.25">
      <c r="A60" s="7">
        <f>'PROFIL KELUARAGA'!A60</f>
        <v>56</v>
      </c>
      <c r="B60" s="7">
        <f>'PROFIL KELUARAGA'!B60</f>
        <v>0</v>
      </c>
      <c r="C60" s="7">
        <f>'PROFIL KELUARAGA'!C60</f>
        <v>0</v>
      </c>
      <c r="D60" s="7" t="str">
        <f>IF(B60&lt;&gt;0,IF('PROFIL KELUARAGA'!H60&gt;0,"MERAH",IF('PROFIL KELUARAGA'!I60+'PROFIL KELUARAGA'!J60&gt;0,"KUNING","HIJAU")),"-")</f>
        <v>-</v>
      </c>
      <c r="E60" s="7" t="str">
        <f>IF(B60&lt;&gt;0,IF(SUM('PROFIL KELUARAGA'!K60:N60)&gt;0,"YA","TIDAK"),"-")</f>
        <v>-</v>
      </c>
      <c r="F60" s="7" t="str">
        <f>IF(B60&lt;&gt;0,IF(SUM('PROFIL KELUARAGA'!O60:Q60)&gt;0,"TINGGI",IF(SUM('PROFIL KELUARAGA'!R60:T60)&gt;0,"SEDANG","RENDAH")),"-")</f>
        <v>-</v>
      </c>
    </row>
    <row r="61" spans="1:6" x14ac:dyDescent="0.25">
      <c r="A61" s="7">
        <f>'PROFIL KELUARAGA'!A61</f>
        <v>57</v>
      </c>
      <c r="B61" s="7">
        <f>'PROFIL KELUARAGA'!B61</f>
        <v>0</v>
      </c>
      <c r="C61" s="7">
        <f>'PROFIL KELUARAGA'!C61</f>
        <v>0</v>
      </c>
      <c r="D61" s="7" t="str">
        <f>IF(B61&lt;&gt;0,IF('PROFIL KELUARAGA'!H61&gt;0,"MERAH",IF('PROFIL KELUARAGA'!I61+'PROFIL KELUARAGA'!J61&gt;0,"KUNING","HIJAU")),"-")</f>
        <v>-</v>
      </c>
      <c r="E61" s="7" t="str">
        <f>IF(B61&lt;&gt;0,IF(SUM('PROFIL KELUARAGA'!K61:N61)&gt;0,"YA","TIDAK"),"-")</f>
        <v>-</v>
      </c>
      <c r="F61" s="7" t="str">
        <f>IF(B61&lt;&gt;0,IF(SUM('PROFIL KELUARAGA'!O61:Q61)&gt;0,"TINGGI",IF(SUM('PROFIL KELUARAGA'!R61:T61)&gt;0,"SEDANG","RENDAH")),"-")</f>
        <v>-</v>
      </c>
    </row>
    <row r="62" spans="1:6" x14ac:dyDescent="0.25">
      <c r="A62" s="7">
        <f>'PROFIL KELUARAGA'!A62</f>
        <v>58</v>
      </c>
      <c r="B62" s="7">
        <f>'PROFIL KELUARAGA'!B62</f>
        <v>0</v>
      </c>
      <c r="C62" s="7">
        <f>'PROFIL KELUARAGA'!C62</f>
        <v>0</v>
      </c>
      <c r="D62" s="7" t="str">
        <f>IF(B62&lt;&gt;0,IF('PROFIL KELUARAGA'!H62&gt;0,"MERAH",IF('PROFIL KELUARAGA'!I62+'PROFIL KELUARAGA'!J62&gt;0,"KUNING","HIJAU")),"-")</f>
        <v>-</v>
      </c>
      <c r="E62" s="7" t="str">
        <f>IF(B62&lt;&gt;0,IF(SUM('PROFIL KELUARAGA'!K62:N62)&gt;0,"YA","TIDAK"),"-")</f>
        <v>-</v>
      </c>
      <c r="F62" s="7" t="str">
        <f>IF(B62&lt;&gt;0,IF(SUM('PROFIL KELUARAGA'!O62:Q62)&gt;0,"TINGGI",IF(SUM('PROFIL KELUARAGA'!R62:T62)&gt;0,"SEDANG","RENDAH")),"-")</f>
        <v>-</v>
      </c>
    </row>
    <row r="63" spans="1:6" x14ac:dyDescent="0.25">
      <c r="A63" s="7">
        <f>'PROFIL KELUARAGA'!A63</f>
        <v>59</v>
      </c>
      <c r="B63" s="7">
        <f>'PROFIL KELUARAGA'!B63</f>
        <v>0</v>
      </c>
      <c r="C63" s="7">
        <f>'PROFIL KELUARAGA'!C63</f>
        <v>0</v>
      </c>
      <c r="D63" s="7" t="str">
        <f>IF(B63&lt;&gt;0,IF('PROFIL KELUARAGA'!H63&gt;0,"MERAH",IF('PROFIL KELUARAGA'!I63+'PROFIL KELUARAGA'!J63&gt;0,"KUNING","HIJAU")),"-")</f>
        <v>-</v>
      </c>
      <c r="E63" s="7" t="str">
        <f>IF(B63&lt;&gt;0,IF(SUM('PROFIL KELUARAGA'!K63:N63)&gt;0,"YA","TIDAK"),"-")</f>
        <v>-</v>
      </c>
      <c r="F63" s="7" t="str">
        <f>IF(B63&lt;&gt;0,IF(SUM('PROFIL KELUARAGA'!O63:Q63)&gt;0,"TINGGI",IF(SUM('PROFIL KELUARAGA'!R63:T63)&gt;0,"SEDANG","RENDAH")),"-")</f>
        <v>-</v>
      </c>
    </row>
    <row r="64" spans="1:6" x14ac:dyDescent="0.25">
      <c r="A64" s="7">
        <f>'PROFIL KELUARAGA'!A64</f>
        <v>60</v>
      </c>
      <c r="B64" s="7">
        <f>'PROFIL KELUARAGA'!B64</f>
        <v>0</v>
      </c>
      <c r="C64" s="7">
        <f>'PROFIL KELUARAGA'!C64</f>
        <v>0</v>
      </c>
      <c r="D64" s="7" t="str">
        <f>IF(B64&lt;&gt;0,IF('PROFIL KELUARAGA'!H64&gt;0,"MERAH",IF('PROFIL KELUARAGA'!I64+'PROFIL KELUARAGA'!J64&gt;0,"KUNING","HIJAU")),"-")</f>
        <v>-</v>
      </c>
      <c r="E64" s="7" t="str">
        <f>IF(B64&lt;&gt;0,IF(SUM('PROFIL KELUARAGA'!K64:N64)&gt;0,"YA","TIDAK"),"-")</f>
        <v>-</v>
      </c>
      <c r="F64" s="7" t="str">
        <f>IF(B64&lt;&gt;0,IF(SUM('PROFIL KELUARAGA'!O64:Q64)&gt;0,"TINGGI",IF(SUM('PROFIL KELUARAGA'!R64:T64)&gt;0,"SEDANG","RENDAH")),"-")</f>
        <v>-</v>
      </c>
    </row>
    <row r="65" spans="1:6" x14ac:dyDescent="0.25">
      <c r="A65" s="7">
        <f>'PROFIL KELUARAGA'!A65</f>
        <v>61</v>
      </c>
      <c r="B65" s="7">
        <f>'PROFIL KELUARAGA'!B65</f>
        <v>0</v>
      </c>
      <c r="C65" s="7">
        <f>'PROFIL KELUARAGA'!C65</f>
        <v>0</v>
      </c>
      <c r="D65" s="7" t="str">
        <f>IF(B65&lt;&gt;0,IF('PROFIL KELUARAGA'!H65&gt;0,"MERAH",IF('PROFIL KELUARAGA'!I65+'PROFIL KELUARAGA'!J65&gt;0,"KUNING","HIJAU")),"-")</f>
        <v>-</v>
      </c>
      <c r="E65" s="7" t="str">
        <f>IF(B65&lt;&gt;0,IF(SUM('PROFIL KELUARAGA'!K65:N65)&gt;0,"YA","TIDAK"),"-")</f>
        <v>-</v>
      </c>
      <c r="F65" s="7" t="str">
        <f>IF(B65&lt;&gt;0,IF(SUM('PROFIL KELUARAGA'!O65:Q65)&gt;0,"TINGGI",IF(SUM('PROFIL KELUARAGA'!R65:T65)&gt;0,"SEDANG","RENDAH")),"-")</f>
        <v>-</v>
      </c>
    </row>
    <row r="66" spans="1:6" x14ac:dyDescent="0.25">
      <c r="A66" s="7">
        <f>'PROFIL KELUARAGA'!A66</f>
        <v>62</v>
      </c>
      <c r="B66" s="7">
        <f>'PROFIL KELUARAGA'!B66</f>
        <v>0</v>
      </c>
      <c r="C66" s="7">
        <f>'PROFIL KELUARAGA'!C66</f>
        <v>0</v>
      </c>
      <c r="D66" s="7" t="str">
        <f>IF(B66&lt;&gt;0,IF('PROFIL KELUARAGA'!H66&gt;0,"MERAH",IF('PROFIL KELUARAGA'!I66+'PROFIL KELUARAGA'!J66&gt;0,"KUNING","HIJAU")),"-")</f>
        <v>-</v>
      </c>
      <c r="E66" s="7" t="str">
        <f>IF(B66&lt;&gt;0,IF(SUM('PROFIL KELUARAGA'!K66:N66)&gt;0,"YA","TIDAK"),"-")</f>
        <v>-</v>
      </c>
      <c r="F66" s="7" t="str">
        <f>IF(B66&lt;&gt;0,IF(SUM('PROFIL KELUARAGA'!O66:Q66)&gt;0,"TINGGI",IF(SUM('PROFIL KELUARAGA'!R66:T66)&gt;0,"SEDANG","RENDAH")),"-")</f>
        <v>-</v>
      </c>
    </row>
    <row r="67" spans="1:6" x14ac:dyDescent="0.25">
      <c r="A67" s="7">
        <f>'PROFIL KELUARAGA'!A67</f>
        <v>63</v>
      </c>
      <c r="B67" s="7">
        <f>'PROFIL KELUARAGA'!B67</f>
        <v>0</v>
      </c>
      <c r="C67" s="7">
        <f>'PROFIL KELUARAGA'!C67</f>
        <v>0</v>
      </c>
      <c r="D67" s="7" t="str">
        <f>IF(B67&lt;&gt;0,IF('PROFIL KELUARAGA'!H67&gt;0,"MERAH",IF('PROFIL KELUARAGA'!I67+'PROFIL KELUARAGA'!J67&gt;0,"KUNING","HIJAU")),"-")</f>
        <v>-</v>
      </c>
      <c r="E67" s="7" t="str">
        <f>IF(B67&lt;&gt;0,IF(SUM('PROFIL KELUARAGA'!K67:N67)&gt;0,"YA","TIDAK"),"-")</f>
        <v>-</v>
      </c>
      <c r="F67" s="7" t="str">
        <f>IF(B67&lt;&gt;0,IF(SUM('PROFIL KELUARAGA'!O67:Q67)&gt;0,"TINGGI",IF(SUM('PROFIL KELUARAGA'!R67:T67)&gt;0,"SEDANG","RENDAH")),"-")</f>
        <v>-</v>
      </c>
    </row>
    <row r="68" spans="1:6" x14ac:dyDescent="0.25">
      <c r="A68" s="7">
        <f>'PROFIL KELUARAGA'!A68</f>
        <v>64</v>
      </c>
      <c r="B68" s="7">
        <f>'PROFIL KELUARAGA'!B68</f>
        <v>0</v>
      </c>
      <c r="C68" s="7">
        <f>'PROFIL KELUARAGA'!C68</f>
        <v>0</v>
      </c>
      <c r="D68" s="7" t="str">
        <f>IF(B68&lt;&gt;0,IF('PROFIL KELUARAGA'!H68&gt;0,"MERAH",IF('PROFIL KELUARAGA'!I68+'PROFIL KELUARAGA'!J68&gt;0,"KUNING","HIJAU")),"-")</f>
        <v>-</v>
      </c>
      <c r="E68" s="7" t="str">
        <f>IF(B68&lt;&gt;0,IF(SUM('PROFIL KELUARAGA'!K68:N68)&gt;0,"YA","TIDAK"),"-")</f>
        <v>-</v>
      </c>
      <c r="F68" s="7" t="str">
        <f>IF(B68&lt;&gt;0,IF(SUM('PROFIL KELUARAGA'!O68:Q68)&gt;0,"TINGGI",IF(SUM('PROFIL KELUARAGA'!R68:T68)&gt;0,"SEDANG","RENDAH")),"-")</f>
        <v>-</v>
      </c>
    </row>
    <row r="69" spans="1:6" x14ac:dyDescent="0.25">
      <c r="A69" s="7">
        <f>'PROFIL KELUARAGA'!A69</f>
        <v>65</v>
      </c>
      <c r="B69" s="7">
        <f>'PROFIL KELUARAGA'!B69</f>
        <v>0</v>
      </c>
      <c r="C69" s="7">
        <f>'PROFIL KELUARAGA'!C69</f>
        <v>0</v>
      </c>
      <c r="D69" s="7" t="str">
        <f>IF(B69&lt;&gt;0,IF('PROFIL KELUARAGA'!H69&gt;0,"MERAH",IF('PROFIL KELUARAGA'!I69+'PROFIL KELUARAGA'!J69&gt;0,"KUNING","HIJAU")),"-")</f>
        <v>-</v>
      </c>
      <c r="E69" s="7" t="str">
        <f>IF(B69&lt;&gt;0,IF(SUM('PROFIL KELUARAGA'!K69:N69)&gt;0,"YA","TIDAK"),"-")</f>
        <v>-</v>
      </c>
      <c r="F69" s="7" t="str">
        <f>IF(B69&lt;&gt;0,IF(SUM('PROFIL KELUARAGA'!O69:Q69)&gt;0,"TINGGI",IF(SUM('PROFIL KELUARAGA'!R69:T69)&gt;0,"SEDANG","RENDAH")),"-")</f>
        <v>-</v>
      </c>
    </row>
    <row r="70" spans="1:6" x14ac:dyDescent="0.25">
      <c r="A70" s="7">
        <f>'PROFIL KELUARAGA'!A70</f>
        <v>66</v>
      </c>
      <c r="B70" s="7">
        <f>'PROFIL KELUARAGA'!B70</f>
        <v>0</v>
      </c>
      <c r="C70" s="7">
        <f>'PROFIL KELUARAGA'!C70</f>
        <v>0</v>
      </c>
      <c r="D70" s="7" t="str">
        <f>IF(B70&lt;&gt;0,IF('PROFIL KELUARAGA'!H70&gt;0,"MERAH",IF('PROFIL KELUARAGA'!I70+'PROFIL KELUARAGA'!J70&gt;0,"KUNING","HIJAU")),"-")</f>
        <v>-</v>
      </c>
      <c r="E70" s="7" t="str">
        <f>IF(B70&lt;&gt;0,IF(SUM('PROFIL KELUARAGA'!K70:N70)&gt;0,"YA","TIDAK"),"-")</f>
        <v>-</v>
      </c>
      <c r="F70" s="7" t="str">
        <f>IF(B70&lt;&gt;0,IF(SUM('PROFIL KELUARAGA'!O70:Q70)&gt;0,"TINGGI",IF(SUM('PROFIL KELUARAGA'!R70:T70)&gt;0,"SEDANG","RENDAH")),"-")</f>
        <v>-</v>
      </c>
    </row>
    <row r="71" spans="1:6" x14ac:dyDescent="0.25">
      <c r="A71" s="7">
        <f>'PROFIL KELUARAGA'!A71</f>
        <v>67</v>
      </c>
      <c r="B71" s="7">
        <f>'PROFIL KELUARAGA'!B71</f>
        <v>0</v>
      </c>
      <c r="C71" s="7">
        <f>'PROFIL KELUARAGA'!C71</f>
        <v>0</v>
      </c>
      <c r="D71" s="7" t="str">
        <f>IF(B71&lt;&gt;0,IF('PROFIL KELUARAGA'!H71&gt;0,"MERAH",IF('PROFIL KELUARAGA'!I71+'PROFIL KELUARAGA'!J71&gt;0,"KUNING","HIJAU")),"-")</f>
        <v>-</v>
      </c>
      <c r="E71" s="7" t="str">
        <f>IF(B71&lt;&gt;0,IF(SUM('PROFIL KELUARAGA'!K71:N71)&gt;0,"YA","TIDAK"),"-")</f>
        <v>-</v>
      </c>
      <c r="F71" s="7" t="str">
        <f>IF(B71&lt;&gt;0,IF(SUM('PROFIL KELUARAGA'!O71:Q71)&gt;0,"TINGGI",IF(SUM('PROFIL KELUARAGA'!R71:T71)&gt;0,"SEDANG","RENDAH")),"-")</f>
        <v>-</v>
      </c>
    </row>
    <row r="72" spans="1:6" x14ac:dyDescent="0.25">
      <c r="A72" s="7">
        <f>'PROFIL KELUARAGA'!A72</f>
        <v>68</v>
      </c>
      <c r="B72" s="7">
        <f>'PROFIL KELUARAGA'!B72</f>
        <v>0</v>
      </c>
      <c r="C72" s="7">
        <f>'PROFIL KELUARAGA'!C72</f>
        <v>0</v>
      </c>
      <c r="D72" s="7" t="str">
        <f>IF(B72&lt;&gt;0,IF('PROFIL KELUARAGA'!H72&gt;0,"MERAH",IF('PROFIL KELUARAGA'!I72+'PROFIL KELUARAGA'!J72&gt;0,"KUNING","HIJAU")),"-")</f>
        <v>-</v>
      </c>
      <c r="E72" s="7" t="str">
        <f>IF(B72&lt;&gt;0,IF(SUM('PROFIL KELUARAGA'!K72:N72)&gt;0,"YA","TIDAK"),"-")</f>
        <v>-</v>
      </c>
      <c r="F72" s="7" t="str">
        <f>IF(B72&lt;&gt;0,IF(SUM('PROFIL KELUARAGA'!O72:Q72)&gt;0,"TINGGI",IF(SUM('PROFIL KELUARAGA'!R72:T72)&gt;0,"SEDANG","RENDAH")),"-")</f>
        <v>-</v>
      </c>
    </row>
    <row r="73" spans="1:6" x14ac:dyDescent="0.25">
      <c r="A73" s="7">
        <f>'PROFIL KELUARAGA'!A73</f>
        <v>69</v>
      </c>
      <c r="B73" s="7">
        <f>'PROFIL KELUARAGA'!B73</f>
        <v>0</v>
      </c>
      <c r="C73" s="7">
        <f>'PROFIL KELUARAGA'!C73</f>
        <v>0</v>
      </c>
      <c r="D73" s="7" t="str">
        <f>IF(B73&lt;&gt;0,IF('PROFIL KELUARAGA'!H73&gt;0,"MERAH",IF('PROFIL KELUARAGA'!I73+'PROFIL KELUARAGA'!J73&gt;0,"KUNING","HIJAU")),"-")</f>
        <v>-</v>
      </c>
      <c r="E73" s="7" t="str">
        <f>IF(B73&lt;&gt;0,IF(SUM('PROFIL KELUARAGA'!K73:N73)&gt;0,"YA","TIDAK"),"-")</f>
        <v>-</v>
      </c>
      <c r="F73" s="7" t="str">
        <f>IF(B73&lt;&gt;0,IF(SUM('PROFIL KELUARAGA'!O73:Q73)&gt;0,"TINGGI",IF(SUM('PROFIL KELUARAGA'!R73:T73)&gt;0,"SEDANG","RENDAH")),"-")</f>
        <v>-</v>
      </c>
    </row>
    <row r="74" spans="1:6" x14ac:dyDescent="0.25">
      <c r="A74" s="7">
        <f>'PROFIL KELUARAGA'!A74</f>
        <v>70</v>
      </c>
      <c r="B74" s="7">
        <f>'PROFIL KELUARAGA'!B74</f>
        <v>0</v>
      </c>
      <c r="C74" s="7">
        <f>'PROFIL KELUARAGA'!C74</f>
        <v>0</v>
      </c>
      <c r="D74" s="7" t="str">
        <f>IF(B74&lt;&gt;0,IF('PROFIL KELUARAGA'!H74&gt;0,"MERAH",IF('PROFIL KELUARAGA'!I74+'PROFIL KELUARAGA'!J74&gt;0,"KUNING","HIJAU")),"-")</f>
        <v>-</v>
      </c>
      <c r="E74" s="7" t="str">
        <f>IF(B74&lt;&gt;0,IF(SUM('PROFIL KELUARAGA'!K74:N74)&gt;0,"YA","TIDAK"),"-")</f>
        <v>-</v>
      </c>
      <c r="F74" s="7" t="str">
        <f>IF(B74&lt;&gt;0,IF(SUM('PROFIL KELUARAGA'!O74:Q74)&gt;0,"TINGGI",IF(SUM('PROFIL KELUARAGA'!R74:T74)&gt;0,"SEDANG","RENDAH")),"-")</f>
        <v>-</v>
      </c>
    </row>
    <row r="75" spans="1:6" x14ac:dyDescent="0.25">
      <c r="A75" s="7">
        <f>'PROFIL KELUARAGA'!A75</f>
        <v>71</v>
      </c>
      <c r="B75" s="7">
        <f>'PROFIL KELUARAGA'!B75</f>
        <v>0</v>
      </c>
      <c r="C75" s="7">
        <f>'PROFIL KELUARAGA'!C75</f>
        <v>0</v>
      </c>
      <c r="D75" s="7" t="str">
        <f>IF(B75&lt;&gt;0,IF('PROFIL KELUARAGA'!H75&gt;0,"MERAH",IF('PROFIL KELUARAGA'!I75+'PROFIL KELUARAGA'!J75&gt;0,"KUNING","HIJAU")),"-")</f>
        <v>-</v>
      </c>
      <c r="E75" s="7" t="str">
        <f>IF(B75&lt;&gt;0,IF(SUM('PROFIL KELUARAGA'!K75:N75)&gt;0,"YA","TIDAK"),"-")</f>
        <v>-</v>
      </c>
      <c r="F75" s="7" t="str">
        <f>IF(B75&lt;&gt;0,IF(SUM('PROFIL KELUARAGA'!O75:Q75)&gt;0,"TINGGI",IF(SUM('PROFIL KELUARAGA'!R75:T75)&gt;0,"SEDANG","RENDAH")),"-")</f>
        <v>-</v>
      </c>
    </row>
    <row r="76" spans="1:6" x14ac:dyDescent="0.25">
      <c r="A76" s="7">
        <f>'PROFIL KELUARAGA'!A76</f>
        <v>72</v>
      </c>
      <c r="B76" s="7">
        <f>'PROFIL KELUARAGA'!B76</f>
        <v>0</v>
      </c>
      <c r="C76" s="7">
        <f>'PROFIL KELUARAGA'!C76</f>
        <v>0</v>
      </c>
      <c r="D76" s="7" t="str">
        <f>IF(B76&lt;&gt;0,IF('PROFIL KELUARAGA'!H76&gt;0,"MERAH",IF('PROFIL KELUARAGA'!I76+'PROFIL KELUARAGA'!J76&gt;0,"KUNING","HIJAU")),"-")</f>
        <v>-</v>
      </c>
      <c r="E76" s="7" t="str">
        <f>IF(B76&lt;&gt;0,IF(SUM('PROFIL KELUARAGA'!K76:N76)&gt;0,"YA","TIDAK"),"-")</f>
        <v>-</v>
      </c>
      <c r="F76" s="7" t="str">
        <f>IF(B76&lt;&gt;0,IF(SUM('PROFIL KELUARAGA'!O76:Q76)&gt;0,"TINGGI",IF(SUM('PROFIL KELUARAGA'!R76:T76)&gt;0,"SEDANG","RENDAH")),"-")</f>
        <v>-</v>
      </c>
    </row>
    <row r="77" spans="1:6" x14ac:dyDescent="0.25">
      <c r="A77" s="7">
        <f>'PROFIL KELUARAGA'!A77</f>
        <v>73</v>
      </c>
      <c r="B77" s="7">
        <f>'PROFIL KELUARAGA'!B77</f>
        <v>0</v>
      </c>
      <c r="C77" s="7">
        <f>'PROFIL KELUARAGA'!C77</f>
        <v>0</v>
      </c>
      <c r="D77" s="7" t="str">
        <f>IF(B77&lt;&gt;0,IF('PROFIL KELUARAGA'!H77&gt;0,"MERAH",IF('PROFIL KELUARAGA'!I77+'PROFIL KELUARAGA'!J77&gt;0,"KUNING","HIJAU")),"-")</f>
        <v>-</v>
      </c>
      <c r="E77" s="7" t="str">
        <f>IF(B77&lt;&gt;0,IF(SUM('PROFIL KELUARAGA'!K77:N77)&gt;0,"YA","TIDAK"),"-")</f>
        <v>-</v>
      </c>
      <c r="F77" s="7" t="str">
        <f>IF(B77&lt;&gt;0,IF(SUM('PROFIL KELUARAGA'!O77:Q77)&gt;0,"TINGGI",IF(SUM('PROFIL KELUARAGA'!R77:T77)&gt;0,"SEDANG","RENDAH")),"-")</f>
        <v>-</v>
      </c>
    </row>
    <row r="78" spans="1:6" x14ac:dyDescent="0.25">
      <c r="A78" s="7">
        <f>'PROFIL KELUARAGA'!A78</f>
        <v>74</v>
      </c>
      <c r="B78" s="7">
        <f>'PROFIL KELUARAGA'!B78</f>
        <v>0</v>
      </c>
      <c r="C78" s="7">
        <f>'PROFIL KELUARAGA'!C78</f>
        <v>0</v>
      </c>
      <c r="D78" s="7" t="str">
        <f>IF(B78&lt;&gt;0,IF('PROFIL KELUARAGA'!H78&gt;0,"MERAH",IF('PROFIL KELUARAGA'!I78+'PROFIL KELUARAGA'!J78&gt;0,"KUNING","HIJAU")),"-")</f>
        <v>-</v>
      </c>
      <c r="E78" s="7" t="str">
        <f>IF(B78&lt;&gt;0,IF(SUM('PROFIL KELUARAGA'!K78:N78)&gt;0,"YA","TIDAK"),"-")</f>
        <v>-</v>
      </c>
      <c r="F78" s="7" t="str">
        <f>IF(B78&lt;&gt;0,IF(SUM('PROFIL KELUARAGA'!O78:Q78)&gt;0,"TINGGI",IF(SUM('PROFIL KELUARAGA'!R78:T78)&gt;0,"SEDANG","RENDAH")),"-")</f>
        <v>-</v>
      </c>
    </row>
    <row r="79" spans="1:6" x14ac:dyDescent="0.25">
      <c r="A79" s="7">
        <f>'PROFIL KELUARAGA'!A79</f>
        <v>75</v>
      </c>
      <c r="B79" s="7">
        <f>'PROFIL KELUARAGA'!B79</f>
        <v>0</v>
      </c>
      <c r="C79" s="7">
        <f>'PROFIL KELUARAGA'!C79</f>
        <v>0</v>
      </c>
      <c r="D79" s="7" t="str">
        <f>IF(B79&lt;&gt;0,IF('PROFIL KELUARAGA'!H79&gt;0,"MERAH",IF('PROFIL KELUARAGA'!I79+'PROFIL KELUARAGA'!J79&gt;0,"KUNING","HIJAU")),"-")</f>
        <v>-</v>
      </c>
      <c r="E79" s="7" t="str">
        <f>IF(B79&lt;&gt;0,IF(SUM('PROFIL KELUARAGA'!K79:N79)&gt;0,"YA","TIDAK"),"-")</f>
        <v>-</v>
      </c>
      <c r="F79" s="7" t="str">
        <f>IF(B79&lt;&gt;0,IF(SUM('PROFIL KELUARAGA'!O79:Q79)&gt;0,"TINGGI",IF(SUM('PROFIL KELUARAGA'!R79:T79)&gt;0,"SEDANG","RENDAH")),"-")</f>
        <v>-</v>
      </c>
    </row>
    <row r="80" spans="1:6" x14ac:dyDescent="0.25">
      <c r="A80" s="7">
        <f>'PROFIL KELUARAGA'!A80</f>
        <v>76</v>
      </c>
      <c r="B80" s="7">
        <f>'PROFIL KELUARAGA'!B80</f>
        <v>0</v>
      </c>
      <c r="C80" s="7">
        <f>'PROFIL KELUARAGA'!C80</f>
        <v>0</v>
      </c>
      <c r="D80" s="7" t="str">
        <f>IF(B80&lt;&gt;0,IF('PROFIL KELUARAGA'!H80&gt;0,"MERAH",IF('PROFIL KELUARAGA'!I80+'PROFIL KELUARAGA'!J80&gt;0,"KUNING","HIJAU")),"-")</f>
        <v>-</v>
      </c>
      <c r="E80" s="7" t="str">
        <f>IF(B80&lt;&gt;0,IF(SUM('PROFIL KELUARAGA'!K80:N80)&gt;0,"YA","TIDAK"),"-")</f>
        <v>-</v>
      </c>
      <c r="F80" s="7" t="str">
        <f>IF(B80&lt;&gt;0,IF(SUM('PROFIL KELUARAGA'!O80:Q80)&gt;0,"TINGGI",IF(SUM('PROFIL KELUARAGA'!R80:T80)&gt;0,"SEDANG","RENDAH")),"-")</f>
        <v>-</v>
      </c>
    </row>
    <row r="81" spans="1:6" x14ac:dyDescent="0.25">
      <c r="A81" s="7">
        <f>'PROFIL KELUARAGA'!A81</f>
        <v>77</v>
      </c>
      <c r="B81" s="7">
        <f>'PROFIL KELUARAGA'!B81</f>
        <v>0</v>
      </c>
      <c r="C81" s="7">
        <f>'PROFIL KELUARAGA'!C81</f>
        <v>0</v>
      </c>
      <c r="D81" s="7" t="str">
        <f>IF(B81&lt;&gt;0,IF('PROFIL KELUARAGA'!H81&gt;0,"MERAH",IF('PROFIL KELUARAGA'!I81+'PROFIL KELUARAGA'!J81&gt;0,"KUNING","HIJAU")),"-")</f>
        <v>-</v>
      </c>
      <c r="E81" s="7" t="str">
        <f>IF(B81&lt;&gt;0,IF(SUM('PROFIL KELUARAGA'!K81:N81)&gt;0,"YA","TIDAK"),"-")</f>
        <v>-</v>
      </c>
      <c r="F81" s="7" t="str">
        <f>IF(B81&lt;&gt;0,IF(SUM('PROFIL KELUARAGA'!O81:Q81)&gt;0,"TINGGI",IF(SUM('PROFIL KELUARAGA'!R81:T81)&gt;0,"SEDANG","RENDAH")),"-")</f>
        <v>-</v>
      </c>
    </row>
    <row r="82" spans="1:6" x14ac:dyDescent="0.25">
      <c r="A82" s="7">
        <f>'PROFIL KELUARAGA'!A82</f>
        <v>78</v>
      </c>
      <c r="B82" s="7">
        <f>'PROFIL KELUARAGA'!B82</f>
        <v>0</v>
      </c>
      <c r="C82" s="7">
        <f>'PROFIL KELUARAGA'!C82</f>
        <v>0</v>
      </c>
      <c r="D82" s="7" t="str">
        <f>IF(B82&lt;&gt;0,IF('PROFIL KELUARAGA'!H82&gt;0,"MERAH",IF('PROFIL KELUARAGA'!I82+'PROFIL KELUARAGA'!J82&gt;0,"KUNING","HIJAU")),"-")</f>
        <v>-</v>
      </c>
      <c r="E82" s="7" t="str">
        <f>IF(B82&lt;&gt;0,IF(SUM('PROFIL KELUARAGA'!K82:N82)&gt;0,"YA","TIDAK"),"-")</f>
        <v>-</v>
      </c>
      <c r="F82" s="7" t="str">
        <f>IF(B82&lt;&gt;0,IF(SUM('PROFIL KELUARAGA'!O82:Q82)&gt;0,"TINGGI",IF(SUM('PROFIL KELUARAGA'!R82:T82)&gt;0,"SEDANG","RENDAH")),"-")</f>
        <v>-</v>
      </c>
    </row>
    <row r="83" spans="1:6" x14ac:dyDescent="0.25">
      <c r="A83" s="7">
        <f>'PROFIL KELUARAGA'!A83</f>
        <v>79</v>
      </c>
      <c r="B83" s="7">
        <f>'PROFIL KELUARAGA'!B83</f>
        <v>0</v>
      </c>
      <c r="C83" s="7">
        <f>'PROFIL KELUARAGA'!C83</f>
        <v>0</v>
      </c>
      <c r="D83" s="7" t="str">
        <f>IF(B83&lt;&gt;0,IF('PROFIL KELUARAGA'!H83&gt;0,"MERAH",IF('PROFIL KELUARAGA'!I83+'PROFIL KELUARAGA'!J83&gt;0,"KUNING","HIJAU")),"-")</f>
        <v>-</v>
      </c>
      <c r="E83" s="7" t="str">
        <f>IF(B83&lt;&gt;0,IF(SUM('PROFIL KELUARAGA'!K83:N83)&gt;0,"YA","TIDAK"),"-")</f>
        <v>-</v>
      </c>
      <c r="F83" s="7" t="str">
        <f>IF(B83&lt;&gt;0,IF(SUM('PROFIL KELUARAGA'!O83:Q83)&gt;0,"TINGGI",IF(SUM('PROFIL KELUARAGA'!R83:T83)&gt;0,"SEDANG","RENDAH")),"-")</f>
        <v>-</v>
      </c>
    </row>
    <row r="84" spans="1:6" x14ac:dyDescent="0.25">
      <c r="A84" s="7">
        <f>'PROFIL KELUARAGA'!A84</f>
        <v>80</v>
      </c>
      <c r="B84" s="7">
        <f>'PROFIL KELUARAGA'!B84</f>
        <v>0</v>
      </c>
      <c r="C84" s="7">
        <f>'PROFIL KELUARAGA'!C84</f>
        <v>0</v>
      </c>
      <c r="D84" s="7" t="str">
        <f>IF(B84&lt;&gt;0,IF('PROFIL KELUARAGA'!H84&gt;0,"MERAH",IF('PROFIL KELUARAGA'!I84+'PROFIL KELUARAGA'!J84&gt;0,"KUNING","HIJAU")),"-")</f>
        <v>-</v>
      </c>
      <c r="E84" s="7" t="str">
        <f>IF(B84&lt;&gt;0,IF(SUM('PROFIL KELUARAGA'!K84:N84)&gt;0,"YA","TIDAK"),"-")</f>
        <v>-</v>
      </c>
      <c r="F84" s="7" t="str">
        <f>IF(B84&lt;&gt;0,IF(SUM('PROFIL KELUARAGA'!O84:Q84)&gt;0,"TINGGI",IF(SUM('PROFIL KELUARAGA'!R84:T84)&gt;0,"SEDANG","RENDAH")),"-")</f>
        <v>-</v>
      </c>
    </row>
    <row r="85" spans="1:6" x14ac:dyDescent="0.25">
      <c r="A85" s="7">
        <f>'PROFIL KELUARAGA'!A85</f>
        <v>81</v>
      </c>
      <c r="B85" s="7">
        <f>'PROFIL KELUARAGA'!B85</f>
        <v>0</v>
      </c>
      <c r="C85" s="7">
        <f>'PROFIL KELUARAGA'!C85</f>
        <v>0</v>
      </c>
      <c r="D85" s="7" t="str">
        <f>IF(B85&lt;&gt;0,IF('PROFIL KELUARAGA'!H85&gt;0,"MERAH",IF('PROFIL KELUARAGA'!I85+'PROFIL KELUARAGA'!J85&gt;0,"KUNING","HIJAU")),"-")</f>
        <v>-</v>
      </c>
      <c r="E85" s="7" t="str">
        <f>IF(B85&lt;&gt;0,IF(SUM('PROFIL KELUARAGA'!K85:N85)&gt;0,"YA","TIDAK"),"-")</f>
        <v>-</v>
      </c>
      <c r="F85" s="7" t="str">
        <f>IF(B85&lt;&gt;0,IF(SUM('PROFIL KELUARAGA'!O85:Q85)&gt;0,"TINGGI",IF(SUM('PROFIL KELUARAGA'!R85:T85)&gt;0,"SEDANG","RENDAH")),"-")</f>
        <v>-</v>
      </c>
    </row>
    <row r="86" spans="1:6" x14ac:dyDescent="0.25">
      <c r="A86" s="7">
        <f>'PROFIL KELUARAGA'!A86</f>
        <v>82</v>
      </c>
      <c r="B86" s="7">
        <f>'PROFIL KELUARAGA'!B86</f>
        <v>0</v>
      </c>
      <c r="C86" s="7">
        <f>'PROFIL KELUARAGA'!C86</f>
        <v>0</v>
      </c>
      <c r="D86" s="7" t="str">
        <f>IF(B86&lt;&gt;0,IF('PROFIL KELUARAGA'!H86&gt;0,"MERAH",IF('PROFIL KELUARAGA'!I86+'PROFIL KELUARAGA'!J86&gt;0,"KUNING","HIJAU")),"-")</f>
        <v>-</v>
      </c>
      <c r="E86" s="7" t="str">
        <f>IF(B86&lt;&gt;0,IF(SUM('PROFIL KELUARAGA'!K86:N86)&gt;0,"YA","TIDAK"),"-")</f>
        <v>-</v>
      </c>
      <c r="F86" s="7" t="str">
        <f>IF(B86&lt;&gt;0,IF(SUM('PROFIL KELUARAGA'!O86:Q86)&gt;0,"TINGGI",IF(SUM('PROFIL KELUARAGA'!R86:T86)&gt;0,"SEDANG","RENDAH")),"-")</f>
        <v>-</v>
      </c>
    </row>
    <row r="87" spans="1:6" x14ac:dyDescent="0.25">
      <c r="A87" s="7">
        <f>'PROFIL KELUARAGA'!A87</f>
        <v>83</v>
      </c>
      <c r="B87" s="7">
        <f>'PROFIL KELUARAGA'!B87</f>
        <v>0</v>
      </c>
      <c r="C87" s="7">
        <f>'PROFIL KELUARAGA'!C87</f>
        <v>0</v>
      </c>
      <c r="D87" s="7" t="str">
        <f>IF(B87&lt;&gt;0,IF('PROFIL KELUARAGA'!H87&gt;0,"MERAH",IF('PROFIL KELUARAGA'!I87+'PROFIL KELUARAGA'!J87&gt;0,"KUNING","HIJAU")),"-")</f>
        <v>-</v>
      </c>
      <c r="E87" s="7" t="str">
        <f>IF(B87&lt;&gt;0,IF(SUM('PROFIL KELUARAGA'!K87:N87)&gt;0,"YA","TIDAK"),"-")</f>
        <v>-</v>
      </c>
      <c r="F87" s="7" t="str">
        <f>IF(B87&lt;&gt;0,IF(SUM('PROFIL KELUARAGA'!O87:Q87)&gt;0,"TINGGI",IF(SUM('PROFIL KELUARAGA'!R87:T87)&gt;0,"SEDANG","RENDAH")),"-")</f>
        <v>-</v>
      </c>
    </row>
    <row r="88" spans="1:6" x14ac:dyDescent="0.25">
      <c r="A88" s="7">
        <f>'PROFIL KELUARAGA'!A88</f>
        <v>84</v>
      </c>
      <c r="B88" s="7">
        <f>'PROFIL KELUARAGA'!B88</f>
        <v>0</v>
      </c>
      <c r="C88" s="7">
        <f>'PROFIL KELUARAGA'!C88</f>
        <v>0</v>
      </c>
      <c r="D88" s="7" t="str">
        <f>IF(B88&lt;&gt;0,IF('PROFIL KELUARAGA'!H88&gt;0,"MERAH",IF('PROFIL KELUARAGA'!I88+'PROFIL KELUARAGA'!J88&gt;0,"KUNING","HIJAU")),"-")</f>
        <v>-</v>
      </c>
      <c r="E88" s="7" t="str">
        <f>IF(B88&lt;&gt;0,IF(SUM('PROFIL KELUARAGA'!K88:N88)&gt;0,"YA","TIDAK"),"-")</f>
        <v>-</v>
      </c>
      <c r="F88" s="7" t="str">
        <f>IF(B88&lt;&gt;0,IF(SUM('PROFIL KELUARAGA'!O88:Q88)&gt;0,"TINGGI",IF(SUM('PROFIL KELUARAGA'!R88:T88)&gt;0,"SEDANG","RENDAH")),"-")</f>
        <v>-</v>
      </c>
    </row>
    <row r="89" spans="1:6" x14ac:dyDescent="0.25">
      <c r="A89" s="7">
        <f>'PROFIL KELUARAGA'!A89</f>
        <v>85</v>
      </c>
      <c r="B89" s="7">
        <f>'PROFIL KELUARAGA'!B89</f>
        <v>0</v>
      </c>
      <c r="C89" s="7">
        <f>'PROFIL KELUARAGA'!C89</f>
        <v>0</v>
      </c>
      <c r="D89" s="7" t="str">
        <f>IF(B89&lt;&gt;0,IF('PROFIL KELUARAGA'!H89&gt;0,"MERAH",IF('PROFIL KELUARAGA'!I89+'PROFIL KELUARAGA'!J89&gt;0,"KUNING","HIJAU")),"-")</f>
        <v>-</v>
      </c>
      <c r="E89" s="7" t="str">
        <f>IF(B89&lt;&gt;0,IF(SUM('PROFIL KELUARAGA'!K89:N89)&gt;0,"YA","TIDAK"),"-")</f>
        <v>-</v>
      </c>
      <c r="F89" s="7" t="str">
        <f>IF(B89&lt;&gt;0,IF(SUM('PROFIL KELUARAGA'!O89:Q89)&gt;0,"TINGGI",IF(SUM('PROFIL KELUARAGA'!R89:T89)&gt;0,"SEDANG","RENDAH")),"-")</f>
        <v>-</v>
      </c>
    </row>
    <row r="90" spans="1:6" x14ac:dyDescent="0.25">
      <c r="A90" s="7">
        <f>'PROFIL KELUARAGA'!A90</f>
        <v>86</v>
      </c>
      <c r="B90" s="7">
        <f>'PROFIL KELUARAGA'!B90</f>
        <v>0</v>
      </c>
      <c r="C90" s="7">
        <f>'PROFIL KELUARAGA'!C90</f>
        <v>0</v>
      </c>
      <c r="D90" s="7" t="str">
        <f>IF(B90&lt;&gt;0,IF('PROFIL KELUARAGA'!H90&gt;0,"MERAH",IF('PROFIL KELUARAGA'!I90+'PROFIL KELUARAGA'!J90&gt;0,"KUNING","HIJAU")),"-")</f>
        <v>-</v>
      </c>
      <c r="E90" s="7" t="str">
        <f>IF(B90&lt;&gt;0,IF(SUM('PROFIL KELUARAGA'!K90:N90)&gt;0,"YA","TIDAK"),"-")</f>
        <v>-</v>
      </c>
      <c r="F90" s="7" t="str">
        <f>IF(B90&lt;&gt;0,IF(SUM('PROFIL KELUARAGA'!O90:Q90)&gt;0,"TINGGI",IF(SUM('PROFIL KELUARAGA'!R90:T90)&gt;0,"SEDANG","RENDAH")),"-")</f>
        <v>-</v>
      </c>
    </row>
    <row r="91" spans="1:6" x14ac:dyDescent="0.25">
      <c r="A91" s="7">
        <f>'PROFIL KELUARAGA'!A91</f>
        <v>87</v>
      </c>
      <c r="B91" s="7">
        <f>'PROFIL KELUARAGA'!B91</f>
        <v>0</v>
      </c>
      <c r="C91" s="7">
        <f>'PROFIL KELUARAGA'!C91</f>
        <v>0</v>
      </c>
      <c r="D91" s="7" t="str">
        <f>IF(B91&lt;&gt;0,IF('PROFIL KELUARAGA'!H91&gt;0,"MERAH",IF('PROFIL KELUARAGA'!I91+'PROFIL KELUARAGA'!J91&gt;0,"KUNING","HIJAU")),"-")</f>
        <v>-</v>
      </c>
      <c r="E91" s="7" t="str">
        <f>IF(B91&lt;&gt;0,IF(SUM('PROFIL KELUARAGA'!K91:N91)&gt;0,"YA","TIDAK"),"-")</f>
        <v>-</v>
      </c>
      <c r="F91" s="7" t="str">
        <f>IF(B91&lt;&gt;0,IF(SUM('PROFIL KELUARAGA'!O91:Q91)&gt;0,"TINGGI",IF(SUM('PROFIL KELUARAGA'!R91:T91)&gt;0,"SEDANG","RENDAH")),"-")</f>
        <v>-</v>
      </c>
    </row>
    <row r="92" spans="1:6" x14ac:dyDescent="0.25">
      <c r="A92" s="7">
        <f>'PROFIL KELUARAGA'!A92</f>
        <v>88</v>
      </c>
      <c r="B92" s="7">
        <f>'PROFIL KELUARAGA'!B92</f>
        <v>0</v>
      </c>
      <c r="C92" s="7">
        <f>'PROFIL KELUARAGA'!C92</f>
        <v>0</v>
      </c>
      <c r="D92" s="7" t="str">
        <f>IF(B92&lt;&gt;0,IF('PROFIL KELUARAGA'!H92&gt;0,"MERAH",IF('PROFIL KELUARAGA'!I92+'PROFIL KELUARAGA'!J92&gt;0,"KUNING","HIJAU")),"-")</f>
        <v>-</v>
      </c>
      <c r="E92" s="7" t="str">
        <f>IF(B92&lt;&gt;0,IF(SUM('PROFIL KELUARAGA'!K92:N92)&gt;0,"YA","TIDAK"),"-")</f>
        <v>-</v>
      </c>
      <c r="F92" s="7" t="str">
        <f>IF(B92&lt;&gt;0,IF(SUM('PROFIL KELUARAGA'!O92:Q92)&gt;0,"TINGGI",IF(SUM('PROFIL KELUARAGA'!R92:T92)&gt;0,"SEDANG","RENDAH")),"-")</f>
        <v>-</v>
      </c>
    </row>
    <row r="93" spans="1:6" x14ac:dyDescent="0.25">
      <c r="A93" s="7">
        <f>'PROFIL KELUARAGA'!A93</f>
        <v>89</v>
      </c>
      <c r="B93" s="7">
        <f>'PROFIL KELUARAGA'!B93</f>
        <v>0</v>
      </c>
      <c r="C93" s="7">
        <f>'PROFIL KELUARAGA'!C93</f>
        <v>0</v>
      </c>
      <c r="D93" s="7" t="str">
        <f>IF(B93&lt;&gt;0,IF('PROFIL KELUARAGA'!H93&gt;0,"MERAH",IF('PROFIL KELUARAGA'!I93+'PROFIL KELUARAGA'!J93&gt;0,"KUNING","HIJAU")),"-")</f>
        <v>-</v>
      </c>
      <c r="E93" s="7" t="str">
        <f>IF(B93&lt;&gt;0,IF(SUM('PROFIL KELUARAGA'!K93:N93)&gt;0,"YA","TIDAK"),"-")</f>
        <v>-</v>
      </c>
      <c r="F93" s="7" t="str">
        <f>IF(B93&lt;&gt;0,IF(SUM('PROFIL KELUARAGA'!O93:Q93)&gt;0,"TINGGI",IF(SUM('PROFIL KELUARAGA'!R93:T93)&gt;0,"SEDANG","RENDAH")),"-")</f>
        <v>-</v>
      </c>
    </row>
    <row r="94" spans="1:6" x14ac:dyDescent="0.25">
      <c r="A94" s="7">
        <f>'PROFIL KELUARAGA'!A94</f>
        <v>90</v>
      </c>
      <c r="B94" s="7">
        <f>'PROFIL KELUARAGA'!B94</f>
        <v>0</v>
      </c>
      <c r="C94" s="7">
        <f>'PROFIL KELUARAGA'!C94</f>
        <v>0</v>
      </c>
      <c r="D94" s="7" t="str">
        <f>IF(B94&lt;&gt;0,IF('PROFIL KELUARAGA'!H94&gt;0,"MERAH",IF('PROFIL KELUARAGA'!I94+'PROFIL KELUARAGA'!J94&gt;0,"KUNING","HIJAU")),"-")</f>
        <v>-</v>
      </c>
      <c r="E94" s="7" t="str">
        <f>IF(B94&lt;&gt;0,IF(SUM('PROFIL KELUARAGA'!K94:N94)&gt;0,"YA","TIDAK"),"-")</f>
        <v>-</v>
      </c>
      <c r="F94" s="7" t="str">
        <f>IF(B94&lt;&gt;0,IF(SUM('PROFIL KELUARAGA'!O94:Q94)&gt;0,"TINGGI",IF(SUM('PROFIL KELUARAGA'!R94:T94)&gt;0,"SEDANG","RENDAH")),"-")</f>
        <v>-</v>
      </c>
    </row>
    <row r="95" spans="1:6" x14ac:dyDescent="0.25">
      <c r="A95" s="7">
        <f>'PROFIL KELUARAGA'!A95</f>
        <v>91</v>
      </c>
      <c r="B95" s="7">
        <f>'PROFIL KELUARAGA'!B95</f>
        <v>0</v>
      </c>
      <c r="C95" s="7">
        <f>'PROFIL KELUARAGA'!C95</f>
        <v>0</v>
      </c>
      <c r="D95" s="7" t="str">
        <f>IF(B95&lt;&gt;0,IF('PROFIL KELUARAGA'!H95&gt;0,"MERAH",IF('PROFIL KELUARAGA'!I95+'PROFIL KELUARAGA'!J95&gt;0,"KUNING","HIJAU")),"-")</f>
        <v>-</v>
      </c>
      <c r="E95" s="7" t="str">
        <f>IF(B95&lt;&gt;0,IF(SUM('PROFIL KELUARAGA'!K95:N95)&gt;0,"YA","TIDAK"),"-")</f>
        <v>-</v>
      </c>
      <c r="F95" s="7" t="str">
        <f>IF(B95&lt;&gt;0,IF(SUM('PROFIL KELUARAGA'!O95:Q95)&gt;0,"TINGGI",IF(SUM('PROFIL KELUARAGA'!R95:T95)&gt;0,"SEDANG","RENDAH")),"-")</f>
        <v>-</v>
      </c>
    </row>
    <row r="96" spans="1:6" x14ac:dyDescent="0.25">
      <c r="A96" s="7">
        <f>'PROFIL KELUARAGA'!A96</f>
        <v>92</v>
      </c>
      <c r="B96" s="7">
        <f>'PROFIL KELUARAGA'!B96</f>
        <v>0</v>
      </c>
      <c r="C96" s="7">
        <f>'PROFIL KELUARAGA'!C96</f>
        <v>0</v>
      </c>
      <c r="D96" s="7" t="str">
        <f>IF(B96&lt;&gt;0,IF('PROFIL KELUARAGA'!H96&gt;0,"MERAH",IF('PROFIL KELUARAGA'!I96+'PROFIL KELUARAGA'!J96&gt;0,"KUNING","HIJAU")),"-")</f>
        <v>-</v>
      </c>
      <c r="E96" s="7" t="str">
        <f>IF(B96&lt;&gt;0,IF(SUM('PROFIL KELUARAGA'!K96:N96)&gt;0,"YA","TIDAK"),"-")</f>
        <v>-</v>
      </c>
      <c r="F96" s="7" t="str">
        <f>IF(B96&lt;&gt;0,IF(SUM('PROFIL KELUARAGA'!O96:Q96)&gt;0,"TINGGI",IF(SUM('PROFIL KELUARAGA'!R96:T96)&gt;0,"SEDANG","RENDAH")),"-")</f>
        <v>-</v>
      </c>
    </row>
    <row r="97" spans="1:6" x14ac:dyDescent="0.25">
      <c r="A97" s="7">
        <f>'PROFIL KELUARAGA'!A97</f>
        <v>93</v>
      </c>
      <c r="B97" s="7">
        <f>'PROFIL KELUARAGA'!B97</f>
        <v>0</v>
      </c>
      <c r="C97" s="7">
        <f>'PROFIL KELUARAGA'!C97</f>
        <v>0</v>
      </c>
      <c r="D97" s="7" t="str">
        <f>IF(B97&lt;&gt;0,IF('PROFIL KELUARAGA'!H97&gt;0,"MERAH",IF('PROFIL KELUARAGA'!I97+'PROFIL KELUARAGA'!J97&gt;0,"KUNING","HIJAU")),"-")</f>
        <v>-</v>
      </c>
      <c r="E97" s="7" t="str">
        <f>IF(B97&lt;&gt;0,IF(SUM('PROFIL KELUARAGA'!K97:N97)&gt;0,"YA","TIDAK"),"-")</f>
        <v>-</v>
      </c>
      <c r="F97" s="7" t="str">
        <f>IF(B97&lt;&gt;0,IF(SUM('PROFIL KELUARAGA'!O97:Q97)&gt;0,"TINGGI",IF(SUM('PROFIL KELUARAGA'!R97:T97)&gt;0,"SEDANG","RENDAH")),"-")</f>
        <v>-</v>
      </c>
    </row>
    <row r="98" spans="1:6" x14ac:dyDescent="0.25">
      <c r="A98" s="7">
        <f>'PROFIL KELUARAGA'!A98</f>
        <v>94</v>
      </c>
      <c r="B98" s="7">
        <f>'PROFIL KELUARAGA'!B98</f>
        <v>0</v>
      </c>
      <c r="C98" s="7">
        <f>'PROFIL KELUARAGA'!C98</f>
        <v>0</v>
      </c>
      <c r="D98" s="7" t="str">
        <f>IF(B98&lt;&gt;0,IF('PROFIL KELUARAGA'!H98&gt;0,"MERAH",IF('PROFIL KELUARAGA'!I98+'PROFIL KELUARAGA'!J98&gt;0,"KUNING","HIJAU")),"-")</f>
        <v>-</v>
      </c>
      <c r="E98" s="7" t="str">
        <f>IF(B98&lt;&gt;0,IF(SUM('PROFIL KELUARAGA'!K98:N98)&gt;0,"YA","TIDAK"),"-")</f>
        <v>-</v>
      </c>
      <c r="F98" s="7" t="str">
        <f>IF(B98&lt;&gt;0,IF(SUM('PROFIL KELUARAGA'!O98:Q98)&gt;0,"TINGGI",IF(SUM('PROFIL KELUARAGA'!R98:T98)&gt;0,"SEDANG","RENDAH")),"-")</f>
        <v>-</v>
      </c>
    </row>
    <row r="99" spans="1:6" x14ac:dyDescent="0.25">
      <c r="A99" s="7">
        <f>'PROFIL KELUARAGA'!A99</f>
        <v>95</v>
      </c>
      <c r="B99" s="7">
        <f>'PROFIL KELUARAGA'!B99</f>
        <v>0</v>
      </c>
      <c r="C99" s="7">
        <f>'PROFIL KELUARAGA'!C99</f>
        <v>0</v>
      </c>
      <c r="D99" s="7" t="str">
        <f>IF(B99&lt;&gt;0,IF('PROFIL KELUARAGA'!H99&gt;0,"MERAH",IF('PROFIL KELUARAGA'!I99+'PROFIL KELUARAGA'!J99&gt;0,"KUNING","HIJAU")),"-")</f>
        <v>-</v>
      </c>
      <c r="E99" s="7" t="str">
        <f>IF(B99&lt;&gt;0,IF(SUM('PROFIL KELUARAGA'!K99:N99)&gt;0,"YA","TIDAK"),"-")</f>
        <v>-</v>
      </c>
      <c r="F99" s="7" t="str">
        <f>IF(B99&lt;&gt;0,IF(SUM('PROFIL KELUARAGA'!O99:Q99)&gt;0,"TINGGI",IF(SUM('PROFIL KELUARAGA'!R99:T99)&gt;0,"SEDANG","RENDAH")),"-")</f>
        <v>-</v>
      </c>
    </row>
    <row r="100" spans="1:6" x14ac:dyDescent="0.25">
      <c r="A100" s="7">
        <f>'PROFIL KELUARAGA'!A100</f>
        <v>96</v>
      </c>
      <c r="B100" s="7">
        <f>'PROFIL KELUARAGA'!B100</f>
        <v>0</v>
      </c>
      <c r="C100" s="7">
        <f>'PROFIL KELUARAGA'!C100</f>
        <v>0</v>
      </c>
      <c r="D100" s="7" t="str">
        <f>IF(B100&lt;&gt;0,IF('PROFIL KELUARAGA'!H100&gt;0,"MERAH",IF('PROFIL KELUARAGA'!I100+'PROFIL KELUARAGA'!J100&gt;0,"KUNING","HIJAU")),"-")</f>
        <v>-</v>
      </c>
      <c r="E100" s="7" t="str">
        <f>IF(B100&lt;&gt;0,IF(SUM('PROFIL KELUARAGA'!K100:N100)&gt;0,"YA","TIDAK"),"-")</f>
        <v>-</v>
      </c>
      <c r="F100" s="7" t="str">
        <f>IF(B100&lt;&gt;0,IF(SUM('PROFIL KELUARAGA'!O100:Q100)&gt;0,"TINGGI",IF(SUM('PROFIL KELUARAGA'!R100:T100)&gt;0,"SEDANG","RENDAH")),"-")</f>
        <v>-</v>
      </c>
    </row>
    <row r="101" spans="1:6" x14ac:dyDescent="0.25">
      <c r="A101" s="7">
        <f>'PROFIL KELUARAGA'!A101</f>
        <v>97</v>
      </c>
      <c r="B101" s="7">
        <f>'PROFIL KELUARAGA'!B101</f>
        <v>0</v>
      </c>
      <c r="C101" s="7">
        <f>'PROFIL KELUARAGA'!C101</f>
        <v>0</v>
      </c>
      <c r="D101" s="7" t="str">
        <f>IF(B101&lt;&gt;0,IF('PROFIL KELUARAGA'!H101&gt;0,"MERAH",IF('PROFIL KELUARAGA'!I101+'PROFIL KELUARAGA'!J101&gt;0,"KUNING","HIJAU")),"-")</f>
        <v>-</v>
      </c>
      <c r="E101" s="7" t="str">
        <f>IF(B101&lt;&gt;0,IF(SUM('PROFIL KELUARAGA'!K101:N101)&gt;0,"YA","TIDAK"),"-")</f>
        <v>-</v>
      </c>
      <c r="F101" s="7" t="str">
        <f>IF(B101&lt;&gt;0,IF(SUM('PROFIL KELUARAGA'!O101:Q101)&gt;0,"TINGGI",IF(SUM('PROFIL KELUARAGA'!R101:T101)&gt;0,"SEDANG","RENDAH")),"-")</f>
        <v>-</v>
      </c>
    </row>
    <row r="102" spans="1:6" x14ac:dyDescent="0.25">
      <c r="A102" s="7">
        <f>'PROFIL KELUARAGA'!A102</f>
        <v>98</v>
      </c>
      <c r="B102" s="7">
        <f>'PROFIL KELUARAGA'!B102</f>
        <v>0</v>
      </c>
      <c r="C102" s="7">
        <f>'PROFIL KELUARAGA'!C102</f>
        <v>0</v>
      </c>
      <c r="D102" s="7" t="str">
        <f>IF(B102&lt;&gt;0,IF('PROFIL KELUARAGA'!H102&gt;0,"MERAH",IF('PROFIL KELUARAGA'!I102+'PROFIL KELUARAGA'!J102&gt;0,"KUNING","HIJAU")),"-")</f>
        <v>-</v>
      </c>
      <c r="E102" s="7" t="str">
        <f>IF(B102&lt;&gt;0,IF(SUM('PROFIL KELUARAGA'!K102:N102)&gt;0,"YA","TIDAK"),"-")</f>
        <v>-</v>
      </c>
      <c r="F102" s="7" t="str">
        <f>IF(B102&lt;&gt;0,IF(SUM('PROFIL KELUARAGA'!O102:Q102)&gt;0,"TINGGI",IF(SUM('PROFIL KELUARAGA'!R102:T102)&gt;0,"SEDANG","RENDAH")),"-")</f>
        <v>-</v>
      </c>
    </row>
    <row r="103" spans="1:6" x14ac:dyDescent="0.25">
      <c r="A103" s="7">
        <f>'PROFIL KELUARAGA'!A103</f>
        <v>99</v>
      </c>
      <c r="B103" s="7">
        <f>'PROFIL KELUARAGA'!B103</f>
        <v>0</v>
      </c>
      <c r="C103" s="7">
        <f>'PROFIL KELUARAGA'!C103</f>
        <v>0</v>
      </c>
      <c r="D103" s="7" t="str">
        <f>IF(B103&lt;&gt;0,IF('PROFIL KELUARAGA'!H103&gt;0,"MERAH",IF('PROFIL KELUARAGA'!I103+'PROFIL KELUARAGA'!J103&gt;0,"KUNING","HIJAU")),"-")</f>
        <v>-</v>
      </c>
      <c r="E103" s="7" t="str">
        <f>IF(B103&lt;&gt;0,IF(SUM('PROFIL KELUARAGA'!K103:N103)&gt;0,"YA","TIDAK"),"-")</f>
        <v>-</v>
      </c>
      <c r="F103" s="7" t="str">
        <f>IF(B103&lt;&gt;0,IF(SUM('PROFIL KELUARAGA'!O103:Q103)&gt;0,"TINGGI",IF(SUM('PROFIL KELUARAGA'!R103:T103)&gt;0,"SEDANG","RENDAH")),"-")</f>
        <v>-</v>
      </c>
    </row>
    <row r="104" spans="1:6" x14ac:dyDescent="0.25">
      <c r="A104" s="7">
        <f>'PROFIL KELUARAGA'!A104</f>
        <v>100</v>
      </c>
      <c r="B104" s="7">
        <f>'PROFIL KELUARAGA'!B104</f>
        <v>0</v>
      </c>
      <c r="C104" s="7">
        <f>'PROFIL KELUARAGA'!C104</f>
        <v>0</v>
      </c>
      <c r="D104" s="7" t="str">
        <f>IF(B104&lt;&gt;0,IF('PROFIL KELUARAGA'!H104&gt;0,"MERAH",IF('PROFIL KELUARAGA'!I104+'PROFIL KELUARAGA'!J104&gt;0,"KUNING","HIJAU")),"-")</f>
        <v>-</v>
      </c>
      <c r="E104" s="7" t="str">
        <f>IF(B104&lt;&gt;0,IF(SUM('PROFIL KELUARAGA'!K104:N104)&gt;0,"YA","TIDAK"),"-")</f>
        <v>-</v>
      </c>
      <c r="F104" s="7" t="str">
        <f>IF(B104&lt;&gt;0,IF(SUM('PROFIL KELUARAGA'!O104:Q104)&gt;0,"TINGGI",IF(SUM('PROFIL KELUARAGA'!R104:T104)&gt;0,"SEDANG","RENDAH")),"-")</f>
        <v>-</v>
      </c>
    </row>
  </sheetData>
  <mergeCells count="3">
    <mergeCell ref="H4:J4"/>
    <mergeCell ref="K4:L4"/>
    <mergeCell ref="M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H100"/>
  <sheetViews>
    <sheetView topLeftCell="A13" workbookViewId="0">
      <selection activeCell="H10" sqref="H10"/>
    </sheetView>
  </sheetViews>
  <sheetFormatPr defaultRowHeight="15" x14ac:dyDescent="0.25"/>
  <cols>
    <col min="4" max="4" width="10.7109375" bestFit="1" customWidth="1"/>
    <col min="5" max="5" width="12" bestFit="1" customWidth="1"/>
  </cols>
  <sheetData>
    <row r="4" spans="1:8" x14ac:dyDescent="0.25">
      <c r="A4" t="s">
        <v>14</v>
      </c>
      <c r="B4" t="s">
        <v>15</v>
      </c>
      <c r="C4" t="s">
        <v>56</v>
      </c>
      <c r="D4" t="s">
        <v>9</v>
      </c>
      <c r="E4" t="s">
        <v>8</v>
      </c>
      <c r="F4" t="s">
        <v>18</v>
      </c>
      <c r="G4" t="s">
        <v>38</v>
      </c>
      <c r="H4" t="s">
        <v>37</v>
      </c>
    </row>
    <row r="5" spans="1:8" x14ac:dyDescent="0.25">
      <c r="A5">
        <f>'PROFIL KELUARAGA'!A5</f>
        <v>1</v>
      </c>
      <c r="B5" s="10" t="str">
        <f>'PROFIL KELUARAGA'!B5</f>
        <v>MUXVII17</v>
      </c>
      <c r="C5" s="10" t="str">
        <f>'PROFIL KELUARAGA'!C5</f>
        <v>FR</v>
      </c>
      <c r="D5">
        <f>'PROFIL KELUARAGA'!E5</f>
        <v>-7.2799360999999996</v>
      </c>
      <c r="E5">
        <f>'PROFIL KELUARAGA'!F5</f>
        <v>112.77014029999999</v>
      </c>
      <c r="F5" t="str">
        <f>'ANALISA PROFIL'!D5</f>
        <v>HIJAU</v>
      </c>
      <c r="G5" t="str">
        <f>'ANALISA PROFIL'!E5</f>
        <v>TIDAK</v>
      </c>
      <c r="H5" t="str">
        <f>'ANALISA PROFIL'!F5</f>
        <v>RENDAH</v>
      </c>
    </row>
    <row r="6" spans="1:8" x14ac:dyDescent="0.25">
      <c r="A6">
        <f>'PROFIL KELUARAGA'!A6</f>
        <v>2</v>
      </c>
      <c r="B6" s="10" t="str">
        <f>'PROFIL KELUARAGA'!B6</f>
        <v>MUXVII18</v>
      </c>
      <c r="C6" s="10" t="str">
        <f>'PROFIL KELUARAGA'!C6</f>
        <v>DILA</v>
      </c>
      <c r="D6">
        <f>'PROFIL KELUARAGA'!E6</f>
        <v>-7.322648</v>
      </c>
      <c r="E6" t="str">
        <f>'PROFIL KELUARAGA'!F6</f>
        <v> 112,797581</v>
      </c>
      <c r="F6" t="str">
        <f>'ANALISA PROFIL'!D6</f>
        <v>HIJAU</v>
      </c>
      <c r="G6" t="str">
        <f>'ANALISA PROFIL'!E6</f>
        <v>YA</v>
      </c>
      <c r="H6" t="str">
        <f>'ANALISA PROFIL'!F6</f>
        <v>TINGGI</v>
      </c>
    </row>
    <row r="7" spans="1:8" x14ac:dyDescent="0.25">
      <c r="A7">
        <f>'PROFIL KELUARAGA'!A7</f>
        <v>3</v>
      </c>
      <c r="B7" s="10" t="str">
        <f>'PROFIL KELUARAGA'!B7</f>
        <v>MUXVII19</v>
      </c>
      <c r="C7" s="10" t="str">
        <f>'PROFIL KELUARAGA'!C7</f>
        <v>FR</v>
      </c>
      <c r="D7">
        <f>'PROFIL KELUARAGA'!E7</f>
        <v>-7.3142490000000002</v>
      </c>
      <c r="E7">
        <f>'PROFIL KELUARAGA'!F7</f>
        <v>112.785833</v>
      </c>
      <c r="F7" t="str">
        <f>'ANALISA PROFIL'!D7</f>
        <v>KUNING</v>
      </c>
      <c r="G7" t="str">
        <f>'ANALISA PROFIL'!E7</f>
        <v>TIDAK</v>
      </c>
      <c r="H7" t="str">
        <f>'ANALISA PROFIL'!F7</f>
        <v>SEDANG</v>
      </c>
    </row>
    <row r="8" spans="1:8" x14ac:dyDescent="0.25">
      <c r="A8">
        <f>'PROFIL KELUARAGA'!A8</f>
        <v>4</v>
      </c>
      <c r="B8" s="10" t="str">
        <f>'PROFIL KELUARAGA'!B8</f>
        <v>MUXVII20</v>
      </c>
      <c r="C8" s="10" t="str">
        <f>'PROFIL KELUARAGA'!C8</f>
        <v>DILA</v>
      </c>
      <c r="D8">
        <f>'PROFIL KELUARAGA'!E8</f>
        <v>-7.3302500000000004</v>
      </c>
      <c r="E8">
        <f>'PROFIL KELUARAGA'!F8</f>
        <v>112.78685900000001</v>
      </c>
      <c r="F8" t="str">
        <f>'ANALISA PROFIL'!D8</f>
        <v>MERAH</v>
      </c>
      <c r="G8" t="str">
        <f>'ANALISA PROFIL'!E8</f>
        <v>TIDAK</v>
      </c>
      <c r="H8" t="str">
        <f>'ANALISA PROFIL'!F8</f>
        <v>TINGGI</v>
      </c>
    </row>
    <row r="9" spans="1:8" x14ac:dyDescent="0.25">
      <c r="A9">
        <f>'PROFIL KELUARAGA'!A9</f>
        <v>5</v>
      </c>
      <c r="B9" s="10" t="str">
        <f>'PROFIL KELUARAGA'!B9</f>
        <v>MUXVII21</v>
      </c>
      <c r="C9" s="10" t="str">
        <f>'PROFIL KELUARAGA'!C9</f>
        <v>FR</v>
      </c>
      <c r="D9">
        <f>'PROFIL KELUARAGA'!E9</f>
        <v>-7.3289939999999998</v>
      </c>
      <c r="E9">
        <f>'PROFIL KELUARAGA'!F9</f>
        <v>112.774145</v>
      </c>
      <c r="F9" t="str">
        <f>'ANALISA PROFIL'!D9</f>
        <v>HIJAU</v>
      </c>
      <c r="G9" t="str">
        <f>'ANALISA PROFIL'!E9</f>
        <v>YA</v>
      </c>
      <c r="H9" t="str">
        <f>'ANALISA PROFIL'!F9</f>
        <v>RENDAH</v>
      </c>
    </row>
    <row r="10" spans="1:8" x14ac:dyDescent="0.25">
      <c r="A10">
        <f>'PROFIL KELUARAGA'!A10</f>
        <v>6</v>
      </c>
      <c r="B10" s="10" t="str">
        <f>'PROFIL KELUARAGA'!B10</f>
        <v>MUXVII22</v>
      </c>
      <c r="C10" s="10" t="str">
        <f>'PROFIL KELUARAGA'!C10</f>
        <v>DILA</v>
      </c>
      <c r="D10">
        <f>'PROFIL KELUARAGA'!E10</f>
        <v>-7.3217429999999997</v>
      </c>
      <c r="E10">
        <f>'PROFIL KELUARAGA'!F10</f>
        <v>112.7685</v>
      </c>
      <c r="F10" t="str">
        <f>'ANALISA PROFIL'!D10</f>
        <v>HIJAU</v>
      </c>
      <c r="G10" t="str">
        <f>'ANALISA PROFIL'!E10</f>
        <v>TIDAK</v>
      </c>
      <c r="H10" t="str">
        <f>'ANALISA PROFIL'!F10</f>
        <v>SEDANG</v>
      </c>
    </row>
    <row r="11" spans="1:8" x14ac:dyDescent="0.25">
      <c r="A11">
        <f>'PROFIL KELUARAGA'!A11</f>
        <v>7</v>
      </c>
      <c r="B11" s="10" t="str">
        <f>'PROFIL KELUARAGA'!B11</f>
        <v>MUXVII23</v>
      </c>
      <c r="C11" s="10" t="str">
        <f>'PROFIL KELUARAGA'!C11</f>
        <v>FR</v>
      </c>
      <c r="D11">
        <f>'PROFIL KELUARAGA'!E11</f>
        <v>-7.3253719999999998</v>
      </c>
      <c r="E11">
        <f>'PROFIL KELUARAGA'!F11</f>
        <v>112.80910900000001</v>
      </c>
      <c r="F11" t="str">
        <f>'ANALISA PROFIL'!D11</f>
        <v>KUNING</v>
      </c>
      <c r="G11" t="str">
        <f>'ANALISA PROFIL'!E11</f>
        <v>YA</v>
      </c>
      <c r="H11" t="str">
        <f>'ANALISA PROFIL'!F11</f>
        <v>TINGGI</v>
      </c>
    </row>
    <row r="12" spans="1:8" x14ac:dyDescent="0.25">
      <c r="A12">
        <f>'PROFIL KELUARAGA'!A12</f>
        <v>8</v>
      </c>
      <c r="B12" s="10" t="str">
        <f>'PROFIL KELUARAGA'!B12</f>
        <v>MUXVII24</v>
      </c>
      <c r="C12" s="10" t="str">
        <f>'PROFIL KELUARAGA'!C12</f>
        <v>DILA</v>
      </c>
      <c r="D12">
        <f>'PROFIL KELUARAGA'!E12</f>
        <v>-7.3290509999999998</v>
      </c>
      <c r="E12">
        <f>'PROFIL KELUARAGA'!F12</f>
        <v>112.80831499999999</v>
      </c>
      <c r="F12" t="str">
        <f>'ANALISA PROFIL'!D12</f>
        <v>HIJAU</v>
      </c>
      <c r="G12" t="str">
        <f>'ANALISA PROFIL'!E12</f>
        <v>TIDAK</v>
      </c>
      <c r="H12" t="str">
        <f>'ANALISA PROFIL'!F12</f>
        <v>RENDAH</v>
      </c>
    </row>
    <row r="13" spans="1:8" x14ac:dyDescent="0.25">
      <c r="A13">
        <f>'PROFIL KELUARAGA'!A13</f>
        <v>9</v>
      </c>
      <c r="B13" s="10" t="str">
        <f>'PROFIL KELUARAGA'!B13</f>
        <v>MUXVII25</v>
      </c>
      <c r="C13" s="10" t="str">
        <f>'PROFIL KELUARAGA'!C13</f>
        <v>FR</v>
      </c>
      <c r="D13">
        <f>'PROFIL KELUARAGA'!E13</f>
        <v>-7.3266989999999996</v>
      </c>
      <c r="E13">
        <f>'PROFIL KELUARAGA'!F13</f>
        <v>112.804624</v>
      </c>
      <c r="F13" t="str">
        <f>'ANALISA PROFIL'!D13</f>
        <v>HIJAU</v>
      </c>
      <c r="G13" t="str">
        <f>'ANALISA PROFIL'!E13</f>
        <v>TIDAK</v>
      </c>
      <c r="H13" t="str">
        <f>'ANALISA PROFIL'!F13</f>
        <v>TINGGI</v>
      </c>
    </row>
    <row r="14" spans="1:8" x14ac:dyDescent="0.25">
      <c r="A14">
        <f>'PROFIL KELUARAGA'!A14</f>
        <v>10</v>
      </c>
      <c r="B14" s="10" t="str">
        <f>'PROFIL KELUARAGA'!B14</f>
        <v>MUXVII26</v>
      </c>
      <c r="C14" s="10" t="str">
        <f>'PROFIL KELUARAGA'!C14</f>
        <v>DILA</v>
      </c>
      <c r="D14">
        <f>'PROFIL KELUARAGA'!E14</f>
        <v>-7.3225490000000004</v>
      </c>
      <c r="E14">
        <f>'PROFIL KELUARAGA'!F14</f>
        <v>112.801373</v>
      </c>
      <c r="F14" t="str">
        <f>'ANALISA PROFIL'!D14</f>
        <v>MERAH</v>
      </c>
      <c r="G14" t="str">
        <f>'ANALISA PROFIL'!E14</f>
        <v>TIDAK</v>
      </c>
      <c r="H14" t="str">
        <f>'ANALISA PROFIL'!F14</f>
        <v>TINGGI</v>
      </c>
    </row>
    <row r="15" spans="1:8" x14ac:dyDescent="0.25">
      <c r="A15">
        <f>'PROFIL KELUARAGA'!A15</f>
        <v>11</v>
      </c>
      <c r="B15" s="10" t="str">
        <f>'PROFIL KELUARAGA'!B15</f>
        <v>MUXVII27</v>
      </c>
      <c r="C15" s="10" t="str">
        <f>'PROFIL KELUARAGA'!C15</f>
        <v>FR</v>
      </c>
      <c r="D15">
        <f>'PROFIL KELUARAGA'!E15</f>
        <v>-7.3234959999999996</v>
      </c>
      <c r="E15">
        <f>'PROFIL KELUARAGA'!F15</f>
        <v>112.79376600000001</v>
      </c>
      <c r="F15" t="str">
        <f>'ANALISA PROFIL'!D15</f>
        <v>HIJAU</v>
      </c>
      <c r="G15" t="str">
        <f>'ANALISA PROFIL'!E15</f>
        <v>YA</v>
      </c>
      <c r="H15" t="str">
        <f>'ANALISA PROFIL'!F15</f>
        <v>RENDAH</v>
      </c>
    </row>
    <row r="16" spans="1:8" x14ac:dyDescent="0.25">
      <c r="A16">
        <f>'PROFIL KELUARAGA'!A16</f>
        <v>12</v>
      </c>
      <c r="B16" s="10" t="str">
        <f>'PROFIL KELUARAGA'!B16</f>
        <v>MUXVII28</v>
      </c>
      <c r="C16" s="10" t="str">
        <f>'PROFIL KELUARAGA'!C16</f>
        <v>DILA</v>
      </c>
      <c r="D16">
        <f>'PROFIL KELUARAGA'!E16</f>
        <v>-7.3243790000000004</v>
      </c>
      <c r="E16">
        <f>'PROFIL KELUARAGA'!F16</f>
        <v>112.789818</v>
      </c>
      <c r="F16" t="str">
        <f>'ANALISA PROFIL'!D16</f>
        <v>HIJAU</v>
      </c>
      <c r="G16" t="str">
        <f>'ANALISA PROFIL'!E16</f>
        <v>TIDAK</v>
      </c>
      <c r="H16" t="str">
        <f>'ANALISA PROFIL'!F16</f>
        <v>TINGGI</v>
      </c>
    </row>
    <row r="17" spans="1:8" x14ac:dyDescent="0.25">
      <c r="A17">
        <f>'PROFIL KELUARAGA'!A17</f>
        <v>13</v>
      </c>
      <c r="B17" s="10" t="str">
        <f>'PROFIL KELUARAGA'!B17</f>
        <v>MUXVII29</v>
      </c>
      <c r="C17" s="10" t="str">
        <f>'PROFIL KELUARAGA'!C17</f>
        <v>FR</v>
      </c>
      <c r="D17">
        <f>'PROFIL KELUARAGA'!E17</f>
        <v>-7.3309870000000004</v>
      </c>
      <c r="E17">
        <f>'PROFIL KELUARAGA'!F17</f>
        <v>112.785065</v>
      </c>
      <c r="F17" t="str">
        <f>'ANALISA PROFIL'!D17</f>
        <v>KUNING</v>
      </c>
      <c r="G17" t="str">
        <f>'ANALISA PROFIL'!E17</f>
        <v>TIDAK</v>
      </c>
      <c r="H17" t="str">
        <f>'ANALISA PROFIL'!F17</f>
        <v>SEDANG</v>
      </c>
    </row>
    <row r="18" spans="1:8" x14ac:dyDescent="0.25">
      <c r="A18">
        <f>'PROFIL KELUARAGA'!A18</f>
        <v>14</v>
      </c>
      <c r="B18" s="10" t="str">
        <f>'PROFIL KELUARAGA'!B18</f>
        <v>MUXVII30</v>
      </c>
      <c r="C18" s="10" t="str">
        <f>'PROFIL KELUARAGA'!C18</f>
        <v>DILA</v>
      </c>
      <c r="D18">
        <f>'PROFIL KELUARAGA'!E18</f>
        <v>-7.3065379999999998</v>
      </c>
      <c r="E18">
        <f>'PROFIL KELUARAGA'!F18</f>
        <v>112.80964299999999</v>
      </c>
      <c r="F18" t="str">
        <f>'ANALISA PROFIL'!D18</f>
        <v>HIJAU</v>
      </c>
      <c r="G18" t="str">
        <f>'ANALISA PROFIL'!E18</f>
        <v>TIDAK</v>
      </c>
      <c r="H18" t="str">
        <f>'ANALISA PROFIL'!F18</f>
        <v>SEDANG</v>
      </c>
    </row>
    <row r="19" spans="1:8" x14ac:dyDescent="0.25">
      <c r="A19">
        <f>'PROFIL KELUARAGA'!A19</f>
        <v>15</v>
      </c>
      <c r="B19" s="10" t="str">
        <f>'PROFIL KELUARAGA'!B19</f>
        <v>MUXVII31</v>
      </c>
      <c r="C19" s="10" t="str">
        <f>'PROFIL KELUARAGA'!C19</f>
        <v>FR</v>
      </c>
      <c r="D19">
        <f>'PROFIL KELUARAGA'!E19</f>
        <v>-7.3090970000000004</v>
      </c>
      <c r="E19">
        <f>'PROFIL KELUARAGA'!F19</f>
        <v>112.80264200000001</v>
      </c>
      <c r="F19" t="str">
        <f>'ANALISA PROFIL'!D19</f>
        <v>HIJAU</v>
      </c>
      <c r="G19" t="str">
        <f>'ANALISA PROFIL'!E19</f>
        <v>TIDAK</v>
      </c>
      <c r="H19" t="str">
        <f>'ANALISA PROFIL'!F19</f>
        <v>TINGGI</v>
      </c>
    </row>
    <row r="20" spans="1:8" x14ac:dyDescent="0.25">
      <c r="A20">
        <f>'PROFIL KELUARAGA'!A20</f>
        <v>16</v>
      </c>
      <c r="B20" s="10" t="str">
        <f>'PROFIL KELUARAGA'!B20</f>
        <v>MUXVII32</v>
      </c>
      <c r="C20" s="10" t="str">
        <f>'PROFIL KELUARAGA'!C20</f>
        <v>DILA</v>
      </c>
      <c r="D20">
        <f>'PROFIL KELUARAGA'!E20</f>
        <v>-7.3104269999999998</v>
      </c>
      <c r="E20">
        <f>'PROFIL KELUARAGA'!F20</f>
        <v>112.79817300000001</v>
      </c>
      <c r="F20" t="str">
        <f>'ANALISA PROFIL'!D20</f>
        <v>MERAH</v>
      </c>
      <c r="G20" t="str">
        <f>'ANALISA PROFIL'!E20</f>
        <v>TIDAK</v>
      </c>
      <c r="H20" t="str">
        <f>'ANALISA PROFIL'!F20</f>
        <v>TINGGI</v>
      </c>
    </row>
    <row r="21" spans="1:8" x14ac:dyDescent="0.25">
      <c r="A21">
        <f>'PROFIL KELUARAGA'!A21</f>
        <v>17</v>
      </c>
      <c r="B21" s="10" t="str">
        <f>'PROFIL KELUARAGA'!B21</f>
        <v>MUXVII33</v>
      </c>
      <c r="C21" s="10" t="str">
        <f>'PROFIL KELUARAGA'!C21</f>
        <v>FR</v>
      </c>
      <c r="D21">
        <f>'PROFIL KELUARAGA'!E21</f>
        <v>-7.3114840000000001</v>
      </c>
      <c r="E21">
        <f>'PROFIL KELUARAGA'!F21</f>
        <v>112.796207</v>
      </c>
      <c r="F21" t="str">
        <f>'ANALISA PROFIL'!D21</f>
        <v>HIJAU</v>
      </c>
      <c r="G21" t="str">
        <f>'ANALISA PROFIL'!E21</f>
        <v>YA</v>
      </c>
      <c r="H21" t="str">
        <f>'ANALISA PROFIL'!F21</f>
        <v>RENDAH</v>
      </c>
    </row>
    <row r="22" spans="1:8" x14ac:dyDescent="0.25">
      <c r="A22">
        <f>'PROFIL KELUARAGA'!A22</f>
        <v>18</v>
      </c>
      <c r="B22" s="10" t="str">
        <f>'PROFIL KELUARAGA'!B22</f>
        <v>MUXVII34</v>
      </c>
      <c r="C22" s="10" t="str">
        <f>'PROFIL KELUARAGA'!C22</f>
        <v>DILA</v>
      </c>
      <c r="D22">
        <f>'PROFIL KELUARAGA'!E22</f>
        <v>-7.317869</v>
      </c>
      <c r="E22">
        <f>'PROFIL KELUARAGA'!F22</f>
        <v>112.789118</v>
      </c>
      <c r="F22" t="str">
        <f>'ANALISA PROFIL'!D22</f>
        <v>HIJAU</v>
      </c>
      <c r="G22" t="str">
        <f>'ANALISA PROFIL'!E22</f>
        <v>YA</v>
      </c>
      <c r="H22" t="str">
        <f>'ANALISA PROFIL'!F22</f>
        <v>TINGGI</v>
      </c>
    </row>
    <row r="23" spans="1:8" x14ac:dyDescent="0.25">
      <c r="A23">
        <f>'PROFIL KELUARAGA'!A23</f>
        <v>19</v>
      </c>
      <c r="B23" s="10" t="str">
        <f>'PROFIL KELUARAGA'!B23</f>
        <v>MUXVII35</v>
      </c>
      <c r="C23" s="10" t="str">
        <f>'PROFIL KELUARAGA'!C23</f>
        <v>FR</v>
      </c>
      <c r="D23">
        <f>'PROFIL KELUARAGA'!E23</f>
        <v>-7.3190900000000001</v>
      </c>
      <c r="E23">
        <f>'PROFIL KELUARAGA'!F23</f>
        <v>112.788211</v>
      </c>
      <c r="F23" t="str">
        <f>'ANALISA PROFIL'!D23</f>
        <v>KUNING</v>
      </c>
      <c r="G23" t="str">
        <f>'ANALISA PROFIL'!E23</f>
        <v>TIDAK</v>
      </c>
      <c r="H23" t="str">
        <f>'ANALISA PROFIL'!F23</f>
        <v>RENDAH</v>
      </c>
    </row>
    <row r="24" spans="1:8" x14ac:dyDescent="0.25">
      <c r="A24">
        <f>'PROFIL KELUARAGA'!A24</f>
        <v>20</v>
      </c>
      <c r="B24" s="10" t="str">
        <f>'PROFIL KELUARAGA'!B24</f>
        <v>MUXVII36</v>
      </c>
      <c r="C24" s="10" t="str">
        <f>'PROFIL KELUARAGA'!C24</f>
        <v>DILA</v>
      </c>
      <c r="D24">
        <f>'PROFIL KELUARAGA'!E24</f>
        <v>-7.3210509999999998</v>
      </c>
      <c r="E24">
        <f>'PROFIL KELUARAGA'!F24</f>
        <v>112.78705100000001</v>
      </c>
      <c r="F24" t="str">
        <f>'ANALISA PROFIL'!D24</f>
        <v>HIJAU</v>
      </c>
      <c r="G24" t="str">
        <f>'ANALISA PROFIL'!E24</f>
        <v>TIDAK</v>
      </c>
      <c r="H24" t="str">
        <f>'ANALISA PROFIL'!F24</f>
        <v>TINGGI</v>
      </c>
    </row>
    <row r="25" spans="1:8" x14ac:dyDescent="0.25">
      <c r="A25">
        <f>'PROFIL KELUARAGA'!A25</f>
        <v>21</v>
      </c>
      <c r="B25" s="10" t="str">
        <f>'PROFIL KELUARAGA'!B25</f>
        <v>MUXVII37</v>
      </c>
      <c r="C25" s="10" t="str">
        <f>'PROFIL KELUARAGA'!C25</f>
        <v>FR</v>
      </c>
      <c r="D25">
        <f>'PROFIL KELUARAGA'!E25</f>
        <v>-7.3065379999999998</v>
      </c>
      <c r="E25">
        <f>'PROFIL KELUARAGA'!F25</f>
        <v>112.80964299999999</v>
      </c>
      <c r="F25" t="str">
        <f>'ANALISA PROFIL'!D25</f>
        <v>HIJAU</v>
      </c>
      <c r="G25" t="str">
        <f>'ANALISA PROFIL'!E25</f>
        <v>TIDAK</v>
      </c>
      <c r="H25" t="str">
        <f>'ANALISA PROFIL'!F25</f>
        <v>SEDANG</v>
      </c>
    </row>
    <row r="26" spans="1:8" x14ac:dyDescent="0.25">
      <c r="A26">
        <f>'PROFIL KELUARAGA'!A26</f>
        <v>22</v>
      </c>
      <c r="B26" s="10" t="str">
        <f>'PROFIL KELUARAGA'!B26</f>
        <v>MUXVII38</v>
      </c>
      <c r="C26" s="10" t="str">
        <f>'PROFIL KELUARAGA'!C26</f>
        <v>DILA</v>
      </c>
      <c r="D26">
        <f>'PROFIL KELUARAGA'!E26</f>
        <v>-7.3090970000000004</v>
      </c>
      <c r="E26">
        <f>'PROFIL KELUARAGA'!F26</f>
        <v>112.80264200000001</v>
      </c>
      <c r="F26" t="str">
        <f>'ANALISA PROFIL'!D26</f>
        <v>MERAH</v>
      </c>
      <c r="G26" t="str">
        <f>'ANALISA PROFIL'!E26</f>
        <v>YA</v>
      </c>
      <c r="H26" t="str">
        <f>'ANALISA PROFIL'!F26</f>
        <v>TINGGI</v>
      </c>
    </row>
    <row r="27" spans="1:8" x14ac:dyDescent="0.25">
      <c r="A27">
        <f>'PROFIL KELUARAGA'!A27</f>
        <v>23</v>
      </c>
      <c r="B27" s="10" t="str">
        <f>'PROFIL KELUARAGA'!B27</f>
        <v>MUXVII39</v>
      </c>
      <c r="C27" s="10" t="str">
        <f>'PROFIL KELUARAGA'!C27</f>
        <v>FR</v>
      </c>
      <c r="D27">
        <f>'PROFIL KELUARAGA'!E27</f>
        <v>-7.3104269999999998</v>
      </c>
      <c r="E27">
        <f>'PROFIL KELUARAGA'!F27</f>
        <v>112.79817300000001</v>
      </c>
      <c r="F27" t="str">
        <f>'ANALISA PROFIL'!D27</f>
        <v>HIJAU</v>
      </c>
      <c r="G27" t="str">
        <f>'ANALISA PROFIL'!E27</f>
        <v>YA</v>
      </c>
      <c r="H27" t="str">
        <f>'ANALISA PROFIL'!F27</f>
        <v>TINGGI</v>
      </c>
    </row>
    <row r="28" spans="1:8" x14ac:dyDescent="0.25">
      <c r="A28">
        <f>'PROFIL KELUARAGA'!A28</f>
        <v>24</v>
      </c>
      <c r="B28" s="10" t="str">
        <f>'PROFIL KELUARAGA'!B28</f>
        <v>MUXVII40</v>
      </c>
      <c r="C28" s="10" t="str">
        <f>'PROFIL KELUARAGA'!C28</f>
        <v>DILA</v>
      </c>
      <c r="D28">
        <f>'PROFIL KELUARAGA'!E28</f>
        <v>-7.3114840000000001</v>
      </c>
      <c r="E28">
        <f>'PROFIL KELUARAGA'!F28</f>
        <v>112.796207</v>
      </c>
      <c r="F28" t="str">
        <f>'ANALISA PROFIL'!D28</f>
        <v>KUNING</v>
      </c>
      <c r="G28" t="str">
        <f>'ANALISA PROFIL'!E28</f>
        <v>TIDAK</v>
      </c>
      <c r="H28" t="str">
        <f>'ANALISA PROFIL'!F28</f>
        <v>SEDANG</v>
      </c>
    </row>
    <row r="29" spans="1:8" x14ac:dyDescent="0.25">
      <c r="A29">
        <f>'PROFIL KELUARAGA'!A29</f>
        <v>25</v>
      </c>
      <c r="B29" s="10" t="str">
        <f>'PROFIL KELUARAGA'!B29</f>
        <v>MUXVII41</v>
      </c>
      <c r="C29" s="10" t="str">
        <f>'PROFIL KELUARAGA'!C29</f>
        <v>FR</v>
      </c>
      <c r="D29">
        <f>'PROFIL KELUARAGA'!E29</f>
        <v>-7.317869</v>
      </c>
      <c r="E29">
        <f>'PROFIL KELUARAGA'!F29</f>
        <v>112.789118</v>
      </c>
      <c r="F29" t="str">
        <f>'ANALISA PROFIL'!D29</f>
        <v>HIJAU</v>
      </c>
      <c r="G29" t="str">
        <f>'ANALISA PROFIL'!E29</f>
        <v>TIDAK</v>
      </c>
      <c r="H29" t="str">
        <f>'ANALISA PROFIL'!F29</f>
        <v>RENDAH</v>
      </c>
    </row>
    <row r="30" spans="1:8" x14ac:dyDescent="0.25">
      <c r="A30">
        <f>'PROFIL KELUARAGA'!A30</f>
        <v>26</v>
      </c>
      <c r="B30" s="10" t="str">
        <f>'PROFIL KELUARAGA'!B30</f>
        <v>MUXVII42</v>
      </c>
      <c r="C30" s="10" t="str">
        <f>'PROFIL KELUARAGA'!C30</f>
        <v>DILA</v>
      </c>
      <c r="D30">
        <f>'PROFIL KELUARAGA'!E30</f>
        <v>-7.3190900000000001</v>
      </c>
      <c r="E30">
        <f>'PROFIL KELUARAGA'!F30</f>
        <v>112.788211</v>
      </c>
      <c r="F30" t="str">
        <f>'ANALISA PROFIL'!D30</f>
        <v>HIJAU</v>
      </c>
      <c r="G30" t="str">
        <f>'ANALISA PROFIL'!E30</f>
        <v>TIDAK</v>
      </c>
      <c r="H30" t="str">
        <f>'ANALISA PROFIL'!F30</f>
        <v>RENDAH</v>
      </c>
    </row>
    <row r="31" spans="1:8" x14ac:dyDescent="0.25">
      <c r="A31">
        <f>'PROFIL KELUARAGA'!A31</f>
        <v>27</v>
      </c>
      <c r="B31" s="10">
        <f>'PROFIL KELUARAGA'!B31</f>
        <v>0</v>
      </c>
      <c r="C31" s="10">
        <f>'PROFIL KELUARAGA'!C31</f>
        <v>0</v>
      </c>
      <c r="D31">
        <f>'PROFIL KELUARAGA'!E31</f>
        <v>0</v>
      </c>
      <c r="E31">
        <f>'PROFIL KELUARAGA'!F31</f>
        <v>0</v>
      </c>
      <c r="F31" t="str">
        <f>'ANALISA PROFIL'!D31</f>
        <v>-</v>
      </c>
      <c r="G31" t="str">
        <f>'ANALISA PROFIL'!E31</f>
        <v>-</v>
      </c>
      <c r="H31" t="str">
        <f>'ANALISA PROFIL'!F31</f>
        <v>-</v>
      </c>
    </row>
    <row r="32" spans="1:8" x14ac:dyDescent="0.25">
      <c r="A32">
        <f>'PROFIL KELUARAGA'!A32</f>
        <v>28</v>
      </c>
      <c r="B32" s="10">
        <f>'PROFIL KELUARAGA'!B32</f>
        <v>0</v>
      </c>
      <c r="C32" s="10">
        <f>'PROFIL KELUARAGA'!C32</f>
        <v>0</v>
      </c>
      <c r="D32">
        <f>'PROFIL KELUARAGA'!E32</f>
        <v>0</v>
      </c>
      <c r="E32">
        <f>'PROFIL KELUARAGA'!F32</f>
        <v>0</v>
      </c>
      <c r="F32" t="str">
        <f>'ANALISA PROFIL'!D32</f>
        <v>-</v>
      </c>
      <c r="G32" t="str">
        <f>'ANALISA PROFIL'!E32</f>
        <v>-</v>
      </c>
      <c r="H32" t="str">
        <f>'ANALISA PROFIL'!F32</f>
        <v>-</v>
      </c>
    </row>
    <row r="33" spans="1:8" x14ac:dyDescent="0.25">
      <c r="A33">
        <f>'PROFIL KELUARAGA'!A33</f>
        <v>29</v>
      </c>
      <c r="B33" s="10">
        <f>'PROFIL KELUARAGA'!B33</f>
        <v>0</v>
      </c>
      <c r="C33" s="10">
        <f>'PROFIL KELUARAGA'!C33</f>
        <v>0</v>
      </c>
      <c r="D33">
        <f>'PROFIL KELUARAGA'!E33</f>
        <v>0</v>
      </c>
      <c r="E33">
        <f>'PROFIL KELUARAGA'!F33</f>
        <v>0</v>
      </c>
      <c r="F33" t="str">
        <f>'ANALISA PROFIL'!D33</f>
        <v>-</v>
      </c>
      <c r="G33" t="str">
        <f>'ANALISA PROFIL'!E33</f>
        <v>-</v>
      </c>
      <c r="H33" t="str">
        <f>'ANALISA PROFIL'!F33</f>
        <v>-</v>
      </c>
    </row>
    <row r="34" spans="1:8" x14ac:dyDescent="0.25">
      <c r="A34">
        <f>'PROFIL KELUARAGA'!A34</f>
        <v>30</v>
      </c>
      <c r="B34" s="10">
        <f>'PROFIL KELUARAGA'!B34</f>
        <v>0</v>
      </c>
      <c r="C34" s="10">
        <f>'PROFIL KELUARAGA'!C34</f>
        <v>0</v>
      </c>
      <c r="D34">
        <f>'PROFIL KELUARAGA'!E34</f>
        <v>0</v>
      </c>
      <c r="E34">
        <f>'PROFIL KELUARAGA'!F34</f>
        <v>0</v>
      </c>
      <c r="F34" t="str">
        <f>'ANALISA PROFIL'!D34</f>
        <v>-</v>
      </c>
      <c r="G34" t="str">
        <f>'ANALISA PROFIL'!E34</f>
        <v>-</v>
      </c>
      <c r="H34" t="str">
        <f>'ANALISA PROFIL'!F34</f>
        <v>-</v>
      </c>
    </row>
    <row r="35" spans="1:8" x14ac:dyDescent="0.25">
      <c r="A35">
        <f>'PROFIL KELUARAGA'!A35</f>
        <v>31</v>
      </c>
      <c r="B35" s="10">
        <f>'PROFIL KELUARAGA'!B35</f>
        <v>0</v>
      </c>
      <c r="C35" s="10">
        <f>'PROFIL KELUARAGA'!C35</f>
        <v>0</v>
      </c>
      <c r="D35">
        <f>'PROFIL KELUARAGA'!E35</f>
        <v>0</v>
      </c>
      <c r="E35">
        <f>'PROFIL KELUARAGA'!F35</f>
        <v>0</v>
      </c>
      <c r="F35" t="str">
        <f>'ANALISA PROFIL'!D35</f>
        <v>-</v>
      </c>
      <c r="G35" t="str">
        <f>'ANALISA PROFIL'!E35</f>
        <v>-</v>
      </c>
      <c r="H35" t="str">
        <f>'ANALISA PROFIL'!F35</f>
        <v>-</v>
      </c>
    </row>
    <row r="36" spans="1:8" x14ac:dyDescent="0.25">
      <c r="A36">
        <f>'PROFIL KELUARAGA'!A36</f>
        <v>32</v>
      </c>
      <c r="B36" s="10">
        <f>'PROFIL KELUARAGA'!B36</f>
        <v>0</v>
      </c>
      <c r="C36" s="10">
        <f>'PROFIL KELUARAGA'!C36</f>
        <v>0</v>
      </c>
      <c r="D36">
        <f>'PROFIL KELUARAGA'!E36</f>
        <v>0</v>
      </c>
      <c r="E36">
        <f>'PROFIL KELUARAGA'!F36</f>
        <v>0</v>
      </c>
      <c r="F36" t="str">
        <f>'ANALISA PROFIL'!D36</f>
        <v>-</v>
      </c>
      <c r="G36" t="str">
        <f>'ANALISA PROFIL'!E36</f>
        <v>-</v>
      </c>
      <c r="H36" t="str">
        <f>'ANALISA PROFIL'!F36</f>
        <v>-</v>
      </c>
    </row>
    <row r="37" spans="1:8" x14ac:dyDescent="0.25">
      <c r="A37">
        <f>'PROFIL KELUARAGA'!A37</f>
        <v>33</v>
      </c>
      <c r="B37" s="10">
        <f>'PROFIL KELUARAGA'!B37</f>
        <v>0</v>
      </c>
      <c r="C37" s="10">
        <f>'PROFIL KELUARAGA'!C37</f>
        <v>0</v>
      </c>
      <c r="D37">
        <f>'PROFIL KELUARAGA'!E37</f>
        <v>0</v>
      </c>
      <c r="E37">
        <f>'PROFIL KELUARAGA'!F37</f>
        <v>0</v>
      </c>
      <c r="F37" t="str">
        <f>'ANALISA PROFIL'!D37</f>
        <v>-</v>
      </c>
      <c r="G37" t="str">
        <f>'ANALISA PROFIL'!E37</f>
        <v>-</v>
      </c>
      <c r="H37" t="str">
        <f>'ANALISA PROFIL'!F37</f>
        <v>-</v>
      </c>
    </row>
    <row r="38" spans="1:8" x14ac:dyDescent="0.25">
      <c r="A38">
        <f>'PROFIL KELUARAGA'!A38</f>
        <v>34</v>
      </c>
      <c r="B38" s="10">
        <f>'PROFIL KELUARAGA'!B38</f>
        <v>0</v>
      </c>
      <c r="C38" s="10">
        <f>'PROFIL KELUARAGA'!C38</f>
        <v>0</v>
      </c>
      <c r="D38">
        <f>'PROFIL KELUARAGA'!E38</f>
        <v>0</v>
      </c>
      <c r="E38">
        <f>'PROFIL KELUARAGA'!F38</f>
        <v>0</v>
      </c>
      <c r="F38" t="str">
        <f>'ANALISA PROFIL'!D38</f>
        <v>-</v>
      </c>
      <c r="G38" t="str">
        <f>'ANALISA PROFIL'!E38</f>
        <v>-</v>
      </c>
      <c r="H38" t="str">
        <f>'ANALISA PROFIL'!F38</f>
        <v>-</v>
      </c>
    </row>
    <row r="39" spans="1:8" x14ac:dyDescent="0.25">
      <c r="A39">
        <f>'PROFIL KELUARAGA'!A39</f>
        <v>35</v>
      </c>
      <c r="B39" s="10">
        <f>'PROFIL KELUARAGA'!B39</f>
        <v>0</v>
      </c>
      <c r="C39" s="10">
        <f>'PROFIL KELUARAGA'!C39</f>
        <v>0</v>
      </c>
      <c r="D39">
        <f>'PROFIL KELUARAGA'!E39</f>
        <v>0</v>
      </c>
      <c r="E39">
        <f>'PROFIL KELUARAGA'!F39</f>
        <v>0</v>
      </c>
      <c r="F39" t="str">
        <f>'ANALISA PROFIL'!D39</f>
        <v>-</v>
      </c>
      <c r="G39" t="str">
        <f>'ANALISA PROFIL'!E39</f>
        <v>-</v>
      </c>
      <c r="H39" t="str">
        <f>'ANALISA PROFIL'!F39</f>
        <v>-</v>
      </c>
    </row>
    <row r="40" spans="1:8" x14ac:dyDescent="0.25">
      <c r="A40">
        <f>'PROFIL KELUARAGA'!A40</f>
        <v>36</v>
      </c>
      <c r="B40" s="10">
        <f>'PROFIL KELUARAGA'!B40</f>
        <v>0</v>
      </c>
      <c r="C40" s="10">
        <f>'PROFIL KELUARAGA'!C40</f>
        <v>0</v>
      </c>
      <c r="D40">
        <f>'PROFIL KELUARAGA'!E40</f>
        <v>0</v>
      </c>
      <c r="E40">
        <f>'PROFIL KELUARAGA'!F40</f>
        <v>0</v>
      </c>
      <c r="F40" t="str">
        <f>'ANALISA PROFIL'!D40</f>
        <v>-</v>
      </c>
      <c r="G40" t="str">
        <f>'ANALISA PROFIL'!E40</f>
        <v>-</v>
      </c>
      <c r="H40" t="str">
        <f>'ANALISA PROFIL'!F40</f>
        <v>-</v>
      </c>
    </row>
    <row r="41" spans="1:8" x14ac:dyDescent="0.25">
      <c r="A41">
        <f>'PROFIL KELUARAGA'!A41</f>
        <v>37</v>
      </c>
      <c r="B41" s="10">
        <f>'PROFIL KELUARAGA'!B41</f>
        <v>0</v>
      </c>
      <c r="C41" s="10">
        <f>'PROFIL KELUARAGA'!C41</f>
        <v>0</v>
      </c>
      <c r="D41">
        <f>'PROFIL KELUARAGA'!E41</f>
        <v>0</v>
      </c>
      <c r="E41">
        <f>'PROFIL KELUARAGA'!F41</f>
        <v>0</v>
      </c>
      <c r="F41" t="str">
        <f>'ANALISA PROFIL'!D41</f>
        <v>-</v>
      </c>
      <c r="G41" t="str">
        <f>'ANALISA PROFIL'!E41</f>
        <v>-</v>
      </c>
      <c r="H41" t="str">
        <f>'ANALISA PROFIL'!F41</f>
        <v>-</v>
      </c>
    </row>
    <row r="42" spans="1:8" x14ac:dyDescent="0.25">
      <c r="A42">
        <f>'PROFIL KELUARAGA'!A42</f>
        <v>38</v>
      </c>
      <c r="B42" s="10">
        <f>'PROFIL KELUARAGA'!B42</f>
        <v>0</v>
      </c>
      <c r="C42" s="10">
        <f>'PROFIL KELUARAGA'!C42</f>
        <v>0</v>
      </c>
      <c r="D42">
        <f>'PROFIL KELUARAGA'!E42</f>
        <v>0</v>
      </c>
      <c r="E42">
        <f>'PROFIL KELUARAGA'!F42</f>
        <v>0</v>
      </c>
      <c r="F42" t="str">
        <f>'ANALISA PROFIL'!D42</f>
        <v>-</v>
      </c>
      <c r="G42" t="str">
        <f>'ANALISA PROFIL'!E42</f>
        <v>-</v>
      </c>
      <c r="H42" t="str">
        <f>'ANALISA PROFIL'!F42</f>
        <v>-</v>
      </c>
    </row>
    <row r="43" spans="1:8" x14ac:dyDescent="0.25">
      <c r="A43">
        <f>'PROFIL KELUARAGA'!A43</f>
        <v>39</v>
      </c>
      <c r="B43" s="10">
        <f>'PROFIL KELUARAGA'!B43</f>
        <v>0</v>
      </c>
      <c r="C43" s="10">
        <f>'PROFIL KELUARAGA'!C43</f>
        <v>0</v>
      </c>
      <c r="D43">
        <f>'PROFIL KELUARAGA'!E43</f>
        <v>0</v>
      </c>
      <c r="E43">
        <f>'PROFIL KELUARAGA'!F43</f>
        <v>0</v>
      </c>
      <c r="F43" t="str">
        <f>'ANALISA PROFIL'!D43</f>
        <v>-</v>
      </c>
      <c r="G43" t="str">
        <f>'ANALISA PROFIL'!E43</f>
        <v>-</v>
      </c>
      <c r="H43" t="str">
        <f>'ANALISA PROFIL'!F43</f>
        <v>-</v>
      </c>
    </row>
    <row r="44" spans="1:8" x14ac:dyDescent="0.25">
      <c r="A44">
        <f>'PROFIL KELUARAGA'!A44</f>
        <v>40</v>
      </c>
      <c r="B44" s="10">
        <f>'PROFIL KELUARAGA'!B44</f>
        <v>0</v>
      </c>
      <c r="C44" s="10">
        <f>'PROFIL KELUARAGA'!C44</f>
        <v>0</v>
      </c>
      <c r="D44">
        <f>'PROFIL KELUARAGA'!E44</f>
        <v>0</v>
      </c>
      <c r="E44">
        <f>'PROFIL KELUARAGA'!F44</f>
        <v>0</v>
      </c>
      <c r="F44" t="str">
        <f>'ANALISA PROFIL'!D44</f>
        <v>-</v>
      </c>
      <c r="G44" t="str">
        <f>'ANALISA PROFIL'!E44</f>
        <v>-</v>
      </c>
      <c r="H44" t="str">
        <f>'ANALISA PROFIL'!F44</f>
        <v>-</v>
      </c>
    </row>
    <row r="45" spans="1:8" x14ac:dyDescent="0.25">
      <c r="A45">
        <f>'PROFIL KELUARAGA'!A45</f>
        <v>41</v>
      </c>
      <c r="B45" s="10">
        <f>'PROFIL KELUARAGA'!B45</f>
        <v>0</v>
      </c>
      <c r="C45" s="10">
        <f>'PROFIL KELUARAGA'!C45</f>
        <v>0</v>
      </c>
      <c r="D45">
        <f>'PROFIL KELUARAGA'!E45</f>
        <v>0</v>
      </c>
      <c r="E45">
        <f>'PROFIL KELUARAGA'!F45</f>
        <v>0</v>
      </c>
      <c r="F45" t="str">
        <f>'ANALISA PROFIL'!D45</f>
        <v>-</v>
      </c>
      <c r="G45" t="str">
        <f>'ANALISA PROFIL'!E45</f>
        <v>-</v>
      </c>
      <c r="H45" t="str">
        <f>'ANALISA PROFIL'!F45</f>
        <v>-</v>
      </c>
    </row>
    <row r="46" spans="1:8" x14ac:dyDescent="0.25">
      <c r="A46">
        <f>'PROFIL KELUARAGA'!A46</f>
        <v>42</v>
      </c>
      <c r="B46" s="10">
        <f>'PROFIL KELUARAGA'!B46</f>
        <v>0</v>
      </c>
      <c r="C46" s="10">
        <f>'PROFIL KELUARAGA'!C46</f>
        <v>0</v>
      </c>
      <c r="D46">
        <f>'PROFIL KELUARAGA'!E46</f>
        <v>0</v>
      </c>
      <c r="E46">
        <f>'PROFIL KELUARAGA'!F46</f>
        <v>0</v>
      </c>
      <c r="F46" t="str">
        <f>'ANALISA PROFIL'!D46</f>
        <v>-</v>
      </c>
      <c r="G46" t="str">
        <f>'ANALISA PROFIL'!E46</f>
        <v>-</v>
      </c>
      <c r="H46" t="str">
        <f>'ANALISA PROFIL'!F46</f>
        <v>-</v>
      </c>
    </row>
    <row r="47" spans="1:8" x14ac:dyDescent="0.25">
      <c r="A47">
        <f>'PROFIL KELUARAGA'!A47</f>
        <v>43</v>
      </c>
      <c r="B47" s="10">
        <f>'PROFIL KELUARAGA'!B47</f>
        <v>0</v>
      </c>
      <c r="C47" s="10">
        <f>'PROFIL KELUARAGA'!C47</f>
        <v>0</v>
      </c>
      <c r="D47">
        <f>'PROFIL KELUARAGA'!E47</f>
        <v>0</v>
      </c>
      <c r="E47">
        <f>'PROFIL KELUARAGA'!F47</f>
        <v>0</v>
      </c>
      <c r="F47" t="str">
        <f>'ANALISA PROFIL'!D47</f>
        <v>-</v>
      </c>
      <c r="G47" t="str">
        <f>'ANALISA PROFIL'!E47</f>
        <v>-</v>
      </c>
      <c r="H47" t="str">
        <f>'ANALISA PROFIL'!F47</f>
        <v>-</v>
      </c>
    </row>
    <row r="48" spans="1:8" x14ac:dyDescent="0.25">
      <c r="A48">
        <f>'PROFIL KELUARAGA'!A48</f>
        <v>44</v>
      </c>
      <c r="B48" s="10">
        <f>'PROFIL KELUARAGA'!B48</f>
        <v>0</v>
      </c>
      <c r="C48" s="10">
        <f>'PROFIL KELUARAGA'!C48</f>
        <v>0</v>
      </c>
      <c r="D48">
        <f>'PROFIL KELUARAGA'!E48</f>
        <v>0</v>
      </c>
      <c r="E48">
        <f>'PROFIL KELUARAGA'!F48</f>
        <v>0</v>
      </c>
      <c r="F48" t="str">
        <f>'ANALISA PROFIL'!D48</f>
        <v>-</v>
      </c>
      <c r="G48" t="str">
        <f>'ANALISA PROFIL'!E48</f>
        <v>-</v>
      </c>
      <c r="H48" t="str">
        <f>'ANALISA PROFIL'!F48</f>
        <v>-</v>
      </c>
    </row>
    <row r="49" spans="1:8" x14ac:dyDescent="0.25">
      <c r="A49">
        <f>'PROFIL KELUARAGA'!A49</f>
        <v>45</v>
      </c>
      <c r="B49" s="10">
        <f>'PROFIL KELUARAGA'!B49</f>
        <v>0</v>
      </c>
      <c r="C49" s="10">
        <f>'PROFIL KELUARAGA'!C49</f>
        <v>0</v>
      </c>
      <c r="D49">
        <f>'PROFIL KELUARAGA'!E49</f>
        <v>0</v>
      </c>
      <c r="E49">
        <f>'PROFIL KELUARAGA'!F49</f>
        <v>0</v>
      </c>
      <c r="F49" t="str">
        <f>'ANALISA PROFIL'!D49</f>
        <v>-</v>
      </c>
      <c r="G49" t="str">
        <f>'ANALISA PROFIL'!E49</f>
        <v>-</v>
      </c>
      <c r="H49" t="str">
        <f>'ANALISA PROFIL'!F49</f>
        <v>-</v>
      </c>
    </row>
    <row r="50" spans="1:8" x14ac:dyDescent="0.25">
      <c r="A50">
        <f>'PROFIL KELUARAGA'!A50</f>
        <v>46</v>
      </c>
      <c r="B50" s="10">
        <f>'PROFIL KELUARAGA'!B50</f>
        <v>0</v>
      </c>
      <c r="C50" s="10">
        <f>'PROFIL KELUARAGA'!C50</f>
        <v>0</v>
      </c>
      <c r="D50">
        <f>'PROFIL KELUARAGA'!E50</f>
        <v>0</v>
      </c>
      <c r="E50">
        <f>'PROFIL KELUARAGA'!F50</f>
        <v>0</v>
      </c>
      <c r="F50" t="str">
        <f>'ANALISA PROFIL'!D50</f>
        <v>-</v>
      </c>
      <c r="G50" t="str">
        <f>'ANALISA PROFIL'!E50</f>
        <v>-</v>
      </c>
      <c r="H50" t="str">
        <f>'ANALISA PROFIL'!F50</f>
        <v>-</v>
      </c>
    </row>
    <row r="51" spans="1:8" x14ac:dyDescent="0.25">
      <c r="A51">
        <f>'PROFIL KELUARAGA'!A51</f>
        <v>47</v>
      </c>
      <c r="B51" s="10">
        <f>'PROFIL KELUARAGA'!B51</f>
        <v>0</v>
      </c>
      <c r="C51" s="10">
        <f>'PROFIL KELUARAGA'!C51</f>
        <v>0</v>
      </c>
      <c r="D51">
        <f>'PROFIL KELUARAGA'!E51</f>
        <v>0</v>
      </c>
      <c r="E51">
        <f>'PROFIL KELUARAGA'!F51</f>
        <v>0</v>
      </c>
      <c r="F51" t="str">
        <f>'ANALISA PROFIL'!D51</f>
        <v>-</v>
      </c>
      <c r="G51" t="str">
        <f>'ANALISA PROFIL'!E51</f>
        <v>-</v>
      </c>
      <c r="H51" t="str">
        <f>'ANALISA PROFIL'!F51</f>
        <v>-</v>
      </c>
    </row>
    <row r="52" spans="1:8" x14ac:dyDescent="0.25">
      <c r="A52">
        <f>'PROFIL KELUARAGA'!A52</f>
        <v>48</v>
      </c>
      <c r="B52" s="10">
        <f>'PROFIL KELUARAGA'!B52</f>
        <v>0</v>
      </c>
      <c r="C52" s="10">
        <f>'PROFIL KELUARAGA'!C52</f>
        <v>0</v>
      </c>
      <c r="D52">
        <f>'PROFIL KELUARAGA'!E52</f>
        <v>0</v>
      </c>
      <c r="E52">
        <f>'PROFIL KELUARAGA'!F52</f>
        <v>0</v>
      </c>
      <c r="F52" t="str">
        <f>'ANALISA PROFIL'!D52</f>
        <v>-</v>
      </c>
      <c r="G52" t="str">
        <f>'ANALISA PROFIL'!E52</f>
        <v>-</v>
      </c>
      <c r="H52" t="str">
        <f>'ANALISA PROFIL'!F52</f>
        <v>-</v>
      </c>
    </row>
    <row r="53" spans="1:8" x14ac:dyDescent="0.25">
      <c r="A53">
        <f>'PROFIL KELUARAGA'!A53</f>
        <v>49</v>
      </c>
      <c r="B53" s="10">
        <f>'PROFIL KELUARAGA'!B53</f>
        <v>0</v>
      </c>
      <c r="C53" s="10">
        <f>'PROFIL KELUARAGA'!C53</f>
        <v>0</v>
      </c>
      <c r="D53">
        <f>'PROFIL KELUARAGA'!E53</f>
        <v>0</v>
      </c>
      <c r="E53">
        <f>'PROFIL KELUARAGA'!F53</f>
        <v>0</v>
      </c>
      <c r="F53" t="str">
        <f>'ANALISA PROFIL'!D53</f>
        <v>-</v>
      </c>
      <c r="G53" t="str">
        <f>'ANALISA PROFIL'!E53</f>
        <v>-</v>
      </c>
      <c r="H53" t="str">
        <f>'ANALISA PROFIL'!F53</f>
        <v>-</v>
      </c>
    </row>
    <row r="54" spans="1:8" x14ac:dyDescent="0.25">
      <c r="A54">
        <f>'PROFIL KELUARAGA'!A54</f>
        <v>50</v>
      </c>
      <c r="B54" s="10">
        <f>'PROFIL KELUARAGA'!B54</f>
        <v>0</v>
      </c>
      <c r="C54" s="10">
        <f>'PROFIL KELUARAGA'!C54</f>
        <v>0</v>
      </c>
      <c r="D54">
        <f>'PROFIL KELUARAGA'!E54</f>
        <v>0</v>
      </c>
      <c r="E54">
        <f>'PROFIL KELUARAGA'!F54</f>
        <v>0</v>
      </c>
      <c r="F54" t="str">
        <f>'ANALISA PROFIL'!D54</f>
        <v>-</v>
      </c>
      <c r="G54" t="str">
        <f>'ANALISA PROFIL'!E54</f>
        <v>-</v>
      </c>
      <c r="H54" t="str">
        <f>'ANALISA PROFIL'!F54</f>
        <v>-</v>
      </c>
    </row>
    <row r="55" spans="1:8" x14ac:dyDescent="0.25">
      <c r="A55">
        <f>'PROFIL KELUARAGA'!A55</f>
        <v>51</v>
      </c>
      <c r="B55" s="10">
        <f>'PROFIL KELUARAGA'!B55</f>
        <v>0</v>
      </c>
      <c r="C55" s="10">
        <f>'PROFIL KELUARAGA'!C55</f>
        <v>0</v>
      </c>
      <c r="D55">
        <f>'PROFIL KELUARAGA'!E55</f>
        <v>0</v>
      </c>
      <c r="E55">
        <f>'PROFIL KELUARAGA'!F55</f>
        <v>0</v>
      </c>
      <c r="F55" t="str">
        <f>'ANALISA PROFIL'!D55</f>
        <v>-</v>
      </c>
      <c r="G55" t="str">
        <f>'ANALISA PROFIL'!E55</f>
        <v>-</v>
      </c>
      <c r="H55" t="str">
        <f>'ANALISA PROFIL'!F55</f>
        <v>-</v>
      </c>
    </row>
    <row r="56" spans="1:8" x14ac:dyDescent="0.25">
      <c r="A56">
        <f>'PROFIL KELUARAGA'!A56</f>
        <v>52</v>
      </c>
      <c r="B56" s="10">
        <f>'PROFIL KELUARAGA'!B56</f>
        <v>0</v>
      </c>
      <c r="C56" s="10">
        <f>'PROFIL KELUARAGA'!C56</f>
        <v>0</v>
      </c>
      <c r="D56">
        <f>'PROFIL KELUARAGA'!E56</f>
        <v>0</v>
      </c>
      <c r="E56">
        <f>'PROFIL KELUARAGA'!F56</f>
        <v>0</v>
      </c>
      <c r="F56" t="str">
        <f>'ANALISA PROFIL'!D56</f>
        <v>-</v>
      </c>
      <c r="G56" t="str">
        <f>'ANALISA PROFIL'!E56</f>
        <v>-</v>
      </c>
      <c r="H56" t="str">
        <f>'ANALISA PROFIL'!F56</f>
        <v>-</v>
      </c>
    </row>
    <row r="57" spans="1:8" x14ac:dyDescent="0.25">
      <c r="A57">
        <f>'PROFIL KELUARAGA'!A57</f>
        <v>53</v>
      </c>
      <c r="B57" s="10">
        <f>'PROFIL KELUARAGA'!B57</f>
        <v>0</v>
      </c>
      <c r="C57" s="10">
        <f>'PROFIL KELUARAGA'!C57</f>
        <v>0</v>
      </c>
      <c r="D57">
        <f>'PROFIL KELUARAGA'!E57</f>
        <v>0</v>
      </c>
      <c r="E57">
        <f>'PROFIL KELUARAGA'!F57</f>
        <v>0</v>
      </c>
      <c r="F57" t="str">
        <f>'ANALISA PROFIL'!D57</f>
        <v>-</v>
      </c>
      <c r="G57" t="str">
        <f>'ANALISA PROFIL'!E57</f>
        <v>-</v>
      </c>
      <c r="H57" t="str">
        <f>'ANALISA PROFIL'!F57</f>
        <v>-</v>
      </c>
    </row>
    <row r="58" spans="1:8" x14ac:dyDescent="0.25">
      <c r="A58">
        <f>'PROFIL KELUARAGA'!A58</f>
        <v>54</v>
      </c>
      <c r="B58" s="10">
        <f>'PROFIL KELUARAGA'!B58</f>
        <v>0</v>
      </c>
      <c r="C58" s="10">
        <f>'PROFIL KELUARAGA'!C58</f>
        <v>0</v>
      </c>
      <c r="D58">
        <f>'PROFIL KELUARAGA'!E58</f>
        <v>0</v>
      </c>
      <c r="E58">
        <f>'PROFIL KELUARAGA'!F58</f>
        <v>0</v>
      </c>
      <c r="F58" t="str">
        <f>'ANALISA PROFIL'!D58</f>
        <v>-</v>
      </c>
      <c r="G58" t="str">
        <f>'ANALISA PROFIL'!E58</f>
        <v>-</v>
      </c>
      <c r="H58" t="str">
        <f>'ANALISA PROFIL'!F58</f>
        <v>-</v>
      </c>
    </row>
    <row r="59" spans="1:8" x14ac:dyDescent="0.25">
      <c r="A59">
        <f>'PROFIL KELUARAGA'!A59</f>
        <v>55</v>
      </c>
      <c r="B59" s="10">
        <f>'PROFIL KELUARAGA'!B59</f>
        <v>0</v>
      </c>
      <c r="C59" s="10">
        <f>'PROFIL KELUARAGA'!C59</f>
        <v>0</v>
      </c>
      <c r="D59">
        <f>'PROFIL KELUARAGA'!E59</f>
        <v>0</v>
      </c>
      <c r="E59">
        <f>'PROFIL KELUARAGA'!F59</f>
        <v>0</v>
      </c>
      <c r="F59" t="str">
        <f>'ANALISA PROFIL'!D59</f>
        <v>-</v>
      </c>
      <c r="G59" t="str">
        <f>'ANALISA PROFIL'!E59</f>
        <v>-</v>
      </c>
      <c r="H59" t="str">
        <f>'ANALISA PROFIL'!F59</f>
        <v>-</v>
      </c>
    </row>
    <row r="60" spans="1:8" x14ac:dyDescent="0.25">
      <c r="A60">
        <f>'PROFIL KELUARAGA'!A60</f>
        <v>56</v>
      </c>
      <c r="B60" s="10">
        <f>'PROFIL KELUARAGA'!B60</f>
        <v>0</v>
      </c>
      <c r="C60" s="10">
        <f>'PROFIL KELUARAGA'!C60</f>
        <v>0</v>
      </c>
      <c r="D60">
        <f>'PROFIL KELUARAGA'!E60</f>
        <v>0</v>
      </c>
      <c r="E60">
        <f>'PROFIL KELUARAGA'!F60</f>
        <v>0</v>
      </c>
      <c r="F60" t="str">
        <f>'ANALISA PROFIL'!D60</f>
        <v>-</v>
      </c>
      <c r="G60" t="str">
        <f>'ANALISA PROFIL'!E60</f>
        <v>-</v>
      </c>
      <c r="H60" t="str">
        <f>'ANALISA PROFIL'!F60</f>
        <v>-</v>
      </c>
    </row>
    <row r="61" spans="1:8" x14ac:dyDescent="0.25">
      <c r="A61">
        <f>'PROFIL KELUARAGA'!A61</f>
        <v>57</v>
      </c>
      <c r="B61" s="10">
        <f>'PROFIL KELUARAGA'!B61</f>
        <v>0</v>
      </c>
      <c r="C61" s="10">
        <f>'PROFIL KELUARAGA'!C61</f>
        <v>0</v>
      </c>
      <c r="D61">
        <f>'PROFIL KELUARAGA'!E61</f>
        <v>0</v>
      </c>
      <c r="E61">
        <f>'PROFIL KELUARAGA'!F61</f>
        <v>0</v>
      </c>
      <c r="F61" t="str">
        <f>'ANALISA PROFIL'!D61</f>
        <v>-</v>
      </c>
      <c r="G61" t="str">
        <f>'ANALISA PROFIL'!E61</f>
        <v>-</v>
      </c>
      <c r="H61" t="str">
        <f>'ANALISA PROFIL'!F61</f>
        <v>-</v>
      </c>
    </row>
    <row r="62" spans="1:8" x14ac:dyDescent="0.25">
      <c r="A62">
        <f>'PROFIL KELUARAGA'!A62</f>
        <v>58</v>
      </c>
      <c r="B62" s="10">
        <f>'PROFIL KELUARAGA'!B62</f>
        <v>0</v>
      </c>
      <c r="C62" s="10">
        <f>'PROFIL KELUARAGA'!C62</f>
        <v>0</v>
      </c>
      <c r="D62">
        <f>'PROFIL KELUARAGA'!E62</f>
        <v>0</v>
      </c>
      <c r="E62">
        <f>'PROFIL KELUARAGA'!F62</f>
        <v>0</v>
      </c>
      <c r="F62" t="str">
        <f>'ANALISA PROFIL'!D62</f>
        <v>-</v>
      </c>
      <c r="G62" t="str">
        <f>'ANALISA PROFIL'!E62</f>
        <v>-</v>
      </c>
      <c r="H62" t="str">
        <f>'ANALISA PROFIL'!F62</f>
        <v>-</v>
      </c>
    </row>
    <row r="63" spans="1:8" x14ac:dyDescent="0.25">
      <c r="A63">
        <f>'PROFIL KELUARAGA'!A63</f>
        <v>59</v>
      </c>
      <c r="B63" s="10">
        <f>'PROFIL KELUARAGA'!B63</f>
        <v>0</v>
      </c>
      <c r="C63" s="10">
        <f>'PROFIL KELUARAGA'!C63</f>
        <v>0</v>
      </c>
      <c r="D63">
        <f>'PROFIL KELUARAGA'!E63</f>
        <v>0</v>
      </c>
      <c r="E63">
        <f>'PROFIL KELUARAGA'!F63</f>
        <v>0</v>
      </c>
      <c r="F63" t="str">
        <f>'ANALISA PROFIL'!D63</f>
        <v>-</v>
      </c>
      <c r="G63" t="str">
        <f>'ANALISA PROFIL'!E63</f>
        <v>-</v>
      </c>
      <c r="H63" t="str">
        <f>'ANALISA PROFIL'!F63</f>
        <v>-</v>
      </c>
    </row>
    <row r="64" spans="1:8" x14ac:dyDescent="0.25">
      <c r="A64">
        <f>'PROFIL KELUARAGA'!A64</f>
        <v>60</v>
      </c>
      <c r="B64" s="10">
        <f>'PROFIL KELUARAGA'!B64</f>
        <v>0</v>
      </c>
      <c r="C64" s="10">
        <f>'PROFIL KELUARAGA'!C64</f>
        <v>0</v>
      </c>
      <c r="D64">
        <f>'PROFIL KELUARAGA'!E64</f>
        <v>0</v>
      </c>
      <c r="E64">
        <f>'PROFIL KELUARAGA'!F64</f>
        <v>0</v>
      </c>
      <c r="F64" t="str">
        <f>'ANALISA PROFIL'!D64</f>
        <v>-</v>
      </c>
      <c r="G64" t="str">
        <f>'ANALISA PROFIL'!E64</f>
        <v>-</v>
      </c>
      <c r="H64" t="str">
        <f>'ANALISA PROFIL'!F64</f>
        <v>-</v>
      </c>
    </row>
    <row r="65" spans="1:8" x14ac:dyDescent="0.25">
      <c r="A65">
        <f>'PROFIL KELUARAGA'!A65</f>
        <v>61</v>
      </c>
      <c r="B65" s="10">
        <f>'PROFIL KELUARAGA'!B65</f>
        <v>0</v>
      </c>
      <c r="C65" s="10">
        <f>'PROFIL KELUARAGA'!C65</f>
        <v>0</v>
      </c>
      <c r="D65">
        <f>'PROFIL KELUARAGA'!E65</f>
        <v>0</v>
      </c>
      <c r="E65">
        <f>'PROFIL KELUARAGA'!F65</f>
        <v>0</v>
      </c>
      <c r="F65" t="str">
        <f>'ANALISA PROFIL'!D65</f>
        <v>-</v>
      </c>
      <c r="G65" t="str">
        <f>'ANALISA PROFIL'!E65</f>
        <v>-</v>
      </c>
      <c r="H65" t="str">
        <f>'ANALISA PROFIL'!F65</f>
        <v>-</v>
      </c>
    </row>
    <row r="66" spans="1:8" x14ac:dyDescent="0.25">
      <c r="A66">
        <f>'PROFIL KELUARAGA'!A66</f>
        <v>62</v>
      </c>
      <c r="B66" s="10">
        <f>'PROFIL KELUARAGA'!B66</f>
        <v>0</v>
      </c>
      <c r="C66" s="10">
        <f>'PROFIL KELUARAGA'!C66</f>
        <v>0</v>
      </c>
      <c r="D66">
        <f>'PROFIL KELUARAGA'!E66</f>
        <v>0</v>
      </c>
      <c r="E66">
        <f>'PROFIL KELUARAGA'!F66</f>
        <v>0</v>
      </c>
      <c r="F66" t="str">
        <f>'ANALISA PROFIL'!D66</f>
        <v>-</v>
      </c>
      <c r="G66" t="str">
        <f>'ANALISA PROFIL'!E66</f>
        <v>-</v>
      </c>
      <c r="H66" t="str">
        <f>'ANALISA PROFIL'!F66</f>
        <v>-</v>
      </c>
    </row>
    <row r="67" spans="1:8" x14ac:dyDescent="0.25">
      <c r="A67">
        <f>'PROFIL KELUARAGA'!A67</f>
        <v>63</v>
      </c>
      <c r="B67" s="10">
        <f>'PROFIL KELUARAGA'!B67</f>
        <v>0</v>
      </c>
      <c r="C67" s="10">
        <f>'PROFIL KELUARAGA'!C67</f>
        <v>0</v>
      </c>
      <c r="D67">
        <f>'PROFIL KELUARAGA'!E67</f>
        <v>0</v>
      </c>
      <c r="E67">
        <f>'PROFIL KELUARAGA'!F67</f>
        <v>0</v>
      </c>
      <c r="F67" t="str">
        <f>'ANALISA PROFIL'!D67</f>
        <v>-</v>
      </c>
      <c r="G67" t="str">
        <f>'ANALISA PROFIL'!E67</f>
        <v>-</v>
      </c>
      <c r="H67" t="str">
        <f>'ANALISA PROFIL'!F67</f>
        <v>-</v>
      </c>
    </row>
    <row r="68" spans="1:8" x14ac:dyDescent="0.25">
      <c r="A68">
        <f>'PROFIL KELUARAGA'!A68</f>
        <v>64</v>
      </c>
      <c r="B68" s="10">
        <f>'PROFIL KELUARAGA'!B68</f>
        <v>0</v>
      </c>
      <c r="C68" s="10">
        <f>'PROFIL KELUARAGA'!C68</f>
        <v>0</v>
      </c>
      <c r="D68">
        <f>'PROFIL KELUARAGA'!E68</f>
        <v>0</v>
      </c>
      <c r="E68">
        <f>'PROFIL KELUARAGA'!F68</f>
        <v>0</v>
      </c>
      <c r="F68" t="str">
        <f>'ANALISA PROFIL'!D68</f>
        <v>-</v>
      </c>
      <c r="G68" t="str">
        <f>'ANALISA PROFIL'!E68</f>
        <v>-</v>
      </c>
      <c r="H68" t="str">
        <f>'ANALISA PROFIL'!F68</f>
        <v>-</v>
      </c>
    </row>
    <row r="69" spans="1:8" x14ac:dyDescent="0.25">
      <c r="A69">
        <f>'PROFIL KELUARAGA'!A69</f>
        <v>65</v>
      </c>
      <c r="B69" s="10">
        <f>'PROFIL KELUARAGA'!B69</f>
        <v>0</v>
      </c>
      <c r="C69" s="10">
        <f>'PROFIL KELUARAGA'!C69</f>
        <v>0</v>
      </c>
      <c r="D69">
        <f>'PROFIL KELUARAGA'!E69</f>
        <v>0</v>
      </c>
      <c r="E69">
        <f>'PROFIL KELUARAGA'!F69</f>
        <v>0</v>
      </c>
      <c r="F69" t="str">
        <f>'ANALISA PROFIL'!D69</f>
        <v>-</v>
      </c>
      <c r="G69" t="str">
        <f>'ANALISA PROFIL'!E69</f>
        <v>-</v>
      </c>
      <c r="H69" t="str">
        <f>'ANALISA PROFIL'!F69</f>
        <v>-</v>
      </c>
    </row>
    <row r="70" spans="1:8" x14ac:dyDescent="0.25">
      <c r="A70">
        <f>'PROFIL KELUARAGA'!A70</f>
        <v>66</v>
      </c>
      <c r="B70" s="10">
        <f>'PROFIL KELUARAGA'!B70</f>
        <v>0</v>
      </c>
      <c r="C70" s="10">
        <f>'PROFIL KELUARAGA'!C70</f>
        <v>0</v>
      </c>
      <c r="D70">
        <f>'PROFIL KELUARAGA'!E70</f>
        <v>0</v>
      </c>
      <c r="E70">
        <f>'PROFIL KELUARAGA'!F70</f>
        <v>0</v>
      </c>
      <c r="F70" t="str">
        <f>'ANALISA PROFIL'!D70</f>
        <v>-</v>
      </c>
      <c r="G70" t="str">
        <f>'ANALISA PROFIL'!E70</f>
        <v>-</v>
      </c>
      <c r="H70" t="str">
        <f>'ANALISA PROFIL'!F70</f>
        <v>-</v>
      </c>
    </row>
    <row r="71" spans="1:8" x14ac:dyDescent="0.25">
      <c r="A71">
        <f>'PROFIL KELUARAGA'!A71</f>
        <v>67</v>
      </c>
      <c r="B71" s="10">
        <f>'PROFIL KELUARAGA'!B71</f>
        <v>0</v>
      </c>
      <c r="C71" s="10">
        <f>'PROFIL KELUARAGA'!C71</f>
        <v>0</v>
      </c>
      <c r="D71">
        <f>'PROFIL KELUARAGA'!E71</f>
        <v>0</v>
      </c>
      <c r="E71">
        <f>'PROFIL KELUARAGA'!F71</f>
        <v>0</v>
      </c>
      <c r="F71" t="str">
        <f>'ANALISA PROFIL'!D71</f>
        <v>-</v>
      </c>
      <c r="G71" t="str">
        <f>'ANALISA PROFIL'!E71</f>
        <v>-</v>
      </c>
      <c r="H71" t="str">
        <f>'ANALISA PROFIL'!F71</f>
        <v>-</v>
      </c>
    </row>
    <row r="72" spans="1:8" x14ac:dyDescent="0.25">
      <c r="A72">
        <f>'PROFIL KELUARAGA'!A72</f>
        <v>68</v>
      </c>
      <c r="B72" s="10">
        <f>'PROFIL KELUARAGA'!B72</f>
        <v>0</v>
      </c>
      <c r="C72" s="10">
        <f>'PROFIL KELUARAGA'!C72</f>
        <v>0</v>
      </c>
      <c r="D72">
        <f>'PROFIL KELUARAGA'!E72</f>
        <v>0</v>
      </c>
      <c r="E72">
        <f>'PROFIL KELUARAGA'!F72</f>
        <v>0</v>
      </c>
      <c r="F72" t="str">
        <f>'ANALISA PROFIL'!D72</f>
        <v>-</v>
      </c>
      <c r="G72" t="str">
        <f>'ANALISA PROFIL'!E72</f>
        <v>-</v>
      </c>
      <c r="H72" t="str">
        <f>'ANALISA PROFIL'!F72</f>
        <v>-</v>
      </c>
    </row>
    <row r="73" spans="1:8" x14ac:dyDescent="0.25">
      <c r="A73">
        <f>'PROFIL KELUARAGA'!A73</f>
        <v>69</v>
      </c>
      <c r="B73" s="10">
        <f>'PROFIL KELUARAGA'!B73</f>
        <v>0</v>
      </c>
      <c r="C73" s="10">
        <f>'PROFIL KELUARAGA'!C73</f>
        <v>0</v>
      </c>
      <c r="D73">
        <f>'PROFIL KELUARAGA'!E73</f>
        <v>0</v>
      </c>
      <c r="E73">
        <f>'PROFIL KELUARAGA'!F73</f>
        <v>0</v>
      </c>
      <c r="F73" t="str">
        <f>'ANALISA PROFIL'!D73</f>
        <v>-</v>
      </c>
      <c r="G73" t="str">
        <f>'ANALISA PROFIL'!E73</f>
        <v>-</v>
      </c>
      <c r="H73" t="str">
        <f>'ANALISA PROFIL'!F73</f>
        <v>-</v>
      </c>
    </row>
    <row r="74" spans="1:8" x14ac:dyDescent="0.25">
      <c r="A74">
        <f>'PROFIL KELUARAGA'!A74</f>
        <v>70</v>
      </c>
      <c r="B74" s="10">
        <f>'PROFIL KELUARAGA'!B74</f>
        <v>0</v>
      </c>
      <c r="C74" s="10">
        <f>'PROFIL KELUARAGA'!C74</f>
        <v>0</v>
      </c>
      <c r="D74">
        <f>'PROFIL KELUARAGA'!E74</f>
        <v>0</v>
      </c>
      <c r="E74">
        <f>'PROFIL KELUARAGA'!F74</f>
        <v>0</v>
      </c>
      <c r="F74" t="str">
        <f>'ANALISA PROFIL'!D74</f>
        <v>-</v>
      </c>
      <c r="G74" t="str">
        <f>'ANALISA PROFIL'!E74</f>
        <v>-</v>
      </c>
      <c r="H74" t="str">
        <f>'ANALISA PROFIL'!F74</f>
        <v>-</v>
      </c>
    </row>
    <row r="75" spans="1:8" x14ac:dyDescent="0.25">
      <c r="A75">
        <f>'PROFIL KELUARAGA'!A75</f>
        <v>71</v>
      </c>
      <c r="B75" s="10">
        <f>'PROFIL KELUARAGA'!B75</f>
        <v>0</v>
      </c>
      <c r="C75" s="10">
        <f>'PROFIL KELUARAGA'!C75</f>
        <v>0</v>
      </c>
      <c r="D75">
        <f>'PROFIL KELUARAGA'!E75</f>
        <v>0</v>
      </c>
      <c r="E75">
        <f>'PROFIL KELUARAGA'!F75</f>
        <v>0</v>
      </c>
      <c r="F75" t="str">
        <f>'ANALISA PROFIL'!D75</f>
        <v>-</v>
      </c>
      <c r="G75" t="str">
        <f>'ANALISA PROFIL'!E75</f>
        <v>-</v>
      </c>
      <c r="H75" t="str">
        <f>'ANALISA PROFIL'!F75</f>
        <v>-</v>
      </c>
    </row>
    <row r="76" spans="1:8" x14ac:dyDescent="0.25">
      <c r="A76">
        <f>'PROFIL KELUARAGA'!A76</f>
        <v>72</v>
      </c>
      <c r="B76" s="10">
        <f>'PROFIL KELUARAGA'!B76</f>
        <v>0</v>
      </c>
      <c r="C76" s="10">
        <f>'PROFIL KELUARAGA'!C76</f>
        <v>0</v>
      </c>
      <c r="D76">
        <f>'PROFIL KELUARAGA'!E76</f>
        <v>0</v>
      </c>
      <c r="E76">
        <f>'PROFIL KELUARAGA'!F76</f>
        <v>0</v>
      </c>
      <c r="F76" t="str">
        <f>'ANALISA PROFIL'!D76</f>
        <v>-</v>
      </c>
      <c r="G76" t="str">
        <f>'ANALISA PROFIL'!E76</f>
        <v>-</v>
      </c>
      <c r="H76" t="str">
        <f>'ANALISA PROFIL'!F76</f>
        <v>-</v>
      </c>
    </row>
    <row r="77" spans="1:8" x14ac:dyDescent="0.25">
      <c r="A77">
        <f>'PROFIL KELUARAGA'!A77</f>
        <v>73</v>
      </c>
      <c r="B77" s="10">
        <f>'PROFIL KELUARAGA'!B77</f>
        <v>0</v>
      </c>
      <c r="C77" s="10">
        <f>'PROFIL KELUARAGA'!C77</f>
        <v>0</v>
      </c>
      <c r="D77">
        <f>'PROFIL KELUARAGA'!E77</f>
        <v>0</v>
      </c>
      <c r="E77">
        <f>'PROFIL KELUARAGA'!F77</f>
        <v>0</v>
      </c>
      <c r="F77" t="str">
        <f>'ANALISA PROFIL'!D77</f>
        <v>-</v>
      </c>
      <c r="G77" t="str">
        <f>'ANALISA PROFIL'!E77</f>
        <v>-</v>
      </c>
      <c r="H77" t="str">
        <f>'ANALISA PROFIL'!F77</f>
        <v>-</v>
      </c>
    </row>
    <row r="78" spans="1:8" x14ac:dyDescent="0.25">
      <c r="A78">
        <f>'PROFIL KELUARAGA'!A78</f>
        <v>74</v>
      </c>
      <c r="B78" s="10">
        <f>'PROFIL KELUARAGA'!B78</f>
        <v>0</v>
      </c>
      <c r="C78" s="10">
        <f>'PROFIL KELUARAGA'!C78</f>
        <v>0</v>
      </c>
      <c r="D78">
        <f>'PROFIL KELUARAGA'!E78</f>
        <v>0</v>
      </c>
      <c r="E78">
        <f>'PROFIL KELUARAGA'!F78</f>
        <v>0</v>
      </c>
      <c r="F78" t="str">
        <f>'ANALISA PROFIL'!D78</f>
        <v>-</v>
      </c>
      <c r="G78" t="str">
        <f>'ANALISA PROFIL'!E78</f>
        <v>-</v>
      </c>
      <c r="H78" t="str">
        <f>'ANALISA PROFIL'!F78</f>
        <v>-</v>
      </c>
    </row>
    <row r="79" spans="1:8" x14ac:dyDescent="0.25">
      <c r="A79">
        <f>'PROFIL KELUARAGA'!A79</f>
        <v>75</v>
      </c>
      <c r="B79" s="10">
        <f>'PROFIL KELUARAGA'!B79</f>
        <v>0</v>
      </c>
      <c r="C79" s="10">
        <f>'PROFIL KELUARAGA'!C79</f>
        <v>0</v>
      </c>
      <c r="D79">
        <f>'PROFIL KELUARAGA'!E79</f>
        <v>0</v>
      </c>
      <c r="E79">
        <f>'PROFIL KELUARAGA'!F79</f>
        <v>0</v>
      </c>
      <c r="F79" t="str">
        <f>'ANALISA PROFIL'!D79</f>
        <v>-</v>
      </c>
      <c r="G79" t="str">
        <f>'ANALISA PROFIL'!E79</f>
        <v>-</v>
      </c>
      <c r="H79" t="str">
        <f>'ANALISA PROFIL'!F79</f>
        <v>-</v>
      </c>
    </row>
    <row r="80" spans="1:8" x14ac:dyDescent="0.25">
      <c r="A80">
        <f>'PROFIL KELUARAGA'!A80</f>
        <v>76</v>
      </c>
      <c r="B80" s="10">
        <f>'PROFIL KELUARAGA'!B80</f>
        <v>0</v>
      </c>
      <c r="C80" s="10">
        <f>'PROFIL KELUARAGA'!C80</f>
        <v>0</v>
      </c>
      <c r="D80">
        <f>'PROFIL KELUARAGA'!E80</f>
        <v>0</v>
      </c>
      <c r="E80">
        <f>'PROFIL KELUARAGA'!F80</f>
        <v>0</v>
      </c>
      <c r="F80" t="str">
        <f>'ANALISA PROFIL'!D80</f>
        <v>-</v>
      </c>
      <c r="G80" t="str">
        <f>'ANALISA PROFIL'!E80</f>
        <v>-</v>
      </c>
      <c r="H80" t="str">
        <f>'ANALISA PROFIL'!F80</f>
        <v>-</v>
      </c>
    </row>
    <row r="81" spans="1:8" x14ac:dyDescent="0.25">
      <c r="A81">
        <f>'PROFIL KELUARAGA'!A81</f>
        <v>77</v>
      </c>
      <c r="B81" s="10">
        <f>'PROFIL KELUARAGA'!B81</f>
        <v>0</v>
      </c>
      <c r="C81" s="10">
        <f>'PROFIL KELUARAGA'!C81</f>
        <v>0</v>
      </c>
      <c r="D81">
        <f>'PROFIL KELUARAGA'!E81</f>
        <v>0</v>
      </c>
      <c r="E81">
        <f>'PROFIL KELUARAGA'!F81</f>
        <v>0</v>
      </c>
      <c r="F81" t="str">
        <f>'ANALISA PROFIL'!D81</f>
        <v>-</v>
      </c>
      <c r="G81" t="str">
        <f>'ANALISA PROFIL'!E81</f>
        <v>-</v>
      </c>
      <c r="H81" t="str">
        <f>'ANALISA PROFIL'!F81</f>
        <v>-</v>
      </c>
    </row>
    <row r="82" spans="1:8" x14ac:dyDescent="0.25">
      <c r="A82">
        <f>'PROFIL KELUARAGA'!A82</f>
        <v>78</v>
      </c>
      <c r="B82" s="10">
        <f>'PROFIL KELUARAGA'!B82</f>
        <v>0</v>
      </c>
      <c r="C82" s="10">
        <f>'PROFIL KELUARAGA'!C82</f>
        <v>0</v>
      </c>
      <c r="D82">
        <f>'PROFIL KELUARAGA'!E82</f>
        <v>0</v>
      </c>
      <c r="E82">
        <f>'PROFIL KELUARAGA'!F82</f>
        <v>0</v>
      </c>
      <c r="F82" t="str">
        <f>'ANALISA PROFIL'!D82</f>
        <v>-</v>
      </c>
      <c r="G82" t="str">
        <f>'ANALISA PROFIL'!E82</f>
        <v>-</v>
      </c>
      <c r="H82" t="str">
        <f>'ANALISA PROFIL'!F82</f>
        <v>-</v>
      </c>
    </row>
    <row r="83" spans="1:8" x14ac:dyDescent="0.25">
      <c r="A83">
        <f>'PROFIL KELUARAGA'!A83</f>
        <v>79</v>
      </c>
      <c r="B83" s="10">
        <f>'PROFIL KELUARAGA'!B83</f>
        <v>0</v>
      </c>
      <c r="C83" s="10">
        <f>'PROFIL KELUARAGA'!C83</f>
        <v>0</v>
      </c>
      <c r="D83">
        <f>'PROFIL KELUARAGA'!E83</f>
        <v>0</v>
      </c>
      <c r="E83">
        <f>'PROFIL KELUARAGA'!F83</f>
        <v>0</v>
      </c>
      <c r="F83" t="str">
        <f>'ANALISA PROFIL'!D83</f>
        <v>-</v>
      </c>
      <c r="G83" t="str">
        <f>'ANALISA PROFIL'!E83</f>
        <v>-</v>
      </c>
      <c r="H83" t="str">
        <f>'ANALISA PROFIL'!F83</f>
        <v>-</v>
      </c>
    </row>
    <row r="84" spans="1:8" x14ac:dyDescent="0.25">
      <c r="A84">
        <f>'PROFIL KELUARAGA'!A84</f>
        <v>80</v>
      </c>
      <c r="B84" s="10">
        <f>'PROFIL KELUARAGA'!B84</f>
        <v>0</v>
      </c>
      <c r="C84" s="10">
        <f>'PROFIL KELUARAGA'!C84</f>
        <v>0</v>
      </c>
      <c r="D84">
        <f>'PROFIL KELUARAGA'!E84</f>
        <v>0</v>
      </c>
      <c r="E84">
        <f>'PROFIL KELUARAGA'!F84</f>
        <v>0</v>
      </c>
      <c r="F84" t="str">
        <f>'ANALISA PROFIL'!D84</f>
        <v>-</v>
      </c>
      <c r="G84" t="str">
        <f>'ANALISA PROFIL'!E84</f>
        <v>-</v>
      </c>
      <c r="H84" t="str">
        <f>'ANALISA PROFIL'!F84</f>
        <v>-</v>
      </c>
    </row>
    <row r="85" spans="1:8" x14ac:dyDescent="0.25">
      <c r="A85">
        <f>'PROFIL KELUARAGA'!A85</f>
        <v>81</v>
      </c>
      <c r="B85" s="10">
        <f>'PROFIL KELUARAGA'!B85</f>
        <v>0</v>
      </c>
      <c r="C85" s="10">
        <f>'PROFIL KELUARAGA'!C85</f>
        <v>0</v>
      </c>
      <c r="D85">
        <f>'PROFIL KELUARAGA'!E85</f>
        <v>0</v>
      </c>
      <c r="E85">
        <f>'PROFIL KELUARAGA'!F85</f>
        <v>0</v>
      </c>
      <c r="F85" t="str">
        <f>'ANALISA PROFIL'!D85</f>
        <v>-</v>
      </c>
      <c r="G85" t="str">
        <f>'ANALISA PROFIL'!E85</f>
        <v>-</v>
      </c>
      <c r="H85" t="str">
        <f>'ANALISA PROFIL'!F85</f>
        <v>-</v>
      </c>
    </row>
    <row r="86" spans="1:8" x14ac:dyDescent="0.25">
      <c r="A86">
        <f>'PROFIL KELUARAGA'!A86</f>
        <v>82</v>
      </c>
      <c r="B86" s="10">
        <f>'PROFIL KELUARAGA'!B86</f>
        <v>0</v>
      </c>
      <c r="C86" s="10">
        <f>'PROFIL KELUARAGA'!C86</f>
        <v>0</v>
      </c>
      <c r="D86">
        <f>'PROFIL KELUARAGA'!E86</f>
        <v>0</v>
      </c>
      <c r="E86">
        <f>'PROFIL KELUARAGA'!F86</f>
        <v>0</v>
      </c>
      <c r="F86" t="str">
        <f>'ANALISA PROFIL'!D86</f>
        <v>-</v>
      </c>
      <c r="G86" t="str">
        <f>'ANALISA PROFIL'!E86</f>
        <v>-</v>
      </c>
      <c r="H86" t="str">
        <f>'ANALISA PROFIL'!F86</f>
        <v>-</v>
      </c>
    </row>
    <row r="87" spans="1:8" x14ac:dyDescent="0.25">
      <c r="A87">
        <f>'PROFIL KELUARAGA'!A87</f>
        <v>83</v>
      </c>
      <c r="B87" s="10">
        <f>'PROFIL KELUARAGA'!B87</f>
        <v>0</v>
      </c>
      <c r="C87" s="10">
        <f>'PROFIL KELUARAGA'!C87</f>
        <v>0</v>
      </c>
      <c r="D87">
        <f>'PROFIL KELUARAGA'!E87</f>
        <v>0</v>
      </c>
      <c r="E87">
        <f>'PROFIL KELUARAGA'!F87</f>
        <v>0</v>
      </c>
      <c r="F87" t="str">
        <f>'ANALISA PROFIL'!D87</f>
        <v>-</v>
      </c>
      <c r="G87" t="str">
        <f>'ANALISA PROFIL'!E87</f>
        <v>-</v>
      </c>
      <c r="H87" t="str">
        <f>'ANALISA PROFIL'!F87</f>
        <v>-</v>
      </c>
    </row>
    <row r="88" spans="1:8" x14ac:dyDescent="0.25">
      <c r="A88">
        <f>'PROFIL KELUARAGA'!A88</f>
        <v>84</v>
      </c>
      <c r="B88" s="10">
        <f>'PROFIL KELUARAGA'!B88</f>
        <v>0</v>
      </c>
      <c r="C88" s="10">
        <f>'PROFIL KELUARAGA'!C88</f>
        <v>0</v>
      </c>
      <c r="D88">
        <f>'PROFIL KELUARAGA'!E88</f>
        <v>0</v>
      </c>
      <c r="E88">
        <f>'PROFIL KELUARAGA'!F88</f>
        <v>0</v>
      </c>
      <c r="F88" t="str">
        <f>'ANALISA PROFIL'!D88</f>
        <v>-</v>
      </c>
      <c r="G88" t="str">
        <f>'ANALISA PROFIL'!E88</f>
        <v>-</v>
      </c>
      <c r="H88" t="str">
        <f>'ANALISA PROFIL'!F88</f>
        <v>-</v>
      </c>
    </row>
    <row r="89" spans="1:8" x14ac:dyDescent="0.25">
      <c r="A89">
        <f>'PROFIL KELUARAGA'!A89</f>
        <v>85</v>
      </c>
      <c r="B89" s="10">
        <f>'PROFIL KELUARAGA'!B89</f>
        <v>0</v>
      </c>
      <c r="C89" s="10">
        <f>'PROFIL KELUARAGA'!C89</f>
        <v>0</v>
      </c>
      <c r="D89">
        <f>'PROFIL KELUARAGA'!E89</f>
        <v>0</v>
      </c>
      <c r="E89">
        <f>'PROFIL KELUARAGA'!F89</f>
        <v>0</v>
      </c>
      <c r="F89" t="str">
        <f>'ANALISA PROFIL'!D89</f>
        <v>-</v>
      </c>
      <c r="G89" t="str">
        <f>'ANALISA PROFIL'!E89</f>
        <v>-</v>
      </c>
      <c r="H89" t="str">
        <f>'ANALISA PROFIL'!F89</f>
        <v>-</v>
      </c>
    </row>
    <row r="90" spans="1:8" x14ac:dyDescent="0.25">
      <c r="A90">
        <f>'PROFIL KELUARAGA'!A90</f>
        <v>86</v>
      </c>
      <c r="B90" s="10">
        <f>'PROFIL KELUARAGA'!B90</f>
        <v>0</v>
      </c>
      <c r="C90" s="10">
        <f>'PROFIL KELUARAGA'!C90</f>
        <v>0</v>
      </c>
      <c r="D90">
        <f>'PROFIL KELUARAGA'!E90</f>
        <v>0</v>
      </c>
      <c r="E90">
        <f>'PROFIL KELUARAGA'!F90</f>
        <v>0</v>
      </c>
      <c r="F90" t="str">
        <f>'ANALISA PROFIL'!D90</f>
        <v>-</v>
      </c>
      <c r="G90" t="str">
        <f>'ANALISA PROFIL'!E90</f>
        <v>-</v>
      </c>
      <c r="H90" t="str">
        <f>'ANALISA PROFIL'!F90</f>
        <v>-</v>
      </c>
    </row>
    <row r="91" spans="1:8" x14ac:dyDescent="0.25">
      <c r="A91">
        <f>'PROFIL KELUARAGA'!A91</f>
        <v>87</v>
      </c>
      <c r="B91" s="10">
        <f>'PROFIL KELUARAGA'!B91</f>
        <v>0</v>
      </c>
      <c r="C91" s="10">
        <f>'PROFIL KELUARAGA'!C91</f>
        <v>0</v>
      </c>
      <c r="D91">
        <f>'PROFIL KELUARAGA'!E91</f>
        <v>0</v>
      </c>
      <c r="E91">
        <f>'PROFIL KELUARAGA'!F91</f>
        <v>0</v>
      </c>
      <c r="F91" t="str">
        <f>'ANALISA PROFIL'!D91</f>
        <v>-</v>
      </c>
      <c r="G91" t="str">
        <f>'ANALISA PROFIL'!E91</f>
        <v>-</v>
      </c>
      <c r="H91" t="str">
        <f>'ANALISA PROFIL'!F91</f>
        <v>-</v>
      </c>
    </row>
    <row r="92" spans="1:8" x14ac:dyDescent="0.25">
      <c r="A92">
        <f>'PROFIL KELUARAGA'!A92</f>
        <v>88</v>
      </c>
      <c r="B92" s="10">
        <f>'PROFIL KELUARAGA'!B92</f>
        <v>0</v>
      </c>
      <c r="C92" s="10">
        <f>'PROFIL KELUARAGA'!C92</f>
        <v>0</v>
      </c>
      <c r="D92">
        <f>'PROFIL KELUARAGA'!E92</f>
        <v>0</v>
      </c>
      <c r="E92">
        <f>'PROFIL KELUARAGA'!F92</f>
        <v>0</v>
      </c>
      <c r="F92" t="str">
        <f>'ANALISA PROFIL'!D92</f>
        <v>-</v>
      </c>
      <c r="G92" t="str">
        <f>'ANALISA PROFIL'!E92</f>
        <v>-</v>
      </c>
      <c r="H92" t="str">
        <f>'ANALISA PROFIL'!F92</f>
        <v>-</v>
      </c>
    </row>
    <row r="93" spans="1:8" x14ac:dyDescent="0.25">
      <c r="A93">
        <f>'PROFIL KELUARAGA'!A93</f>
        <v>89</v>
      </c>
      <c r="B93" s="10">
        <f>'PROFIL KELUARAGA'!B93</f>
        <v>0</v>
      </c>
      <c r="C93" s="10">
        <f>'PROFIL KELUARAGA'!C93</f>
        <v>0</v>
      </c>
      <c r="D93">
        <f>'PROFIL KELUARAGA'!E93</f>
        <v>0</v>
      </c>
      <c r="E93">
        <f>'PROFIL KELUARAGA'!F93</f>
        <v>0</v>
      </c>
      <c r="F93" t="str">
        <f>'ANALISA PROFIL'!D93</f>
        <v>-</v>
      </c>
      <c r="G93" t="str">
        <f>'ANALISA PROFIL'!E93</f>
        <v>-</v>
      </c>
      <c r="H93" t="str">
        <f>'ANALISA PROFIL'!F93</f>
        <v>-</v>
      </c>
    </row>
    <row r="94" spans="1:8" x14ac:dyDescent="0.25">
      <c r="A94">
        <f>'PROFIL KELUARAGA'!A94</f>
        <v>90</v>
      </c>
      <c r="B94" s="10">
        <f>'PROFIL KELUARAGA'!B94</f>
        <v>0</v>
      </c>
      <c r="C94" s="10">
        <f>'PROFIL KELUARAGA'!C94</f>
        <v>0</v>
      </c>
      <c r="D94">
        <f>'PROFIL KELUARAGA'!E94</f>
        <v>0</v>
      </c>
      <c r="E94">
        <f>'PROFIL KELUARAGA'!F94</f>
        <v>0</v>
      </c>
      <c r="F94" t="str">
        <f>'ANALISA PROFIL'!D94</f>
        <v>-</v>
      </c>
      <c r="G94" t="str">
        <f>'ANALISA PROFIL'!E94</f>
        <v>-</v>
      </c>
      <c r="H94" t="str">
        <f>'ANALISA PROFIL'!F94</f>
        <v>-</v>
      </c>
    </row>
    <row r="95" spans="1:8" x14ac:dyDescent="0.25">
      <c r="A95">
        <f>'PROFIL KELUARAGA'!A95</f>
        <v>91</v>
      </c>
      <c r="B95" s="10">
        <f>'PROFIL KELUARAGA'!B95</f>
        <v>0</v>
      </c>
      <c r="C95" s="10">
        <f>'PROFIL KELUARAGA'!C95</f>
        <v>0</v>
      </c>
      <c r="D95">
        <f>'PROFIL KELUARAGA'!E95</f>
        <v>0</v>
      </c>
      <c r="E95">
        <f>'PROFIL KELUARAGA'!F95</f>
        <v>0</v>
      </c>
      <c r="F95" t="str">
        <f>'ANALISA PROFIL'!D95</f>
        <v>-</v>
      </c>
      <c r="G95" t="str">
        <f>'ANALISA PROFIL'!E95</f>
        <v>-</v>
      </c>
      <c r="H95" t="str">
        <f>'ANALISA PROFIL'!F95</f>
        <v>-</v>
      </c>
    </row>
    <row r="96" spans="1:8" x14ac:dyDescent="0.25">
      <c r="A96">
        <f>'PROFIL KELUARAGA'!A96</f>
        <v>92</v>
      </c>
      <c r="B96" s="10">
        <f>'PROFIL KELUARAGA'!B96</f>
        <v>0</v>
      </c>
      <c r="C96" s="10">
        <f>'PROFIL KELUARAGA'!C96</f>
        <v>0</v>
      </c>
      <c r="D96">
        <f>'PROFIL KELUARAGA'!E96</f>
        <v>0</v>
      </c>
      <c r="E96">
        <f>'PROFIL KELUARAGA'!F96</f>
        <v>0</v>
      </c>
      <c r="F96" t="str">
        <f>'ANALISA PROFIL'!D96</f>
        <v>-</v>
      </c>
      <c r="G96" t="str">
        <f>'ANALISA PROFIL'!E96</f>
        <v>-</v>
      </c>
      <c r="H96" t="str">
        <f>'ANALISA PROFIL'!F96</f>
        <v>-</v>
      </c>
    </row>
    <row r="97" spans="1:8" x14ac:dyDescent="0.25">
      <c r="A97">
        <f>'PROFIL KELUARAGA'!A97</f>
        <v>93</v>
      </c>
      <c r="B97" s="10">
        <f>'PROFIL KELUARAGA'!B97</f>
        <v>0</v>
      </c>
      <c r="C97" s="10">
        <f>'PROFIL KELUARAGA'!C97</f>
        <v>0</v>
      </c>
      <c r="D97">
        <f>'PROFIL KELUARAGA'!E97</f>
        <v>0</v>
      </c>
      <c r="E97">
        <f>'PROFIL KELUARAGA'!F97</f>
        <v>0</v>
      </c>
      <c r="F97" t="str">
        <f>'ANALISA PROFIL'!D97</f>
        <v>-</v>
      </c>
      <c r="G97" t="str">
        <f>'ANALISA PROFIL'!E97</f>
        <v>-</v>
      </c>
      <c r="H97" t="str">
        <f>'ANALISA PROFIL'!F97</f>
        <v>-</v>
      </c>
    </row>
    <row r="98" spans="1:8" x14ac:dyDescent="0.25">
      <c r="A98">
        <f>'PROFIL KELUARAGA'!A98</f>
        <v>94</v>
      </c>
      <c r="B98" s="10">
        <f>'PROFIL KELUARAGA'!B98</f>
        <v>0</v>
      </c>
      <c r="C98" s="10">
        <f>'PROFIL KELUARAGA'!C98</f>
        <v>0</v>
      </c>
      <c r="D98">
        <f>'PROFIL KELUARAGA'!E98</f>
        <v>0</v>
      </c>
      <c r="E98">
        <f>'PROFIL KELUARAGA'!F98</f>
        <v>0</v>
      </c>
      <c r="F98" t="str">
        <f>'ANALISA PROFIL'!D98</f>
        <v>-</v>
      </c>
      <c r="G98" t="str">
        <f>'ANALISA PROFIL'!E98</f>
        <v>-</v>
      </c>
      <c r="H98" t="str">
        <f>'ANALISA PROFIL'!F98</f>
        <v>-</v>
      </c>
    </row>
    <row r="99" spans="1:8" x14ac:dyDescent="0.25">
      <c r="A99">
        <f>'PROFIL KELUARAGA'!A99</f>
        <v>95</v>
      </c>
      <c r="B99" s="10">
        <f>'PROFIL KELUARAGA'!B99</f>
        <v>0</v>
      </c>
      <c r="C99" s="10">
        <f>'PROFIL KELUARAGA'!C99</f>
        <v>0</v>
      </c>
      <c r="D99">
        <f>'PROFIL KELUARAGA'!E99</f>
        <v>0</v>
      </c>
      <c r="E99">
        <f>'PROFIL KELUARAGA'!F99</f>
        <v>0</v>
      </c>
      <c r="F99" t="str">
        <f>'ANALISA PROFIL'!D99</f>
        <v>-</v>
      </c>
      <c r="G99" t="str">
        <f>'ANALISA PROFIL'!E99</f>
        <v>-</v>
      </c>
      <c r="H99" t="str">
        <f>'ANALISA PROFIL'!F99</f>
        <v>-</v>
      </c>
    </row>
    <row r="100" spans="1:8" x14ac:dyDescent="0.25">
      <c r="A100">
        <f>'PROFIL KELUARAGA'!A100</f>
        <v>96</v>
      </c>
      <c r="B100" s="10">
        <f>'PROFIL KELUARAGA'!B100</f>
        <v>0</v>
      </c>
      <c r="C100" s="10">
        <f>'PROFIL KELUARAGA'!C100</f>
        <v>0</v>
      </c>
      <c r="D100">
        <f>'PROFIL KELUARAGA'!E100</f>
        <v>0</v>
      </c>
      <c r="E100">
        <f>'PROFIL KELUARAGA'!F100</f>
        <v>0</v>
      </c>
      <c r="F100" t="str">
        <f>'ANALISA PROFIL'!D100</f>
        <v>-</v>
      </c>
      <c r="G100" t="str">
        <f>'ANALISA PROFIL'!E100</f>
        <v>-</v>
      </c>
      <c r="H100" t="str">
        <f>'ANALISA PROFIL'!F100</f>
        <v>-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"/>
  <sheetViews>
    <sheetView workbookViewId="0">
      <selection activeCell="B2" sqref="B2"/>
    </sheetView>
  </sheetViews>
  <sheetFormatPr defaultRowHeight="15" x14ac:dyDescent="0.25"/>
  <sheetData>
    <row r="1" spans="1:8" ht="15.75" x14ac:dyDescent="0.25">
      <c r="A1" s="9" t="s">
        <v>42</v>
      </c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</row>
    <row r="2" spans="1:8" x14ac:dyDescent="0.25">
      <c r="A2">
        <f>'ANALISA PROFIL'!H6</f>
        <v>4</v>
      </c>
      <c r="B2">
        <f>'ANALISA PROFIL'!I6</f>
        <v>5</v>
      </c>
      <c r="C2">
        <f>'ANALISA PROFIL'!J6</f>
        <v>17</v>
      </c>
      <c r="D2">
        <f>'ANALISA PROFIL'!K6</f>
        <v>8</v>
      </c>
      <c r="E2">
        <f>'ANALISA PROFIL'!L6</f>
        <v>18</v>
      </c>
      <c r="F2">
        <f>'ANALISA PROFIL'!M6</f>
        <v>12</v>
      </c>
      <c r="G2">
        <f>'ANALISA PROFIL'!N6</f>
        <v>6</v>
      </c>
      <c r="H2">
        <f>'ANALISA PROFIL'!O6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1D0A-ED35-43E8-ACF9-0DF5CD59E78B}">
  <dimension ref="A1:H2"/>
  <sheetViews>
    <sheetView workbookViewId="0">
      <selection activeCell="H3" sqref="H3"/>
    </sheetView>
  </sheetViews>
  <sheetFormatPr defaultRowHeight="15" x14ac:dyDescent="0.25"/>
  <cols>
    <col min="2" max="2" width="10.42578125" bestFit="1" customWidth="1"/>
    <col min="3" max="3" width="9.5703125" bestFit="1" customWidth="1"/>
    <col min="4" max="4" width="14.42578125" bestFit="1" customWidth="1"/>
  </cols>
  <sheetData>
    <row r="1" spans="1:8" x14ac:dyDescent="0.25">
      <c r="A1" t="s">
        <v>110</v>
      </c>
      <c r="B1" t="s">
        <v>111</v>
      </c>
      <c r="C1" t="s">
        <v>112</v>
      </c>
      <c r="D1" t="s">
        <v>113</v>
      </c>
      <c r="E1" t="s">
        <v>5</v>
      </c>
      <c r="F1" t="s">
        <v>6</v>
      </c>
      <c r="G1" t="s">
        <v>8</v>
      </c>
      <c r="H1" t="s">
        <v>9</v>
      </c>
    </row>
    <row r="2" spans="1:8" x14ac:dyDescent="0.25">
      <c r="A2" t="str">
        <f>'PROFIL AREA'!C3</f>
        <v>JATIM</v>
      </c>
      <c r="B2" t="str">
        <f>'PROFIL AREA'!C4</f>
        <v>SURABAYA</v>
      </c>
      <c r="C2" t="str">
        <f>'PROFIL AREA'!C5</f>
        <v>RUNGKUT</v>
      </c>
      <c r="D2" t="str">
        <f>'PROFIL AREA'!C6</f>
        <v>MEDOKAN AYU</v>
      </c>
      <c r="E2">
        <f>'PROFIL AREA'!C7</f>
        <v>13</v>
      </c>
      <c r="F2">
        <f>'PROFIL AREA'!C8</f>
        <v>1</v>
      </c>
      <c r="G2">
        <f>'PROFIL AREA'!C9</f>
        <v>0</v>
      </c>
      <c r="H2">
        <f>'PROFIL AREA'!C11</f>
        <v>-7.3253719999999998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 AREA</vt:lpstr>
      <vt:lpstr>PROFIL KELUARAGA</vt:lpstr>
      <vt:lpstr>ANALISA PROFIL</vt:lpstr>
      <vt:lpstr>EXPORT_DATA</vt:lpstr>
      <vt:lpstr>EXPORT_ANALISA</vt:lpstr>
      <vt:lpstr>EXPORT_AREA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PROSINI</dc:creator>
  <cp:lastModifiedBy>PROSINI</cp:lastModifiedBy>
  <dcterms:created xsi:type="dcterms:W3CDTF">2020-04-02T08:05:19Z</dcterms:created>
  <dcterms:modified xsi:type="dcterms:W3CDTF">2020-04-03T08:25:11Z</dcterms:modified>
</cp:coreProperties>
</file>