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io/Documents/Projects/YCSB_maven-KE/"/>
    </mc:Choice>
  </mc:AlternateContent>
  <xr:revisionPtr revIDLastSave="0" documentId="13_ncr:1_{D0C4C027-548D-CE4B-803D-30194DFCADD4}" xr6:coauthVersionLast="47" xr6:coauthVersionMax="47" xr10:uidLastSave="{00000000-0000-0000-0000-000000000000}"/>
  <bookViews>
    <workbookView xWindow="0" yWindow="500" windowWidth="28800" windowHeight="16680" activeTab="2" xr2:uid="{00000000-000D-0000-FFFF-FFFF00000000}"/>
  </bookViews>
  <sheets>
    <sheet name="Dimensions" sheetId="1" r:id="rId1"/>
    <sheet name="Scenarios" sheetId="2" r:id="rId2"/>
    <sheet name="Single KIs" sheetId="3" r:id="rId3"/>
    <sheet name="POST_REACT" sheetId="4" r:id="rId4"/>
    <sheet name="ASK_ANSWER" sheetId="5" r:id="rId5"/>
    <sheet name="CONSOLIDATED RESUL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6" l="1"/>
  <c r="H45" i="3"/>
  <c r="P45" i="3"/>
  <c r="E28" i="6"/>
  <c r="E35" i="6"/>
  <c r="D15" i="6"/>
  <c r="D16" i="6"/>
  <c r="D17" i="6"/>
  <c r="D18" i="6"/>
  <c r="D19" i="6"/>
  <c r="D14" i="6"/>
  <c r="E15" i="6"/>
  <c r="E16" i="6"/>
  <c r="E17" i="6"/>
  <c r="E18" i="6"/>
  <c r="D28" i="6"/>
  <c r="C28" i="6"/>
  <c r="B28" i="6"/>
  <c r="F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E6" i="6"/>
  <c r="E7" i="6"/>
  <c r="E8" i="6"/>
  <c r="E9" i="6"/>
  <c r="D6" i="6"/>
  <c r="D7" i="6"/>
  <c r="D8" i="6"/>
  <c r="D9" i="6"/>
  <c r="D10" i="6"/>
  <c r="D5" i="6"/>
  <c r="G24" i="5"/>
  <c r="H24" i="5"/>
  <c r="G25" i="5"/>
  <c r="H25" i="5"/>
  <c r="G26" i="5"/>
  <c r="H26" i="5"/>
  <c r="G27" i="5"/>
  <c r="H27" i="5"/>
  <c r="G28" i="5"/>
  <c r="H28" i="5"/>
  <c r="H23" i="5"/>
  <c r="G23" i="5"/>
  <c r="O24" i="5"/>
  <c r="P24" i="5"/>
  <c r="O25" i="5"/>
  <c r="P25" i="5"/>
  <c r="O26" i="5"/>
  <c r="P26" i="5"/>
  <c r="O27" i="5"/>
  <c r="P27" i="5"/>
  <c r="O28" i="5"/>
  <c r="E19" i="6" s="1"/>
  <c r="P28" i="5"/>
  <c r="P23" i="5"/>
  <c r="O23" i="5"/>
  <c r="E14" i="6" s="1"/>
  <c r="O14" i="5"/>
  <c r="P14" i="5"/>
  <c r="O15" i="5"/>
  <c r="P15" i="5"/>
  <c r="O16" i="5"/>
  <c r="P16" i="5"/>
  <c r="O17" i="5"/>
  <c r="P17" i="5"/>
  <c r="O18" i="5"/>
  <c r="E10" i="6" s="1"/>
  <c r="P18" i="5"/>
  <c r="P13" i="5"/>
  <c r="O13" i="5"/>
  <c r="E5" i="6" s="1"/>
  <c r="G14" i="5"/>
  <c r="H14" i="5"/>
  <c r="G15" i="5"/>
  <c r="H15" i="5"/>
  <c r="G16" i="5"/>
  <c r="H16" i="5"/>
  <c r="G17" i="5"/>
  <c r="H17" i="5"/>
  <c r="G18" i="5"/>
  <c r="H18" i="5"/>
  <c r="H13" i="5"/>
  <c r="G13" i="5"/>
  <c r="G14" i="4"/>
  <c r="H14" i="4"/>
  <c r="G15" i="4"/>
  <c r="H15" i="4"/>
  <c r="G16" i="4"/>
  <c r="H16" i="4"/>
  <c r="G17" i="4"/>
  <c r="H17" i="4"/>
  <c r="G18" i="4"/>
  <c r="H18" i="4"/>
  <c r="H13" i="4"/>
  <c r="G13" i="4"/>
  <c r="G25" i="4"/>
  <c r="H25" i="4"/>
  <c r="G26" i="4"/>
  <c r="H26" i="4"/>
  <c r="G27" i="4"/>
  <c r="H27" i="4"/>
  <c r="G28" i="4"/>
  <c r="H28" i="4"/>
  <c r="G29" i="4"/>
  <c r="H29" i="4"/>
  <c r="H24" i="4"/>
  <c r="G24" i="4"/>
  <c r="P18" i="4"/>
  <c r="O18" i="4"/>
  <c r="P17" i="4"/>
  <c r="O17" i="4"/>
  <c r="P16" i="4"/>
  <c r="O16" i="4"/>
  <c r="P15" i="4"/>
  <c r="O15" i="4"/>
  <c r="P14" i="4"/>
  <c r="O14" i="4"/>
  <c r="P13" i="4"/>
  <c r="O13" i="4"/>
  <c r="O25" i="4"/>
  <c r="P25" i="4"/>
  <c r="O26" i="4"/>
  <c r="P26" i="4"/>
  <c r="O27" i="4"/>
  <c r="P27" i="4"/>
  <c r="O28" i="4"/>
  <c r="P28" i="4"/>
  <c r="O29" i="4"/>
  <c r="P29" i="4"/>
  <c r="P24" i="4"/>
  <c r="O24" i="4"/>
  <c r="P40" i="3"/>
  <c r="P42" i="3"/>
  <c r="P43" i="3"/>
  <c r="P44" i="3"/>
  <c r="O45" i="3"/>
  <c r="O40" i="3"/>
  <c r="O42" i="3"/>
  <c r="O43" i="3"/>
  <c r="O44" i="3"/>
  <c r="H40" i="3"/>
  <c r="H42" i="3"/>
  <c r="H43" i="3"/>
  <c r="H44" i="3"/>
  <c r="G40" i="3"/>
  <c r="E27" i="6" s="1"/>
  <c r="G42" i="3"/>
  <c r="G43" i="3"/>
  <c r="G44" i="3"/>
  <c r="G45" i="3"/>
  <c r="F28" i="6" s="1"/>
  <c r="P27" i="3"/>
  <c r="P28" i="3"/>
  <c r="P30" i="3"/>
  <c r="P31" i="3"/>
  <c r="P34" i="3"/>
  <c r="P35" i="3"/>
  <c r="P36" i="3"/>
  <c r="P37" i="3"/>
  <c r="P38" i="3"/>
  <c r="P39" i="3"/>
  <c r="O27" i="3"/>
  <c r="O28" i="3"/>
  <c r="O30" i="3"/>
  <c r="O31" i="3"/>
  <c r="O34" i="3"/>
  <c r="O35" i="3"/>
  <c r="O36" i="3"/>
  <c r="O37" i="3"/>
  <c r="O38" i="3"/>
  <c r="O39" i="3"/>
  <c r="P26" i="3"/>
  <c r="O26" i="3"/>
  <c r="H27" i="3"/>
  <c r="H28" i="3"/>
  <c r="H30" i="3"/>
  <c r="H31" i="3"/>
  <c r="H34" i="3"/>
  <c r="H35" i="3"/>
  <c r="H36" i="3"/>
  <c r="H37" i="3"/>
  <c r="H38" i="3"/>
  <c r="H39" i="3"/>
  <c r="H26" i="3"/>
  <c r="G27" i="3"/>
  <c r="G28" i="3"/>
  <c r="G30" i="3"/>
  <c r="G31" i="3"/>
  <c r="G34" i="3"/>
  <c r="G35" i="3"/>
  <c r="G36" i="3"/>
  <c r="G37" i="3"/>
  <c r="G38" i="3"/>
  <c r="G39" i="3"/>
  <c r="G26" i="3"/>
</calcChain>
</file>

<file path=xl/sharedStrings.xml><?xml version="1.0" encoding="utf-8"?>
<sst xmlns="http://schemas.openxmlformats.org/spreadsheetml/2006/main" count="457" uniqueCount="110">
  <si>
    <t>what to measure</t>
  </si>
  <si>
    <t>what to vary</t>
  </si>
  <si>
    <t>scenarios</t>
  </si>
  <si>
    <t>Y</t>
  </si>
  <si>
    <t>response time</t>
  </si>
  <si>
    <t>nr of triple patterns in graph patterns</t>
  </si>
  <si>
    <t>decrease of performance mapped to number of KBs</t>
  </si>
  <si>
    <t>max throughput</t>
  </si>
  <si>
    <t>nr of KBs in network</t>
  </si>
  <si>
    <t>posts without waiting for the postresult</t>
  </si>
  <si>
    <t>max throughput - KI breakdown</t>
  </si>
  <si>
    <t xml:space="preserve">proactive vs reactive ? </t>
  </si>
  <si>
    <t>processing time</t>
  </si>
  <si>
    <t>nr of KIs in KB/network</t>
  </si>
  <si>
    <t>posts with waiting for the postresult</t>
  </si>
  <si>
    <t>burst messages/second</t>
  </si>
  <si>
    <t>nr of bindings communicated</t>
  </si>
  <si>
    <t>registering 1 KI vs 10 KIs in parallel vs 100 KIs in parallel</t>
  </si>
  <si>
    <t>average message/second</t>
  </si>
  <si>
    <t>single or multiple KE Runtimes</t>
  </si>
  <si>
    <t>registering a single KI and then actually using this KI</t>
  </si>
  <si>
    <t>memory usage</t>
  </si>
  <si>
    <t>reasoning enabled/disabled</t>
  </si>
  <si>
    <t>register 1 KB, vs 2 KBs vs 10 KBs vs 100 KBs</t>
  </si>
  <si>
    <t>HDD usage</t>
  </si>
  <si>
    <t>docker vs non-docker</t>
  </si>
  <si>
    <t>execute ASK/ANSWER KI with graph pattern with 1 triple pattern vs 10 triple patterns vs 100 triple patterns vs 1000 triple patterns</t>
  </si>
  <si>
    <t>CPU time</t>
  </si>
  <si>
    <t>jvm version (java 11)</t>
  </si>
  <si>
    <t>--&gt; Shoudl we evaluate the imapct of GC within the JVM - this is memory bound , right?</t>
  </si>
  <si>
    <t>packet size</t>
  </si>
  <si>
    <t>real-time interactions per seconds</t>
  </si>
  <si>
    <t>error percentage</t>
  </si>
  <si>
    <t>hardware specs (cores/memory)</t>
  </si>
  <si>
    <t>number of matches between KBs</t>
  </si>
  <si>
    <t>one or no recipient selector</t>
  </si>
  <si>
    <t>percentage proactive vs reactive KIs</t>
  </si>
  <si>
    <t>number of ask/answer vs number of post/react</t>
  </si>
  <si>
    <t>comments / notes</t>
  </si>
  <si>
    <t>Does it make sense to evaluate the impact that having 'matching' GPs has on the network ?</t>
  </si>
  <si>
    <t>Testing in the distributed set up, we should be able to provide the impact (negligile I expect) of the KD</t>
  </si>
  <si>
    <t>While assessing scalability of the KE, we could shoulw something classic in Distributed Systems, Throuhgput/Latency plot</t>
  </si>
  <si>
    <t>Scenarios</t>
  </si>
  <si>
    <t>Single KB registers N amount of KIs with increasing amount of other KBs.</t>
  </si>
  <si>
    <t>Single KB with proactive ASK KI with default graph pattern activates ASK with default binding set to an N amount of other KBs with reactive ANSWER KIs.</t>
  </si>
  <si>
    <t>Single KB with proactive POST KI with default graph pattern activates POST with default binding set to an N amount of other KBs with reactive REACT KIs.</t>
  </si>
  <si>
    <t>Default graph pattern: ?s &lt;https://www.knowledge-engine.eu/predicate&gt; ?o .</t>
  </si>
  <si>
    <t>Default binding set: [{"?s": "&lt;https://www.knowledge-engine.eu/subject&gt;", "?o": "&lt;https://www.knowledge-engine.eu/object&gt;"}]</t>
  </si>
  <si>
    <t>Run #1</t>
  </si>
  <si>
    <t>Run #2</t>
  </si>
  <si>
    <t>Run #3</t>
  </si>
  <si>
    <t>Run #4</t>
  </si>
  <si>
    <t>Run #5</t>
  </si>
  <si>
    <t>X - means test is completed</t>
  </si>
  <si>
    <t>Create KB - 1 KE instance -100 operations</t>
  </si>
  <si>
    <t>X</t>
  </si>
  <si>
    <t>Create KB - 1 KE instance -200 operations</t>
  </si>
  <si>
    <t>Create KB - 1 KE instance -300 operations</t>
  </si>
  <si>
    <t>Create KB - 1 KE instance -500 operations</t>
  </si>
  <si>
    <t>Create ASK KI - 1 KE instance -100 operations</t>
  </si>
  <si>
    <t>Create ASK KI - 1 KE instance -200 operations</t>
  </si>
  <si>
    <t>Create ASK KI - 1 KE instance -300 operations</t>
  </si>
  <si>
    <t>Create ASK KI - 1 KE instance -500 operations</t>
  </si>
  <si>
    <t>Create ANSWER KI - 1 KE instance -100 operations</t>
  </si>
  <si>
    <t>Create ANSWER KI - 1 KE instance -200 operations</t>
  </si>
  <si>
    <t>Create ANSWER KI - 1 KE instance -300 operations</t>
  </si>
  <si>
    <t>Create ANSWER KI - 1 KE instance -500 operations</t>
  </si>
  <si>
    <t>Create POST KI - 1 KE instance -100 operations</t>
  </si>
  <si>
    <t>Create POST KI - 1 KE instance -200 operations</t>
  </si>
  <si>
    <t>Create POSTKI - 1 KE instance -300 operations</t>
  </si>
  <si>
    <t>Create POST KI - 1 KE instance -500 operations</t>
  </si>
  <si>
    <t>Create REACT KI - 1 KE instance -100 operations</t>
  </si>
  <si>
    <t>Create REACT KI - 1 KE instance -200 operations</t>
  </si>
  <si>
    <t>Create REACT KI - 1 KE instance -300 operations</t>
  </si>
  <si>
    <t>Create REACT KI - 1 KE instance -500 operations</t>
  </si>
  <si>
    <t>throughput</t>
  </si>
  <si>
    <t>latency</t>
  </si>
  <si>
    <t>AVG</t>
  </si>
  <si>
    <t>STDV</t>
  </si>
  <si>
    <t>KB</t>
  </si>
  <si>
    <t>ANSWER</t>
  </si>
  <si>
    <t>POST</t>
  </si>
  <si>
    <t>REACT</t>
  </si>
  <si>
    <t>ASK</t>
  </si>
  <si>
    <t>1 POST - 1 REACT</t>
  </si>
  <si>
    <t>1 POST - 2 REACT</t>
  </si>
  <si>
    <t>1 POST - 4 REACT</t>
  </si>
  <si>
    <t>1 POST - 8 REACT</t>
  </si>
  <si>
    <t>1 POST - 12 REACT</t>
  </si>
  <si>
    <t>1 POST - 16 REACT</t>
  </si>
  <si>
    <t>throughput - POST</t>
  </si>
  <si>
    <t>throughput - REACT</t>
  </si>
  <si>
    <t>latency -POST</t>
  </si>
  <si>
    <t>latency -REACT</t>
  </si>
  <si>
    <t>throughput - ASK</t>
  </si>
  <si>
    <t>throughput - ANSWER</t>
  </si>
  <si>
    <t>latency -ASK</t>
  </si>
  <si>
    <t>latency -ANSWER</t>
  </si>
  <si>
    <t>KBs</t>
  </si>
  <si>
    <t>Throughput - ASK/ANSWER - POST/REACT</t>
  </si>
  <si>
    <t>Throughput - Single Knowledge Interactions</t>
  </si>
  <si>
    <t>Latency - Single Knowledge Interactions</t>
  </si>
  <si>
    <t>Latency - ASK/ANSWER - POST/REACT</t>
  </si>
  <si>
    <t>1 ASK -1 ANSWER</t>
  </si>
  <si>
    <t>1 ASK -2 ANSWER</t>
  </si>
  <si>
    <t>1 ASK -4 ANSWER</t>
  </si>
  <si>
    <t>1 ASK -8 ANSWER</t>
  </si>
  <si>
    <t>1 ASK -12 ANSWER</t>
  </si>
  <si>
    <t>1 ASK -16 ANSWER</t>
  </si>
  <si>
    <t>unrunnable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</si>
</sst>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2" xfId="0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0" fillId="0" borderId="10" xfId="0" applyBorder="1"/>
    <xf numFmtId="2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Throughput 1KE</a:t>
            </a:r>
            <a:r>
              <a:rPr lang="en-GB" baseline="0"/>
              <a:t> replica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RESULTS'!$B$24</c:f>
              <c:strCache>
                <c:ptCount val="1"/>
                <c:pt idx="0">
                  <c:v>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'CONSOLIDATED RESULTS'!$A$25:$A$28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RESULTS'!$B$25:$B$28</c:f>
              <c:numCache>
                <c:formatCode>0.00</c:formatCode>
                <c:ptCount val="4"/>
                <c:pt idx="0">
                  <c:v>2.2600000000000002</c:v>
                </c:pt>
                <c:pt idx="1">
                  <c:v>1.2579999999999998</c:v>
                </c:pt>
                <c:pt idx="2">
                  <c:v>0.8620000000000001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B-0244-A456-69D2B7F99847}"/>
            </c:ext>
          </c:extLst>
        </c:ser>
        <c:ser>
          <c:idx val="1"/>
          <c:order val="1"/>
          <c:tx>
            <c:strRef>
              <c:f>'CONSOLIDATED RESULTS'!$C$24</c:f>
              <c:strCache>
                <c:ptCount val="1"/>
                <c:pt idx="0">
                  <c:v>ASK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'CONSOLIDATED RESULTS'!$A$25:$A$28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RESULTS'!$C$25:$C$28</c:f>
              <c:numCache>
                <c:formatCode>0.00</c:formatCode>
                <c:ptCount val="4"/>
                <c:pt idx="0">
                  <c:v>1.3160000000000001</c:v>
                </c:pt>
                <c:pt idx="1">
                  <c:v>0.74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B-0244-A456-69D2B7F99847}"/>
            </c:ext>
          </c:extLst>
        </c:ser>
        <c:ser>
          <c:idx val="2"/>
          <c:order val="2"/>
          <c:tx>
            <c:strRef>
              <c:f>'CONSOLIDATED RESULTS'!$D$24</c:f>
              <c:strCache>
                <c:ptCount val="1"/>
                <c:pt idx="0">
                  <c:v>ANSWER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'CONSOLIDATED RESULTS'!$A$25:$A$28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RESULTS'!$D$25:$D$28</c:f>
              <c:numCache>
                <c:formatCode>0.00</c:formatCode>
                <c:ptCount val="4"/>
                <c:pt idx="0">
                  <c:v>0.80600000000000005</c:v>
                </c:pt>
                <c:pt idx="1">
                  <c:v>0.7380000000000001</c:v>
                </c:pt>
                <c:pt idx="2">
                  <c:v>0.72999999999999987</c:v>
                </c:pt>
                <c:pt idx="3">
                  <c:v>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B-0244-A456-69D2B7F99847}"/>
            </c:ext>
          </c:extLst>
        </c:ser>
        <c:ser>
          <c:idx val="3"/>
          <c:order val="3"/>
          <c:tx>
            <c:strRef>
              <c:f>'CONSOLIDATED RESULTS'!$E$24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'CONSOLIDATED RESULTS'!$A$25:$A$28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RESULTS'!$E$25:$E$28</c:f>
              <c:numCache>
                <c:formatCode>0.00</c:formatCode>
                <c:ptCount val="4"/>
                <c:pt idx="0">
                  <c:v>1.4239999999999999</c:v>
                </c:pt>
                <c:pt idx="1">
                  <c:v>0.74399999999999999</c:v>
                </c:pt>
                <c:pt idx="2">
                  <c:v>0.44799999999999995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B-0244-A456-69D2B7F99847}"/>
            </c:ext>
          </c:extLst>
        </c:ser>
        <c:ser>
          <c:idx val="4"/>
          <c:order val="4"/>
          <c:tx>
            <c:strRef>
              <c:f>'CONSOLIDATED RESULTS'!$F$24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'CONSOLIDATED RESULTS'!$A$25:$A$28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RESULTS'!$F$25:$F$28</c:f>
              <c:numCache>
                <c:formatCode>General</c:formatCode>
                <c:ptCount val="4"/>
                <c:pt idx="0">
                  <c:v>1.27</c:v>
                </c:pt>
                <c:pt idx="1">
                  <c:v>0.95399999999999996</c:v>
                </c:pt>
                <c:pt idx="2">
                  <c:v>0.85400000000000009</c:v>
                </c:pt>
                <c:pt idx="3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B-0244-A456-69D2B7F99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2512"/>
        <c:axId val="47969664"/>
      </c:barChart>
      <c:catAx>
        <c:axId val="479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operations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7969664"/>
        <c:crosses val="autoZero"/>
        <c:auto val="1"/>
        <c:lblAlgn val="ctr"/>
        <c:lblOffset val="100"/>
        <c:noMultiLvlLbl val="0"/>
      </c:catAx>
      <c:valAx>
        <c:axId val="47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(operations/second)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79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Latency 1KE replica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RESULTS'!$B$32</c:f>
              <c:strCache>
                <c:ptCount val="1"/>
                <c:pt idx="0">
                  <c:v>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RESULTS'!$B$33:$B$36</c:f>
              <c:numCache>
                <c:formatCode>0.00</c:formatCode>
                <c:ptCount val="4"/>
                <c:pt idx="0">
                  <c:v>439.93</c:v>
                </c:pt>
                <c:pt idx="1">
                  <c:v>796.54</c:v>
                </c:pt>
                <c:pt idx="2">
                  <c:v>1179.8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F-CF4F-9350-984FC8EE74EF}"/>
            </c:ext>
          </c:extLst>
        </c:ser>
        <c:ser>
          <c:idx val="1"/>
          <c:order val="1"/>
          <c:tx>
            <c:strRef>
              <c:f>'CONSOLIDATED RESULTS'!$C$32</c:f>
              <c:strCache>
                <c:ptCount val="1"/>
                <c:pt idx="0">
                  <c:v>ASK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RESULTS'!$C$33:$C$36</c:f>
              <c:numCache>
                <c:formatCode>0.00</c:formatCode>
                <c:ptCount val="4"/>
                <c:pt idx="0">
                  <c:v>308.24</c:v>
                </c:pt>
                <c:pt idx="1">
                  <c:v>596.71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F-CF4F-9350-984FC8EE74EF}"/>
            </c:ext>
          </c:extLst>
        </c:ser>
        <c:ser>
          <c:idx val="2"/>
          <c:order val="2"/>
          <c:tx>
            <c:strRef>
              <c:f>'CONSOLIDATED RESULTS'!$D$32</c:f>
              <c:strCache>
                <c:ptCount val="1"/>
                <c:pt idx="0">
                  <c:v>ANSWER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RESULTS'!$D$33:$D$36</c:f>
              <c:numCache>
                <c:formatCode>0.00</c:formatCode>
                <c:ptCount val="4"/>
                <c:pt idx="0">
                  <c:v>528.37</c:v>
                </c:pt>
                <c:pt idx="1">
                  <c:v>584.47</c:v>
                </c:pt>
                <c:pt idx="2">
                  <c:v>601.24</c:v>
                </c:pt>
                <c:pt idx="3">
                  <c:v>305.31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F-CF4F-9350-984FC8EE74EF}"/>
            </c:ext>
          </c:extLst>
        </c:ser>
        <c:ser>
          <c:idx val="3"/>
          <c:order val="3"/>
          <c:tx>
            <c:strRef>
              <c:f>'CONSOLIDATED RESULTS'!$E$32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RESULTS'!$E$33:$E$36</c:f>
              <c:numCache>
                <c:formatCode>0.00</c:formatCode>
                <c:ptCount val="4"/>
                <c:pt idx="0">
                  <c:v>305.31</c:v>
                </c:pt>
                <c:pt idx="1">
                  <c:v>587.5</c:v>
                </c:pt>
                <c:pt idx="2">
                  <c:v>982.11199999999985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F-CF4F-9350-984FC8EE74EF}"/>
            </c:ext>
          </c:extLst>
        </c:ser>
        <c:ser>
          <c:idx val="4"/>
          <c:order val="4"/>
          <c:tx>
            <c:strRef>
              <c:f>'CONSOLIDATED RESULTS'!$F$32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RESULTS'!$F$33:$F$36</c:f>
              <c:numCache>
                <c:formatCode>General</c:formatCode>
                <c:ptCount val="4"/>
                <c:pt idx="0">
                  <c:v>339.404</c:v>
                </c:pt>
                <c:pt idx="1">
                  <c:v>455.50599999999997</c:v>
                </c:pt>
                <c:pt idx="2">
                  <c:v>514.96600000000001</c:v>
                </c:pt>
                <c:pt idx="3">
                  <c:v>615.28199999999993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F-CF4F-9350-984FC8EE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3632"/>
        <c:axId val="76647600"/>
      </c:barChart>
      <c:catAx>
        <c:axId val="499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6647600"/>
        <c:crosses val="autoZero"/>
        <c:auto val="1"/>
        <c:lblAlgn val="ctr"/>
        <c:lblOffset val="100"/>
        <c:noMultiLvlLbl val="0"/>
      </c:catAx>
      <c:valAx>
        <c:axId val="76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9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Throughput 1KE</a:t>
            </a:r>
            <a:r>
              <a:rPr lang="en-GB" baseline="0"/>
              <a:t> replica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RESULTS'!$A$25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'CONSOLIDATED RESULTS'!$B$24:$F$24</c:f>
              <c:strCache>
                <c:ptCount val="5"/>
                <c:pt idx="0">
                  <c:v>KB</c:v>
                </c:pt>
                <c:pt idx="1">
                  <c:v>ASK</c:v>
                </c:pt>
                <c:pt idx="2">
                  <c:v>ANSWER</c:v>
                </c:pt>
                <c:pt idx="3">
                  <c:v>POST</c:v>
                </c:pt>
                <c:pt idx="4">
                  <c:v>REACT</c:v>
                </c:pt>
              </c:strCache>
            </c:strRef>
          </c:cat>
          <c:val>
            <c:numRef>
              <c:f>'CONSOLIDATED RESULTS'!$B$25:$F$25</c:f>
              <c:numCache>
                <c:formatCode>0.00</c:formatCode>
                <c:ptCount val="5"/>
                <c:pt idx="0">
                  <c:v>2.2600000000000002</c:v>
                </c:pt>
                <c:pt idx="1">
                  <c:v>1.3160000000000001</c:v>
                </c:pt>
                <c:pt idx="2">
                  <c:v>0.80600000000000005</c:v>
                </c:pt>
                <c:pt idx="3">
                  <c:v>1.4239999999999999</c:v>
                </c:pt>
                <c:pt idx="4" formatCode="General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7-6D47-B625-8AC42E57CFED}"/>
            </c:ext>
          </c:extLst>
        </c:ser>
        <c:ser>
          <c:idx val="1"/>
          <c:order val="1"/>
          <c:tx>
            <c:strRef>
              <c:f>'CONSOLIDATED RESULTS'!$A$26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'CONSOLIDATED RESULTS'!$B$24:$F$24</c:f>
              <c:strCache>
                <c:ptCount val="5"/>
                <c:pt idx="0">
                  <c:v>KB</c:v>
                </c:pt>
                <c:pt idx="1">
                  <c:v>ASK</c:v>
                </c:pt>
                <c:pt idx="2">
                  <c:v>ANSWER</c:v>
                </c:pt>
                <c:pt idx="3">
                  <c:v>POST</c:v>
                </c:pt>
                <c:pt idx="4">
                  <c:v>REACT</c:v>
                </c:pt>
              </c:strCache>
            </c:strRef>
          </c:cat>
          <c:val>
            <c:numRef>
              <c:f>'CONSOLIDATED RESULTS'!$B$26:$F$26</c:f>
              <c:numCache>
                <c:formatCode>0.00</c:formatCode>
                <c:ptCount val="5"/>
                <c:pt idx="0">
                  <c:v>1.2579999999999998</c:v>
                </c:pt>
                <c:pt idx="1">
                  <c:v>0.74</c:v>
                </c:pt>
                <c:pt idx="2">
                  <c:v>0.7380000000000001</c:v>
                </c:pt>
                <c:pt idx="3">
                  <c:v>0.74399999999999999</c:v>
                </c:pt>
                <c:pt idx="4" formatCode="General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7-6D47-B625-8AC42E57CFED}"/>
            </c:ext>
          </c:extLst>
        </c:ser>
        <c:ser>
          <c:idx val="2"/>
          <c:order val="2"/>
          <c:tx>
            <c:strRef>
              <c:f>'CONSOLIDATED RESULTS'!$A$27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'CONSOLIDATED RESULTS'!$B$24:$F$24</c:f>
              <c:strCache>
                <c:ptCount val="5"/>
                <c:pt idx="0">
                  <c:v>KB</c:v>
                </c:pt>
                <c:pt idx="1">
                  <c:v>ASK</c:v>
                </c:pt>
                <c:pt idx="2">
                  <c:v>ANSWER</c:v>
                </c:pt>
                <c:pt idx="3">
                  <c:v>POST</c:v>
                </c:pt>
                <c:pt idx="4">
                  <c:v>REACT</c:v>
                </c:pt>
              </c:strCache>
            </c:strRef>
          </c:cat>
          <c:val>
            <c:numRef>
              <c:f>'CONSOLIDATED RESULTS'!$B$27:$F$27</c:f>
              <c:numCache>
                <c:formatCode>0.00</c:formatCode>
                <c:ptCount val="5"/>
                <c:pt idx="0">
                  <c:v>0.8620000000000001</c:v>
                </c:pt>
                <c:pt idx="1">
                  <c:v>0</c:v>
                </c:pt>
                <c:pt idx="2">
                  <c:v>0.72999999999999987</c:v>
                </c:pt>
                <c:pt idx="3">
                  <c:v>0.44799999999999995</c:v>
                </c:pt>
                <c:pt idx="4" formatCode="General">
                  <c:v>0.85400000000000009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7-6D47-B625-8AC42E57CFED}"/>
            </c:ext>
          </c:extLst>
        </c:ser>
        <c:ser>
          <c:idx val="3"/>
          <c:order val="3"/>
          <c:tx>
            <c:strRef>
              <c:f>'CONSOLIDATED RESULTS'!$A$28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'CONSOLIDATED RESULTS'!$B$24:$F$24</c:f>
              <c:strCache>
                <c:ptCount val="5"/>
                <c:pt idx="0">
                  <c:v>KB</c:v>
                </c:pt>
                <c:pt idx="1">
                  <c:v>ASK</c:v>
                </c:pt>
                <c:pt idx="2">
                  <c:v>ANSWER</c:v>
                </c:pt>
                <c:pt idx="3">
                  <c:v>POST</c:v>
                </c:pt>
                <c:pt idx="4">
                  <c:v>REACT</c:v>
                </c:pt>
              </c:strCache>
            </c:strRef>
          </c:cat>
          <c:val>
            <c:numRef>
              <c:f>'CONSOLIDATED RESULTS'!$B$28:$F$28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0.71199999999999997</c:v>
                </c:pt>
                <c:pt idx="3">
                  <c:v>0</c:v>
                </c:pt>
                <c:pt idx="4" formatCode="General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7-6D47-B625-8AC42E57C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2512"/>
        <c:axId val="47969664"/>
      </c:barChart>
      <c:catAx>
        <c:axId val="479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Interaction Types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7969664"/>
        <c:crosses val="autoZero"/>
        <c:auto val="1"/>
        <c:lblAlgn val="ctr"/>
        <c:lblOffset val="100"/>
        <c:noMultiLvlLbl val="0"/>
      </c:catAx>
      <c:valAx>
        <c:axId val="47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(operations/second)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79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Latency 1KE replica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RESULTS'!$B$32</c:f>
              <c:strCache>
                <c:ptCount val="1"/>
                <c:pt idx="0">
                  <c:v>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RESULTS'!$B$33:$B$36</c:f>
              <c:numCache>
                <c:formatCode>0.00</c:formatCode>
                <c:ptCount val="4"/>
                <c:pt idx="0">
                  <c:v>439.93</c:v>
                </c:pt>
                <c:pt idx="1">
                  <c:v>796.54</c:v>
                </c:pt>
                <c:pt idx="2">
                  <c:v>1179.8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944A-9B2F-FD0E795A1CB1}"/>
            </c:ext>
          </c:extLst>
        </c:ser>
        <c:ser>
          <c:idx val="1"/>
          <c:order val="1"/>
          <c:tx>
            <c:strRef>
              <c:f>'CONSOLIDATED RESULTS'!$C$32</c:f>
              <c:strCache>
                <c:ptCount val="1"/>
                <c:pt idx="0">
                  <c:v>ASK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RESULTS'!$C$33:$C$36</c:f>
              <c:numCache>
                <c:formatCode>0.00</c:formatCode>
                <c:ptCount val="4"/>
                <c:pt idx="0">
                  <c:v>308.24</c:v>
                </c:pt>
                <c:pt idx="1">
                  <c:v>596.71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944A-9B2F-FD0E795A1CB1}"/>
            </c:ext>
          </c:extLst>
        </c:ser>
        <c:ser>
          <c:idx val="2"/>
          <c:order val="2"/>
          <c:tx>
            <c:strRef>
              <c:f>'CONSOLIDATED RESULTS'!$D$32</c:f>
              <c:strCache>
                <c:ptCount val="1"/>
                <c:pt idx="0">
                  <c:v>ANSWER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RESULTS'!$D$33:$D$36</c:f>
              <c:numCache>
                <c:formatCode>0.00</c:formatCode>
                <c:ptCount val="4"/>
                <c:pt idx="0">
                  <c:v>528.37</c:v>
                </c:pt>
                <c:pt idx="1">
                  <c:v>584.47</c:v>
                </c:pt>
                <c:pt idx="2">
                  <c:v>601.24</c:v>
                </c:pt>
                <c:pt idx="3">
                  <c:v>305.31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A-944A-9B2F-FD0E795A1CB1}"/>
            </c:ext>
          </c:extLst>
        </c:ser>
        <c:ser>
          <c:idx val="3"/>
          <c:order val="3"/>
          <c:tx>
            <c:strRef>
              <c:f>'CONSOLIDATED RESULTS'!$E$32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RESULTS'!$E$33:$E$36</c:f>
              <c:numCache>
                <c:formatCode>0.00</c:formatCode>
                <c:ptCount val="4"/>
                <c:pt idx="0">
                  <c:v>305.31</c:v>
                </c:pt>
                <c:pt idx="1">
                  <c:v>587.5</c:v>
                </c:pt>
                <c:pt idx="2">
                  <c:v>982.11199999999985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A-944A-9B2F-FD0E795A1CB1}"/>
            </c:ext>
          </c:extLst>
        </c:ser>
        <c:ser>
          <c:idx val="4"/>
          <c:order val="4"/>
          <c:tx>
            <c:strRef>
              <c:f>'CONSOLIDATED RESULTS'!$F$32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'CONSOLIDATED RESULTS'!$A$33:$A$36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'CONSOLIDATED RESULTS'!$F$33:$F$36</c:f>
              <c:numCache>
                <c:formatCode>General</c:formatCode>
                <c:ptCount val="4"/>
                <c:pt idx="0">
                  <c:v>339.404</c:v>
                </c:pt>
                <c:pt idx="1">
                  <c:v>455.50599999999997</c:v>
                </c:pt>
                <c:pt idx="2">
                  <c:v>514.96600000000001</c:v>
                </c:pt>
                <c:pt idx="3">
                  <c:v>615.28199999999993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A-944A-9B2F-FD0E795A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3632"/>
        <c:axId val="76647600"/>
      </c:barChart>
      <c:catAx>
        <c:axId val="499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6647600"/>
        <c:crosses val="autoZero"/>
        <c:auto val="1"/>
        <c:lblAlgn val="ctr"/>
        <c:lblOffset val="100"/>
        <c:noMultiLvlLbl val="0"/>
      </c:catAx>
      <c:valAx>
        <c:axId val="76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99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Throughput 1KE</a:t>
            </a:r>
            <a:r>
              <a:rPr lang="en-GB" baseline="0"/>
              <a:t> instance - React and Answer KI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'CONSOLIDATED RESULTS'!$D$4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'CONSOLIDATED RESULTS'!$C$5:$C$10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'CONSOLIDATED RESULTS'!$D$5:$D$10</c:f>
              <c:numCache>
                <c:formatCode>0.00</c:formatCode>
                <c:ptCount val="6"/>
                <c:pt idx="0">
                  <c:v>0.24620000000000003</c:v>
                </c:pt>
                <c:pt idx="1">
                  <c:v>0.06</c:v>
                </c:pt>
                <c:pt idx="2">
                  <c:v>0.12</c:v>
                </c:pt>
                <c:pt idx="3">
                  <c:v>0.12</c:v>
                </c:pt>
                <c:pt idx="4">
                  <c:v>0.318</c:v>
                </c:pt>
                <c:pt idx="5">
                  <c:v>0.40800000000000003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1-D940-A7E9-5671A5653B68}"/>
            </c:ext>
          </c:extLst>
        </c:ser>
        <c:ser>
          <c:idx val="2"/>
          <c:order val="1"/>
          <c:tx>
            <c:strRef>
              <c:f>'CONSOLIDATED RESULTS'!$E$4</c:f>
              <c:strCache>
                <c:ptCount val="1"/>
                <c:pt idx="0">
                  <c:v>ANSWER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'CONSOLIDATED RESULTS'!$C$5:$C$10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'CONSOLIDATED RESULTS'!$E$5:$E$10</c:f>
              <c:numCache>
                <c:formatCode>0.00</c:formatCode>
                <c:ptCount val="6"/>
                <c:pt idx="0">
                  <c:v>0.31060000000000004</c:v>
                </c:pt>
                <c:pt idx="1">
                  <c:v>6.0999999999999999E-2</c:v>
                </c:pt>
                <c:pt idx="2">
                  <c:v>0.12</c:v>
                </c:pt>
                <c:pt idx="3">
                  <c:v>0.23599999999999999</c:v>
                </c:pt>
                <c:pt idx="4">
                  <c:v>0.32600000000000001</c:v>
                </c:pt>
                <c:pt idx="5">
                  <c:v>0.39999999999999997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1-D940-A7E9-5671A565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2512"/>
        <c:axId val="47969664"/>
      </c:barChart>
      <c:catAx>
        <c:axId val="479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Knowledge Bases per Interaction type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7969664"/>
        <c:crosses val="autoZero"/>
        <c:auto val="1"/>
        <c:lblAlgn val="ctr"/>
        <c:lblOffset val="100"/>
        <c:noMultiLvlLbl val="0"/>
      </c:catAx>
      <c:valAx>
        <c:axId val="47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(operations/second)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79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Latency 1KE</a:t>
            </a:r>
            <a:r>
              <a:rPr lang="en-GB" baseline="0"/>
              <a:t> instance - React and Answer KI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'CONSOLIDATED RESULTS'!$D$13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'CONSOLIDATED RESULTS'!$C$14:$C$19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'CONSOLIDATED RESULTS'!$D$14:$D$19</c:f>
              <c:numCache>
                <c:formatCode>0.00</c:formatCode>
                <c:ptCount val="6"/>
                <c:pt idx="0">
                  <c:v>6879.2</c:v>
                </c:pt>
                <c:pt idx="1">
                  <c:v>23390.6</c:v>
                </c:pt>
                <c:pt idx="2">
                  <c:v>21886.2</c:v>
                </c:pt>
                <c:pt idx="3">
                  <c:v>26904.2</c:v>
                </c:pt>
                <c:pt idx="4">
                  <c:v>26651</c:v>
                </c:pt>
                <c:pt idx="5">
                  <c:v>27244.799999999999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6-824F-86AE-0DCFD222D9DC}"/>
            </c:ext>
          </c:extLst>
        </c:ser>
        <c:ser>
          <c:idx val="0"/>
          <c:order val="1"/>
          <c:tx>
            <c:strRef>
              <c:f>'CONSOLIDATED RESULTS'!$E$13</c:f>
              <c:strCache>
                <c:ptCount val="1"/>
                <c:pt idx="0">
                  <c:v>ANSWER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'CONSOLIDATED RESULTS'!$C$14:$C$19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'CONSOLIDATED RESULTS'!$E$14:$E$19</c:f>
              <c:numCache>
                <c:formatCode>0.00</c:formatCode>
                <c:ptCount val="6"/>
                <c:pt idx="0">
                  <c:v>662.5</c:v>
                </c:pt>
                <c:pt idx="1">
                  <c:v>14817</c:v>
                </c:pt>
                <c:pt idx="2">
                  <c:v>21863.8</c:v>
                </c:pt>
                <c:pt idx="3">
                  <c:v>26197.4</c:v>
                </c:pt>
                <c:pt idx="4">
                  <c:v>26684.2</c:v>
                </c:pt>
                <c:pt idx="5">
                  <c:v>27238.799999999999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6-824F-86AE-0DCFD222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2512"/>
        <c:axId val="47969664"/>
      </c:barChart>
      <c:catAx>
        <c:axId val="479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Knowledge Bases per Interaction type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7969664"/>
        <c:crosses val="autoZero"/>
        <c:auto val="1"/>
        <c:lblAlgn val="ctr"/>
        <c:lblOffset val="100"/>
        <c:noMultiLvlLbl val="0"/>
      </c:catAx>
      <c:valAx>
        <c:axId val="47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(milisconds)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79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46350</xdr:rowOff>
    </xdr:from>
    <xdr:to>
      <xdr:col>15</xdr:col>
      <xdr:colOff>334293</xdr:colOff>
      <xdr:row>38</xdr:row>
      <xdr:rowOff>80920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71EDD-11F4-684B-9F36-EC41856B2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142616</xdr:colOff>
      <xdr:row>21</xdr:row>
      <xdr:rowOff>205153</xdr:rowOff>
    </xdr:from>
    <xdr:to>
      <xdr:col>25</xdr:col>
      <xdr:colOff>308622</xdr:colOff>
      <xdr:row>38</xdr:row>
      <xdr:rowOff>108730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B94F90-7AFB-BF4D-BF78-56A21840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19468</xdr:colOff>
      <xdr:row>40</xdr:row>
      <xdr:rowOff>116574</xdr:rowOff>
    </xdr:from>
    <xdr:to>
      <xdr:col>15</xdr:col>
      <xdr:colOff>353761</xdr:colOff>
      <xdr:row>56</xdr:row>
      <xdr:rowOff>151145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C0DA9-BF26-0842-A4BD-834413B78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69384</xdr:colOff>
      <xdr:row>40</xdr:row>
      <xdr:rowOff>107304</xdr:rowOff>
    </xdr:from>
    <xdr:to>
      <xdr:col>25</xdr:col>
      <xdr:colOff>235390</xdr:colOff>
      <xdr:row>57</xdr:row>
      <xdr:rowOff>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C585A5-5C99-B841-8331-83579E473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334293</xdr:colOff>
      <xdr:row>18</xdr:row>
      <xdr:rowOff>34570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410DFB-C6C3-AD42-8B75-25181E9B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635000</xdr:colOff>
      <xdr:row>1</xdr:row>
      <xdr:rowOff>185615</xdr:rowOff>
    </xdr:from>
    <xdr:to>
      <xdr:col>23</xdr:col>
      <xdr:colOff>138908</xdr:colOff>
      <xdr:row>18</xdr:row>
      <xdr:rowOff>24801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AF39F4-DF70-D74D-915D-720E7A3C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zoomScale="141" workbookViewId="0">
      <selection activeCell="B11" sqref="B11"/>
    </sheetView>
  </sheetViews>
  <sheetFormatPr baseColWidth="10" defaultColWidth="8.83203125" defaultRowHeight="15" x14ac:dyDescent="0.2"/>
  <cols>
    <col min="2" max="2" width="30.33203125" customWidth="1"/>
    <col min="3" max="3" width="34" bestFit="1" customWidth="1"/>
    <col min="4" max="4" width="69.33203125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t="s">
        <v>3</v>
      </c>
      <c r="B2" s="2" t="s">
        <v>4</v>
      </c>
      <c r="C2" t="s">
        <v>5</v>
      </c>
      <c r="D2" t="s">
        <v>6</v>
      </c>
    </row>
    <row r="3" spans="1:4" x14ac:dyDescent="0.2">
      <c r="A3" t="s">
        <v>3</v>
      </c>
      <c r="B3" s="2" t="s">
        <v>7</v>
      </c>
      <c r="C3" t="s">
        <v>8</v>
      </c>
      <c r="D3" t="s">
        <v>9</v>
      </c>
    </row>
    <row r="4" spans="1:4" x14ac:dyDescent="0.2">
      <c r="A4" t="s">
        <v>3</v>
      </c>
      <c r="B4" t="s">
        <v>10</v>
      </c>
      <c r="C4" t="s">
        <v>11</v>
      </c>
    </row>
    <row r="5" spans="1:4" ht="14.25" customHeight="1" x14ac:dyDescent="0.2">
      <c r="A5" t="s">
        <v>3</v>
      </c>
      <c r="B5" t="s">
        <v>12</v>
      </c>
      <c r="C5" t="s">
        <v>13</v>
      </c>
      <c r="D5" t="s">
        <v>14</v>
      </c>
    </row>
    <row r="6" spans="1:4" x14ac:dyDescent="0.2">
      <c r="B6" t="s">
        <v>15</v>
      </c>
      <c r="C6" t="s">
        <v>16</v>
      </c>
      <c r="D6" t="s">
        <v>17</v>
      </c>
    </row>
    <row r="7" spans="1:4" x14ac:dyDescent="0.2">
      <c r="B7" t="s">
        <v>18</v>
      </c>
      <c r="C7" t="s">
        <v>19</v>
      </c>
      <c r="D7" t="s">
        <v>20</v>
      </c>
    </row>
    <row r="8" spans="1:4" x14ac:dyDescent="0.2">
      <c r="B8" t="s">
        <v>21</v>
      </c>
      <c r="C8" t="s">
        <v>22</v>
      </c>
      <c r="D8" t="s">
        <v>23</v>
      </c>
    </row>
    <row r="9" spans="1:4" x14ac:dyDescent="0.2">
      <c r="B9" t="s">
        <v>24</v>
      </c>
      <c r="C9" t="s">
        <v>25</v>
      </c>
      <c r="D9" t="s">
        <v>26</v>
      </c>
    </row>
    <row r="10" spans="1:4" x14ac:dyDescent="0.2">
      <c r="B10" t="s">
        <v>27</v>
      </c>
      <c r="C10" t="s">
        <v>28</v>
      </c>
      <c r="D10" t="s">
        <v>29</v>
      </c>
    </row>
    <row r="11" spans="1:4" x14ac:dyDescent="0.2">
      <c r="B11" t="s">
        <v>30</v>
      </c>
      <c r="C11" t="s">
        <v>31</v>
      </c>
    </row>
    <row r="12" spans="1:4" x14ac:dyDescent="0.2">
      <c r="A12" t="s">
        <v>3</v>
      </c>
      <c r="B12" t="s">
        <v>32</v>
      </c>
      <c r="C12" t="s">
        <v>33</v>
      </c>
    </row>
    <row r="13" spans="1:4" x14ac:dyDescent="0.2">
      <c r="C13" t="s">
        <v>34</v>
      </c>
    </row>
    <row r="14" spans="1:4" x14ac:dyDescent="0.2">
      <c r="C14" t="s">
        <v>35</v>
      </c>
    </row>
    <row r="15" spans="1:4" x14ac:dyDescent="0.2">
      <c r="C15" t="s">
        <v>36</v>
      </c>
    </row>
    <row r="16" spans="1:4" x14ac:dyDescent="0.2">
      <c r="C16" t="s">
        <v>37</v>
      </c>
    </row>
    <row r="20" spans="2:4" x14ac:dyDescent="0.2">
      <c r="B20" s="27" t="s">
        <v>38</v>
      </c>
      <c r="C20" s="27"/>
      <c r="D20" s="27"/>
    </row>
    <row r="21" spans="2:4" x14ac:dyDescent="0.2">
      <c r="B21" t="s">
        <v>39</v>
      </c>
    </row>
    <row r="22" spans="2:4" x14ac:dyDescent="0.2">
      <c r="B22" t="s">
        <v>40</v>
      </c>
    </row>
    <row r="23" spans="2:4" x14ac:dyDescent="0.2">
      <c r="B23" t="s">
        <v>41</v>
      </c>
    </row>
  </sheetData>
  <mergeCells count="1">
    <mergeCell ref="B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="213" workbookViewId="0">
      <selection activeCell="F42" sqref="F42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1" t="s">
        <v>42</v>
      </c>
    </row>
    <row r="2" spans="1:2" x14ac:dyDescent="0.2">
      <c r="A2" t="s">
        <v>43</v>
      </c>
    </row>
    <row r="3" spans="1:2" x14ac:dyDescent="0.2">
      <c r="A3" t="s">
        <v>44</v>
      </c>
    </row>
    <row r="4" spans="1:2" x14ac:dyDescent="0.2">
      <c r="A4" t="s">
        <v>45</v>
      </c>
      <c r="B4" s="1"/>
    </row>
    <row r="6" spans="1:2" x14ac:dyDescent="0.2">
      <c r="A6" s="1" t="s">
        <v>46</v>
      </c>
    </row>
    <row r="7" spans="1:2" x14ac:dyDescent="0.2">
      <c r="A7" s="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6"/>
  <sheetViews>
    <sheetView tabSelected="1" topLeftCell="A16" zoomScale="177" workbookViewId="0">
      <selection activeCell="B21" sqref="B21:F21"/>
    </sheetView>
  </sheetViews>
  <sheetFormatPr baseColWidth="10" defaultColWidth="8.83203125" defaultRowHeight="15" x14ac:dyDescent="0.2"/>
  <cols>
    <col min="1" max="1" width="43.6640625" customWidth="1"/>
    <col min="7" max="7" width="9.83203125" customWidth="1"/>
  </cols>
  <sheetData>
    <row r="1" spans="1:12" x14ac:dyDescent="0.2">
      <c r="B1" t="s">
        <v>48</v>
      </c>
      <c r="C1" t="s">
        <v>49</v>
      </c>
      <c r="D1" t="s">
        <v>50</v>
      </c>
      <c r="E1" t="s">
        <v>51</v>
      </c>
      <c r="F1" t="s">
        <v>52</v>
      </c>
      <c r="L1" t="s">
        <v>53</v>
      </c>
    </row>
    <row r="2" spans="1:12" x14ac:dyDescent="0.2">
      <c r="A2" t="s">
        <v>54</v>
      </c>
      <c r="B2" s="3" t="s">
        <v>55</v>
      </c>
      <c r="C2" s="3" t="s">
        <v>55</v>
      </c>
      <c r="D2" s="3" t="s">
        <v>55</v>
      </c>
      <c r="E2" s="3" t="s">
        <v>55</v>
      </c>
      <c r="F2" s="3" t="s">
        <v>55</v>
      </c>
      <c r="G2" s="3"/>
    </row>
    <row r="3" spans="1:12" x14ac:dyDescent="0.2">
      <c r="A3" t="s">
        <v>56</v>
      </c>
      <c r="B3" s="3" t="s">
        <v>55</v>
      </c>
      <c r="C3" s="3" t="s">
        <v>55</v>
      </c>
      <c r="D3" s="3" t="s">
        <v>55</v>
      </c>
      <c r="E3" s="3" t="s">
        <v>55</v>
      </c>
      <c r="F3" s="3" t="s">
        <v>55</v>
      </c>
      <c r="G3" s="3"/>
    </row>
    <row r="4" spans="1:12" x14ac:dyDescent="0.2">
      <c r="A4" t="s">
        <v>57</v>
      </c>
      <c r="B4" s="3" t="s">
        <v>55</v>
      </c>
      <c r="C4" s="3" t="s">
        <v>55</v>
      </c>
      <c r="D4" s="3" t="s">
        <v>55</v>
      </c>
      <c r="E4" s="3" t="s">
        <v>55</v>
      </c>
      <c r="F4" s="3" t="s">
        <v>55</v>
      </c>
      <c r="G4" s="3"/>
    </row>
    <row r="5" spans="1:12" x14ac:dyDescent="0.2">
      <c r="A5" t="s">
        <v>58</v>
      </c>
      <c r="B5" s="27" t="s">
        <v>109</v>
      </c>
      <c r="C5" s="27"/>
      <c r="D5" s="27"/>
      <c r="E5" s="27"/>
      <c r="F5" s="27"/>
      <c r="G5" s="3"/>
    </row>
    <row r="6" spans="1:12" x14ac:dyDescent="0.2">
      <c r="A6" t="s">
        <v>59</v>
      </c>
      <c r="B6" s="3" t="s">
        <v>55</v>
      </c>
      <c r="C6" s="3" t="s">
        <v>55</v>
      </c>
      <c r="D6" s="3" t="s">
        <v>55</v>
      </c>
      <c r="E6" s="3" t="s">
        <v>55</v>
      </c>
      <c r="F6" s="3" t="s">
        <v>55</v>
      </c>
      <c r="G6" s="3"/>
    </row>
    <row r="7" spans="1:12" x14ac:dyDescent="0.2">
      <c r="A7" t="s">
        <v>60</v>
      </c>
      <c r="B7" s="3" t="s">
        <v>55</v>
      </c>
      <c r="C7" s="3" t="s">
        <v>55</v>
      </c>
      <c r="D7" s="3" t="s">
        <v>55</v>
      </c>
      <c r="E7" s="3" t="s">
        <v>55</v>
      </c>
      <c r="F7" s="3" t="s">
        <v>55</v>
      </c>
      <c r="G7" s="3"/>
    </row>
    <row r="8" spans="1:12" x14ac:dyDescent="0.2">
      <c r="A8" t="s">
        <v>61</v>
      </c>
      <c r="B8" s="27" t="s">
        <v>109</v>
      </c>
      <c r="C8" s="27"/>
      <c r="D8" s="27"/>
      <c r="E8" s="27"/>
      <c r="F8" s="27"/>
      <c r="G8" s="3"/>
    </row>
    <row r="9" spans="1:12" x14ac:dyDescent="0.2">
      <c r="A9" t="s">
        <v>62</v>
      </c>
      <c r="B9" s="27" t="s">
        <v>109</v>
      </c>
      <c r="C9" s="27"/>
      <c r="D9" s="27"/>
      <c r="E9" s="27"/>
      <c r="F9" s="27"/>
      <c r="G9" s="3"/>
    </row>
    <row r="10" spans="1:12" x14ac:dyDescent="0.2">
      <c r="A10" t="s">
        <v>63</v>
      </c>
      <c r="B10" s="3" t="s">
        <v>55</v>
      </c>
      <c r="C10" s="3" t="s">
        <v>55</v>
      </c>
      <c r="D10" s="3" t="s">
        <v>55</v>
      </c>
      <c r="E10" s="3" t="s">
        <v>55</v>
      </c>
      <c r="F10" s="3" t="s">
        <v>55</v>
      </c>
      <c r="G10" s="3"/>
    </row>
    <row r="11" spans="1:12" x14ac:dyDescent="0.2">
      <c r="A11" t="s">
        <v>64</v>
      </c>
      <c r="B11" s="3" t="s">
        <v>55</v>
      </c>
      <c r="C11" s="3" t="s">
        <v>55</v>
      </c>
      <c r="D11" s="3" t="s">
        <v>55</v>
      </c>
      <c r="E11" s="3" t="s">
        <v>55</v>
      </c>
      <c r="F11" s="3" t="s">
        <v>55</v>
      </c>
      <c r="G11" s="3"/>
    </row>
    <row r="12" spans="1:12" x14ac:dyDescent="0.2">
      <c r="A12" t="s">
        <v>65</v>
      </c>
      <c r="B12" s="3" t="s">
        <v>55</v>
      </c>
      <c r="C12" s="3" t="s">
        <v>55</v>
      </c>
      <c r="D12" s="3" t="s">
        <v>55</v>
      </c>
      <c r="E12" s="3" t="s">
        <v>55</v>
      </c>
      <c r="F12" s="3" t="s">
        <v>55</v>
      </c>
      <c r="G12" s="3"/>
    </row>
    <row r="13" spans="1:12" x14ac:dyDescent="0.2">
      <c r="A13" t="s">
        <v>66</v>
      </c>
      <c r="B13" s="3" t="s">
        <v>55</v>
      </c>
      <c r="C13" s="3" t="s">
        <v>55</v>
      </c>
      <c r="D13" s="3" t="s">
        <v>55</v>
      </c>
      <c r="E13" s="3" t="s">
        <v>55</v>
      </c>
      <c r="F13" s="3" t="s">
        <v>55</v>
      </c>
      <c r="G13" s="3"/>
    </row>
    <row r="14" spans="1:12" x14ac:dyDescent="0.2">
      <c r="A14" t="s">
        <v>67</v>
      </c>
      <c r="B14" s="3" t="s">
        <v>55</v>
      </c>
      <c r="C14" s="3" t="s">
        <v>55</v>
      </c>
      <c r="D14" s="3" t="s">
        <v>55</v>
      </c>
      <c r="E14" s="3" t="s">
        <v>55</v>
      </c>
      <c r="F14" s="3" t="s">
        <v>55</v>
      </c>
      <c r="G14" s="3"/>
    </row>
    <row r="15" spans="1:12" x14ac:dyDescent="0.2">
      <c r="A15" t="s">
        <v>68</v>
      </c>
      <c r="B15" s="3" t="s">
        <v>55</v>
      </c>
      <c r="C15" s="3" t="s">
        <v>55</v>
      </c>
      <c r="D15" s="3" t="s">
        <v>55</v>
      </c>
      <c r="E15" s="3" t="s">
        <v>55</v>
      </c>
      <c r="F15" s="3" t="s">
        <v>55</v>
      </c>
      <c r="G15" s="3"/>
    </row>
    <row r="16" spans="1:12" x14ac:dyDescent="0.2">
      <c r="A16" t="s">
        <v>69</v>
      </c>
      <c r="B16" s="3" t="s">
        <v>55</v>
      </c>
      <c r="C16" s="3" t="s">
        <v>55</v>
      </c>
      <c r="D16" s="3" t="s">
        <v>55</v>
      </c>
      <c r="E16" s="3" t="s">
        <v>55</v>
      </c>
      <c r="F16" s="3" t="s">
        <v>55</v>
      </c>
      <c r="G16" s="3"/>
    </row>
    <row r="17" spans="1:16" x14ac:dyDescent="0.2">
      <c r="A17" t="s">
        <v>70</v>
      </c>
      <c r="B17" s="3"/>
      <c r="C17" s="3"/>
      <c r="D17" s="3"/>
      <c r="E17" s="3"/>
      <c r="F17" s="3"/>
      <c r="G17" s="3"/>
    </row>
    <row r="18" spans="1:16" x14ac:dyDescent="0.2">
      <c r="A18" t="s">
        <v>71</v>
      </c>
      <c r="B18" s="3" t="s">
        <v>55</v>
      </c>
      <c r="C18" s="3" t="s">
        <v>55</v>
      </c>
      <c r="D18" s="3" t="s">
        <v>55</v>
      </c>
      <c r="E18" s="3" t="s">
        <v>55</v>
      </c>
      <c r="F18" s="3" t="s">
        <v>55</v>
      </c>
      <c r="G18" s="3"/>
    </row>
    <row r="19" spans="1:16" x14ac:dyDescent="0.2">
      <c r="A19" t="s">
        <v>72</v>
      </c>
      <c r="B19" s="3" t="s">
        <v>55</v>
      </c>
      <c r="C19" s="3" t="s">
        <v>55</v>
      </c>
      <c r="D19" s="3" t="s">
        <v>55</v>
      </c>
      <c r="E19" s="3" t="s">
        <v>55</v>
      </c>
      <c r="F19" s="3" t="s">
        <v>55</v>
      </c>
      <c r="G19" s="3"/>
    </row>
    <row r="20" spans="1:16" x14ac:dyDescent="0.2">
      <c r="A20" t="s">
        <v>73</v>
      </c>
      <c r="B20" s="3" t="s">
        <v>55</v>
      </c>
      <c r="C20" s="3" t="s">
        <v>55</v>
      </c>
      <c r="D20" s="3" t="s">
        <v>55</v>
      </c>
      <c r="E20" s="3" t="s">
        <v>55</v>
      </c>
      <c r="F20" s="3" t="s">
        <v>55</v>
      </c>
      <c r="G20" s="3"/>
    </row>
    <row r="21" spans="1:16" x14ac:dyDescent="0.2">
      <c r="A21" t="s">
        <v>74</v>
      </c>
      <c r="B21" s="27" t="s">
        <v>109</v>
      </c>
      <c r="C21" s="27"/>
      <c r="D21" s="27"/>
      <c r="E21" s="27"/>
      <c r="F21" s="27"/>
      <c r="G21" s="3"/>
    </row>
    <row r="24" spans="1:16" x14ac:dyDescent="0.2">
      <c r="B24" s="27" t="s">
        <v>75</v>
      </c>
      <c r="C24" s="27"/>
      <c r="D24" s="27"/>
      <c r="E24" s="27"/>
      <c r="F24" s="27"/>
      <c r="G24" s="3"/>
      <c r="J24" s="27" t="s">
        <v>76</v>
      </c>
      <c r="K24" s="27"/>
      <c r="L24" s="27"/>
      <c r="M24" s="27"/>
      <c r="N24" s="27"/>
    </row>
    <row r="25" spans="1:16" x14ac:dyDescent="0.2">
      <c r="B25" t="s">
        <v>48</v>
      </c>
      <c r="C25" t="s">
        <v>49</v>
      </c>
      <c r="D25" t="s">
        <v>50</v>
      </c>
      <c r="E25" t="s">
        <v>51</v>
      </c>
      <c r="F25" t="s">
        <v>52</v>
      </c>
      <c r="G25" t="s">
        <v>77</v>
      </c>
      <c r="H25" t="s">
        <v>78</v>
      </c>
      <c r="J25" t="s">
        <v>48</v>
      </c>
      <c r="K25" t="s">
        <v>49</v>
      </c>
      <c r="L25" t="s">
        <v>50</v>
      </c>
      <c r="M25" t="s">
        <v>51</v>
      </c>
      <c r="N25" t="s">
        <v>52</v>
      </c>
      <c r="O25" t="s">
        <v>77</v>
      </c>
      <c r="P25" t="s">
        <v>78</v>
      </c>
    </row>
    <row r="26" spans="1:16" x14ac:dyDescent="0.2">
      <c r="A26" t="s">
        <v>54</v>
      </c>
      <c r="B26" s="3">
        <v>2.2400000000000002</v>
      </c>
      <c r="C26" s="3">
        <v>2.04</v>
      </c>
      <c r="D26" s="3">
        <v>2.31</v>
      </c>
      <c r="E26" s="3">
        <v>2.09</v>
      </c>
      <c r="F26" s="3">
        <v>2.62</v>
      </c>
      <c r="G26" s="3">
        <f>AVERAGE(B26:F26)</f>
        <v>2.2600000000000002</v>
      </c>
      <c r="H26">
        <f>STDEV(B26:F26)</f>
        <v>0.22901964981197578</v>
      </c>
      <c r="J26">
        <v>440.2</v>
      </c>
      <c r="K26">
        <v>483.19</v>
      </c>
      <c r="L26">
        <v>426.91</v>
      </c>
      <c r="M26">
        <v>473.56</v>
      </c>
      <c r="N26">
        <v>375.77</v>
      </c>
      <c r="O26">
        <f>AVERAGE(J26:N26)</f>
        <v>439.92600000000004</v>
      </c>
      <c r="P26">
        <f>STDEV(J26:N26)</f>
        <v>42.686365856090404</v>
      </c>
    </row>
    <row r="27" spans="1:16" x14ac:dyDescent="0.2">
      <c r="A27" t="s">
        <v>56</v>
      </c>
      <c r="B27" s="3">
        <v>1.1599999999999999</v>
      </c>
      <c r="C27" s="3">
        <v>1.24</v>
      </c>
      <c r="D27" s="3">
        <v>1.1599999999999999</v>
      </c>
      <c r="E27" s="3">
        <v>1.23</v>
      </c>
      <c r="F27" s="3">
        <v>1.5</v>
      </c>
      <c r="G27" s="3">
        <f t="shared" ref="G27:G45" si="0">AVERAGE(B27:F27)</f>
        <v>1.2579999999999998</v>
      </c>
      <c r="H27">
        <f t="shared" ref="H27:H45" si="1">STDEV(B27:F27)</f>
        <v>0.14042791745233571</v>
      </c>
      <c r="J27">
        <v>853.88</v>
      </c>
      <c r="K27">
        <v>801.31</v>
      </c>
      <c r="L27">
        <v>857.86</v>
      </c>
      <c r="M27">
        <v>805.7</v>
      </c>
      <c r="N27">
        <v>663.96</v>
      </c>
      <c r="O27">
        <f t="shared" ref="O27:O45" si="2">AVERAGE(J27:N27)</f>
        <v>796.54200000000003</v>
      </c>
      <c r="P27">
        <f t="shared" ref="P27:P45" si="3">STDEV(J27:N27)</f>
        <v>78.632265769212054</v>
      </c>
    </row>
    <row r="28" spans="1:16" x14ac:dyDescent="0.2">
      <c r="A28" t="s">
        <v>57</v>
      </c>
      <c r="B28" s="3">
        <v>0.96</v>
      </c>
      <c r="C28" s="3">
        <v>0.71</v>
      </c>
      <c r="D28" s="3">
        <v>0.7</v>
      </c>
      <c r="E28" s="3">
        <v>1.03</v>
      </c>
      <c r="F28" s="3">
        <v>0.91</v>
      </c>
      <c r="G28" s="3">
        <f t="shared" si="0"/>
        <v>0.8620000000000001</v>
      </c>
      <c r="H28">
        <f t="shared" si="1"/>
        <v>0.1495660389259533</v>
      </c>
      <c r="J28">
        <v>1035.1099999999999</v>
      </c>
      <c r="K28">
        <v>1394.52</v>
      </c>
      <c r="L28">
        <v>1420.46</v>
      </c>
      <c r="M28">
        <v>960.76</v>
      </c>
      <c r="N28">
        <v>1088.1600000000001</v>
      </c>
      <c r="O28">
        <f t="shared" si="2"/>
        <v>1179.8020000000001</v>
      </c>
      <c r="P28">
        <f t="shared" si="3"/>
        <v>212.91636930964177</v>
      </c>
    </row>
    <row r="29" spans="1:16" x14ac:dyDescent="0.2">
      <c r="A29" t="s">
        <v>58</v>
      </c>
      <c r="B29" s="27"/>
      <c r="C29" s="27"/>
      <c r="D29" s="27"/>
      <c r="E29" s="27"/>
      <c r="F29" s="27"/>
      <c r="G29" s="3"/>
    </row>
    <row r="30" spans="1:16" x14ac:dyDescent="0.2">
      <c r="A30" t="s">
        <v>59</v>
      </c>
      <c r="B30" s="3">
        <v>1.28</v>
      </c>
      <c r="C30" s="3">
        <v>1.41</v>
      </c>
      <c r="D30" s="3">
        <v>1.3</v>
      </c>
      <c r="E30" s="3">
        <v>1.4</v>
      </c>
      <c r="F30" s="3">
        <v>1.19</v>
      </c>
      <c r="G30" s="3">
        <f t="shared" si="0"/>
        <v>1.3160000000000001</v>
      </c>
      <c r="H30">
        <f t="shared" si="1"/>
        <v>9.1268833672837058E-2</v>
      </c>
      <c r="J30">
        <v>329.2</v>
      </c>
      <c r="K30">
        <v>229.1</v>
      </c>
      <c r="L30">
        <v>326.85000000000002</v>
      </c>
      <c r="M30">
        <v>301.17</v>
      </c>
      <c r="N30">
        <v>354.89</v>
      </c>
      <c r="O30">
        <f t="shared" si="2"/>
        <v>308.24200000000002</v>
      </c>
      <c r="P30">
        <f t="shared" si="3"/>
        <v>48.153402475837417</v>
      </c>
    </row>
    <row r="31" spans="1:16" x14ac:dyDescent="0.2">
      <c r="A31" t="s">
        <v>60</v>
      </c>
      <c r="B31" s="3">
        <v>0.68</v>
      </c>
      <c r="C31" s="3">
        <v>0.71</v>
      </c>
      <c r="D31" s="3">
        <v>0.73</v>
      </c>
      <c r="E31" s="3">
        <v>0.79</v>
      </c>
      <c r="F31" s="3">
        <v>0.79</v>
      </c>
      <c r="G31" s="3">
        <f t="shared" si="0"/>
        <v>0.74</v>
      </c>
      <c r="H31">
        <f t="shared" si="1"/>
        <v>4.8989794855663571E-2</v>
      </c>
      <c r="J31">
        <v>673.74</v>
      </c>
      <c r="K31">
        <v>613.91</v>
      </c>
      <c r="L31">
        <v>599.22</v>
      </c>
      <c r="M31">
        <v>551.37</v>
      </c>
      <c r="N31">
        <v>545.32000000000005</v>
      </c>
      <c r="O31">
        <f t="shared" si="2"/>
        <v>596.7120000000001</v>
      </c>
      <c r="P31">
        <f t="shared" si="3"/>
        <v>52.279079659075855</v>
      </c>
    </row>
    <row r="32" spans="1:16" x14ac:dyDescent="0.2">
      <c r="A32" t="s">
        <v>61</v>
      </c>
      <c r="B32" s="27"/>
      <c r="C32" s="27"/>
      <c r="D32" s="27"/>
      <c r="E32" s="27"/>
      <c r="F32" s="27"/>
      <c r="G32" s="3"/>
    </row>
    <row r="33" spans="1:16" x14ac:dyDescent="0.2">
      <c r="A33" t="s">
        <v>62</v>
      </c>
      <c r="B33" s="27"/>
      <c r="C33" s="27"/>
      <c r="D33" s="27"/>
      <c r="E33" s="27"/>
      <c r="F33" s="27"/>
      <c r="G33" s="3"/>
    </row>
    <row r="34" spans="1:16" x14ac:dyDescent="0.2">
      <c r="A34" t="s">
        <v>63</v>
      </c>
      <c r="B34" s="3">
        <v>0.8</v>
      </c>
      <c r="C34" s="3">
        <v>0.8</v>
      </c>
      <c r="D34" s="3">
        <v>0.81</v>
      </c>
      <c r="E34" s="3">
        <v>0.81</v>
      </c>
      <c r="F34" s="3">
        <v>0.81</v>
      </c>
      <c r="G34" s="3">
        <f t="shared" si="0"/>
        <v>0.80600000000000005</v>
      </c>
      <c r="H34">
        <f t="shared" si="1"/>
        <v>5.4772255750516665E-3</v>
      </c>
      <c r="J34">
        <v>524.77</v>
      </c>
      <c r="K34">
        <v>527.51</v>
      </c>
      <c r="L34">
        <v>524.30999999999995</v>
      </c>
      <c r="M34">
        <v>534.09</v>
      </c>
      <c r="N34">
        <v>531.16</v>
      </c>
      <c r="O34">
        <f t="shared" si="2"/>
        <v>528.36799999999994</v>
      </c>
      <c r="P34">
        <f t="shared" si="3"/>
        <v>4.2037388120576891</v>
      </c>
    </row>
    <row r="35" spans="1:16" x14ac:dyDescent="0.2">
      <c r="A35" t="s">
        <v>64</v>
      </c>
      <c r="B35" s="3">
        <v>0.74</v>
      </c>
      <c r="C35" s="3">
        <v>0.74</v>
      </c>
      <c r="D35" s="3">
        <v>0.73</v>
      </c>
      <c r="E35" s="3">
        <v>0.74</v>
      </c>
      <c r="F35" s="3">
        <v>0.74</v>
      </c>
      <c r="G35" s="3">
        <f t="shared" si="0"/>
        <v>0.7380000000000001</v>
      </c>
      <c r="H35">
        <f t="shared" si="1"/>
        <v>4.4721359549995841E-3</v>
      </c>
      <c r="J35">
        <v>576.47</v>
      </c>
      <c r="K35">
        <v>585.83000000000004</v>
      </c>
      <c r="L35">
        <v>590.1</v>
      </c>
      <c r="M35">
        <v>584.61</v>
      </c>
      <c r="N35">
        <v>585.32000000000005</v>
      </c>
      <c r="O35">
        <f t="shared" si="2"/>
        <v>584.46600000000012</v>
      </c>
      <c r="P35">
        <f t="shared" si="3"/>
        <v>4.9570283436752716</v>
      </c>
    </row>
    <row r="36" spans="1:16" x14ac:dyDescent="0.2">
      <c r="A36" t="s">
        <v>65</v>
      </c>
      <c r="B36" s="3">
        <v>0.74</v>
      </c>
      <c r="C36" s="3">
        <v>0.72</v>
      </c>
      <c r="D36" s="3">
        <v>0.72</v>
      </c>
      <c r="E36" s="3">
        <v>0.73</v>
      </c>
      <c r="F36" s="3">
        <v>0.74</v>
      </c>
      <c r="G36" s="3">
        <f t="shared" si="0"/>
        <v>0.72999999999999987</v>
      </c>
      <c r="H36">
        <f t="shared" si="1"/>
        <v>1.0000000000000009E-2</v>
      </c>
      <c r="J36">
        <v>593.85</v>
      </c>
      <c r="K36">
        <v>599.83000000000004</v>
      </c>
      <c r="L36">
        <v>599.76</v>
      </c>
      <c r="M36">
        <v>603.52</v>
      </c>
      <c r="N36">
        <v>609.22</v>
      </c>
      <c r="O36">
        <f t="shared" si="2"/>
        <v>601.2360000000001</v>
      </c>
      <c r="P36">
        <f t="shared" si="3"/>
        <v>5.649542459350136</v>
      </c>
    </row>
    <row r="37" spans="1:16" x14ac:dyDescent="0.2">
      <c r="A37" t="s">
        <v>66</v>
      </c>
      <c r="B37" s="3">
        <v>0.7</v>
      </c>
      <c r="C37" s="3">
        <v>0.71</v>
      </c>
      <c r="D37" s="3">
        <v>0.7</v>
      </c>
      <c r="E37" s="3">
        <v>0.71</v>
      </c>
      <c r="F37" s="3">
        <v>0.74</v>
      </c>
      <c r="G37" s="3">
        <f t="shared" si="0"/>
        <v>0.71199999999999997</v>
      </c>
      <c r="H37">
        <f t="shared" si="1"/>
        <v>1.6431676725154998E-2</v>
      </c>
      <c r="J37">
        <v>627.15</v>
      </c>
      <c r="K37">
        <v>619.03</v>
      </c>
      <c r="L37">
        <v>621.67999999999995</v>
      </c>
      <c r="M37">
        <v>619.17999999999995</v>
      </c>
      <c r="N37">
        <v>609.25</v>
      </c>
      <c r="O37">
        <f t="shared" si="2"/>
        <v>619.25799999999992</v>
      </c>
      <c r="P37">
        <f t="shared" si="3"/>
        <v>6.4878324577627504</v>
      </c>
    </row>
    <row r="38" spans="1:16" x14ac:dyDescent="0.2">
      <c r="A38" t="s">
        <v>67</v>
      </c>
      <c r="B38" s="3">
        <v>1.59</v>
      </c>
      <c r="C38" s="3">
        <v>1.24</v>
      </c>
      <c r="D38" s="3">
        <v>1.5</v>
      </c>
      <c r="E38" s="3">
        <v>1.24</v>
      </c>
      <c r="F38" s="3">
        <v>1.55</v>
      </c>
      <c r="G38" s="3">
        <f t="shared" si="0"/>
        <v>1.4239999999999999</v>
      </c>
      <c r="H38">
        <f t="shared" si="1"/>
        <v>0.17096783323186876</v>
      </c>
      <c r="J38">
        <v>283.91000000000003</v>
      </c>
      <c r="K38">
        <v>345.22</v>
      </c>
      <c r="L38">
        <v>280.81</v>
      </c>
      <c r="M38">
        <v>342.76</v>
      </c>
      <c r="N38">
        <v>273.85000000000002</v>
      </c>
      <c r="O38">
        <f t="shared" si="2"/>
        <v>305.31000000000006</v>
      </c>
      <c r="P38">
        <f t="shared" si="3"/>
        <v>35.507929396121554</v>
      </c>
    </row>
    <row r="39" spans="1:16" x14ac:dyDescent="0.2">
      <c r="A39" t="s">
        <v>68</v>
      </c>
      <c r="B39" s="3">
        <v>0.66</v>
      </c>
      <c r="C39" s="3">
        <v>0.77</v>
      </c>
      <c r="D39" s="3">
        <v>0.79</v>
      </c>
      <c r="E39" s="3">
        <v>0.77</v>
      </c>
      <c r="F39" s="3">
        <v>0.73</v>
      </c>
      <c r="G39" s="3">
        <f t="shared" si="0"/>
        <v>0.74399999999999999</v>
      </c>
      <c r="H39">
        <f t="shared" si="1"/>
        <v>5.1768716422179138E-2</v>
      </c>
      <c r="J39">
        <v>654.25</v>
      </c>
      <c r="K39">
        <v>561.97</v>
      </c>
      <c r="L39">
        <v>551.75</v>
      </c>
      <c r="M39">
        <v>565.04999999999995</v>
      </c>
      <c r="N39">
        <v>604.49</v>
      </c>
      <c r="O39">
        <f t="shared" si="2"/>
        <v>587.50200000000007</v>
      </c>
      <c r="P39">
        <f t="shared" si="3"/>
        <v>42.361741229557602</v>
      </c>
    </row>
    <row r="40" spans="1:16" x14ac:dyDescent="0.2">
      <c r="A40" t="s">
        <v>69</v>
      </c>
      <c r="B40" s="3">
        <v>0.5</v>
      </c>
      <c r="C40" s="3">
        <v>0.46</v>
      </c>
      <c r="D40" s="3">
        <v>0.45</v>
      </c>
      <c r="E40" s="3">
        <v>0.46</v>
      </c>
      <c r="F40" s="3">
        <v>0.37</v>
      </c>
      <c r="G40" s="3">
        <f t="shared" si="0"/>
        <v>0.44799999999999995</v>
      </c>
      <c r="H40">
        <f t="shared" si="1"/>
        <v>4.7644516998286382E-2</v>
      </c>
      <c r="J40">
        <v>875.94</v>
      </c>
      <c r="K40">
        <v>954.74</v>
      </c>
      <c r="L40">
        <v>967.51</v>
      </c>
      <c r="M40">
        <v>946.76</v>
      </c>
      <c r="N40">
        <v>1165.6099999999999</v>
      </c>
      <c r="O40">
        <f t="shared" si="2"/>
        <v>982.11199999999985</v>
      </c>
      <c r="P40">
        <f t="shared" si="3"/>
        <v>108.57741279842686</v>
      </c>
    </row>
    <row r="41" spans="1:16" x14ac:dyDescent="0.2">
      <c r="A41" t="s">
        <v>70</v>
      </c>
      <c r="B41" s="3"/>
      <c r="C41" s="3"/>
      <c r="D41" s="3"/>
      <c r="E41" s="3"/>
      <c r="F41" s="3"/>
      <c r="G41" s="3"/>
    </row>
    <row r="42" spans="1:16" x14ac:dyDescent="0.2">
      <c r="A42" t="s">
        <v>71</v>
      </c>
      <c r="B42" s="3">
        <v>1.2</v>
      </c>
      <c r="C42" s="3">
        <v>1.18</v>
      </c>
      <c r="D42" s="3">
        <v>1.22</v>
      </c>
      <c r="E42" s="3">
        <v>1.33</v>
      </c>
      <c r="F42" s="3">
        <v>1.42</v>
      </c>
      <c r="G42" s="3">
        <f t="shared" si="0"/>
        <v>1.27</v>
      </c>
      <c r="H42">
        <f t="shared" si="1"/>
        <v>0.10198039027185571</v>
      </c>
      <c r="J42">
        <v>355.58</v>
      </c>
      <c r="K42">
        <v>365.19</v>
      </c>
      <c r="L42">
        <v>351.97</v>
      </c>
      <c r="M42">
        <v>321.45999999999998</v>
      </c>
      <c r="N42">
        <v>302.82</v>
      </c>
      <c r="O42">
        <f t="shared" si="2"/>
        <v>339.404</v>
      </c>
      <c r="P42">
        <f t="shared" si="3"/>
        <v>26.195712053693068</v>
      </c>
    </row>
    <row r="43" spans="1:16" x14ac:dyDescent="0.2">
      <c r="A43" t="s">
        <v>72</v>
      </c>
      <c r="B43" s="3">
        <v>0.94</v>
      </c>
      <c r="C43" s="3">
        <v>0.96</v>
      </c>
      <c r="D43" s="3">
        <v>0.94</v>
      </c>
      <c r="E43" s="3">
        <v>0.95</v>
      </c>
      <c r="F43" s="3">
        <v>0.98</v>
      </c>
      <c r="G43" s="3">
        <f t="shared" si="0"/>
        <v>0.95399999999999996</v>
      </c>
      <c r="H43">
        <f t="shared" si="1"/>
        <v>1.6733200530681527E-2</v>
      </c>
      <c r="J43">
        <v>460.69</v>
      </c>
      <c r="K43">
        <v>450.49</v>
      </c>
      <c r="L43">
        <v>466.1</v>
      </c>
      <c r="M43">
        <v>456.5</v>
      </c>
      <c r="N43">
        <v>443.75</v>
      </c>
      <c r="O43">
        <f t="shared" si="2"/>
        <v>455.50600000000003</v>
      </c>
      <c r="P43">
        <f t="shared" si="3"/>
        <v>8.7100304247459484</v>
      </c>
    </row>
    <row r="44" spans="1:16" x14ac:dyDescent="0.2">
      <c r="A44" t="s">
        <v>73</v>
      </c>
      <c r="B44" s="3">
        <v>0.86</v>
      </c>
      <c r="C44" s="3">
        <v>0.84</v>
      </c>
      <c r="D44" s="3">
        <v>0.88</v>
      </c>
      <c r="E44" s="3">
        <v>0.83</v>
      </c>
      <c r="F44" s="3">
        <v>0.86</v>
      </c>
      <c r="G44" s="3">
        <f t="shared" si="0"/>
        <v>0.85400000000000009</v>
      </c>
      <c r="H44">
        <f t="shared" si="1"/>
        <v>1.9493588689617945E-2</v>
      </c>
      <c r="J44">
        <v>510.34</v>
      </c>
      <c r="K44">
        <v>521.16999999999996</v>
      </c>
      <c r="L44">
        <v>507.52</v>
      </c>
      <c r="M44">
        <v>530.88</v>
      </c>
      <c r="N44">
        <v>504.92</v>
      </c>
      <c r="O44">
        <f t="shared" si="2"/>
        <v>514.96600000000001</v>
      </c>
      <c r="P44">
        <f t="shared" si="3"/>
        <v>10.834088794171842</v>
      </c>
    </row>
    <row r="45" spans="1:16" x14ac:dyDescent="0.2">
      <c r="A45" t="s">
        <v>74</v>
      </c>
      <c r="B45" s="3">
        <v>0.79</v>
      </c>
      <c r="C45" s="3">
        <v>0.7</v>
      </c>
      <c r="D45" s="3">
        <v>0.7</v>
      </c>
      <c r="E45" s="3">
        <v>0.7</v>
      </c>
      <c r="F45" s="3">
        <v>0.7</v>
      </c>
      <c r="G45" s="3">
        <f t="shared" si="0"/>
        <v>0.71799999999999997</v>
      </c>
      <c r="H45">
        <f t="shared" si="1"/>
        <v>4.0249223594996247E-2</v>
      </c>
      <c r="J45">
        <v>564.05999999999995</v>
      </c>
      <c r="K45">
        <v>630.71</v>
      </c>
      <c r="L45">
        <v>628.27</v>
      </c>
      <c r="M45">
        <v>630.1</v>
      </c>
      <c r="N45">
        <v>623.27</v>
      </c>
      <c r="O45">
        <f t="shared" si="2"/>
        <v>615.28199999999993</v>
      </c>
      <c r="P45">
        <f t="shared" si="3"/>
        <v>28.782746046894164</v>
      </c>
    </row>
    <row r="54" spans="2:5" x14ac:dyDescent="0.2">
      <c r="B54" s="4"/>
      <c r="C54" s="4"/>
      <c r="D54" s="4"/>
      <c r="E54" s="4"/>
    </row>
    <row r="55" spans="2:5" x14ac:dyDescent="0.2">
      <c r="B55" s="4"/>
      <c r="C55" s="4"/>
      <c r="D55" s="4"/>
      <c r="E55" s="4"/>
    </row>
    <row r="56" spans="2:5" x14ac:dyDescent="0.2">
      <c r="B56" s="4"/>
      <c r="C56" s="4"/>
      <c r="D56" s="4"/>
      <c r="E56" s="4"/>
    </row>
    <row r="57" spans="2:5" x14ac:dyDescent="0.2">
      <c r="B57" s="4"/>
      <c r="C57" s="4"/>
      <c r="D57" s="4"/>
      <c r="E57" s="4"/>
    </row>
    <row r="58" spans="2:5" x14ac:dyDescent="0.2">
      <c r="B58" s="4"/>
      <c r="C58" s="4"/>
      <c r="D58" s="4"/>
      <c r="E58" s="4"/>
    </row>
    <row r="59" spans="2:5" x14ac:dyDescent="0.2">
      <c r="B59" s="4"/>
      <c r="C59" s="4"/>
      <c r="D59" s="4"/>
      <c r="E59" s="4"/>
    </row>
    <row r="60" spans="2:5" x14ac:dyDescent="0.2">
      <c r="B60" s="4"/>
      <c r="C60" s="4"/>
      <c r="D60" s="4"/>
      <c r="E60" s="4"/>
    </row>
    <row r="61" spans="2:5" x14ac:dyDescent="0.2">
      <c r="B61" s="4"/>
      <c r="C61" s="4"/>
      <c r="D61" s="4"/>
      <c r="E61" s="4"/>
    </row>
    <row r="62" spans="2:5" x14ac:dyDescent="0.2">
      <c r="B62" s="4"/>
      <c r="C62" s="4"/>
      <c r="D62" s="4"/>
      <c r="E62" s="4"/>
    </row>
    <row r="63" spans="2:5" x14ac:dyDescent="0.2">
      <c r="B63" s="4"/>
      <c r="C63" s="4"/>
      <c r="D63" s="4"/>
      <c r="E63" s="4"/>
    </row>
    <row r="64" spans="2:5" x14ac:dyDescent="0.2">
      <c r="B64" s="4"/>
      <c r="C64" s="4"/>
      <c r="D64" s="4"/>
      <c r="E64" s="4"/>
    </row>
    <row r="65" spans="2:5" x14ac:dyDescent="0.2">
      <c r="B65" s="4"/>
      <c r="C65" s="4"/>
      <c r="D65" s="4"/>
      <c r="E65" s="4"/>
    </row>
    <row r="66" spans="2:5" x14ac:dyDescent="0.2">
      <c r="B66" s="4"/>
      <c r="C66" s="4"/>
      <c r="D66" s="4"/>
      <c r="E66" s="4"/>
    </row>
    <row r="67" spans="2:5" x14ac:dyDescent="0.2">
      <c r="B67" s="4"/>
      <c r="C67" s="4"/>
      <c r="D67" s="4"/>
      <c r="E67" s="4"/>
    </row>
    <row r="68" spans="2:5" x14ac:dyDescent="0.2">
      <c r="B68" s="4"/>
      <c r="C68" s="4"/>
      <c r="D68" s="4"/>
      <c r="E68" s="4"/>
    </row>
    <row r="69" spans="2:5" x14ac:dyDescent="0.2">
      <c r="B69" s="4"/>
      <c r="C69" s="4"/>
      <c r="D69" s="4"/>
      <c r="E69" s="4"/>
    </row>
    <row r="83" spans="1:2" x14ac:dyDescent="0.2">
      <c r="A83" s="4"/>
      <c r="B83" s="4"/>
    </row>
    <row r="84" spans="1:2" x14ac:dyDescent="0.2">
      <c r="A84" s="4"/>
      <c r="B84" s="4"/>
    </row>
    <row r="85" spans="1:2" x14ac:dyDescent="0.2">
      <c r="A85" s="4"/>
      <c r="B85" s="4"/>
    </row>
    <row r="86" spans="1:2" x14ac:dyDescent="0.2">
      <c r="A86" s="4"/>
    </row>
  </sheetData>
  <mergeCells count="9">
    <mergeCell ref="B33:F33"/>
    <mergeCell ref="B24:F24"/>
    <mergeCell ref="J24:N24"/>
    <mergeCell ref="B5:F5"/>
    <mergeCell ref="B8:F8"/>
    <mergeCell ref="B9:F9"/>
    <mergeCell ref="B29:F29"/>
    <mergeCell ref="B32:F32"/>
    <mergeCell ref="B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B2C5-18E7-7A4E-BCA4-9A6575ABF661}">
  <dimension ref="A1:Q41"/>
  <sheetViews>
    <sheetView zoomScale="159" zoomScaleNormal="137" workbookViewId="0">
      <selection activeCell="N33" sqref="N33"/>
    </sheetView>
  </sheetViews>
  <sheetFormatPr baseColWidth="10" defaultRowHeight="15" x14ac:dyDescent="0.2"/>
  <cols>
    <col min="1" max="1" width="43.33203125" style="5" customWidth="1"/>
    <col min="9" max="9" width="3.1640625" customWidth="1"/>
  </cols>
  <sheetData>
    <row r="1" spans="1:17" ht="17" thickTop="1" thickBot="1" x14ac:dyDescent="0.25">
      <c r="A1" s="16"/>
      <c r="B1" s="28" t="s">
        <v>81</v>
      </c>
      <c r="C1" s="28"/>
      <c r="D1" s="28"/>
      <c r="E1" s="28"/>
      <c r="F1" s="28"/>
      <c r="G1" s="18"/>
      <c r="H1" s="18"/>
      <c r="I1" s="9"/>
      <c r="J1" s="28" t="s">
        <v>82</v>
      </c>
      <c r="K1" s="28"/>
      <c r="L1" s="28"/>
      <c r="M1" s="28"/>
      <c r="N1" s="29"/>
    </row>
    <row r="2" spans="1:17" ht="16" thickTop="1" x14ac:dyDescent="0.2"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  <c r="I2" s="9"/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</row>
    <row r="3" spans="1:17" x14ac:dyDescent="0.2">
      <c r="A3" s="5" t="s">
        <v>84</v>
      </c>
      <c r="B3" s="3" t="s">
        <v>55</v>
      </c>
      <c r="C3" s="3" t="s">
        <v>55</v>
      </c>
      <c r="D3" s="3" t="s">
        <v>55</v>
      </c>
      <c r="E3" s="3" t="s">
        <v>55</v>
      </c>
      <c r="F3" s="3" t="s">
        <v>55</v>
      </c>
      <c r="G3" s="3"/>
      <c r="I3" s="9"/>
      <c r="J3" s="3" t="s">
        <v>55</v>
      </c>
      <c r="K3" s="3" t="s">
        <v>55</v>
      </c>
      <c r="L3" s="3" t="s">
        <v>55</v>
      </c>
      <c r="M3" s="3" t="s">
        <v>55</v>
      </c>
      <c r="N3" s="3" t="s">
        <v>55</v>
      </c>
    </row>
    <row r="4" spans="1:17" x14ac:dyDescent="0.2">
      <c r="A4" s="5" t="s">
        <v>85</v>
      </c>
      <c r="B4" s="3" t="s">
        <v>55</v>
      </c>
      <c r="C4" s="3" t="s">
        <v>55</v>
      </c>
      <c r="D4" s="3" t="s">
        <v>55</v>
      </c>
      <c r="E4" s="3" t="s">
        <v>55</v>
      </c>
      <c r="F4" s="3" t="s">
        <v>55</v>
      </c>
      <c r="G4" s="3"/>
      <c r="I4" s="9"/>
      <c r="J4" s="3" t="s">
        <v>55</v>
      </c>
      <c r="K4" s="3" t="s">
        <v>55</v>
      </c>
      <c r="L4" s="3" t="s">
        <v>55</v>
      </c>
      <c r="M4" s="3" t="s">
        <v>55</v>
      </c>
      <c r="N4" s="3" t="s">
        <v>55</v>
      </c>
    </row>
    <row r="5" spans="1:17" x14ac:dyDescent="0.2">
      <c r="A5" s="7" t="s">
        <v>86</v>
      </c>
      <c r="B5" s="3" t="s">
        <v>55</v>
      </c>
      <c r="C5" s="3" t="s">
        <v>55</v>
      </c>
      <c r="D5" s="3" t="s">
        <v>55</v>
      </c>
      <c r="E5" s="3" t="s">
        <v>55</v>
      </c>
      <c r="F5" s="3" t="s">
        <v>55</v>
      </c>
      <c r="G5" s="3"/>
      <c r="I5" s="9"/>
      <c r="J5" s="3" t="s">
        <v>55</v>
      </c>
      <c r="K5" s="3" t="s">
        <v>55</v>
      </c>
      <c r="L5" s="3" t="s">
        <v>55</v>
      </c>
      <c r="M5" s="3" t="s">
        <v>55</v>
      </c>
      <c r="N5" s="3" t="s">
        <v>55</v>
      </c>
    </row>
    <row r="6" spans="1:17" x14ac:dyDescent="0.2">
      <c r="A6" s="7" t="s">
        <v>87</v>
      </c>
      <c r="B6" s="3" t="s">
        <v>55</v>
      </c>
      <c r="C6" s="3" t="s">
        <v>55</v>
      </c>
      <c r="D6" s="3" t="s">
        <v>55</v>
      </c>
      <c r="E6" s="3" t="s">
        <v>55</v>
      </c>
      <c r="F6" s="3" t="s">
        <v>55</v>
      </c>
      <c r="G6" s="3"/>
      <c r="I6" s="9"/>
      <c r="J6" s="3" t="s">
        <v>55</v>
      </c>
      <c r="K6" s="3" t="s">
        <v>55</v>
      </c>
      <c r="L6" s="3" t="s">
        <v>55</v>
      </c>
      <c r="M6" s="3" t="s">
        <v>55</v>
      </c>
      <c r="N6" s="3" t="s">
        <v>55</v>
      </c>
    </row>
    <row r="7" spans="1:17" x14ac:dyDescent="0.2">
      <c r="A7" s="7" t="s">
        <v>88</v>
      </c>
      <c r="B7" s="3" t="s">
        <v>55</v>
      </c>
      <c r="C7" s="3" t="s">
        <v>55</v>
      </c>
      <c r="D7" s="3" t="s">
        <v>55</v>
      </c>
      <c r="E7" s="3" t="s">
        <v>55</v>
      </c>
      <c r="F7" s="3" t="s">
        <v>55</v>
      </c>
      <c r="I7" s="9"/>
      <c r="J7" s="3" t="s">
        <v>55</v>
      </c>
      <c r="K7" s="3" t="s">
        <v>55</v>
      </c>
      <c r="L7" s="3" t="s">
        <v>55</v>
      </c>
      <c r="M7" s="3" t="s">
        <v>55</v>
      </c>
      <c r="N7" s="3" t="s">
        <v>55</v>
      </c>
    </row>
    <row r="8" spans="1:17" x14ac:dyDescent="0.2">
      <c r="A8" s="7" t="s">
        <v>89</v>
      </c>
      <c r="B8" s="3" t="s">
        <v>55</v>
      </c>
      <c r="C8" s="3" t="s">
        <v>55</v>
      </c>
      <c r="D8" s="3" t="s">
        <v>55</v>
      </c>
      <c r="E8" s="3" t="s">
        <v>55</v>
      </c>
      <c r="F8" s="3" t="s">
        <v>55</v>
      </c>
      <c r="I8" s="9"/>
      <c r="J8" s="3" t="s">
        <v>55</v>
      </c>
      <c r="K8" s="3" t="s">
        <v>55</v>
      </c>
      <c r="L8" s="3" t="s">
        <v>55</v>
      </c>
      <c r="M8" s="3" t="s">
        <v>55</v>
      </c>
      <c r="N8" s="3" t="s">
        <v>55</v>
      </c>
    </row>
    <row r="9" spans="1:17" x14ac:dyDescent="0.2">
      <c r="I9" s="9"/>
    </row>
    <row r="10" spans="1:17" ht="16" thickBot="1" x14ac:dyDescent="0.25">
      <c r="I10" s="9"/>
    </row>
    <row r="11" spans="1:17" ht="16" thickTop="1" x14ac:dyDescent="0.2">
      <c r="A11" s="11"/>
      <c r="B11" s="30" t="s">
        <v>90</v>
      </c>
      <c r="C11" s="30"/>
      <c r="D11" s="30"/>
      <c r="E11" s="30"/>
      <c r="F11" s="30"/>
      <c r="G11" s="30"/>
      <c r="H11" s="30"/>
      <c r="I11" s="10"/>
      <c r="J11" s="30" t="s">
        <v>91</v>
      </c>
      <c r="K11" s="30"/>
      <c r="L11" s="30"/>
      <c r="M11" s="30"/>
      <c r="N11" s="30"/>
      <c r="O11" s="30"/>
      <c r="P11" s="31"/>
      <c r="Q11" s="3"/>
    </row>
    <row r="12" spans="1:17" ht="16" thickBot="1" x14ac:dyDescent="0.25">
      <c r="A12" s="12"/>
      <c r="B12" s="13" t="s">
        <v>48</v>
      </c>
      <c r="C12" s="13" t="s">
        <v>49</v>
      </c>
      <c r="D12" s="13" t="s">
        <v>50</v>
      </c>
      <c r="E12" s="13" t="s">
        <v>51</v>
      </c>
      <c r="F12" s="13" t="s">
        <v>52</v>
      </c>
      <c r="G12" s="13" t="s">
        <v>77</v>
      </c>
      <c r="H12" s="13" t="s">
        <v>78</v>
      </c>
      <c r="I12" s="10"/>
      <c r="J12" s="13" t="s">
        <v>48</v>
      </c>
      <c r="K12" s="13" t="s">
        <v>49</v>
      </c>
      <c r="L12" s="13" t="s">
        <v>50</v>
      </c>
      <c r="M12" s="13" t="s">
        <v>51</v>
      </c>
      <c r="N12" s="13" t="s">
        <v>52</v>
      </c>
      <c r="O12" s="13" t="s">
        <v>77</v>
      </c>
      <c r="P12" s="14" t="s">
        <v>78</v>
      </c>
      <c r="Q12" s="3"/>
    </row>
    <row r="13" spans="1:17" ht="16" thickTop="1" x14ac:dyDescent="0.2">
      <c r="A13" s="5" t="s">
        <v>84</v>
      </c>
      <c r="B13" s="6">
        <v>0.16</v>
      </c>
      <c r="C13" s="6">
        <v>0.16</v>
      </c>
      <c r="D13" s="6">
        <v>0.16</v>
      </c>
      <c r="E13" s="6">
        <v>0.53</v>
      </c>
      <c r="F13" s="6">
        <v>0.16</v>
      </c>
      <c r="G13" s="20">
        <f>AVERAGE(B13:F13)</f>
        <v>0.23399999999999999</v>
      </c>
      <c r="H13" s="20">
        <f>STDEV(B13:F13)</f>
        <v>0.16546903033498447</v>
      </c>
      <c r="I13" s="19"/>
      <c r="J13" s="6">
        <v>0.28000000000000003</v>
      </c>
      <c r="K13" s="6">
        <v>0.31</v>
      </c>
      <c r="L13" s="6">
        <v>0.28999999999999998</v>
      </c>
      <c r="M13" s="6">
        <v>3.1E-2</v>
      </c>
      <c r="N13" s="6">
        <v>0.32</v>
      </c>
      <c r="O13" s="20">
        <f>AVERAGE(J13:N13)</f>
        <v>0.24620000000000003</v>
      </c>
      <c r="P13" s="20">
        <f>STDEV(J13:N13)</f>
        <v>0.12133507324759808</v>
      </c>
      <c r="Q13" s="3"/>
    </row>
    <row r="14" spans="1:17" x14ac:dyDescent="0.2">
      <c r="A14" s="5" t="s">
        <v>85</v>
      </c>
      <c r="B14" s="6">
        <v>0.62</v>
      </c>
      <c r="C14" s="6">
        <v>0.59</v>
      </c>
      <c r="D14" s="6">
        <v>0.1</v>
      </c>
      <c r="E14" s="6">
        <v>0.1</v>
      </c>
      <c r="F14" s="6">
        <v>0.54</v>
      </c>
      <c r="G14" s="20">
        <f t="shared" ref="G14:G18" si="0">AVERAGE(B14:F14)</f>
        <v>0.39</v>
      </c>
      <c r="H14" s="20">
        <f t="shared" ref="H14:H18" si="1">STDEV(B14:F14)</f>
        <v>0.26627053911388687</v>
      </c>
      <c r="I14" s="19"/>
      <c r="J14" s="6">
        <v>0.06</v>
      </c>
      <c r="K14" s="6">
        <v>0.06</v>
      </c>
      <c r="L14" s="6">
        <v>0.06</v>
      </c>
      <c r="M14" s="6">
        <v>0.06</v>
      </c>
      <c r="N14" s="6">
        <v>0.06</v>
      </c>
      <c r="O14" s="20">
        <f t="shared" ref="O14:O18" si="2">AVERAGE(J14:N14)</f>
        <v>0.06</v>
      </c>
      <c r="P14" s="20">
        <f t="shared" ref="P14:P18" si="3">STDEV(J14:N14)</f>
        <v>0</v>
      </c>
      <c r="Q14" s="3"/>
    </row>
    <row r="15" spans="1:17" x14ac:dyDescent="0.2">
      <c r="A15" s="7" t="s">
        <v>86</v>
      </c>
      <c r="B15" s="6">
        <v>0.01</v>
      </c>
      <c r="C15" s="6">
        <v>0.01</v>
      </c>
      <c r="D15" s="6">
        <v>0.01</v>
      </c>
      <c r="E15" s="6">
        <v>0.01</v>
      </c>
      <c r="F15" s="6">
        <v>0.01</v>
      </c>
      <c r="G15" s="20">
        <f t="shared" si="0"/>
        <v>0.01</v>
      </c>
      <c r="H15" s="20">
        <f t="shared" si="1"/>
        <v>0</v>
      </c>
      <c r="I15" s="19"/>
      <c r="J15" s="6">
        <v>0.12</v>
      </c>
      <c r="K15" s="6">
        <v>0.12</v>
      </c>
      <c r="L15" s="6">
        <v>0.12</v>
      </c>
      <c r="M15" s="6">
        <v>0.12</v>
      </c>
      <c r="N15" s="6">
        <v>0.12</v>
      </c>
      <c r="O15" s="20">
        <f t="shared" si="2"/>
        <v>0.12</v>
      </c>
      <c r="P15" s="20">
        <f t="shared" si="3"/>
        <v>0</v>
      </c>
      <c r="Q15" s="3"/>
    </row>
    <row r="16" spans="1:17" x14ac:dyDescent="0.2">
      <c r="A16" s="7" t="s">
        <v>87</v>
      </c>
      <c r="B16" s="6">
        <v>0.01</v>
      </c>
      <c r="C16" s="6">
        <v>0.43</v>
      </c>
      <c r="D16" s="6">
        <v>0.46</v>
      </c>
      <c r="E16" s="6">
        <v>0.01</v>
      </c>
      <c r="F16" s="6">
        <v>0.01</v>
      </c>
      <c r="G16" s="20">
        <f t="shared" si="0"/>
        <v>0.184</v>
      </c>
      <c r="H16" s="20">
        <f t="shared" si="1"/>
        <v>0.23849528297222145</v>
      </c>
      <c r="I16" s="19"/>
      <c r="J16" s="6">
        <v>0.12</v>
      </c>
      <c r="K16" s="6">
        <v>0.12</v>
      </c>
      <c r="L16" s="6">
        <v>0.12</v>
      </c>
      <c r="M16" s="6">
        <v>0.12</v>
      </c>
      <c r="N16" s="6">
        <v>0.12</v>
      </c>
      <c r="O16" s="20">
        <f t="shared" si="2"/>
        <v>0.12</v>
      </c>
      <c r="P16" s="20">
        <f t="shared" si="3"/>
        <v>0</v>
      </c>
      <c r="Q16" s="3"/>
    </row>
    <row r="17" spans="1:16" x14ac:dyDescent="0.2">
      <c r="A17" s="7" t="s">
        <v>88</v>
      </c>
      <c r="B17" s="6">
        <v>0.01</v>
      </c>
      <c r="C17" s="6">
        <v>0.01</v>
      </c>
      <c r="D17" s="6">
        <v>0.01</v>
      </c>
      <c r="E17" s="6">
        <v>0.01</v>
      </c>
      <c r="F17" s="6">
        <v>0.01</v>
      </c>
      <c r="G17" s="20">
        <f t="shared" si="0"/>
        <v>0.01</v>
      </c>
      <c r="H17" s="20">
        <f t="shared" si="1"/>
        <v>0</v>
      </c>
      <c r="I17" s="19"/>
      <c r="J17" s="6">
        <v>0.32</v>
      </c>
      <c r="K17" s="6">
        <v>0.32</v>
      </c>
      <c r="L17" s="6">
        <v>0.32</v>
      </c>
      <c r="M17" s="6">
        <v>0.32</v>
      </c>
      <c r="N17" s="6">
        <v>0.31</v>
      </c>
      <c r="O17" s="20">
        <f t="shared" si="2"/>
        <v>0.318</v>
      </c>
      <c r="P17" s="20">
        <f t="shared" si="3"/>
        <v>4.4721359549995841E-3</v>
      </c>
    </row>
    <row r="18" spans="1:16" x14ac:dyDescent="0.2">
      <c r="A18" s="7" t="s">
        <v>89</v>
      </c>
      <c r="B18" s="6">
        <v>0.01</v>
      </c>
      <c r="C18" s="6">
        <v>0.01</v>
      </c>
      <c r="D18" s="6">
        <v>0.01</v>
      </c>
      <c r="E18" s="6">
        <v>0.01</v>
      </c>
      <c r="F18" s="6">
        <v>0.01</v>
      </c>
      <c r="G18" s="20">
        <f t="shared" si="0"/>
        <v>0.01</v>
      </c>
      <c r="H18" s="20">
        <f t="shared" si="1"/>
        <v>0</v>
      </c>
      <c r="I18" s="19"/>
      <c r="J18" s="6">
        <v>0.41</v>
      </c>
      <c r="K18" s="6">
        <v>0.41</v>
      </c>
      <c r="L18" s="6">
        <v>0.41</v>
      </c>
      <c r="M18" s="6">
        <v>0.4</v>
      </c>
      <c r="N18" s="6">
        <v>0.41</v>
      </c>
      <c r="O18" s="20">
        <f t="shared" si="2"/>
        <v>0.40800000000000003</v>
      </c>
      <c r="P18" s="20">
        <f t="shared" si="3"/>
        <v>4.4721359549995589E-3</v>
      </c>
    </row>
    <row r="19" spans="1:16" x14ac:dyDescent="0.2">
      <c r="I19" s="9"/>
    </row>
    <row r="20" spans="1:16" x14ac:dyDescent="0.2">
      <c r="I20" s="9"/>
    </row>
    <row r="21" spans="1:16" ht="16" thickBot="1" x14ac:dyDescent="0.25">
      <c r="I21" s="9"/>
    </row>
    <row r="22" spans="1:16" ht="16" thickTop="1" x14ac:dyDescent="0.2">
      <c r="A22" s="11"/>
      <c r="B22" s="30" t="s">
        <v>92</v>
      </c>
      <c r="C22" s="30"/>
      <c r="D22" s="30"/>
      <c r="E22" s="30"/>
      <c r="F22" s="30"/>
      <c r="G22" s="30"/>
      <c r="H22" s="30"/>
      <c r="I22" s="9"/>
      <c r="J22" s="30" t="s">
        <v>93</v>
      </c>
      <c r="K22" s="30"/>
      <c r="L22" s="30"/>
      <c r="M22" s="30"/>
      <c r="N22" s="30"/>
      <c r="O22" s="30"/>
      <c r="P22" s="31"/>
    </row>
    <row r="23" spans="1:16" ht="16" thickBot="1" x14ac:dyDescent="0.25">
      <c r="A23" s="12"/>
      <c r="B23" s="13" t="s">
        <v>48</v>
      </c>
      <c r="C23" s="13" t="s">
        <v>49</v>
      </c>
      <c r="D23" s="13" t="s">
        <v>50</v>
      </c>
      <c r="E23" s="13" t="s">
        <v>51</v>
      </c>
      <c r="F23" s="13" t="s">
        <v>52</v>
      </c>
      <c r="G23" s="13" t="s">
        <v>77</v>
      </c>
      <c r="H23" s="13" t="s">
        <v>78</v>
      </c>
      <c r="I23" s="9"/>
      <c r="J23" s="13" t="s">
        <v>48</v>
      </c>
      <c r="K23" s="13" t="s">
        <v>49</v>
      </c>
      <c r="L23" s="13" t="s">
        <v>50</v>
      </c>
      <c r="M23" s="13" t="s">
        <v>51</v>
      </c>
      <c r="N23" s="13" t="s">
        <v>52</v>
      </c>
      <c r="O23" s="13" t="s">
        <v>77</v>
      </c>
      <c r="P23" s="14" t="s">
        <v>78</v>
      </c>
    </row>
    <row r="24" spans="1:16" ht="16" thickTop="1" x14ac:dyDescent="0.2">
      <c r="A24" s="5" t="s">
        <v>84</v>
      </c>
      <c r="B24">
        <v>60560</v>
      </c>
      <c r="C24">
        <v>60539</v>
      </c>
      <c r="D24">
        <v>60542</v>
      </c>
      <c r="E24">
        <v>546</v>
      </c>
      <c r="F24">
        <v>60522</v>
      </c>
      <c r="G24" s="4">
        <f>AVERAGE(B24:F24)</f>
        <v>48541.8</v>
      </c>
      <c r="H24" s="4">
        <f>STDEV(B24:F24)</f>
        <v>26830.471244463817</v>
      </c>
      <c r="I24" s="19"/>
      <c r="J24" s="6">
        <v>1613</v>
      </c>
      <c r="K24" s="6">
        <v>1185</v>
      </c>
      <c r="L24" s="6">
        <v>1450.5</v>
      </c>
      <c r="M24" s="6">
        <v>29020</v>
      </c>
      <c r="N24" s="6">
        <v>1127.5</v>
      </c>
      <c r="O24" s="20">
        <f>AVERAGE(J24:N24)</f>
        <v>6879.2</v>
      </c>
      <c r="P24" s="20">
        <f>STDEV(J24:N24)</f>
        <v>12378.657412054023</v>
      </c>
    </row>
    <row r="25" spans="1:16" x14ac:dyDescent="0.2">
      <c r="A25" s="5" t="s">
        <v>85</v>
      </c>
      <c r="B25">
        <v>431</v>
      </c>
      <c r="C25">
        <v>421</v>
      </c>
      <c r="D25">
        <v>89057</v>
      </c>
      <c r="E25">
        <v>214</v>
      </c>
      <c r="F25">
        <v>427</v>
      </c>
      <c r="G25" s="4">
        <f t="shared" ref="G25:G29" si="4">AVERAGE(B25:F25)</f>
        <v>18110</v>
      </c>
      <c r="H25" s="4">
        <f t="shared" ref="H25:H29" si="5">STDEV(B25:F25)</f>
        <v>39660.685432806124</v>
      </c>
      <c r="I25" s="19"/>
      <c r="J25" s="6">
        <v>29013</v>
      </c>
      <c r="K25" s="6">
        <v>29017</v>
      </c>
      <c r="L25" s="6">
        <v>14745</v>
      </c>
      <c r="M25" s="6">
        <v>15158</v>
      </c>
      <c r="N25" s="6">
        <v>29020</v>
      </c>
      <c r="O25" s="20">
        <f t="shared" ref="O25:O29" si="6">AVERAGE(J25:N25)</f>
        <v>23390.6</v>
      </c>
      <c r="P25" s="20">
        <f t="shared" ref="P25:P29" si="7">STDEV(J25:N25)</f>
        <v>7705.1931383969832</v>
      </c>
    </row>
    <row r="26" spans="1:16" x14ac:dyDescent="0.2">
      <c r="A26" s="7" t="s">
        <v>86</v>
      </c>
      <c r="B26">
        <v>89253</v>
      </c>
      <c r="C26">
        <v>89231</v>
      </c>
      <c r="D26">
        <v>89118</v>
      </c>
      <c r="E26">
        <v>89056</v>
      </c>
      <c r="F26">
        <v>89231</v>
      </c>
      <c r="G26" s="4">
        <f t="shared" si="4"/>
        <v>89177.8</v>
      </c>
      <c r="H26" s="4">
        <f t="shared" si="5"/>
        <v>86.207308274878883</v>
      </c>
      <c r="I26" s="19"/>
      <c r="J26" s="6">
        <v>21885</v>
      </c>
      <c r="K26" s="6">
        <v>21886</v>
      </c>
      <c r="L26" s="6">
        <v>21887</v>
      </c>
      <c r="M26" s="6">
        <v>21891</v>
      </c>
      <c r="N26" s="6">
        <v>21882</v>
      </c>
      <c r="O26" s="20">
        <f t="shared" si="6"/>
        <v>21886.2</v>
      </c>
      <c r="P26" s="20">
        <f t="shared" si="7"/>
        <v>3.271085446759225</v>
      </c>
    </row>
    <row r="27" spans="1:16" x14ac:dyDescent="0.2">
      <c r="A27" s="7" t="s">
        <v>87</v>
      </c>
      <c r="B27">
        <v>89440</v>
      </c>
      <c r="C27">
        <v>745</v>
      </c>
      <c r="D27">
        <v>651</v>
      </c>
      <c r="E27">
        <v>88086</v>
      </c>
      <c r="F27">
        <v>89574</v>
      </c>
      <c r="G27" s="4">
        <f t="shared" si="4"/>
        <v>53699.199999999997</v>
      </c>
      <c r="H27" s="4">
        <f t="shared" si="5"/>
        <v>48386.767030873219</v>
      </c>
      <c r="I27" s="19"/>
      <c r="J27" s="6">
        <v>25446</v>
      </c>
      <c r="K27" s="6">
        <v>29013</v>
      </c>
      <c r="L27" s="6">
        <v>29017</v>
      </c>
      <c r="M27" s="6">
        <v>25596</v>
      </c>
      <c r="N27" s="6">
        <v>25449</v>
      </c>
      <c r="O27" s="20">
        <f t="shared" si="6"/>
        <v>26904.2</v>
      </c>
      <c r="P27" s="20">
        <f t="shared" si="7"/>
        <v>1927.8422393961598</v>
      </c>
    </row>
    <row r="28" spans="1:16" x14ac:dyDescent="0.2">
      <c r="A28" s="7" t="s">
        <v>88</v>
      </c>
      <c r="B28">
        <v>89967</v>
      </c>
      <c r="C28">
        <v>89813</v>
      </c>
      <c r="D28">
        <v>89581</v>
      </c>
      <c r="E28">
        <v>90423</v>
      </c>
      <c r="F28">
        <v>89463</v>
      </c>
      <c r="G28" s="4">
        <f t="shared" si="4"/>
        <v>89849.4</v>
      </c>
      <c r="H28" s="4">
        <f t="shared" si="5"/>
        <v>376.00372338581968</v>
      </c>
      <c r="I28" s="19"/>
      <c r="J28" s="6">
        <v>26639</v>
      </c>
      <c r="K28" s="6">
        <v>26644</v>
      </c>
      <c r="L28" s="6">
        <v>26640</v>
      </c>
      <c r="M28" s="6">
        <v>26681</v>
      </c>
      <c r="N28" s="6">
        <v>26651</v>
      </c>
      <c r="O28" s="20">
        <f t="shared" si="6"/>
        <v>26651</v>
      </c>
      <c r="P28" s="20">
        <f t="shared" si="7"/>
        <v>17.421251390184345</v>
      </c>
    </row>
    <row r="29" spans="1:16" x14ac:dyDescent="0.2">
      <c r="A29" s="7" t="s">
        <v>89</v>
      </c>
      <c r="B29">
        <v>89662</v>
      </c>
      <c r="C29">
        <v>90332</v>
      </c>
      <c r="D29">
        <v>90719</v>
      </c>
      <c r="E29">
        <v>89566</v>
      </c>
      <c r="F29">
        <v>61182</v>
      </c>
      <c r="G29" s="4">
        <f t="shared" si="4"/>
        <v>84292.2</v>
      </c>
      <c r="H29" s="4">
        <f t="shared" si="5"/>
        <v>12927.799549807414</v>
      </c>
      <c r="I29" s="19"/>
      <c r="J29" s="6">
        <v>27222</v>
      </c>
      <c r="K29" s="6">
        <v>27253</v>
      </c>
      <c r="L29" s="6">
        <v>27265</v>
      </c>
      <c r="M29" s="6">
        <v>27258</v>
      </c>
      <c r="N29" s="6">
        <v>27226</v>
      </c>
      <c r="O29" s="20">
        <f t="shared" si="6"/>
        <v>27244.799999999999</v>
      </c>
      <c r="P29" s="20">
        <f t="shared" si="7"/>
        <v>19.51153504981092</v>
      </c>
    </row>
    <row r="30" spans="1:16" x14ac:dyDescent="0.2">
      <c r="I30" s="9"/>
    </row>
    <row r="31" spans="1:16" x14ac:dyDescent="0.2">
      <c r="I31" s="9"/>
    </row>
    <row r="32" spans="1:16" x14ac:dyDescent="0.2">
      <c r="I32" s="9"/>
    </row>
    <row r="37" spans="6:6" x14ac:dyDescent="0.2">
      <c r="F37" s="4"/>
    </row>
    <row r="38" spans="6:6" x14ac:dyDescent="0.2">
      <c r="F38" s="4"/>
    </row>
    <row r="39" spans="6:6" x14ac:dyDescent="0.2">
      <c r="F39" s="4"/>
    </row>
    <row r="40" spans="6:6" x14ac:dyDescent="0.2">
      <c r="F40" s="4"/>
    </row>
    <row r="41" spans="6:6" x14ac:dyDescent="0.2">
      <c r="F41" s="4"/>
    </row>
  </sheetData>
  <mergeCells count="6">
    <mergeCell ref="B1:F1"/>
    <mergeCell ref="J1:N1"/>
    <mergeCell ref="B11:H11"/>
    <mergeCell ref="J11:P11"/>
    <mergeCell ref="B22:H22"/>
    <mergeCell ref="J22:P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CF21-545D-3B4D-BEEE-D07184626339}">
  <dimension ref="A1:Q39"/>
  <sheetViews>
    <sheetView topLeftCell="A4" zoomScale="175" zoomScaleNormal="137" workbookViewId="0">
      <selection activeCell="B23" sqref="B23:G28"/>
    </sheetView>
  </sheetViews>
  <sheetFormatPr baseColWidth="10" defaultRowHeight="15" x14ac:dyDescent="0.2"/>
  <cols>
    <col min="1" max="1" width="43.33203125" style="5" customWidth="1"/>
    <col min="9" max="9" width="3.1640625" customWidth="1"/>
  </cols>
  <sheetData>
    <row r="1" spans="1:17" ht="17" thickTop="1" thickBot="1" x14ac:dyDescent="0.25">
      <c r="A1" s="16"/>
      <c r="B1" s="28" t="s">
        <v>83</v>
      </c>
      <c r="C1" s="28"/>
      <c r="D1" s="28"/>
      <c r="E1" s="28"/>
      <c r="F1" s="28"/>
      <c r="G1" s="18"/>
      <c r="H1" s="18"/>
      <c r="I1" s="8"/>
      <c r="J1" s="28" t="s">
        <v>80</v>
      </c>
      <c r="K1" s="28"/>
      <c r="L1" s="28"/>
      <c r="M1" s="28"/>
      <c r="N1" s="29"/>
    </row>
    <row r="2" spans="1:17" ht="16" thickTop="1" x14ac:dyDescent="0.2"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  <c r="I2" s="9"/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</row>
    <row r="3" spans="1:17" x14ac:dyDescent="0.2">
      <c r="A3" s="5" t="s">
        <v>103</v>
      </c>
      <c r="B3" s="3" t="s">
        <v>55</v>
      </c>
      <c r="C3" s="3" t="s">
        <v>55</v>
      </c>
      <c r="D3" s="3" t="s">
        <v>55</v>
      </c>
      <c r="E3" s="3" t="s">
        <v>55</v>
      </c>
      <c r="F3" s="3" t="s">
        <v>55</v>
      </c>
      <c r="G3" s="3"/>
      <c r="I3" s="9"/>
      <c r="J3" s="3" t="s">
        <v>55</v>
      </c>
      <c r="K3" s="3" t="s">
        <v>55</v>
      </c>
      <c r="L3" s="3" t="s">
        <v>55</v>
      </c>
      <c r="M3" s="3" t="s">
        <v>55</v>
      </c>
      <c r="N3" s="3" t="s">
        <v>55</v>
      </c>
    </row>
    <row r="4" spans="1:17" x14ac:dyDescent="0.2">
      <c r="A4" s="5" t="s">
        <v>104</v>
      </c>
      <c r="B4" s="3" t="s">
        <v>55</v>
      </c>
      <c r="C4" s="3" t="s">
        <v>55</v>
      </c>
      <c r="D4" s="3" t="s">
        <v>55</v>
      </c>
      <c r="E4" s="3" t="s">
        <v>55</v>
      </c>
      <c r="F4" s="3" t="s">
        <v>55</v>
      </c>
      <c r="G4" s="3"/>
      <c r="I4" s="9"/>
      <c r="J4" s="3" t="s">
        <v>55</v>
      </c>
      <c r="K4" s="3" t="s">
        <v>55</v>
      </c>
      <c r="L4" s="3" t="s">
        <v>55</v>
      </c>
      <c r="M4" s="3" t="s">
        <v>55</v>
      </c>
      <c r="N4" s="3" t="s">
        <v>55</v>
      </c>
    </row>
    <row r="5" spans="1:17" x14ac:dyDescent="0.2">
      <c r="A5" s="5" t="s">
        <v>105</v>
      </c>
      <c r="B5" s="3" t="s">
        <v>55</v>
      </c>
      <c r="C5" s="3" t="s">
        <v>55</v>
      </c>
      <c r="D5" s="3" t="s">
        <v>55</v>
      </c>
      <c r="E5" s="3" t="s">
        <v>55</v>
      </c>
      <c r="F5" s="3" t="s">
        <v>55</v>
      </c>
      <c r="G5" s="3"/>
      <c r="I5" s="9"/>
      <c r="J5" s="3" t="s">
        <v>55</v>
      </c>
      <c r="K5" s="3" t="s">
        <v>55</v>
      </c>
      <c r="L5" s="3" t="s">
        <v>55</v>
      </c>
      <c r="M5" s="3" t="s">
        <v>55</v>
      </c>
      <c r="N5" s="3" t="s">
        <v>55</v>
      </c>
    </row>
    <row r="6" spans="1:17" x14ac:dyDescent="0.2">
      <c r="A6" s="5" t="s">
        <v>106</v>
      </c>
      <c r="B6" s="3" t="s">
        <v>55</v>
      </c>
      <c r="C6" s="3" t="s">
        <v>55</v>
      </c>
      <c r="D6" s="3" t="s">
        <v>55</v>
      </c>
      <c r="E6" s="3" t="s">
        <v>55</v>
      </c>
      <c r="F6" s="3" t="s">
        <v>55</v>
      </c>
      <c r="G6" s="3"/>
      <c r="I6" s="9"/>
      <c r="J6" s="3" t="s">
        <v>55</v>
      </c>
      <c r="K6" s="3" t="s">
        <v>55</v>
      </c>
      <c r="L6" s="3" t="s">
        <v>55</v>
      </c>
      <c r="M6" s="3" t="s">
        <v>55</v>
      </c>
      <c r="N6" s="3" t="s">
        <v>55</v>
      </c>
    </row>
    <row r="7" spans="1:17" x14ac:dyDescent="0.2">
      <c r="A7" s="5" t="s">
        <v>107</v>
      </c>
      <c r="B7" s="3" t="s">
        <v>55</v>
      </c>
      <c r="C7" s="3" t="s">
        <v>55</v>
      </c>
      <c r="D7" s="3" t="s">
        <v>55</v>
      </c>
      <c r="E7" s="3" t="s">
        <v>55</v>
      </c>
      <c r="F7" s="3" t="s">
        <v>55</v>
      </c>
      <c r="I7" s="9"/>
      <c r="J7" s="3" t="s">
        <v>55</v>
      </c>
      <c r="K7" s="3" t="s">
        <v>55</v>
      </c>
      <c r="L7" s="3" t="s">
        <v>55</v>
      </c>
      <c r="M7" s="3" t="s">
        <v>55</v>
      </c>
      <c r="N7" s="3" t="s">
        <v>55</v>
      </c>
    </row>
    <row r="8" spans="1:17" x14ac:dyDescent="0.2">
      <c r="A8" s="5" t="s">
        <v>108</v>
      </c>
      <c r="B8" s="3" t="s">
        <v>55</v>
      </c>
      <c r="C8" s="3" t="s">
        <v>55</v>
      </c>
      <c r="D8" s="3" t="s">
        <v>55</v>
      </c>
      <c r="E8" s="3" t="s">
        <v>55</v>
      </c>
      <c r="F8" s="3" t="s">
        <v>55</v>
      </c>
      <c r="I8" s="9"/>
      <c r="J8" s="3" t="s">
        <v>55</v>
      </c>
      <c r="K8" s="3" t="s">
        <v>55</v>
      </c>
      <c r="L8" s="3" t="s">
        <v>55</v>
      </c>
      <c r="M8" s="3" t="s">
        <v>55</v>
      </c>
      <c r="N8" s="3" t="s">
        <v>55</v>
      </c>
    </row>
    <row r="9" spans="1:17" x14ac:dyDescent="0.2">
      <c r="I9" s="9"/>
    </row>
    <row r="10" spans="1:17" ht="16" thickBot="1" x14ac:dyDescent="0.25">
      <c r="I10" s="9"/>
    </row>
    <row r="11" spans="1:17" ht="16" thickTop="1" x14ac:dyDescent="0.2">
      <c r="A11" s="11"/>
      <c r="B11" s="30" t="s">
        <v>94</v>
      </c>
      <c r="C11" s="30"/>
      <c r="D11" s="30"/>
      <c r="E11" s="30"/>
      <c r="F11" s="30"/>
      <c r="G11" s="30"/>
      <c r="H11" s="30"/>
      <c r="I11" s="10"/>
      <c r="J11" s="30" t="s">
        <v>95</v>
      </c>
      <c r="K11" s="30"/>
      <c r="L11" s="30"/>
      <c r="M11" s="30"/>
      <c r="N11" s="30"/>
      <c r="O11" s="30"/>
      <c r="P11" s="31"/>
      <c r="Q11" s="3"/>
    </row>
    <row r="12" spans="1:17" ht="16" thickBot="1" x14ac:dyDescent="0.25">
      <c r="A12" s="12"/>
      <c r="B12" s="13" t="s">
        <v>48</v>
      </c>
      <c r="C12" s="13" t="s">
        <v>49</v>
      </c>
      <c r="D12" s="13" t="s">
        <v>50</v>
      </c>
      <c r="E12" s="13" t="s">
        <v>51</v>
      </c>
      <c r="F12" s="13" t="s">
        <v>52</v>
      </c>
      <c r="G12" s="13" t="s">
        <v>77</v>
      </c>
      <c r="H12" s="13" t="s">
        <v>78</v>
      </c>
      <c r="I12" s="10"/>
      <c r="J12" s="13" t="s">
        <v>48</v>
      </c>
      <c r="K12" s="13" t="s">
        <v>49</v>
      </c>
      <c r="L12" s="13" t="s">
        <v>50</v>
      </c>
      <c r="M12" s="13" t="s">
        <v>51</v>
      </c>
      <c r="N12" s="13" t="s">
        <v>52</v>
      </c>
      <c r="O12" s="13" t="s">
        <v>77</v>
      </c>
      <c r="P12" s="14" t="s">
        <v>78</v>
      </c>
      <c r="Q12" s="3"/>
    </row>
    <row r="13" spans="1:17" ht="16" thickTop="1" x14ac:dyDescent="0.2">
      <c r="A13" s="5" t="s">
        <v>103</v>
      </c>
      <c r="B13" s="3">
        <v>0.01</v>
      </c>
      <c r="C13" s="3">
        <v>0.12</v>
      </c>
      <c r="D13" s="3">
        <v>0.01</v>
      </c>
      <c r="E13" s="3">
        <v>0.01</v>
      </c>
      <c r="F13" s="3">
        <v>0.15</v>
      </c>
      <c r="G13" s="3">
        <f>AVERAGE(B13:F13)</f>
        <v>6.0000000000000012E-2</v>
      </c>
      <c r="H13" s="3">
        <f>STDEV(B13:F13)</f>
        <v>6.9282032302755078E-2</v>
      </c>
      <c r="I13" s="10"/>
      <c r="J13">
        <v>0.32300000000000001</v>
      </c>
      <c r="K13">
        <v>0.28000000000000003</v>
      </c>
      <c r="L13">
        <v>0.31</v>
      </c>
      <c r="M13">
        <v>0.32</v>
      </c>
      <c r="N13">
        <v>0.32</v>
      </c>
      <c r="O13">
        <f>AVERAGE(J13:N13)</f>
        <v>0.31060000000000004</v>
      </c>
      <c r="P13">
        <f>STDEV(J13:N13)</f>
        <v>1.7798876369029583E-2</v>
      </c>
      <c r="Q13" s="3"/>
    </row>
    <row r="14" spans="1:17" x14ac:dyDescent="0.2">
      <c r="A14" s="5" t="s">
        <v>104</v>
      </c>
      <c r="B14" s="3">
        <v>2.1000000000000001E-2</v>
      </c>
      <c r="C14" s="3">
        <v>2.1000000000000001E-2</v>
      </c>
      <c r="D14" s="3">
        <v>2.1000000000000001E-2</v>
      </c>
      <c r="E14" s="3">
        <v>3.1E-2</v>
      </c>
      <c r="F14" s="3">
        <v>2.1000000000000001E-2</v>
      </c>
      <c r="G14" s="3">
        <f t="shared" ref="G14:G18" si="0">AVERAGE(B14:F14)</f>
        <v>2.3E-2</v>
      </c>
      <c r="H14" s="3">
        <f t="shared" ref="H14:H18" si="1">STDEV(B14:F14)</f>
        <v>4.472135954999578E-3</v>
      </c>
      <c r="I14" s="10"/>
      <c r="J14">
        <v>6.0999999999999999E-2</v>
      </c>
      <c r="K14">
        <v>6.0999999999999999E-2</v>
      </c>
      <c r="L14">
        <v>6.0999999999999999E-2</v>
      </c>
      <c r="M14">
        <v>6.0999999999999999E-2</v>
      </c>
      <c r="N14">
        <v>6.0999999999999999E-2</v>
      </c>
      <c r="O14">
        <f t="shared" ref="O14:O18" si="2">AVERAGE(J14:N14)</f>
        <v>6.0999999999999999E-2</v>
      </c>
      <c r="P14">
        <f t="shared" ref="P14:P18" si="3">STDEV(J14:N14)</f>
        <v>0</v>
      </c>
      <c r="Q14" s="3"/>
    </row>
    <row r="15" spans="1:17" x14ac:dyDescent="0.2">
      <c r="A15" s="5" t="s">
        <v>105</v>
      </c>
      <c r="B15" s="3">
        <v>0.04</v>
      </c>
      <c r="C15" s="3">
        <v>0.04</v>
      </c>
      <c r="D15" s="3">
        <v>0.04</v>
      </c>
      <c r="E15" s="3">
        <v>0.04</v>
      </c>
      <c r="F15" s="3">
        <v>0.04</v>
      </c>
      <c r="G15" s="3">
        <f t="shared" si="0"/>
        <v>0.04</v>
      </c>
      <c r="H15" s="3">
        <f t="shared" si="1"/>
        <v>0</v>
      </c>
      <c r="I15" s="10"/>
      <c r="J15">
        <v>0.12</v>
      </c>
      <c r="K15">
        <v>0.12</v>
      </c>
      <c r="L15">
        <v>0.12</v>
      </c>
      <c r="M15">
        <v>0.12</v>
      </c>
      <c r="N15">
        <v>0.12</v>
      </c>
      <c r="O15">
        <f t="shared" si="2"/>
        <v>0.12</v>
      </c>
      <c r="P15">
        <f t="shared" si="3"/>
        <v>0</v>
      </c>
      <c r="Q15" s="3"/>
    </row>
    <row r="16" spans="1:17" x14ac:dyDescent="0.2">
      <c r="A16" s="5" t="s">
        <v>106</v>
      </c>
      <c r="B16" s="3">
        <v>0.08</v>
      </c>
      <c r="C16" s="3">
        <v>8.1000000000000003E-2</v>
      </c>
      <c r="D16" s="3">
        <v>0.08</v>
      </c>
      <c r="E16" s="3">
        <v>0.08</v>
      </c>
      <c r="F16" s="3">
        <v>0.08</v>
      </c>
      <c r="G16" s="3">
        <f t="shared" si="0"/>
        <v>8.0200000000000007E-2</v>
      </c>
      <c r="H16" s="3">
        <f t="shared" si="1"/>
        <v>4.4721359549995833E-4</v>
      </c>
      <c r="I16" s="10"/>
      <c r="J16">
        <v>0.23</v>
      </c>
      <c r="K16">
        <v>0.27</v>
      </c>
      <c r="L16">
        <v>0.23</v>
      </c>
      <c r="M16">
        <v>0.23</v>
      </c>
      <c r="N16">
        <v>0.22</v>
      </c>
      <c r="O16">
        <f t="shared" si="2"/>
        <v>0.23599999999999999</v>
      </c>
      <c r="P16">
        <f t="shared" si="3"/>
        <v>1.9493588689617935E-2</v>
      </c>
      <c r="Q16" s="3"/>
    </row>
    <row r="17" spans="1:16" x14ac:dyDescent="0.2">
      <c r="A17" s="5" t="s">
        <v>107</v>
      </c>
      <c r="B17" s="3">
        <v>0.08</v>
      </c>
      <c r="C17" s="3">
        <v>0.08</v>
      </c>
      <c r="D17" s="3">
        <v>0.08</v>
      </c>
      <c r="E17" s="3">
        <v>0.08</v>
      </c>
      <c r="F17" s="3">
        <v>0.08</v>
      </c>
      <c r="G17" s="3">
        <f t="shared" si="0"/>
        <v>0.08</v>
      </c>
      <c r="H17" s="3">
        <f t="shared" si="1"/>
        <v>0</v>
      </c>
      <c r="I17" s="9"/>
      <c r="J17">
        <v>0.33</v>
      </c>
      <c r="K17">
        <v>0.32</v>
      </c>
      <c r="L17">
        <v>0.32</v>
      </c>
      <c r="M17">
        <v>0.34</v>
      </c>
      <c r="N17">
        <v>0.32</v>
      </c>
      <c r="O17">
        <f t="shared" si="2"/>
        <v>0.32600000000000001</v>
      </c>
      <c r="P17">
        <f t="shared" si="3"/>
        <v>8.9442719099991665E-3</v>
      </c>
    </row>
    <row r="18" spans="1:16" x14ac:dyDescent="0.2">
      <c r="A18" s="5" t="s">
        <v>108</v>
      </c>
      <c r="B18" s="3">
        <v>7.0000000000000007E-2</v>
      </c>
      <c r="C18" s="3">
        <v>7.0000000000000007E-2</v>
      </c>
      <c r="D18" s="3">
        <v>7.0000000000000007E-2</v>
      </c>
      <c r="E18" s="3">
        <v>7.0000000000000007E-2</v>
      </c>
      <c r="F18" s="3">
        <v>0.08</v>
      </c>
      <c r="G18" s="3">
        <f t="shared" si="0"/>
        <v>7.2000000000000008E-2</v>
      </c>
      <c r="H18" s="3">
        <f t="shared" si="1"/>
        <v>4.4721359549995772E-3</v>
      </c>
      <c r="I18" s="9"/>
      <c r="J18">
        <v>0.41</v>
      </c>
      <c r="K18">
        <v>0.38</v>
      </c>
      <c r="L18">
        <v>0.4</v>
      </c>
      <c r="M18">
        <v>0.4</v>
      </c>
      <c r="N18">
        <v>0.41</v>
      </c>
      <c r="O18">
        <f t="shared" si="2"/>
        <v>0.39999999999999997</v>
      </c>
      <c r="P18">
        <f t="shared" si="3"/>
        <v>1.2247448713915879E-2</v>
      </c>
    </row>
    <row r="19" spans="1:16" x14ac:dyDescent="0.2">
      <c r="I19" s="9"/>
    </row>
    <row r="20" spans="1:16" ht="16" thickBot="1" x14ac:dyDescent="0.25">
      <c r="I20" s="9"/>
    </row>
    <row r="21" spans="1:16" ht="16" thickTop="1" x14ac:dyDescent="0.2">
      <c r="A21" s="11"/>
      <c r="B21" s="30" t="s">
        <v>96</v>
      </c>
      <c r="C21" s="30"/>
      <c r="D21" s="30"/>
      <c r="E21" s="30"/>
      <c r="F21" s="30"/>
      <c r="G21" s="30"/>
      <c r="H21" s="30"/>
      <c r="I21" s="9"/>
      <c r="J21" s="30" t="s">
        <v>97</v>
      </c>
      <c r="K21" s="30"/>
      <c r="L21" s="30"/>
      <c r="M21" s="30"/>
      <c r="N21" s="30"/>
      <c r="O21" s="30"/>
      <c r="P21" s="31"/>
    </row>
    <row r="22" spans="1:16" ht="16" thickBot="1" x14ac:dyDescent="0.25">
      <c r="A22" s="12"/>
      <c r="B22" s="13" t="s">
        <v>48</v>
      </c>
      <c r="C22" s="13" t="s">
        <v>49</v>
      </c>
      <c r="D22" s="13" t="s">
        <v>50</v>
      </c>
      <c r="E22" s="13" t="s">
        <v>51</v>
      </c>
      <c r="F22" s="13" t="s">
        <v>52</v>
      </c>
      <c r="G22" s="13" t="s">
        <v>77</v>
      </c>
      <c r="H22" s="13" t="s">
        <v>78</v>
      </c>
      <c r="I22" s="9"/>
      <c r="J22" s="13" t="s">
        <v>48</v>
      </c>
      <c r="K22" s="13" t="s">
        <v>49</v>
      </c>
      <c r="L22" s="13" t="s">
        <v>50</v>
      </c>
      <c r="M22" s="13" t="s">
        <v>51</v>
      </c>
      <c r="N22" s="13" t="s">
        <v>52</v>
      </c>
      <c r="O22" s="13" t="s">
        <v>77</v>
      </c>
      <c r="P22" s="14" t="s">
        <v>78</v>
      </c>
    </row>
    <row r="23" spans="1:16" ht="16" thickTop="1" x14ac:dyDescent="0.2">
      <c r="A23" s="5" t="s">
        <v>103</v>
      </c>
      <c r="B23" s="3">
        <v>60487</v>
      </c>
      <c r="C23" s="3">
        <v>76757.929999999993</v>
      </c>
      <c r="D23" s="3">
        <v>60451</v>
      </c>
      <c r="E23" s="3">
        <v>60552.5</v>
      </c>
      <c r="F23" s="3">
        <v>60562.5</v>
      </c>
      <c r="G23" s="3">
        <f>AVERAGE(B23:F23)</f>
        <v>63762.186000000002</v>
      </c>
      <c r="H23" s="3">
        <f>STDEV(B23:F23)</f>
        <v>7264.9885218753443</v>
      </c>
      <c r="I23" s="9"/>
      <c r="J23">
        <v>1162</v>
      </c>
      <c r="K23">
        <v>826.5</v>
      </c>
      <c r="L23">
        <v>432</v>
      </c>
      <c r="M23">
        <v>439</v>
      </c>
      <c r="N23">
        <v>453</v>
      </c>
      <c r="O23">
        <f>AVERAGE(J23:N23)</f>
        <v>662.5</v>
      </c>
      <c r="P23">
        <f>STDEV(J23:N23)</f>
        <v>325.33405908388994</v>
      </c>
    </row>
    <row r="24" spans="1:16" x14ac:dyDescent="0.2">
      <c r="A24" s="5" t="s">
        <v>104</v>
      </c>
      <c r="B24" s="3">
        <v>44855</v>
      </c>
      <c r="C24" s="3">
        <v>44802.75</v>
      </c>
      <c r="D24" s="3">
        <v>44798</v>
      </c>
      <c r="E24" s="3">
        <v>30321</v>
      </c>
      <c r="F24" s="3">
        <v>44809.5</v>
      </c>
      <c r="G24" s="3">
        <f t="shared" ref="G24:G28" si="4">AVERAGE(B24:F24)</f>
        <v>41917.25</v>
      </c>
      <c r="H24" s="3">
        <f t="shared" ref="H24:H28" si="5">STDEV(B24:F24)</f>
        <v>6482.5405899230591</v>
      </c>
      <c r="I24" s="9"/>
      <c r="J24">
        <v>14720</v>
      </c>
      <c r="K24">
        <v>14688</v>
      </c>
      <c r="L24">
        <v>14738</v>
      </c>
      <c r="M24">
        <v>15210</v>
      </c>
      <c r="N24">
        <v>14729</v>
      </c>
      <c r="O24">
        <f t="shared" ref="O24:O28" si="6">AVERAGE(J24:N24)</f>
        <v>14817</v>
      </c>
      <c r="P24">
        <f t="shared" ref="P24:P28" si="7">STDEV(J24:N24)</f>
        <v>220.50170067371363</v>
      </c>
    </row>
    <row r="25" spans="1:16" x14ac:dyDescent="0.2">
      <c r="A25" s="5" t="s">
        <v>105</v>
      </c>
      <c r="B25" s="3">
        <v>22285</v>
      </c>
      <c r="C25" s="3">
        <v>22363</v>
      </c>
      <c r="D25" s="3">
        <v>22318</v>
      </c>
      <c r="E25" s="3">
        <v>22335</v>
      </c>
      <c r="F25" s="3">
        <v>22193.5</v>
      </c>
      <c r="G25" s="3">
        <f t="shared" si="4"/>
        <v>22298.9</v>
      </c>
      <c r="H25" s="3">
        <f t="shared" si="5"/>
        <v>65.343706659478684</v>
      </c>
      <c r="I25" s="9"/>
      <c r="J25">
        <v>21885</v>
      </c>
      <c r="K25">
        <v>21876</v>
      </c>
      <c r="L25">
        <v>21834</v>
      </c>
      <c r="M25">
        <v>21842</v>
      </c>
      <c r="N25">
        <v>21882</v>
      </c>
      <c r="O25">
        <f t="shared" si="6"/>
        <v>21863.8</v>
      </c>
      <c r="P25">
        <f t="shared" si="7"/>
        <v>23.94159560263267</v>
      </c>
    </row>
    <row r="26" spans="1:16" x14ac:dyDescent="0.2">
      <c r="A26" s="5" t="s">
        <v>106</v>
      </c>
      <c r="B26" s="3">
        <v>11256</v>
      </c>
      <c r="C26" s="3">
        <v>11279</v>
      </c>
      <c r="D26" s="3">
        <v>11086</v>
      </c>
      <c r="E26" s="3">
        <v>11194</v>
      </c>
      <c r="F26" s="3">
        <v>11284</v>
      </c>
      <c r="G26" s="3">
        <f t="shared" si="4"/>
        <v>11219.8</v>
      </c>
      <c r="H26" s="3">
        <f t="shared" si="5"/>
        <v>82.922855715417811</v>
      </c>
      <c r="I26" s="9"/>
      <c r="J26">
        <v>29014</v>
      </c>
      <c r="K26">
        <v>25482</v>
      </c>
      <c r="L26">
        <v>25566</v>
      </c>
      <c r="M26">
        <v>25460</v>
      </c>
      <c r="N26">
        <v>25465</v>
      </c>
      <c r="O26">
        <f t="shared" si="6"/>
        <v>26197.4</v>
      </c>
      <c r="P26">
        <f t="shared" si="7"/>
        <v>1575.1085041989963</v>
      </c>
    </row>
    <row r="27" spans="1:16" x14ac:dyDescent="0.2">
      <c r="A27" s="5" t="s">
        <v>107</v>
      </c>
      <c r="B27" s="3">
        <v>11053</v>
      </c>
      <c r="C27" s="3">
        <v>11246</v>
      </c>
      <c r="D27" s="3">
        <v>11357</v>
      </c>
      <c r="E27" s="3">
        <v>11731</v>
      </c>
      <c r="F27" s="3">
        <v>11178</v>
      </c>
      <c r="G27" s="3">
        <f>AVERAGE(B27:F27)</f>
        <v>11313</v>
      </c>
      <c r="H27" s="3">
        <f>STDEV(B27:F27)</f>
        <v>258.34763401277746</v>
      </c>
      <c r="I27" s="9"/>
      <c r="J27">
        <v>26783</v>
      </c>
      <c r="K27">
        <v>26660</v>
      </c>
      <c r="L27">
        <v>26661</v>
      </c>
      <c r="M27">
        <v>26667</v>
      </c>
      <c r="N27">
        <v>26650</v>
      </c>
      <c r="O27">
        <f t="shared" si="6"/>
        <v>26684.2</v>
      </c>
      <c r="P27">
        <f t="shared" si="7"/>
        <v>55.567076583171087</v>
      </c>
    </row>
    <row r="28" spans="1:16" x14ac:dyDescent="0.2">
      <c r="A28" s="5" t="s">
        <v>108</v>
      </c>
      <c r="B28" s="3">
        <v>11130</v>
      </c>
      <c r="C28" s="3">
        <v>11361</v>
      </c>
      <c r="D28" s="3">
        <v>11372</v>
      </c>
      <c r="E28" s="3">
        <v>11369</v>
      </c>
      <c r="F28" s="3">
        <v>11192</v>
      </c>
      <c r="G28" s="3">
        <f t="shared" si="4"/>
        <v>11284.8</v>
      </c>
      <c r="H28" s="3">
        <f t="shared" si="5"/>
        <v>115.18984330226341</v>
      </c>
      <c r="I28" s="9"/>
      <c r="J28">
        <v>27249</v>
      </c>
      <c r="K28">
        <v>27224</v>
      </c>
      <c r="L28">
        <v>27258</v>
      </c>
      <c r="M28">
        <v>27234</v>
      </c>
      <c r="N28">
        <v>27229</v>
      </c>
      <c r="O28">
        <f t="shared" si="6"/>
        <v>27238.799999999999</v>
      </c>
      <c r="P28">
        <f t="shared" si="7"/>
        <v>14.237275020171522</v>
      </c>
    </row>
    <row r="29" spans="1:16" x14ac:dyDescent="0.2">
      <c r="I29" s="9"/>
    </row>
    <row r="30" spans="1:16" x14ac:dyDescent="0.2">
      <c r="I30" s="9"/>
    </row>
    <row r="31" spans="1:16" x14ac:dyDescent="0.2">
      <c r="I31" s="9"/>
    </row>
    <row r="32" spans="1:16" x14ac:dyDescent="0.2">
      <c r="I32" s="9"/>
    </row>
    <row r="33" spans="9:9" x14ac:dyDescent="0.2">
      <c r="I33" s="9"/>
    </row>
    <row r="34" spans="9:9" x14ac:dyDescent="0.2">
      <c r="I34" s="9"/>
    </row>
    <row r="35" spans="9:9" x14ac:dyDescent="0.2">
      <c r="I35" s="9"/>
    </row>
    <row r="36" spans="9:9" x14ac:dyDescent="0.2">
      <c r="I36" s="9"/>
    </row>
    <row r="37" spans="9:9" x14ac:dyDescent="0.2">
      <c r="I37" s="9"/>
    </row>
    <row r="38" spans="9:9" ht="16" thickBot="1" x14ac:dyDescent="0.25">
      <c r="I38" s="15"/>
    </row>
    <row r="39" spans="9:9" ht="16" thickTop="1" x14ac:dyDescent="0.2"/>
  </sheetData>
  <mergeCells count="6">
    <mergeCell ref="B1:F1"/>
    <mergeCell ref="J1:N1"/>
    <mergeCell ref="B11:H11"/>
    <mergeCell ref="J11:P11"/>
    <mergeCell ref="B21:H21"/>
    <mergeCell ref="J21:P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D4C5-21A8-4C43-A235-EC0E29029C1B}">
  <dimension ref="A3:AC36"/>
  <sheetViews>
    <sheetView topLeftCell="D1" zoomScale="160" zoomScaleNormal="120" workbookViewId="0">
      <selection activeCell="G10" sqref="G10"/>
    </sheetView>
  </sheetViews>
  <sheetFormatPr baseColWidth="10" defaultRowHeight="15" x14ac:dyDescent="0.2"/>
  <sheetData>
    <row r="3" spans="3:5" x14ac:dyDescent="0.2">
      <c r="C3" s="27" t="s">
        <v>99</v>
      </c>
      <c r="D3" s="27"/>
      <c r="E3" s="27"/>
    </row>
    <row r="4" spans="3:5" x14ac:dyDescent="0.2">
      <c r="C4" s="3" t="s">
        <v>98</v>
      </c>
      <c r="D4" s="3" t="s">
        <v>82</v>
      </c>
      <c r="E4" s="3" t="s">
        <v>80</v>
      </c>
    </row>
    <row r="5" spans="3:5" x14ac:dyDescent="0.2">
      <c r="C5" s="3">
        <v>1</v>
      </c>
      <c r="D5" s="21">
        <f>POST_REACT!O13</f>
        <v>0.24620000000000003</v>
      </c>
      <c r="E5" s="21">
        <f>ASK_ANSWER!O13</f>
        <v>0.31060000000000004</v>
      </c>
    </row>
    <row r="6" spans="3:5" x14ac:dyDescent="0.2">
      <c r="C6" s="3">
        <v>2</v>
      </c>
      <c r="D6" s="21">
        <f>POST_REACT!O14</f>
        <v>0.06</v>
      </c>
      <c r="E6" s="21">
        <f>ASK_ANSWER!O14</f>
        <v>6.0999999999999999E-2</v>
      </c>
    </row>
    <row r="7" spans="3:5" x14ac:dyDescent="0.2">
      <c r="C7" s="3">
        <v>4</v>
      </c>
      <c r="D7" s="21">
        <f>POST_REACT!O15</f>
        <v>0.12</v>
      </c>
      <c r="E7" s="21">
        <f>ASK_ANSWER!O15</f>
        <v>0.12</v>
      </c>
    </row>
    <row r="8" spans="3:5" x14ac:dyDescent="0.2">
      <c r="C8" s="3">
        <v>8</v>
      </c>
      <c r="D8" s="21">
        <f>POST_REACT!O16</f>
        <v>0.12</v>
      </c>
      <c r="E8" s="21">
        <f>ASK_ANSWER!O16</f>
        <v>0.23599999999999999</v>
      </c>
    </row>
    <row r="9" spans="3:5" x14ac:dyDescent="0.2">
      <c r="C9" s="3">
        <v>12</v>
      </c>
      <c r="D9" s="21">
        <f>POST_REACT!O17</f>
        <v>0.318</v>
      </c>
      <c r="E9" s="21">
        <f>ASK_ANSWER!O17</f>
        <v>0.32600000000000001</v>
      </c>
    </row>
    <row r="10" spans="3:5" x14ac:dyDescent="0.2">
      <c r="C10" s="3">
        <v>16</v>
      </c>
      <c r="D10" s="21">
        <f>POST_REACT!O18</f>
        <v>0.40800000000000003</v>
      </c>
      <c r="E10" s="21">
        <f>ASK_ANSWER!O18</f>
        <v>0.39999999999999997</v>
      </c>
    </row>
    <row r="12" spans="3:5" x14ac:dyDescent="0.2">
      <c r="C12" s="27" t="s">
        <v>102</v>
      </c>
      <c r="D12" s="27"/>
      <c r="E12" s="27"/>
    </row>
    <row r="13" spans="3:5" x14ac:dyDescent="0.2">
      <c r="C13" s="3" t="s">
        <v>98</v>
      </c>
      <c r="D13" s="3" t="s">
        <v>82</v>
      </c>
      <c r="E13" s="3" t="s">
        <v>80</v>
      </c>
    </row>
    <row r="14" spans="3:5" x14ac:dyDescent="0.2">
      <c r="C14" s="3">
        <v>1</v>
      </c>
      <c r="D14" s="21">
        <f>POST_REACT!O24</f>
        <v>6879.2</v>
      </c>
      <c r="E14" s="21">
        <f>ASK_ANSWER!O23</f>
        <v>662.5</v>
      </c>
    </row>
    <row r="15" spans="3:5" x14ac:dyDescent="0.2">
      <c r="C15" s="3">
        <v>2</v>
      </c>
      <c r="D15" s="21">
        <f>POST_REACT!O25</f>
        <v>23390.6</v>
      </c>
      <c r="E15" s="21">
        <f>ASK_ANSWER!O24</f>
        <v>14817</v>
      </c>
    </row>
    <row r="16" spans="3:5" x14ac:dyDescent="0.2">
      <c r="C16" s="3">
        <v>4</v>
      </c>
      <c r="D16" s="21">
        <f>POST_REACT!O26</f>
        <v>21886.2</v>
      </c>
      <c r="E16" s="21">
        <f>ASK_ANSWER!O25</f>
        <v>21863.8</v>
      </c>
    </row>
    <row r="17" spans="1:29" x14ac:dyDescent="0.2">
      <c r="C17" s="3">
        <v>8</v>
      </c>
      <c r="D17" s="21">
        <f>POST_REACT!O27</f>
        <v>26904.2</v>
      </c>
      <c r="E17" s="21">
        <f>ASK_ANSWER!O26</f>
        <v>26197.4</v>
      </c>
    </row>
    <row r="18" spans="1:29" x14ac:dyDescent="0.2">
      <c r="C18" s="3">
        <v>12</v>
      </c>
      <c r="D18" s="21">
        <f>POST_REACT!O28</f>
        <v>26651</v>
      </c>
      <c r="E18" s="21">
        <f>ASK_ANSWER!O27</f>
        <v>26684.2</v>
      </c>
    </row>
    <row r="19" spans="1:29" x14ac:dyDescent="0.2">
      <c r="C19" s="3">
        <v>16</v>
      </c>
      <c r="D19" s="21">
        <f>POST_REACT!O29</f>
        <v>27244.799999999999</v>
      </c>
      <c r="E19" s="21">
        <f>ASK_ANSWER!O28</f>
        <v>27238.799999999999</v>
      </c>
    </row>
    <row r="20" spans="1:29" ht="16" thickBot="1" x14ac:dyDescent="0.25">
      <c r="C20" s="3"/>
      <c r="D20" s="21"/>
      <c r="E20" s="21"/>
    </row>
    <row r="21" spans="1:29" ht="17" thickTop="1" thickBot="1" x14ac:dyDescent="0.25">
      <c r="A21" s="24"/>
      <c r="B21" s="18"/>
      <c r="C21" s="17"/>
      <c r="D21" s="25"/>
      <c r="E21" s="25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26"/>
    </row>
    <row r="22" spans="1:29" ht="16" thickTop="1" x14ac:dyDescent="0.2">
      <c r="C22" s="3"/>
      <c r="D22" s="21"/>
      <c r="E22" s="21"/>
    </row>
    <row r="23" spans="1:29" x14ac:dyDescent="0.2">
      <c r="B23" s="27" t="s">
        <v>100</v>
      </c>
      <c r="C23" s="27"/>
      <c r="D23" s="27"/>
      <c r="E23" s="27"/>
      <c r="F23" s="27"/>
      <c r="K23" s="27"/>
      <c r="L23" s="27"/>
      <c r="M23" s="27"/>
      <c r="N23" s="27"/>
      <c r="O23" s="27"/>
    </row>
    <row r="24" spans="1:29" x14ac:dyDescent="0.2">
      <c r="B24" t="s">
        <v>79</v>
      </c>
      <c r="C24" t="s">
        <v>83</v>
      </c>
      <c r="D24" t="s">
        <v>80</v>
      </c>
      <c r="E24" t="s">
        <v>81</v>
      </c>
      <c r="F24" t="s">
        <v>82</v>
      </c>
    </row>
    <row r="25" spans="1:29" x14ac:dyDescent="0.2">
      <c r="A25">
        <v>100</v>
      </c>
      <c r="B25" s="4">
        <f>'Single KIs'!G26</f>
        <v>2.2600000000000002</v>
      </c>
      <c r="C25" s="4">
        <f>'Single KIs'!G30</f>
        <v>1.3160000000000001</v>
      </c>
      <c r="D25" s="4">
        <f>'Single KIs'!G34</f>
        <v>0.80600000000000005</v>
      </c>
      <c r="E25" s="4">
        <f>'Single KIs'!G38</f>
        <v>1.4239999999999999</v>
      </c>
      <c r="F25">
        <f>'Single KIs'!G42</f>
        <v>1.27</v>
      </c>
      <c r="K25" s="4"/>
      <c r="L25" s="4"/>
      <c r="M25" s="4"/>
      <c r="N25" s="4"/>
    </row>
    <row r="26" spans="1:29" x14ac:dyDescent="0.2">
      <c r="A26">
        <v>200</v>
      </c>
      <c r="B26" s="4">
        <f>'Single KIs'!G27</f>
        <v>1.2579999999999998</v>
      </c>
      <c r="C26" s="4">
        <f>'Single KIs'!G31</f>
        <v>0.74</v>
      </c>
      <c r="D26" s="4">
        <f>'Single KIs'!G35</f>
        <v>0.7380000000000001</v>
      </c>
      <c r="E26" s="4">
        <f>'Single KIs'!G39</f>
        <v>0.74399999999999999</v>
      </c>
      <c r="F26">
        <f>'Single KIs'!G43</f>
        <v>0.95399999999999996</v>
      </c>
      <c r="K26" s="4"/>
      <c r="L26" s="4"/>
      <c r="M26" s="4"/>
      <c r="N26" s="4"/>
    </row>
    <row r="27" spans="1:29" x14ac:dyDescent="0.2">
      <c r="A27">
        <v>300</v>
      </c>
      <c r="B27" s="4">
        <f>'Single KIs'!G28</f>
        <v>0.8620000000000001</v>
      </c>
      <c r="C27" s="4">
        <f>'Single KIs'!G32</f>
        <v>0</v>
      </c>
      <c r="D27" s="4">
        <f>'Single KIs'!G36</f>
        <v>0.72999999999999987</v>
      </c>
      <c r="E27" s="4">
        <f>'Single KIs'!G40</f>
        <v>0.44799999999999995</v>
      </c>
      <c r="F27">
        <f>'Single KIs'!G44</f>
        <v>0.85400000000000009</v>
      </c>
      <c r="K27" s="4"/>
      <c r="L27" s="4"/>
      <c r="M27" s="4"/>
      <c r="N27" s="4"/>
    </row>
    <row r="28" spans="1:29" x14ac:dyDescent="0.2">
      <c r="A28">
        <v>500</v>
      </c>
      <c r="B28" s="4">
        <f>'Single KIs'!G29</f>
        <v>0</v>
      </c>
      <c r="C28" s="4">
        <f>'Single KIs'!G33</f>
        <v>0</v>
      </c>
      <c r="D28" s="4">
        <f>'Single KIs'!G37</f>
        <v>0.71199999999999997</v>
      </c>
      <c r="E28" s="4">
        <f>'Single KIs'!G41</f>
        <v>0</v>
      </c>
      <c r="F28">
        <f>'Single KIs'!G45</f>
        <v>0.71799999999999997</v>
      </c>
      <c r="K28" s="4"/>
      <c r="L28" s="4"/>
      <c r="M28" s="4"/>
      <c r="N28" s="4"/>
    </row>
    <row r="31" spans="1:29" x14ac:dyDescent="0.2">
      <c r="A31" s="22"/>
      <c r="B31" s="32" t="s">
        <v>101</v>
      </c>
      <c r="C31" s="32"/>
      <c r="D31" s="32"/>
      <c r="E31" s="32"/>
      <c r="F31" s="32"/>
    </row>
    <row r="32" spans="1:29" x14ac:dyDescent="0.2">
      <c r="A32" s="22"/>
      <c r="B32" s="22" t="s">
        <v>79</v>
      </c>
      <c r="C32" s="22" t="s">
        <v>83</v>
      </c>
      <c r="D32" s="22" t="s">
        <v>80</v>
      </c>
      <c r="E32" s="22" t="s">
        <v>81</v>
      </c>
      <c r="F32" s="22" t="s">
        <v>82</v>
      </c>
    </row>
    <row r="33" spans="1:6" x14ac:dyDescent="0.2">
      <c r="A33" s="22">
        <v>100</v>
      </c>
      <c r="B33" s="23">
        <v>439.93</v>
      </c>
      <c r="C33" s="23">
        <v>308.24</v>
      </c>
      <c r="D33" s="23">
        <v>528.37</v>
      </c>
      <c r="E33" s="23">
        <v>305.31</v>
      </c>
      <c r="F33" s="22">
        <v>339.404</v>
      </c>
    </row>
    <row r="34" spans="1:6" x14ac:dyDescent="0.2">
      <c r="A34" s="22">
        <v>200</v>
      </c>
      <c r="B34" s="23">
        <v>796.54</v>
      </c>
      <c r="C34" s="23">
        <v>596.71</v>
      </c>
      <c r="D34" s="23">
        <v>584.47</v>
      </c>
      <c r="E34" s="23">
        <v>587.5</v>
      </c>
      <c r="F34" s="22">
        <v>455.50599999999997</v>
      </c>
    </row>
    <row r="35" spans="1:6" x14ac:dyDescent="0.2">
      <c r="A35" s="22">
        <v>300</v>
      </c>
      <c r="B35" s="23">
        <v>1179.8</v>
      </c>
      <c r="C35" s="23">
        <v>0</v>
      </c>
      <c r="D35" s="23">
        <v>601.24</v>
      </c>
      <c r="E35" s="23">
        <f>'Single KIs'!O40</f>
        <v>982.11199999999985</v>
      </c>
      <c r="F35" s="22">
        <v>514.96600000000001</v>
      </c>
    </row>
    <row r="36" spans="1:6" x14ac:dyDescent="0.2">
      <c r="A36" s="22">
        <v>500</v>
      </c>
      <c r="B36" s="23">
        <v>0</v>
      </c>
      <c r="C36" s="23">
        <v>0</v>
      </c>
      <c r="D36" s="23">
        <v>305.31</v>
      </c>
      <c r="E36" s="23">
        <v>0</v>
      </c>
      <c r="F36" s="22">
        <f>'Single KIs'!O45</f>
        <v>615.28199999999993</v>
      </c>
    </row>
  </sheetData>
  <mergeCells count="5">
    <mergeCell ref="B31:F31"/>
    <mergeCell ref="C3:E3"/>
    <mergeCell ref="B23:F23"/>
    <mergeCell ref="K23:O23"/>
    <mergeCell ref="C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Dimensions</vt:lpstr>
      <vt:lpstr>Scenarios</vt:lpstr>
      <vt:lpstr>Single KIs</vt:lpstr>
      <vt:lpstr>POST_REACT</vt:lpstr>
      <vt:lpstr>ASK_ANSWER</vt:lpstr>
      <vt:lpstr>CONSOLIDATED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Fábio Coelho</cp:lastModifiedBy>
  <cp:revision/>
  <dcterms:created xsi:type="dcterms:W3CDTF">2016-10-13T07:13:21Z</dcterms:created>
  <dcterms:modified xsi:type="dcterms:W3CDTF">2023-02-05T20:40:13Z</dcterms:modified>
  <cp:category/>
  <cp:contentStatus/>
</cp:coreProperties>
</file>