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eath\OneDrive\Heath Files\Projects\Website Projects\"/>
    </mc:Choice>
  </mc:AlternateContent>
  <xr:revisionPtr revIDLastSave="0" documentId="13_ncr:1_{0FA36F0C-0B20-4342-BA7C-B940F30E62BC}" xr6:coauthVersionLast="46" xr6:coauthVersionMax="46" xr10:uidLastSave="{00000000-0000-0000-0000-000000000000}"/>
  <bookViews>
    <workbookView xWindow="57480" yWindow="6765" windowWidth="29040" windowHeight="15840" activeTab="1" xr2:uid="{3DCE0DED-5663-4FD9-90CA-001BB96E0B43}"/>
  </bookViews>
  <sheets>
    <sheet name="Table" sheetId="3" r:id="rId1"/>
    <sheet name="Concated" sheetId="5" r:id="rId2"/>
    <sheet name="Reforma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4" l="1"/>
  <c r="A5" i="4"/>
  <c r="A4" i="4"/>
  <c r="A3" i="4"/>
  <c r="A2" i="4"/>
  <c r="A1" i="4"/>
  <c r="B6" i="4" a="1"/>
  <c r="B6" i="4" s="1"/>
  <c r="A7" i="5" s="1"/>
  <c r="B5" i="4" a="1"/>
  <c r="B5" i="4" s="1"/>
  <c r="A6" i="5" s="1"/>
  <c r="B4" i="4" a="1"/>
  <c r="B4" i="4" s="1"/>
  <c r="A5" i="5" s="1"/>
  <c r="B3" i="4" a="1"/>
  <c r="B3" i="4" s="1"/>
  <c r="B2" i="4" a="1"/>
  <c r="B2" i="4" s="1"/>
  <c r="A3" i="5" s="1"/>
  <c r="B1" i="4" a="1"/>
  <c r="B1" i="4" s="1"/>
  <c r="A4" i="5" l="1"/>
  <c r="A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<sst xmlns="http://schemas.openxmlformats.org/spreadsheetml/2006/main" count="235" uniqueCount="224">
  <si>
    <t>https://www.aopa.org/news-and-media/all-news/2021/february/09/aircraft-maintenance-engine-control-cable-failures</t>
  </si>
  <si>
    <t>Engine Control Cable</t>
  </si>
  <si>
    <t>https://www.aopa.org/news-and-media/all-news/2021/january/14/trapped-in-ice</t>
  </si>
  <si>
    <t>https://www.aopa.org/news-and-media/all-news/2020/july/27/aircraft-maintenance-fuel-and-oil-in-the-cockpit</t>
  </si>
  <si>
    <t>Fire in Flight</t>
  </si>
  <si>
    <t>https://www.aopa.org/news-and-media/all-news/2020/february/24/aircraft-maintenance-fighting-a-cockpit-fire</t>
  </si>
  <si>
    <t>Immediate Action</t>
  </si>
  <si>
    <t>https://www.aopa.org/news-and-media/all-news/2020/february/03/training-tip-immediate-action-items</t>
  </si>
  <si>
    <t>Ditching Over Water</t>
  </si>
  <si>
    <t>https://www.aopa.org/news-and-media/all-news/2017/september/pilot/ditching-ditching</t>
  </si>
  <si>
    <t>https://www.aopa.org/training-and-safety/students/flighttestprep/skills/aircraft-fires</t>
  </si>
  <si>
    <t>Aircraft Fires</t>
  </si>
  <si>
    <t>https://www.skybrary.aero/index.php/B742_/_B741,_Tenerife_Canary_Islands_Spain,_1977</t>
  </si>
  <si>
    <t>https://www.skybrary.aero/index.php/AT43,_Lubbock_TX_USA,_2009</t>
  </si>
  <si>
    <t>https://www.skybrary.aero/index.php/B733,_Amsterdam_Netherlands,_2010</t>
  </si>
  <si>
    <t>https://www.skybrary.aero/index.php/B742_/_B744,_Chicago_O%27Hare_IL_USA,_1999</t>
  </si>
  <si>
    <t>https://www.skybrary.aero/index.php/DH8C,_Toronto_Canada,_2019</t>
  </si>
  <si>
    <t>https://www.skybrary.aero/index.php/E170,_Frankfurt_Germany,_2005</t>
  </si>
  <si>
    <t>https://www.skybrary.aero/index.php/MD87_/_C525,_Milan_Linate,_2001</t>
  </si>
  <si>
    <t>https://www.skybrary.aero/index.php/M339</t>
  </si>
  <si>
    <t>Aermacchi MB-339</t>
  </si>
  <si>
    <t>Airbus A-320</t>
  </si>
  <si>
    <t>https://www.skybrary.aero/index.php/A20N</t>
  </si>
  <si>
    <t>Boeing C-17 Globemaster</t>
  </si>
  <si>
    <t>https://www.skybrary.aero/index.php/C17</t>
  </si>
  <si>
    <t>https://www.skybrary.aero/index.php/DH8D</t>
  </si>
  <si>
    <t>https://www.skybrary.aero/index.php/B39M</t>
  </si>
  <si>
    <t>Boeing 737 Max 9</t>
  </si>
  <si>
    <t>Cessna 172 Skyhawk</t>
  </si>
  <si>
    <t>https://www.skybrary.aero/index.php/C172</t>
  </si>
  <si>
    <t>Bombardier Dash 8 Q400</t>
  </si>
  <si>
    <t>https://www.skybrary.aero/index.php/DC3</t>
  </si>
  <si>
    <t>Douglas DC-3</t>
  </si>
  <si>
    <t>arrayEmerg</t>
  </si>
  <si>
    <t>arrayLinkEmerg</t>
  </si>
  <si>
    <t>arrayAircraft</t>
  </si>
  <si>
    <t>arrayLinkAircraft</t>
  </si>
  <si>
    <t>COPY HERE</t>
  </si>
  <si>
    <t>https://www.aopa.org/training-and-safety/students/flighttestprep/skills/electrical-malfunctions</t>
  </si>
  <si>
    <t>arrayMishap</t>
  </si>
  <si>
    <t>arrayLinkMishap</t>
  </si>
  <si>
    <t>https://www.skybrary.aero/index.php/MD82,_Little_Rock_USA,_1999</t>
  </si>
  <si>
    <t>https://www.skybrary.aero/index.php/SF34,_New_York_JFK_USA,_1999</t>
  </si>
  <si>
    <t>ATR-72-600</t>
  </si>
  <si>
    <t>https://www.skybrary.aero/index.php/AT76</t>
  </si>
  <si>
    <t>Agusta A-129</t>
  </si>
  <si>
    <t>https://www.skybrary.aero/index.php/A129</t>
  </si>
  <si>
    <t>Oil In Cockpit</t>
  </si>
  <si>
    <t>https://www.skybrary.aero/index.php/DINO</t>
  </si>
  <si>
    <t>https://www.skybrary.aero/index.php/LJ35</t>
  </si>
  <si>
    <t>Gulfstream G280</t>
  </si>
  <si>
    <t>https://www.skybrary.aero/index.php/G280</t>
  </si>
  <si>
    <t>https://www.skybrary.aero/index.php/ALH</t>
  </si>
  <si>
    <t>https://www.skybrary.aero/index.php/JS20</t>
  </si>
  <si>
    <t>https://www.skybrary.aero/index.php/MJ2</t>
  </si>
  <si>
    <t>https://www.skybrary.aero/index.php/C441</t>
  </si>
  <si>
    <t>GAK-22 Dino</t>
  </si>
  <si>
    <t>GatesLearjet 35</t>
  </si>
  <si>
    <t>Hindustan ALH Dhruv</t>
  </si>
  <si>
    <t>Handley Page HP-137 Jetstream</t>
  </si>
  <si>
    <t>Jurca MJ-2 Tempete</t>
  </si>
  <si>
    <t>Cessna 441 Conquest 2</t>
  </si>
  <si>
    <t>https://www.skybrary.aero/index.php/D150</t>
  </si>
  <si>
    <t>https://www.skybrary.aero/index.php/PA47</t>
  </si>
  <si>
    <t>Jodel D-150 Mascaret</t>
  </si>
  <si>
    <t>Piper PA-47 PiperJet</t>
  </si>
  <si>
    <t>https://www.skybrary.aero/index.php/PRM1</t>
  </si>
  <si>
    <t>Raytheon 390 Premier 1</t>
  </si>
  <si>
    <t>https://www.skybrary.aero/index.php/B105</t>
  </si>
  <si>
    <t>MBB Bo 105</t>
  </si>
  <si>
    <t>Mitsubishi LR-1</t>
  </si>
  <si>
    <t>https://www.skybrary.aero/index.php/MU2</t>
  </si>
  <si>
    <t>https://www.skybrary.aero/index.php/PA18</t>
  </si>
  <si>
    <t>Piper L-18C</t>
  </si>
  <si>
    <t>https://www.skybrary.aero/index.php/VC10</t>
  </si>
  <si>
    <t>Vickers VC-10</t>
  </si>
  <si>
    <t>https://www.skybrary.aero/index.php/P808</t>
  </si>
  <si>
    <t>Piaggio PD-808</t>
  </si>
  <si>
    <t>https://www.skybrary.aero/index.php/M101</t>
  </si>
  <si>
    <t>Myasishchev M-101 Expedition</t>
  </si>
  <si>
    <t>Melex Turbine Dromader</t>
  </si>
  <si>
    <t>https://www.skybrary.aero/index.php/M18T</t>
  </si>
  <si>
    <t>Lake Buccaneer</t>
  </si>
  <si>
    <t>https://www.skybrary.aero/index.php/LA4</t>
  </si>
  <si>
    <t>Khrunichev T-411 Aist</t>
  </si>
  <si>
    <t>https://www.skybrary.aero/index.php/T411</t>
  </si>
  <si>
    <t>Robin R-1180 Aiglon</t>
  </si>
  <si>
    <t>https://www.skybrary.aero/index.php/R100</t>
  </si>
  <si>
    <t>Zenair Ch-150 Acro-zenith</t>
  </si>
  <si>
    <t>https://www.skybrary.aero/index.php/CH15</t>
  </si>
  <si>
    <t>Yakovlev Yak-42</t>
  </si>
  <si>
    <t>https://www.skybrary.aero/index.php/YK42</t>
  </si>
  <si>
    <t>Pilatus Pc-24</t>
  </si>
  <si>
    <t>https://www.skybrary.aero/index.php/PC24</t>
  </si>
  <si>
    <t>Aerospatiale Alouette 2</t>
  </si>
  <si>
    <t>https://www.skybrary.aero/index.php/ALO2</t>
  </si>
  <si>
    <t>Airbus A400m Atlas</t>
  </si>
  <si>
    <t>https://www.skybrary.aero/index.php/A400</t>
  </si>
  <si>
    <t>Boeing 767-200er</t>
  </si>
  <si>
    <t>https://www.skybrary.aero/index.php/B762</t>
  </si>
  <si>
    <t>Beech 1900</t>
  </si>
  <si>
    <t>https://www.skybrary.aero/index.php/B190</t>
  </si>
  <si>
    <t>Antonov an-124 Ruslan</t>
  </si>
  <si>
    <t>https://www.skybrary.aero/index.php/A124</t>
  </si>
  <si>
    <t>Alenia G-222</t>
  </si>
  <si>
    <t>https://www.skybrary.aero/index.php/G222</t>
  </si>
  <si>
    <t>https://www.skybrary.aero/index.php/A320,_vicinity_Liverpool_UK,_2018</t>
  </si>
  <si>
    <t>https://www.skybrary.aero/index.php/A320,_Ballykelly_Northern_Ireland_UK,_2006</t>
  </si>
  <si>
    <t>A320, Liverpool UK, 2018</t>
  </si>
  <si>
    <t>SF34, New York JFK, 1999</t>
  </si>
  <si>
    <t>MD82, Little Rock, 1999</t>
  </si>
  <si>
    <t>MD87, Milan, 2001</t>
  </si>
  <si>
    <t>E170, Frankfurt, 2005</t>
  </si>
  <si>
    <t>DH8C, Toronto, 2019</t>
  </si>
  <si>
    <t>B742, Chicago, 1999</t>
  </si>
  <si>
    <t>B733, Amsterdam, 2010</t>
  </si>
  <si>
    <t>AT43, Lubbock, 2009</t>
  </si>
  <si>
    <t>A320 / CRJ2, Sofia Bulgaria, 2007</t>
  </si>
  <si>
    <t>https://www.skybrary.aero/index.php/A320_/_CRJ2,_Sofia_Bulgaria,_2007</t>
  </si>
  <si>
    <t>B733, Chambery France, 2012</t>
  </si>
  <si>
    <t>https://www.skybrary.aero/index.php/B733,_Chambery_France,_2012</t>
  </si>
  <si>
    <t>B742 / B741, Tenerife, 1977</t>
  </si>
  <si>
    <t>https://www.skybrary.aero/index.php/B789_/_C172,_en-route,_northwest_of_Madrid_Spain,_2017</t>
  </si>
  <si>
    <t>https://www.skybrary.aero/index.php/B772,_Manchester_UK,_2005</t>
  </si>
  <si>
    <t>B772, Manchester UK, 2005</t>
  </si>
  <si>
    <t>B763, en-route, New York NY USA, 2000</t>
  </si>
  <si>
    <t>https://www.skybrary.aero/index.php/B763,_en-route,_New_York_NY_USA,_2000</t>
  </si>
  <si>
    <t>https://www.skybrary.aero/index.php/CL60,_Birmingham_UK,_2002</t>
  </si>
  <si>
    <t>CL60, Birmingham UK, 2002</t>
  </si>
  <si>
    <t>DC10, Sioux City USA, 1989</t>
  </si>
  <si>
    <t>https://www.skybrary.aero/index.php/DC10,_Sioux_City_USA,_1989</t>
  </si>
  <si>
    <t>https://www.skybrary.aero/index.php/DC10,_Newburgh_NY_USA,_1996</t>
  </si>
  <si>
    <t>DC10, Newburgh NY USA, 1996</t>
  </si>
  <si>
    <t>https://www.skybrary.aero/index.php/E190,_manoeuvring,_northeast_of_Lisbon_Portugal_2018</t>
  </si>
  <si>
    <t>E190, Lisbon Portugal, 2018</t>
  </si>
  <si>
    <t>B789 / C172, Madrid Spain, 2017</t>
  </si>
  <si>
    <t>A320, Northern Ireland, 2006</t>
  </si>
  <si>
    <t>F100, Southampton UK, 1998</t>
  </si>
  <si>
    <t>https://www.skybrary.aero/index.php/F100,_Southampton_UK,_1998</t>
  </si>
  <si>
    <t>https://www.skybrary.aero/index.php/PC12_/A318,_en-route_north_east_of_Toulouse_France,_2010</t>
  </si>
  <si>
    <t>PC12 / A318, Toulouse France, 2010</t>
  </si>
  <si>
    <t>https://www.skybrary.aero/index.php/MD81,_vicinity_Stockholm_Arlanda_Sweden,_1991</t>
  </si>
  <si>
    <t>MD81, Stockholm Arlanda Sweden, 1991</t>
  </si>
  <si>
    <t>MD11, New York JFK USA, 2003</t>
  </si>
  <si>
    <t>https://www.skybrary.aero/index.php/MD11,_New_York_JFK_USA,_2003</t>
  </si>
  <si>
    <t>https://www.skybrary.aero/index.php/S61,_vicinity_Bournemouth_UK,_2002</t>
  </si>
  <si>
    <t>S61, Bournemouth UK, 2002</t>
  </si>
  <si>
    <t>https://www.skybrary.aero/index.php/MD83_/_AT76,_Isfahan_Iran,_2018</t>
  </si>
  <si>
    <t>MD83 / AT76, Isfahan Iran, 2018</t>
  </si>
  <si>
    <t>https://www.skybrary.aero/index.php/UAV,_manoeuvring,_north_of_Reims_France,_2006</t>
  </si>
  <si>
    <t>https://www.skybrary.aero/index.php/WW24,_vicinity_John_Wayne_Airport_Santa_Ana_CA_USA,_1993</t>
  </si>
  <si>
    <t>https://www.skybrary.aero/index.php/H500_/_D150,_en-route,_North_of_London_UK,_2007</t>
  </si>
  <si>
    <t>https://www.skybrary.aero/index.php/SH36,_vicinity_Edinburgh_UK,_2001</t>
  </si>
  <si>
    <t>https://www.skybrary.aero/index.php/SW4,_vicinity_Aberdeen_UK,_2002</t>
  </si>
  <si>
    <t>MD82, Detroit MI USA, 1987</t>
  </si>
  <si>
    <t>https://www.skybrary.aero/index.php/MD82,_Detroit_MI_USA,_1987</t>
  </si>
  <si>
    <t>B737, Pensacola FL USA, 2016</t>
  </si>
  <si>
    <t>https://www.skybrary.aero/index.php/B737,_en-route,_west_southwest_of_Pensacola_FL_USA,_2016</t>
  </si>
  <si>
    <t>https://www.skybrary.aero/index.php/F15_/_B752,_en-route,_South_East_of_Birmingham_UK,_2000</t>
  </si>
  <si>
    <t>https://www.skybrary.aero/index.php/F16_/_C150,_vicinity_Berkeley_County_SC_USA,_2015</t>
  </si>
  <si>
    <t>DH8A, Ottawa Canada, 2003</t>
  </si>
  <si>
    <t>https://www.skybrary.aero/index.php/DH8A,_Ottawa_Canada,_2003</t>
  </si>
  <si>
    <t>https://www.skybrary.aero/index.php/E190,_en-route,_southwest_Vermont_USA,_2016</t>
  </si>
  <si>
    <t>https://www.skybrary.aero/index.php/B744,_en-route,_Alaska_USA,_1989</t>
  </si>
  <si>
    <t>B744, Alaska USA, 1989</t>
  </si>
  <si>
    <t>E190, Vermont USA, 2016</t>
  </si>
  <si>
    <t>F16 / C150, Berkeley County SC USA, 2015</t>
  </si>
  <si>
    <t>F15 / B752, South East of Birmingham UK, 2000</t>
  </si>
  <si>
    <t>SW4, Aberdeen UK, 2002</t>
  </si>
  <si>
    <t>SH36, Edinburgh UK, 2001</t>
  </si>
  <si>
    <t>H500 / D150, North of London UK, 2007</t>
  </si>
  <si>
    <t>WW24, John Wayne Airport Santa Ana CA USA, 1993</t>
  </si>
  <si>
    <t>UAV, Reims France, 2006</t>
  </si>
  <si>
    <t>Trapped In Icing</t>
  </si>
  <si>
    <t>https://www.faa.gov/regulations_policies/handbooks_manuals/aviation/airplane_handbook/media/19_afh_ch17.pdf</t>
  </si>
  <si>
    <t>Battery Loss</t>
  </si>
  <si>
    <t>Generator Loss</t>
  </si>
  <si>
    <t>Forced Landing</t>
  </si>
  <si>
    <t>Engine Failure After Takeoff</t>
  </si>
  <si>
    <t>Emergency Descent</t>
  </si>
  <si>
    <t>Loss of Elevator Control</t>
  </si>
  <si>
    <t>Asymmetric Flap</t>
  </si>
  <si>
    <t>Landing Gear Failure</t>
  </si>
  <si>
    <t>Door Opening In-Flight</t>
  </si>
  <si>
    <t>Inadvertent VFR into IMC</t>
  </si>
  <si>
    <t>Eletrical Fires</t>
  </si>
  <si>
    <t>Engine Fires</t>
  </si>
  <si>
    <t>https://www.skybrary.aero/index.php/Bird_Strike_on_Final_Approach:_Guidance_for_Flight_Crews</t>
  </si>
  <si>
    <t>Bird Strike on Final</t>
  </si>
  <si>
    <t>Volcanic Ash</t>
  </si>
  <si>
    <t>https://www.skybrary.aero/index.php/Volcanic_Ash:_Guidance_for_Flight_Crews</t>
  </si>
  <si>
    <t>Medical Emergencies</t>
  </si>
  <si>
    <t>https://www.skybrary.aero/index.php/Medical_Emergencies_-_Guidance_for_Flight_Crew</t>
  </si>
  <si>
    <t>Moutain Terrian Escape</t>
  </si>
  <si>
    <t>https://www.skybrary.aero/index.php/Mountainous_Terrain_Escape_Routes</t>
  </si>
  <si>
    <t>https://www.skybrary.aero/index.php/Landing_Gear_Problems:_Guidance_for_Flight_Crews</t>
  </si>
  <si>
    <t>Brake Problems</t>
  </si>
  <si>
    <t>https://www.skybrary.aero/index.php/Brake_Problems:_Guidance_for_Controllers</t>
  </si>
  <si>
    <t>Evacuation After Landing</t>
  </si>
  <si>
    <t>https://www.skybrary.aero/index.php/Emergency_Evacuation_on_Land</t>
  </si>
  <si>
    <t>Emergency Turn</t>
  </si>
  <si>
    <t>https://www.skybrary.aero/index.php/Emergency_Turn</t>
  </si>
  <si>
    <t>Fuel Dumping</t>
  </si>
  <si>
    <t>https://www.skybrary.aero/index.php/Fuel_Dumping:_Guidance_for_Flight_Crews</t>
  </si>
  <si>
    <t>Hydraulic Problems</t>
  </si>
  <si>
    <t>https://www.skybrary.aero/index.php/Hydraulic_Problems:_Guidance_for_Flight_Crews</t>
  </si>
  <si>
    <t>System Wide Events</t>
  </si>
  <si>
    <t>https://www.skybrary.aero/index.php/System_Wide_Events:_Guidance_for_Flight_Crews</t>
  </si>
  <si>
    <t>First Seconds in Emergency</t>
  </si>
  <si>
    <t>https://www.aopa.org/training-and-safety/online-learning/safety-spotlights/emergency-procedures/first-do-no-harm</t>
  </si>
  <si>
    <t>Rules to Live By</t>
  </si>
  <si>
    <t>https://www.aopa.org/training-and-safety/online-learning/safety-spotlights/emergency-procedures/rules-to-live-by</t>
  </si>
  <si>
    <t>https://www.aopa.org/training-and-safety/online-learning/safety-spotlights/emergency-procedures/other-emergencies</t>
  </si>
  <si>
    <t>Vacuum Pump Failure</t>
  </si>
  <si>
    <t>Eletrical Failure</t>
  </si>
  <si>
    <t>Weather</t>
  </si>
  <si>
    <t>https://www.aopa.org/training-and-safety/online-learning/safety-spotlights/emergency-procedures/survival</t>
  </si>
  <si>
    <t>Survival</t>
  </si>
  <si>
    <t>Fire</t>
  </si>
  <si>
    <t>https://www.aopa.org/training-and-safety/online-learning/safety-spotlights/emergency-procedures/fire</t>
  </si>
  <si>
    <t>https://www.aopa.org/training-and-safety/online-learning/safety-spotlights/emergency-procedures/engine-failure</t>
  </si>
  <si>
    <t>Engine Failure in Flight</t>
  </si>
  <si>
    <t>https://www.aopa.org/training-and-safety/online-learning/safety-spotlights/emergency-procedures/off-airport-landings</t>
  </si>
  <si>
    <t xml:space="preserve">Forced Landings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</si>
</sst>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applyNumberFormat="1" applyAlignment="1"/>
    <xf numFmtId="0" fontId="0" fillId="0" borderId="0" xfId="0" applyNumberFormat="1" applyFill="1" applyAlignment="1">
      <alignment horizontal="right"/>
    </xf>
    <xf numFmtId="0" fontId="0" fillId="2" borderId="0" xfId="0" applyNumberFormat="1" applyFill="1" applyAlignment="1">
      <alignment horizontal="right"/>
    </xf>
    <xf numFmtId="0" fontId="1" fillId="3" borderId="0" xfId="0" applyFont="1" applyFill="1" applyAlignment="1">
      <alignment horizontal="center"/>
    </xf>
    <xf numFmtId="0" fontId="0" fillId="0" borderId="0" xfId="0" applyNumberFormat="1" applyFont="1"/>
    <xf numFmtId="0" fontId="0" fillId="0" borderId="0" xfId="0" applyFill="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fill>
        <patternFill patternType="none">
          <fgColor indexed="64"/>
          <bgColor auto="1"/>
        </patternFill>
      </fill>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802630F-1806-443B-8220-D0E0DCC1FB25}" name="WOD" displayName="WOD" ref="A1:F39" totalsRowShown="0" headerRowDxfId="7" dataDxfId="6">
  <autoFilter ref="A1:F39" xr:uid="{AAEE56AB-7C68-4D9D-BFD9-9302DA3B54F0}"/>
  <tableColumns count="6">
    <tableColumn id="1" xr3:uid="{86E8E1AE-78B3-4E13-9591-BF5EDD886CD2}" name="arrayEmerg" dataDxfId="5"/>
    <tableColumn id="2" xr3:uid="{FA59F9D8-D6E7-4E0D-94DD-CDA0AF2A0CF4}" name="arrayLinkEmerg" dataDxfId="4"/>
    <tableColumn id="3" xr3:uid="{255CD850-5911-4754-80A2-95891C606B95}" name="arrayMishap" dataDxfId="3"/>
    <tableColumn id="4" xr3:uid="{84B6C40E-D38C-46FE-9E1F-C86B54391DAE}" name="arrayLinkMishap" dataDxfId="2"/>
    <tableColumn id="5" xr3:uid="{953CAD46-448F-4311-B33E-C8F0E303C977}" name="arrayAircraft" dataDxfId="1"/>
    <tableColumn id="6" xr3:uid="{229AF7EB-5433-4864-9D65-204C83D0372C}" name="arrayLinkAircraf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33FE2-4956-4695-8AB7-432D8C19FB52}">
  <dimension ref="A1:F39"/>
  <sheetViews>
    <sheetView workbookViewId="0">
      <selection activeCell="M11" sqref="M11"/>
    </sheetView>
  </sheetViews>
  <sheetFormatPr defaultRowHeight="14.5" x14ac:dyDescent="0.35"/>
  <cols>
    <col min="1" max="1" width="28.7265625" style="1" customWidth="1"/>
    <col min="2" max="2" width="14.453125" style="1" customWidth="1"/>
    <col min="3" max="3" width="37" style="1" customWidth="1"/>
    <col min="4" max="4" width="12.1796875" style="1" customWidth="1"/>
    <col min="5" max="5" width="29.26953125" style="1" bestFit="1" customWidth="1"/>
    <col min="6" max="6" width="10.36328125" style="1" customWidth="1"/>
    <col min="7" max="16384" width="8.7265625" style="1"/>
  </cols>
  <sheetData>
    <row r="1" spans="1:6" x14ac:dyDescent="0.35">
      <c r="A1" s="3" t="s">
        <v>33</v>
      </c>
      <c r="B1" s="3" t="s">
        <v>34</v>
      </c>
      <c r="C1" s="3" t="s">
        <v>39</v>
      </c>
      <c r="D1" s="3" t="s">
        <v>40</v>
      </c>
      <c r="E1" s="3" t="s">
        <v>35</v>
      </c>
      <c r="F1" s="3" t="s">
        <v>36</v>
      </c>
    </row>
    <row r="2" spans="1:6" x14ac:dyDescent="0.35">
      <c r="A2" s="1" t="s">
        <v>11</v>
      </c>
      <c r="B2" s="2" t="s">
        <v>10</v>
      </c>
      <c r="C2" s="1" t="s">
        <v>121</v>
      </c>
      <c r="D2" s="1" t="s">
        <v>12</v>
      </c>
      <c r="E2" s="6" t="s">
        <v>20</v>
      </c>
      <c r="F2" s="1" t="s">
        <v>19</v>
      </c>
    </row>
    <row r="3" spans="1:6" x14ac:dyDescent="0.35">
      <c r="A3" s="1" t="s">
        <v>4</v>
      </c>
      <c r="B3" s="2" t="s">
        <v>5</v>
      </c>
      <c r="C3" s="1" t="s">
        <v>116</v>
      </c>
      <c r="D3" s="1" t="s">
        <v>13</v>
      </c>
      <c r="E3" s="6" t="s">
        <v>21</v>
      </c>
      <c r="F3" s="1" t="s">
        <v>22</v>
      </c>
    </row>
    <row r="4" spans="1:6" x14ac:dyDescent="0.35">
      <c r="A4" s="1" t="s">
        <v>6</v>
      </c>
      <c r="B4" s="2" t="s">
        <v>7</v>
      </c>
      <c r="C4" s="1" t="s">
        <v>115</v>
      </c>
      <c r="D4" s="1" t="s">
        <v>14</v>
      </c>
      <c r="E4" s="6" t="s">
        <v>23</v>
      </c>
      <c r="F4" s="1" t="s">
        <v>24</v>
      </c>
    </row>
    <row r="5" spans="1:6" x14ac:dyDescent="0.35">
      <c r="A5" s="1" t="s">
        <v>47</v>
      </c>
      <c r="B5" s="2" t="s">
        <v>3</v>
      </c>
      <c r="C5" s="1" t="s">
        <v>114</v>
      </c>
      <c r="D5" s="1" t="s">
        <v>15</v>
      </c>
      <c r="E5" s="6" t="s">
        <v>30</v>
      </c>
      <c r="F5" s="1" t="s">
        <v>25</v>
      </c>
    </row>
    <row r="6" spans="1:6" x14ac:dyDescent="0.35">
      <c r="A6" s="1" t="s">
        <v>1</v>
      </c>
      <c r="B6" s="2" t="s">
        <v>0</v>
      </c>
      <c r="C6" s="1" t="s">
        <v>113</v>
      </c>
      <c r="D6" s="1" t="s">
        <v>16</v>
      </c>
      <c r="E6" s="6" t="s">
        <v>27</v>
      </c>
      <c r="F6" s="1" t="s">
        <v>26</v>
      </c>
    </row>
    <row r="7" spans="1:6" x14ac:dyDescent="0.35">
      <c r="A7" s="1" t="s">
        <v>173</v>
      </c>
      <c r="B7" s="2" t="s">
        <v>2</v>
      </c>
      <c r="C7" s="1" t="s">
        <v>112</v>
      </c>
      <c r="D7" s="1" t="s">
        <v>17</v>
      </c>
      <c r="E7" s="6" t="s">
        <v>28</v>
      </c>
      <c r="F7" s="1" t="s">
        <v>29</v>
      </c>
    </row>
    <row r="8" spans="1:6" x14ac:dyDescent="0.35">
      <c r="A8" s="1" t="s">
        <v>8</v>
      </c>
      <c r="B8" s="2" t="s">
        <v>9</v>
      </c>
      <c r="C8" s="1" t="s">
        <v>111</v>
      </c>
      <c r="D8" s="1" t="s">
        <v>18</v>
      </c>
      <c r="E8" s="6" t="s">
        <v>32</v>
      </c>
      <c r="F8" s="1" t="s">
        <v>31</v>
      </c>
    </row>
    <row r="9" spans="1:6" x14ac:dyDescent="0.35">
      <c r="A9" s="1" t="s">
        <v>175</v>
      </c>
      <c r="B9" s="2" t="s">
        <v>38</v>
      </c>
      <c r="C9" s="1" t="s">
        <v>110</v>
      </c>
      <c r="D9" s="1" t="s">
        <v>41</v>
      </c>
      <c r="E9" s="6" t="s">
        <v>43</v>
      </c>
      <c r="F9" s="1" t="s">
        <v>44</v>
      </c>
    </row>
    <row r="10" spans="1:6" x14ac:dyDescent="0.35">
      <c r="A10" s="1" t="s">
        <v>176</v>
      </c>
      <c r="B10" s="1" t="s">
        <v>38</v>
      </c>
      <c r="C10" s="1" t="s">
        <v>109</v>
      </c>
      <c r="D10" s="1" t="s">
        <v>42</v>
      </c>
      <c r="E10" s="6" t="s">
        <v>45</v>
      </c>
      <c r="F10" s="1" t="s">
        <v>46</v>
      </c>
    </row>
    <row r="11" spans="1:6" x14ac:dyDescent="0.35">
      <c r="A11" s="1" t="s">
        <v>177</v>
      </c>
      <c r="B11" s="2" t="s">
        <v>174</v>
      </c>
      <c r="C11" s="1" t="s">
        <v>108</v>
      </c>
      <c r="D11" s="1" t="s">
        <v>106</v>
      </c>
      <c r="E11" s="6" t="s">
        <v>56</v>
      </c>
      <c r="F11" s="1" t="s">
        <v>48</v>
      </c>
    </row>
    <row r="12" spans="1:6" x14ac:dyDescent="0.35">
      <c r="A12" s="1" t="s">
        <v>178</v>
      </c>
      <c r="B12" s="2" t="s">
        <v>174</v>
      </c>
      <c r="C12" s="1" t="s">
        <v>136</v>
      </c>
      <c r="D12" s="1" t="s">
        <v>107</v>
      </c>
      <c r="E12" s="6" t="s">
        <v>57</v>
      </c>
      <c r="F12" s="1" t="s">
        <v>49</v>
      </c>
    </row>
    <row r="13" spans="1:6" x14ac:dyDescent="0.35">
      <c r="A13" s="1" t="s">
        <v>179</v>
      </c>
      <c r="B13" s="2" t="s">
        <v>174</v>
      </c>
      <c r="C13" s="1" t="s">
        <v>117</v>
      </c>
      <c r="D13" s="1" t="s">
        <v>118</v>
      </c>
      <c r="E13" s="6" t="s">
        <v>50</v>
      </c>
      <c r="F13" s="1" t="s">
        <v>51</v>
      </c>
    </row>
    <row r="14" spans="1:6" x14ac:dyDescent="0.35">
      <c r="A14" s="1" t="s">
        <v>180</v>
      </c>
      <c r="B14" s="2" t="s">
        <v>174</v>
      </c>
      <c r="C14" s="1" t="s">
        <v>119</v>
      </c>
      <c r="D14" s="1" t="s">
        <v>120</v>
      </c>
      <c r="E14" s="6" t="s">
        <v>58</v>
      </c>
      <c r="F14" s="1" t="s">
        <v>52</v>
      </c>
    </row>
    <row r="15" spans="1:6" x14ac:dyDescent="0.35">
      <c r="A15" s="1" t="s">
        <v>181</v>
      </c>
      <c r="B15" s="2" t="s">
        <v>174</v>
      </c>
      <c r="C15" s="1" t="s">
        <v>135</v>
      </c>
      <c r="D15" s="1" t="s">
        <v>122</v>
      </c>
      <c r="E15" s="6" t="s">
        <v>59</v>
      </c>
      <c r="F15" s="1" t="s">
        <v>53</v>
      </c>
    </row>
    <row r="16" spans="1:6" x14ac:dyDescent="0.35">
      <c r="A16" s="1" t="s">
        <v>182</v>
      </c>
      <c r="B16" s="2" t="s">
        <v>195</v>
      </c>
      <c r="C16" s="1" t="s">
        <v>124</v>
      </c>
      <c r="D16" s="1" t="s">
        <v>123</v>
      </c>
      <c r="E16" s="6" t="s">
        <v>60</v>
      </c>
      <c r="F16" s="1" t="s">
        <v>54</v>
      </c>
    </row>
    <row r="17" spans="1:6" x14ac:dyDescent="0.35">
      <c r="A17" s="1" t="s">
        <v>183</v>
      </c>
      <c r="B17" s="2" t="s">
        <v>174</v>
      </c>
      <c r="C17" s="1" t="s">
        <v>125</v>
      </c>
      <c r="D17" s="1" t="s">
        <v>126</v>
      </c>
      <c r="E17" s="6" t="s">
        <v>61</v>
      </c>
      <c r="F17" s="1" t="s">
        <v>55</v>
      </c>
    </row>
    <row r="18" spans="1:6" x14ac:dyDescent="0.35">
      <c r="A18" s="1" t="s">
        <v>184</v>
      </c>
      <c r="B18" s="2" t="s">
        <v>174</v>
      </c>
      <c r="C18" s="1" t="s">
        <v>128</v>
      </c>
      <c r="D18" s="1" t="s">
        <v>127</v>
      </c>
      <c r="E18" s="6" t="s">
        <v>64</v>
      </c>
      <c r="F18" s="7" t="s">
        <v>62</v>
      </c>
    </row>
    <row r="19" spans="1:6" x14ac:dyDescent="0.35">
      <c r="A19" s="1" t="s">
        <v>185</v>
      </c>
      <c r="B19" s="2" t="s">
        <v>174</v>
      </c>
      <c r="C19" s="1" t="s">
        <v>129</v>
      </c>
      <c r="D19" s="1" t="s">
        <v>130</v>
      </c>
      <c r="E19" s="6" t="s">
        <v>65</v>
      </c>
      <c r="F19" s="1" t="s">
        <v>63</v>
      </c>
    </row>
    <row r="20" spans="1:6" x14ac:dyDescent="0.35">
      <c r="A20" s="1" t="s">
        <v>186</v>
      </c>
      <c r="B20" s="2" t="s">
        <v>174</v>
      </c>
      <c r="C20" s="1" t="s">
        <v>132</v>
      </c>
      <c r="D20" s="1" t="s">
        <v>131</v>
      </c>
      <c r="E20" s="6" t="s">
        <v>67</v>
      </c>
      <c r="F20" s="1" t="s">
        <v>66</v>
      </c>
    </row>
    <row r="21" spans="1:6" x14ac:dyDescent="0.35">
      <c r="A21" s="1" t="s">
        <v>188</v>
      </c>
      <c r="B21" s="7" t="s">
        <v>187</v>
      </c>
      <c r="C21" s="1" t="s">
        <v>134</v>
      </c>
      <c r="D21" s="1" t="s">
        <v>133</v>
      </c>
      <c r="E21" s="6" t="s">
        <v>69</v>
      </c>
      <c r="F21" s="1" t="s">
        <v>68</v>
      </c>
    </row>
    <row r="22" spans="1:6" x14ac:dyDescent="0.35">
      <c r="A22" s="1" t="s">
        <v>189</v>
      </c>
      <c r="B22" s="2" t="s">
        <v>190</v>
      </c>
      <c r="C22" s="1" t="s">
        <v>137</v>
      </c>
      <c r="D22" s="1" t="s">
        <v>138</v>
      </c>
      <c r="E22" s="6" t="s">
        <v>70</v>
      </c>
      <c r="F22" s="1" t="s">
        <v>71</v>
      </c>
    </row>
    <row r="23" spans="1:6" x14ac:dyDescent="0.35">
      <c r="A23" s="1" t="s">
        <v>191</v>
      </c>
      <c r="B23" s="2" t="s">
        <v>192</v>
      </c>
      <c r="C23" s="1" t="s">
        <v>140</v>
      </c>
      <c r="D23" s="1" t="s">
        <v>139</v>
      </c>
      <c r="E23" s="6" t="s">
        <v>73</v>
      </c>
      <c r="F23" s="1" t="s">
        <v>72</v>
      </c>
    </row>
    <row r="24" spans="1:6" x14ac:dyDescent="0.35">
      <c r="A24" s="1" t="s">
        <v>193</v>
      </c>
      <c r="B24" s="2" t="s">
        <v>194</v>
      </c>
      <c r="C24" s="1" t="s">
        <v>142</v>
      </c>
      <c r="D24" s="1" t="s">
        <v>141</v>
      </c>
      <c r="E24" s="6" t="s">
        <v>75</v>
      </c>
      <c r="F24" s="1" t="s">
        <v>74</v>
      </c>
    </row>
    <row r="25" spans="1:6" x14ac:dyDescent="0.35">
      <c r="A25" s="1" t="s">
        <v>196</v>
      </c>
      <c r="B25" s="2" t="s">
        <v>197</v>
      </c>
      <c r="C25" s="1" t="s">
        <v>143</v>
      </c>
      <c r="D25" s="1" t="s">
        <v>144</v>
      </c>
      <c r="E25" s="6" t="s">
        <v>77</v>
      </c>
      <c r="F25" s="1" t="s">
        <v>76</v>
      </c>
    </row>
    <row r="26" spans="1:6" x14ac:dyDescent="0.35">
      <c r="A26" s="1" t="s">
        <v>198</v>
      </c>
      <c r="B26" s="2" t="s">
        <v>199</v>
      </c>
      <c r="C26" s="1" t="s">
        <v>146</v>
      </c>
      <c r="D26" s="1" t="s">
        <v>145</v>
      </c>
      <c r="E26" s="6" t="s">
        <v>79</v>
      </c>
      <c r="F26" s="1" t="s">
        <v>78</v>
      </c>
    </row>
    <row r="27" spans="1:6" x14ac:dyDescent="0.35">
      <c r="A27" s="1" t="s">
        <v>200</v>
      </c>
      <c r="B27" s="2" t="s">
        <v>201</v>
      </c>
      <c r="C27" s="1" t="s">
        <v>148</v>
      </c>
      <c r="D27" s="1" t="s">
        <v>147</v>
      </c>
      <c r="E27" s="6" t="s">
        <v>80</v>
      </c>
      <c r="F27" s="1" t="s">
        <v>81</v>
      </c>
    </row>
    <row r="28" spans="1:6" x14ac:dyDescent="0.35">
      <c r="A28" s="1" t="s">
        <v>202</v>
      </c>
      <c r="B28" s="2" t="s">
        <v>203</v>
      </c>
      <c r="C28" s="1" t="s">
        <v>172</v>
      </c>
      <c r="D28" s="1" t="s">
        <v>149</v>
      </c>
      <c r="E28" s="1" t="s">
        <v>82</v>
      </c>
      <c r="F28" s="1" t="s">
        <v>83</v>
      </c>
    </row>
    <row r="29" spans="1:6" x14ac:dyDescent="0.35">
      <c r="A29" s="1" t="s">
        <v>204</v>
      </c>
      <c r="B29" s="2" t="s">
        <v>205</v>
      </c>
      <c r="C29" s="1" t="s">
        <v>171</v>
      </c>
      <c r="D29" s="1" t="s">
        <v>150</v>
      </c>
      <c r="E29" s="1" t="s">
        <v>84</v>
      </c>
      <c r="F29" s="1" t="s">
        <v>85</v>
      </c>
    </row>
    <row r="30" spans="1:6" x14ac:dyDescent="0.35">
      <c r="A30" s="1" t="s">
        <v>206</v>
      </c>
      <c r="B30" s="2" t="s">
        <v>207</v>
      </c>
      <c r="C30" s="1" t="s">
        <v>170</v>
      </c>
      <c r="D30" s="1" t="s">
        <v>151</v>
      </c>
      <c r="E30" s="1" t="s">
        <v>86</v>
      </c>
      <c r="F30" s="1" t="s">
        <v>87</v>
      </c>
    </row>
    <row r="31" spans="1:6" x14ac:dyDescent="0.35">
      <c r="A31" s="1" t="s">
        <v>208</v>
      </c>
      <c r="B31" s="2" t="s">
        <v>209</v>
      </c>
      <c r="C31" s="1" t="s">
        <v>169</v>
      </c>
      <c r="D31" s="1" t="s">
        <v>152</v>
      </c>
      <c r="E31" s="1" t="s">
        <v>88</v>
      </c>
      <c r="F31" s="1" t="s">
        <v>89</v>
      </c>
    </row>
    <row r="32" spans="1:6" x14ac:dyDescent="0.35">
      <c r="A32" s="1" t="s">
        <v>210</v>
      </c>
      <c r="B32" s="2" t="s">
        <v>211</v>
      </c>
      <c r="C32" s="1" t="s">
        <v>168</v>
      </c>
      <c r="D32" s="1" t="s">
        <v>153</v>
      </c>
      <c r="E32" s="1" t="s">
        <v>90</v>
      </c>
      <c r="F32" s="1" t="s">
        <v>91</v>
      </c>
    </row>
    <row r="33" spans="1:6" x14ac:dyDescent="0.35">
      <c r="A33" s="1" t="s">
        <v>213</v>
      </c>
      <c r="B33" s="2" t="s">
        <v>212</v>
      </c>
      <c r="C33" s="1" t="s">
        <v>154</v>
      </c>
      <c r="D33" s="1" t="s">
        <v>155</v>
      </c>
      <c r="E33" s="1" t="s">
        <v>92</v>
      </c>
      <c r="F33" s="1" t="s">
        <v>93</v>
      </c>
    </row>
    <row r="34" spans="1:6" x14ac:dyDescent="0.35">
      <c r="A34" s="1" t="s">
        <v>214</v>
      </c>
      <c r="B34" s="2" t="s">
        <v>212</v>
      </c>
      <c r="C34" s="1" t="s">
        <v>156</v>
      </c>
      <c r="D34" s="1" t="s">
        <v>157</v>
      </c>
      <c r="E34" s="1" t="s">
        <v>94</v>
      </c>
      <c r="F34" s="1" t="s">
        <v>95</v>
      </c>
    </row>
    <row r="35" spans="1:6" x14ac:dyDescent="0.35">
      <c r="A35" s="1" t="s">
        <v>215</v>
      </c>
      <c r="B35" s="2" t="s">
        <v>212</v>
      </c>
      <c r="C35" s="1" t="s">
        <v>167</v>
      </c>
      <c r="D35" s="1" t="s">
        <v>158</v>
      </c>
      <c r="E35" s="1" t="s">
        <v>96</v>
      </c>
      <c r="F35" s="1" t="s">
        <v>97</v>
      </c>
    </row>
    <row r="36" spans="1:6" x14ac:dyDescent="0.35">
      <c r="A36" s="1" t="s">
        <v>217</v>
      </c>
      <c r="B36" s="2" t="s">
        <v>216</v>
      </c>
      <c r="C36" s="1" t="s">
        <v>166</v>
      </c>
      <c r="D36" s="1" t="s">
        <v>159</v>
      </c>
      <c r="E36" s="1" t="s">
        <v>98</v>
      </c>
      <c r="F36" s="1" t="s">
        <v>99</v>
      </c>
    </row>
    <row r="37" spans="1:6" x14ac:dyDescent="0.35">
      <c r="A37" s="1" t="s">
        <v>218</v>
      </c>
      <c r="B37" s="2" t="s">
        <v>219</v>
      </c>
      <c r="C37" s="1" t="s">
        <v>160</v>
      </c>
      <c r="D37" s="1" t="s">
        <v>161</v>
      </c>
      <c r="E37" s="1" t="s">
        <v>100</v>
      </c>
      <c r="F37" s="1" t="s">
        <v>101</v>
      </c>
    </row>
    <row r="38" spans="1:6" x14ac:dyDescent="0.35">
      <c r="A38" s="1" t="s">
        <v>221</v>
      </c>
      <c r="B38" s="2" t="s">
        <v>220</v>
      </c>
      <c r="C38" s="1" t="s">
        <v>165</v>
      </c>
      <c r="D38" s="1" t="s">
        <v>162</v>
      </c>
      <c r="E38" s="1" t="s">
        <v>102</v>
      </c>
      <c r="F38" s="1" t="s">
        <v>103</v>
      </c>
    </row>
    <row r="39" spans="1:6" x14ac:dyDescent="0.35">
      <c r="A39" s="1" t="s">
        <v>223</v>
      </c>
      <c r="B39" s="2" t="s">
        <v>222</v>
      </c>
      <c r="C39" s="1" t="s">
        <v>164</v>
      </c>
      <c r="D39" s="1" t="s">
        <v>163</v>
      </c>
      <c r="E39" s="1" t="s">
        <v>104</v>
      </c>
      <c r="F39" s="1" t="s">
        <v>105</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A775D-03C4-4059-A01C-FFAB57D78670}">
  <dimension ref="A1:B7"/>
  <sheetViews>
    <sheetView tabSelected="1" workbookViewId="0">
      <selection activeCell="C16" sqref="C16"/>
    </sheetView>
  </sheetViews>
  <sheetFormatPr defaultRowHeight="14.5" x14ac:dyDescent="0.35"/>
  <sheetData>
    <row r="1" spans="1:2" ht="18.5" x14ac:dyDescent="0.45">
      <c r="A1" s="5" t="s">
        <v>37</v>
      </c>
      <c r="B1" s="5"/>
    </row>
    <row r="2" spans="1:2" x14ac:dyDescent="0.35">
      <c r="A2" t="str">
        <f>_xlfn.CONCAT(Reformat!1:1)&amp;"];"</f>
        <v>var arrayEmerg = ['Aircraft Fires','Fire in Flight','Immediate Action','Oil In Cockpit','Engine Control Cable','Trapped In Icing','Ditching Over Water','Battery Loss','Generator Loss','Forced Landing','Engine Failure After Takeoff','Emergency Descent','Loss of Elevator Control','Asymmetric Flap','Landing Gear Failure','Door Opening In-Flight','Inadvertent VFR into IMC','Eletrical Fires','Engine Fires','Bird Strike on Final','Volcanic Ash','Medical Emergencies','Moutain Terrian Escape','Brake Problems','Evacuation After Landing','Emergency Turn','Fuel Dumping','Hydraulic Problems','System Wide Events','First Seconds in Emergency','Rules to Live By','Vacuum Pump Failure','Eletrical Failure','Weather','Survival','Fire','Engine Failure in Flight','Forced Landings ',];</v>
      </c>
    </row>
    <row r="3" spans="1:2" x14ac:dyDescent="0.35">
      <c r="A3" t="str">
        <f>_xlfn.CONCAT(Reformat!2:2)&amp;"];"</f>
        <v>var arrayLinkEmerg = ['https://www.aopa.org/training-and-safety/students/flighttestprep/skills/aircraft-fires','https://www.aopa.org/news-and-media/all-news/2020/february/24/aircraft-maintenance-fighting-a-cockpit-fire','https://www.aopa.org/news-and-media/all-news/2020/february/03/training-tip-immediate-action-items','https://www.aopa.org/news-and-media/all-news/2020/july/27/aircraft-maintenance-fuel-and-oil-in-the-cockpit','https://www.aopa.org/news-and-media/all-news/2021/february/09/aircraft-maintenance-engine-control-cable-failures','https://www.aopa.org/news-and-media/all-news/2021/january/14/trapped-in-ice','https://www.aopa.org/news-and-media/all-news/2017/september/pilot/ditching-ditching','https://www.aopa.org/training-and-safety/students/flighttestprep/skills/electrical-malfunctions','https://www.aopa.org/training-and-safety/students/flighttestprep/skills/electrical-malfunctions','https://www.faa.gov/regulations_policies/handbooks_manuals/aviation/airplane_handbook/media/19_afh_ch17.pdf','https://www.faa.gov/regulations_policies/handbooks_manuals/aviation/airplane_handbook/media/19_afh_ch17.pdf','https://www.faa.gov/regulations_policies/handbooks_manuals/aviation/airplane_handbook/media/19_afh_ch17.pdf','https://www.faa.gov/regulations_policies/handbooks_manuals/aviation/airplane_handbook/media/19_afh_ch17.pdf','https://www.faa.gov/regulations_policies/handbooks_manuals/aviation/airplane_handbook/media/19_afh_ch17.pdf','https://www.skybrary.aero/index.php/Landing_Gear_Problems:_Guidance_for_Flight_Crews','https://www.faa.gov/regulations_policies/handbooks_manuals/aviation/airplane_handbook/media/19_afh_ch17.pdf','https://www.faa.gov/regulations_policies/handbooks_manuals/aviation/airplane_handbook/media/19_afh_ch17.pdf','https://www.faa.gov/regulations_policies/handbooks_manuals/aviation/airplane_handbook/media/19_afh_ch17.pdf','https://www.faa.gov/regulations_policies/handbooks_manuals/aviation/airplane_handbook/media/19_afh_ch17.pdf','https://www.skybrary.aero/index.php/Bird_Strike_on_Final_Approach:_Guidance_for_Flight_Crews','https://www.skybrary.aero/index.php/Volcanic_Ash:_Guidance_for_Flight_Crews','https://www.skybrary.aero/index.php/Medical_Emergencies_-_Guidance_for_Flight_Crew','https://www.skybrary.aero/index.php/Mountainous_Terrain_Escape_Routes','https://www.skybrary.aero/index.php/Brake_Problems:_Guidance_for_Controllers','https://www.skybrary.aero/index.php/Emergency_Evacuation_on_Land','https://www.skybrary.aero/index.php/Emergency_Turn','https://www.skybrary.aero/index.php/Fuel_Dumping:_Guidance_for_Flight_Crews','https://www.skybrary.aero/index.php/Hydraulic_Problems:_Guidance_for_Flight_Crews','https://www.skybrary.aero/index.php/System_Wide_Events:_Guidance_for_Flight_Crews','https://www.aopa.org/training-and-safety/online-learning/safety-spotlights/emergency-procedures/first-do-no-harm','https://www.aopa.org/training-and-safety/online-learning/safety-spotlights/emergency-procedures/rules-to-live-by','https://www.aopa.org/training-and-safety/online-learning/safety-spotlights/emergency-procedures/other-emergencies','https://www.aopa.org/training-and-safety/online-learning/safety-spotlights/emergency-procedures/other-emergencies','https://www.aopa.org/training-and-safety/online-learning/safety-spotlights/emergency-procedures/other-emergencies','https://www.aopa.org/training-and-safety/online-learning/safety-spotlights/emergency-procedures/survival','https://www.aopa.org/training-and-safety/online-learning/safety-spotlights/emergency-procedures/fire','https://www.aopa.org/training-and-safety/online-learning/safety-spotlights/emergency-procedures/engine-failure','https://www.aopa.org/training-and-safety/online-learning/safety-spotlights/emergency-procedures/off-airport-landings',];</v>
      </c>
    </row>
    <row r="4" spans="1:2" x14ac:dyDescent="0.35">
      <c r="A4" t="str">
        <f>_xlfn.CONCAT(Reformat!3:3)&amp;"];"</f>
        <v>var arrayMishap = ['B742 / B741, Tenerife, 1977','AT43, Lubbock, 2009','B733, Amsterdam, 2010','B742, Chicago, 1999','DH8C, Toronto, 2019','E170, Frankfurt, 2005','MD87, Milan, 2001','MD82, Little Rock, 1999','SF34, New York JFK, 1999','A320, Liverpool UK, 2018','A320, Northern Ireland, 2006','A320 / CRJ2, Sofia Bulgaria, 2007','B733, Chambery France, 2012','B789 / C172, Madrid Spain, 2017','B772, Manchester UK, 2005','B763, en-route, New York NY USA, 2000','CL60, Birmingham UK, 2002','DC10, Sioux City USA, 1989','DC10, Newburgh NY USA, 1996','E190, Lisbon Portugal, 2018','F100, Southampton UK, 1998','PC12 / A318, Toulouse France, 2010','MD81, Stockholm Arlanda Sweden, 1991','MD11, New York JFK USA, 2003','S61, Bournemouth UK, 2002','MD83 / AT76, Isfahan Iran, 2018','UAV, Reims France, 2006','WW24, John Wayne Airport Santa Ana CA USA, 1993','H500 / D150, North of London UK, 2007','SH36, Edinburgh UK, 2001','SW4, Aberdeen UK, 2002','MD82, Detroit MI USA, 1987','B737, Pensacola FL USA, 2016','F15 / B752, South East of Birmingham UK, 2000','F16 / C150, Berkeley County SC USA, 2015','DH8A, Ottawa Canada, 2003','E190, Vermont USA, 2016','B744, Alaska USA, 1989',];</v>
      </c>
    </row>
    <row r="5" spans="1:2" x14ac:dyDescent="0.35">
      <c r="A5" t="str">
        <f>_xlfn.CONCAT(Reformat!4:4)&amp;"];"</f>
        <v>var arrayLinkMishap = ['https://www.skybrary.aero/index.php/B742_/_B741,_Tenerife_Canary_Islands_Spain,_1977','https://www.skybrary.aero/index.php/AT43,_Lubbock_TX_USA,_2009','https://www.skybrary.aero/index.php/B733,_Amsterdam_Netherlands,_2010','https://www.skybrary.aero/index.php/B742_/_B744,_Chicago_O%27Hare_IL_USA,_1999','https://www.skybrary.aero/index.php/DH8C,_Toronto_Canada,_2019','https://www.skybrary.aero/index.php/E170,_Frankfurt_Germany,_2005','https://www.skybrary.aero/index.php/MD87_/_C525,_Milan_Linate,_2001','https://www.skybrary.aero/index.php/MD82,_Little_Rock_USA,_1999','https://www.skybrary.aero/index.php/SF34,_New_York_JFK_USA,_1999','https://www.skybrary.aero/index.php/A320,_vicinity_Liverpool_UK,_2018','https://www.skybrary.aero/index.php/A320,_Ballykelly_Northern_Ireland_UK,_2006','https://www.skybrary.aero/index.php/A320_/_CRJ2,_Sofia_Bulgaria,_2007','https://www.skybrary.aero/index.php/B733,_Chambery_France,_2012','https://www.skybrary.aero/index.php/B789_/_C172,_en-route,_northwest_of_Madrid_Spain,_2017','https://www.skybrary.aero/index.php/B772,_Manchester_UK,_2005','https://www.skybrary.aero/index.php/B763,_en-route,_New_York_NY_USA,_2000','https://www.skybrary.aero/index.php/CL60,_Birmingham_UK,_2002','https://www.skybrary.aero/index.php/DC10,_Sioux_City_USA,_1989','https://www.skybrary.aero/index.php/DC10,_Newburgh_NY_USA,_1996','https://www.skybrary.aero/index.php/E190,_manoeuvring,_northeast_of_Lisbon_Portugal_2018','https://www.skybrary.aero/index.php/F100,_Southampton_UK,_1998','https://www.skybrary.aero/index.php/PC12_/A318,_en-route_north_east_of_Toulouse_France,_2010','https://www.skybrary.aero/index.php/MD81,_vicinity_Stockholm_Arlanda_Sweden,_1991','https://www.skybrary.aero/index.php/MD11,_New_York_JFK_USA,_2003','https://www.skybrary.aero/index.php/S61,_vicinity_Bournemouth_UK,_2002','https://www.skybrary.aero/index.php/MD83_/_AT76,_Isfahan_Iran,_2018','https://www.skybrary.aero/index.php/UAV,_manoeuvring,_north_of_Reims_France,_2006','https://www.skybrary.aero/index.php/WW24,_vicinity_John_Wayne_Airport_Santa_Ana_CA_USA,_1993','https://www.skybrary.aero/index.php/H500_/_D150,_en-route,_North_of_London_UK,_2007','https://www.skybrary.aero/index.php/SH36,_vicinity_Edinburgh_UK,_2001','https://www.skybrary.aero/index.php/SW4,_vicinity_Aberdeen_UK,_2002','https://www.skybrary.aero/index.php/MD82,_Detroit_MI_USA,_1987','https://www.skybrary.aero/index.php/B737,_en-route,_west_southwest_of_Pensacola_FL_USA,_2016','https://www.skybrary.aero/index.php/F15_/_B752,_en-route,_South_East_of_Birmingham_UK,_2000','https://www.skybrary.aero/index.php/F16_/_C150,_vicinity_Berkeley_County_SC_USA,_2015','https://www.skybrary.aero/index.php/DH8A,_Ottawa_Canada,_2003','https://www.skybrary.aero/index.php/E190,_en-route,_southwest_Vermont_USA,_2016','https://www.skybrary.aero/index.php/B744,_en-route,_Alaska_USA,_1989',];</v>
      </c>
    </row>
    <row r="6" spans="1:2" x14ac:dyDescent="0.35">
      <c r="A6" t="str">
        <f>_xlfn.CONCAT(Reformat!5:5)&amp;"];"</f>
        <v>var arrayAircraft = ['Aermacchi MB-339','Airbus A-320','Boeing C-17 Globemaster','Bombardier Dash 8 Q400','Boeing 737 Max 9','Cessna 172 Skyhawk','Douglas DC-3','ATR-72-600','Agusta A-129','GAK-22 Dino','GatesLearjet 35','Gulfstream G280','Hindustan ALH Dhruv','Handley Page HP-137 Jetstream','Jurca MJ-2 Tempete','Cessna 441 Conquest 2','Jodel D-150 Mascaret','Piper PA-47 PiperJet','Raytheon 390 Premier 1','MBB Bo 105','Mitsubishi LR-1','Piper L-18C','Vickers VC-10','Piaggio PD-808','Myasishchev M-101 Expedition','Melex Turbine Dromader','Lake Buccaneer','Khrunichev T-411 Aist','Robin R-1180 Aiglon','Zenair Ch-150 Acro-zenith','Yakovlev Yak-42','Pilatus Pc-24','Aerospatiale Alouette 2','Airbus A400m Atlas','Boeing 767-200er','Beech 1900','Antonov an-124 Ruslan','Alenia G-222',];</v>
      </c>
    </row>
    <row r="7" spans="1:2" x14ac:dyDescent="0.35">
      <c r="A7" t="str">
        <f>_xlfn.CONCAT(Reformat!6:6)&amp;"];"</f>
        <v>var arrayLinkAircraft = ['https://www.skybrary.aero/index.php/M339','https://www.skybrary.aero/index.php/A20N','https://www.skybrary.aero/index.php/C17','https://www.skybrary.aero/index.php/DH8D','https://www.skybrary.aero/index.php/B39M','https://www.skybrary.aero/index.php/C172','https://www.skybrary.aero/index.php/DC3','https://www.skybrary.aero/index.php/AT76','https://www.skybrary.aero/index.php/A129','https://www.skybrary.aero/index.php/DINO','https://www.skybrary.aero/index.php/LJ35','https://www.skybrary.aero/index.php/G280','https://www.skybrary.aero/index.php/ALH','https://www.skybrary.aero/index.php/JS20','https://www.skybrary.aero/index.php/MJ2','https://www.skybrary.aero/index.php/C441','https://www.skybrary.aero/index.php/D150','https://www.skybrary.aero/index.php/PA47','https://www.skybrary.aero/index.php/PRM1','https://www.skybrary.aero/index.php/B105','https://www.skybrary.aero/index.php/MU2','https://www.skybrary.aero/index.php/PA18','https://www.skybrary.aero/index.php/VC10','https://www.skybrary.aero/index.php/P808','https://www.skybrary.aero/index.php/M101','https://www.skybrary.aero/index.php/M18T','https://www.skybrary.aero/index.php/LA4','https://www.skybrary.aero/index.php/T411','https://www.skybrary.aero/index.php/R100','https://www.skybrary.aero/index.php/CH15','https://www.skybrary.aero/index.php/YK42','https://www.skybrary.aero/index.php/PC24','https://www.skybrary.aero/index.php/ALO2','https://www.skybrary.aero/index.php/A400','https://www.skybrary.aero/index.php/B762','https://www.skybrary.aero/index.php/B190','https://www.skybrary.aero/index.php/A124','https://www.skybrary.aero/index.php/G222',];</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2AEED-853F-42DB-B0AA-45BC70A942CB}">
  <dimension ref="A1:AM6"/>
  <sheetViews>
    <sheetView workbookViewId="0">
      <selection activeCell="H23" sqref="H23"/>
    </sheetView>
  </sheetViews>
  <sheetFormatPr defaultColWidth="3.6328125" defaultRowHeight="14.5" x14ac:dyDescent="0.35"/>
  <cols>
    <col min="1" max="1" width="21.81640625" style="4" customWidth="1"/>
    <col min="2" max="2" width="18.6328125" style="1" customWidth="1"/>
    <col min="3" max="3" width="15.6328125" style="1" customWidth="1"/>
    <col min="4" max="16384" width="3.6328125" style="1"/>
  </cols>
  <sheetData>
    <row r="1" spans="1:39" x14ac:dyDescent="0.35">
      <c r="A1" s="4" t="str">
        <f>"var "&amp;WOD[[#Headers],[arrayEmerg]]&amp;" = ["</f>
        <v>var arrayEmerg = [</v>
      </c>
      <c r="B1" s="1" t="str" cm="1">
        <f t="array" ref="B1:AM1">TEXT(TRANSPOSE(WOD[arrayEmerg]),"\'@\',")</f>
        <v>'Aircraft Fires',</v>
      </c>
      <c r="C1" s="1" t="str">
        <v>'Fire in Flight',</v>
      </c>
      <c r="D1" s="1" t="str">
        <v>'Immediate Action',</v>
      </c>
      <c r="E1" s="1" t="str">
        <v>'Oil In Cockpit',</v>
      </c>
      <c r="F1" s="1" t="str">
        <v>'Engine Control Cable',</v>
      </c>
      <c r="G1" s="1" t="str">
        <v>'Trapped In Icing',</v>
      </c>
      <c r="H1" s="1" t="str">
        <v>'Ditching Over Water',</v>
      </c>
      <c r="I1" s="1" t="str">
        <v>'Battery Loss',</v>
      </c>
      <c r="J1" s="1" t="str">
        <v>'Generator Loss',</v>
      </c>
      <c r="K1" s="1" t="str">
        <v>'Forced Landing',</v>
      </c>
      <c r="L1" s="1" t="str">
        <v>'Engine Failure After Takeoff',</v>
      </c>
      <c r="M1" s="1" t="str">
        <v>'Emergency Descent',</v>
      </c>
      <c r="N1" s="1" t="str">
        <v>'Loss of Elevator Control',</v>
      </c>
      <c r="O1" s="1" t="str">
        <v>'Asymmetric Flap',</v>
      </c>
      <c r="P1" s="1" t="str">
        <v>'Landing Gear Failure',</v>
      </c>
      <c r="Q1" s="1" t="str">
        <v>'Door Opening In-Flight',</v>
      </c>
      <c r="R1" s="1" t="str">
        <v>'Inadvertent VFR into IMC',</v>
      </c>
      <c r="S1" s="1" t="str">
        <v>'Eletrical Fires',</v>
      </c>
      <c r="T1" s="1" t="str">
        <v>'Engine Fires',</v>
      </c>
      <c r="U1" s="1" t="str">
        <v>'Bird Strike on Final',</v>
      </c>
      <c r="V1" s="1" t="str">
        <v>'Volcanic Ash',</v>
      </c>
      <c r="W1" s="1" t="str">
        <v>'Medical Emergencies',</v>
      </c>
      <c r="X1" s="1" t="str">
        <v>'Moutain Terrian Escape',</v>
      </c>
      <c r="Y1" s="1" t="str">
        <v>'Brake Problems',</v>
      </c>
      <c r="Z1" s="1" t="str">
        <v>'Evacuation After Landing',</v>
      </c>
      <c r="AA1" s="1" t="str">
        <v>'Emergency Turn',</v>
      </c>
      <c r="AB1" s="1" t="str">
        <v>'Fuel Dumping',</v>
      </c>
      <c r="AC1" s="1" t="str">
        <v>'Hydraulic Problems',</v>
      </c>
      <c r="AD1" s="1" t="str">
        <v>'System Wide Events',</v>
      </c>
      <c r="AE1" s="1" t="str">
        <v>'First Seconds in Emergency',</v>
      </c>
      <c r="AF1" s="1" t="str">
        <v>'Rules to Live By',</v>
      </c>
      <c r="AG1" s="1" t="str">
        <v>'Vacuum Pump Failure',</v>
      </c>
      <c r="AH1" s="1" t="str">
        <v>'Eletrical Failure',</v>
      </c>
      <c r="AI1" s="1" t="str">
        <v>'Weather',</v>
      </c>
      <c r="AJ1" s="1" t="str">
        <v>'Survival',</v>
      </c>
      <c r="AK1" s="1" t="str">
        <v>'Fire',</v>
      </c>
      <c r="AL1" s="1" t="str">
        <v>'Engine Failure in Flight',</v>
      </c>
      <c r="AM1" s="1" t="str">
        <v>'Forced Landings ',</v>
      </c>
    </row>
    <row r="2" spans="1:39" x14ac:dyDescent="0.35">
      <c r="A2" s="4" t="str">
        <f>"var "&amp;WOD[[#Headers],[arrayLinkEmerg]]&amp;" = ["</f>
        <v>var arrayLinkEmerg = [</v>
      </c>
      <c r="B2" s="1" t="str" cm="1">
        <f t="array" ref="B2:AM2">TEXT(TRANSPOSE(WOD[arrayLinkEmerg]),"\'@\',")</f>
        <v>'https://www.aopa.org/training-and-safety/students/flighttestprep/skills/aircraft-fires',</v>
      </c>
      <c r="C2" s="1" t="str">
        <v>'https://www.aopa.org/news-and-media/all-news/2020/february/24/aircraft-maintenance-fighting-a-cockpit-fire',</v>
      </c>
      <c r="D2" s="1" t="str">
        <v>'https://www.aopa.org/news-and-media/all-news/2020/february/03/training-tip-immediate-action-items',</v>
      </c>
      <c r="E2" s="1" t="str">
        <v>'https://www.aopa.org/news-and-media/all-news/2020/july/27/aircraft-maintenance-fuel-and-oil-in-the-cockpit',</v>
      </c>
      <c r="F2" s="1" t="str">
        <v>'https://www.aopa.org/news-and-media/all-news/2021/february/09/aircraft-maintenance-engine-control-cable-failures',</v>
      </c>
      <c r="G2" s="1" t="str">
        <v>'https://www.aopa.org/news-and-media/all-news/2021/january/14/trapped-in-ice',</v>
      </c>
      <c r="H2" s="1" t="str">
        <v>'https://www.aopa.org/news-and-media/all-news/2017/september/pilot/ditching-ditching',</v>
      </c>
      <c r="I2" s="1" t="str">
        <v>'https://www.aopa.org/training-and-safety/students/flighttestprep/skills/electrical-malfunctions',</v>
      </c>
      <c r="J2" s="1" t="str">
        <v>'https://www.aopa.org/training-and-safety/students/flighttestprep/skills/electrical-malfunctions',</v>
      </c>
      <c r="K2" s="1" t="str">
        <v>'https://www.faa.gov/regulations_policies/handbooks_manuals/aviation/airplane_handbook/media/19_afh_ch17.pdf',</v>
      </c>
      <c r="L2" s="1" t="str">
        <v>'https://www.faa.gov/regulations_policies/handbooks_manuals/aviation/airplane_handbook/media/19_afh_ch17.pdf',</v>
      </c>
      <c r="M2" s="1" t="str">
        <v>'https://www.faa.gov/regulations_policies/handbooks_manuals/aviation/airplane_handbook/media/19_afh_ch17.pdf',</v>
      </c>
      <c r="N2" s="1" t="str">
        <v>'https://www.faa.gov/regulations_policies/handbooks_manuals/aviation/airplane_handbook/media/19_afh_ch17.pdf',</v>
      </c>
      <c r="O2" s="1" t="str">
        <v>'https://www.faa.gov/regulations_policies/handbooks_manuals/aviation/airplane_handbook/media/19_afh_ch17.pdf',</v>
      </c>
      <c r="P2" s="1" t="str">
        <v>'https://www.skybrary.aero/index.php/Landing_Gear_Problems:_Guidance_for_Flight_Crews',</v>
      </c>
      <c r="Q2" s="1" t="str">
        <v>'https://www.faa.gov/regulations_policies/handbooks_manuals/aviation/airplane_handbook/media/19_afh_ch17.pdf',</v>
      </c>
      <c r="R2" s="1" t="str">
        <v>'https://www.faa.gov/regulations_policies/handbooks_manuals/aviation/airplane_handbook/media/19_afh_ch17.pdf',</v>
      </c>
      <c r="S2" s="1" t="str">
        <v>'https://www.faa.gov/regulations_policies/handbooks_manuals/aviation/airplane_handbook/media/19_afh_ch17.pdf',</v>
      </c>
      <c r="T2" s="1" t="str">
        <v>'https://www.faa.gov/regulations_policies/handbooks_manuals/aviation/airplane_handbook/media/19_afh_ch17.pdf',</v>
      </c>
      <c r="U2" s="1" t="str">
        <v>'https://www.skybrary.aero/index.php/Bird_Strike_on_Final_Approach:_Guidance_for_Flight_Crews',</v>
      </c>
      <c r="V2" s="1" t="str">
        <v>'https://www.skybrary.aero/index.php/Volcanic_Ash:_Guidance_for_Flight_Crews',</v>
      </c>
      <c r="W2" s="1" t="str">
        <v>'https://www.skybrary.aero/index.php/Medical_Emergencies_-_Guidance_for_Flight_Crew',</v>
      </c>
      <c r="X2" s="1" t="str">
        <v>'https://www.skybrary.aero/index.php/Mountainous_Terrain_Escape_Routes',</v>
      </c>
      <c r="Y2" s="1" t="str">
        <v>'https://www.skybrary.aero/index.php/Brake_Problems:_Guidance_for_Controllers',</v>
      </c>
      <c r="Z2" s="1" t="str">
        <v>'https://www.skybrary.aero/index.php/Emergency_Evacuation_on_Land',</v>
      </c>
      <c r="AA2" s="1" t="str">
        <v>'https://www.skybrary.aero/index.php/Emergency_Turn',</v>
      </c>
      <c r="AB2" s="1" t="str">
        <v>'https://www.skybrary.aero/index.php/Fuel_Dumping:_Guidance_for_Flight_Crews',</v>
      </c>
      <c r="AC2" s="1" t="str">
        <v>'https://www.skybrary.aero/index.php/Hydraulic_Problems:_Guidance_for_Flight_Crews',</v>
      </c>
      <c r="AD2" s="1" t="str">
        <v>'https://www.skybrary.aero/index.php/System_Wide_Events:_Guidance_for_Flight_Crews',</v>
      </c>
      <c r="AE2" s="1" t="str">
        <v>'https://www.aopa.org/training-and-safety/online-learning/safety-spotlights/emergency-procedures/first-do-no-harm',</v>
      </c>
      <c r="AF2" s="1" t="str">
        <v>'https://www.aopa.org/training-and-safety/online-learning/safety-spotlights/emergency-procedures/rules-to-live-by',</v>
      </c>
      <c r="AG2" s="1" t="str">
        <v>'https://www.aopa.org/training-and-safety/online-learning/safety-spotlights/emergency-procedures/other-emergencies',</v>
      </c>
      <c r="AH2" s="1" t="str">
        <v>'https://www.aopa.org/training-and-safety/online-learning/safety-spotlights/emergency-procedures/other-emergencies',</v>
      </c>
      <c r="AI2" s="1" t="str">
        <v>'https://www.aopa.org/training-and-safety/online-learning/safety-spotlights/emergency-procedures/other-emergencies',</v>
      </c>
      <c r="AJ2" s="1" t="str">
        <v>'https://www.aopa.org/training-and-safety/online-learning/safety-spotlights/emergency-procedures/survival',</v>
      </c>
      <c r="AK2" s="1" t="str">
        <v>'https://www.aopa.org/training-and-safety/online-learning/safety-spotlights/emergency-procedures/fire',</v>
      </c>
      <c r="AL2" s="1" t="str">
        <v>'https://www.aopa.org/training-and-safety/online-learning/safety-spotlights/emergency-procedures/engine-failure',</v>
      </c>
      <c r="AM2" s="1" t="str">
        <v>'https://www.aopa.org/training-and-safety/online-learning/safety-spotlights/emergency-procedures/off-airport-landings',</v>
      </c>
    </row>
    <row r="3" spans="1:39" x14ac:dyDescent="0.35">
      <c r="A3" s="4" t="str">
        <f>"var "&amp;WOD[[#Headers],[arrayMishap]]&amp;" = ["</f>
        <v>var arrayMishap = [</v>
      </c>
      <c r="B3" s="1" t="str" cm="1">
        <f t="array" ref="B3:AM3">TEXT(TRANSPOSE(WOD[arrayMishap]),"\'@\',")</f>
        <v>'B742 / B741, Tenerife, 1977',</v>
      </c>
      <c r="C3" s="1" t="str">
        <v>'AT43, Lubbock, 2009',</v>
      </c>
      <c r="D3" s="1" t="str">
        <v>'B733, Amsterdam, 2010',</v>
      </c>
      <c r="E3" s="1" t="str">
        <v>'B742, Chicago, 1999',</v>
      </c>
      <c r="F3" s="1" t="str">
        <v>'DH8C, Toronto, 2019',</v>
      </c>
      <c r="G3" s="1" t="str">
        <v>'E170, Frankfurt, 2005',</v>
      </c>
      <c r="H3" s="1" t="str">
        <v>'MD87, Milan, 2001',</v>
      </c>
      <c r="I3" s="1" t="str">
        <v>'MD82, Little Rock, 1999',</v>
      </c>
      <c r="J3" s="1" t="str">
        <v>'SF34, New York JFK, 1999',</v>
      </c>
      <c r="K3" s="1" t="str">
        <v>'A320, Liverpool UK, 2018',</v>
      </c>
      <c r="L3" s="1" t="str">
        <v>'A320, Northern Ireland, 2006',</v>
      </c>
      <c r="M3" s="1" t="str">
        <v>'A320 / CRJ2, Sofia Bulgaria, 2007',</v>
      </c>
      <c r="N3" s="1" t="str">
        <v>'B733, Chambery France, 2012',</v>
      </c>
      <c r="O3" s="1" t="str">
        <v>'B789 / C172, Madrid Spain, 2017',</v>
      </c>
      <c r="P3" s="1" t="str">
        <v>'B772, Manchester UK, 2005',</v>
      </c>
      <c r="Q3" s="1" t="str">
        <v>'B763, en-route, New York NY USA, 2000',</v>
      </c>
      <c r="R3" s="1" t="str">
        <v>'CL60, Birmingham UK, 2002',</v>
      </c>
      <c r="S3" s="1" t="str">
        <v>'DC10, Sioux City USA, 1989',</v>
      </c>
      <c r="T3" s="1" t="str">
        <v>'DC10, Newburgh NY USA, 1996',</v>
      </c>
      <c r="U3" s="1" t="str">
        <v>'E190, Lisbon Portugal, 2018',</v>
      </c>
      <c r="V3" s="1" t="str">
        <v>'F100, Southampton UK, 1998',</v>
      </c>
      <c r="W3" s="1" t="str">
        <v>'PC12 / A318, Toulouse France, 2010',</v>
      </c>
      <c r="X3" s="1" t="str">
        <v>'MD81, Stockholm Arlanda Sweden, 1991',</v>
      </c>
      <c r="Y3" s="1" t="str">
        <v>'MD11, New York JFK USA, 2003',</v>
      </c>
      <c r="Z3" s="1" t="str">
        <v>'S61, Bournemouth UK, 2002',</v>
      </c>
      <c r="AA3" s="1" t="str">
        <v>'MD83 / AT76, Isfahan Iran, 2018',</v>
      </c>
      <c r="AB3" s="1" t="str">
        <v>'UAV, Reims France, 2006',</v>
      </c>
      <c r="AC3" s="1" t="str">
        <v>'WW24, John Wayne Airport Santa Ana CA USA, 1993',</v>
      </c>
      <c r="AD3" s="1" t="str">
        <v>'H500 / D150, North of London UK, 2007',</v>
      </c>
      <c r="AE3" s="1" t="str">
        <v>'SH36, Edinburgh UK, 2001',</v>
      </c>
      <c r="AF3" s="1" t="str">
        <v>'SW4, Aberdeen UK, 2002',</v>
      </c>
      <c r="AG3" s="1" t="str">
        <v>'MD82, Detroit MI USA, 1987',</v>
      </c>
      <c r="AH3" s="1" t="str">
        <v>'B737, Pensacola FL USA, 2016',</v>
      </c>
      <c r="AI3" s="1" t="str">
        <v>'F15 / B752, South East of Birmingham UK, 2000',</v>
      </c>
      <c r="AJ3" s="1" t="str">
        <v>'F16 / C150, Berkeley County SC USA, 2015',</v>
      </c>
      <c r="AK3" s="1" t="str">
        <v>'DH8A, Ottawa Canada, 2003',</v>
      </c>
      <c r="AL3" s="1" t="str">
        <v>'E190, Vermont USA, 2016',</v>
      </c>
      <c r="AM3" s="1" t="str">
        <v>'B744, Alaska USA, 1989',</v>
      </c>
    </row>
    <row r="4" spans="1:39" x14ac:dyDescent="0.35">
      <c r="A4" s="4" t="str">
        <f>"var "&amp;WOD[[#Headers],[arrayLinkMishap]]&amp;" = ["</f>
        <v>var arrayLinkMishap = [</v>
      </c>
      <c r="B4" s="1" t="str" cm="1">
        <f t="array" ref="B4:AM4">TEXT(TRANSPOSE(WOD[arrayLinkMishap]),"\'@\',")</f>
        <v>'https://www.skybrary.aero/index.php/B742_/_B741,_Tenerife_Canary_Islands_Spain,_1977',</v>
      </c>
      <c r="C4" s="1" t="str">
        <v>'https://www.skybrary.aero/index.php/AT43,_Lubbock_TX_USA,_2009',</v>
      </c>
      <c r="D4" s="1" t="str">
        <v>'https://www.skybrary.aero/index.php/B733,_Amsterdam_Netherlands,_2010',</v>
      </c>
      <c r="E4" s="1" t="str">
        <v>'https://www.skybrary.aero/index.php/B742_/_B744,_Chicago_O%27Hare_IL_USA,_1999',</v>
      </c>
      <c r="F4" s="1" t="str">
        <v>'https://www.skybrary.aero/index.php/DH8C,_Toronto_Canada,_2019',</v>
      </c>
      <c r="G4" s="1" t="str">
        <v>'https://www.skybrary.aero/index.php/E170,_Frankfurt_Germany,_2005',</v>
      </c>
      <c r="H4" s="1" t="str">
        <v>'https://www.skybrary.aero/index.php/MD87_/_C525,_Milan_Linate,_2001',</v>
      </c>
      <c r="I4" s="1" t="str">
        <v>'https://www.skybrary.aero/index.php/MD82,_Little_Rock_USA,_1999',</v>
      </c>
      <c r="J4" s="1" t="str">
        <v>'https://www.skybrary.aero/index.php/SF34,_New_York_JFK_USA,_1999',</v>
      </c>
      <c r="K4" s="1" t="str">
        <v>'https://www.skybrary.aero/index.php/A320,_vicinity_Liverpool_UK,_2018',</v>
      </c>
      <c r="L4" s="1" t="str">
        <v>'https://www.skybrary.aero/index.php/A320,_Ballykelly_Northern_Ireland_UK,_2006',</v>
      </c>
      <c r="M4" s="1" t="str">
        <v>'https://www.skybrary.aero/index.php/A320_/_CRJ2,_Sofia_Bulgaria,_2007',</v>
      </c>
      <c r="N4" s="1" t="str">
        <v>'https://www.skybrary.aero/index.php/B733,_Chambery_France,_2012',</v>
      </c>
      <c r="O4" s="1" t="str">
        <v>'https://www.skybrary.aero/index.php/B789_/_C172,_en-route,_northwest_of_Madrid_Spain,_2017',</v>
      </c>
      <c r="P4" s="1" t="str">
        <v>'https://www.skybrary.aero/index.php/B772,_Manchester_UK,_2005',</v>
      </c>
      <c r="Q4" s="1" t="str">
        <v>'https://www.skybrary.aero/index.php/B763,_en-route,_New_York_NY_USA,_2000',</v>
      </c>
      <c r="R4" s="1" t="str">
        <v>'https://www.skybrary.aero/index.php/CL60,_Birmingham_UK,_2002',</v>
      </c>
      <c r="S4" s="1" t="str">
        <v>'https://www.skybrary.aero/index.php/DC10,_Sioux_City_USA,_1989',</v>
      </c>
      <c r="T4" s="1" t="str">
        <v>'https://www.skybrary.aero/index.php/DC10,_Newburgh_NY_USA,_1996',</v>
      </c>
      <c r="U4" s="1" t="str">
        <v>'https://www.skybrary.aero/index.php/E190,_manoeuvring,_northeast_of_Lisbon_Portugal_2018',</v>
      </c>
      <c r="V4" s="1" t="str">
        <v>'https://www.skybrary.aero/index.php/F100,_Southampton_UK,_1998',</v>
      </c>
      <c r="W4" s="1" t="str">
        <v>'https://www.skybrary.aero/index.php/PC12_/A318,_en-route_north_east_of_Toulouse_France,_2010',</v>
      </c>
      <c r="X4" s="1" t="str">
        <v>'https://www.skybrary.aero/index.php/MD81,_vicinity_Stockholm_Arlanda_Sweden,_1991',</v>
      </c>
      <c r="Y4" s="1" t="str">
        <v>'https://www.skybrary.aero/index.php/MD11,_New_York_JFK_USA,_2003',</v>
      </c>
      <c r="Z4" s="1" t="str">
        <v>'https://www.skybrary.aero/index.php/S61,_vicinity_Bournemouth_UK,_2002',</v>
      </c>
      <c r="AA4" s="1" t="str">
        <v>'https://www.skybrary.aero/index.php/MD83_/_AT76,_Isfahan_Iran,_2018',</v>
      </c>
      <c r="AB4" s="1" t="str">
        <v>'https://www.skybrary.aero/index.php/UAV,_manoeuvring,_north_of_Reims_France,_2006',</v>
      </c>
      <c r="AC4" s="1" t="str">
        <v>'https://www.skybrary.aero/index.php/WW24,_vicinity_John_Wayne_Airport_Santa_Ana_CA_USA,_1993',</v>
      </c>
      <c r="AD4" s="1" t="str">
        <v>'https://www.skybrary.aero/index.php/H500_/_D150,_en-route,_North_of_London_UK,_2007',</v>
      </c>
      <c r="AE4" s="1" t="str">
        <v>'https://www.skybrary.aero/index.php/SH36,_vicinity_Edinburgh_UK,_2001',</v>
      </c>
      <c r="AF4" s="1" t="str">
        <v>'https://www.skybrary.aero/index.php/SW4,_vicinity_Aberdeen_UK,_2002',</v>
      </c>
      <c r="AG4" s="1" t="str">
        <v>'https://www.skybrary.aero/index.php/MD82,_Detroit_MI_USA,_1987',</v>
      </c>
      <c r="AH4" s="1" t="str">
        <v>'https://www.skybrary.aero/index.php/B737,_en-route,_west_southwest_of_Pensacola_FL_USA,_2016',</v>
      </c>
      <c r="AI4" s="1" t="str">
        <v>'https://www.skybrary.aero/index.php/F15_/_B752,_en-route,_South_East_of_Birmingham_UK,_2000',</v>
      </c>
      <c r="AJ4" s="1" t="str">
        <v>'https://www.skybrary.aero/index.php/F16_/_C150,_vicinity_Berkeley_County_SC_USA,_2015',</v>
      </c>
      <c r="AK4" s="1" t="str">
        <v>'https://www.skybrary.aero/index.php/DH8A,_Ottawa_Canada,_2003',</v>
      </c>
      <c r="AL4" s="1" t="str">
        <v>'https://www.skybrary.aero/index.php/E190,_en-route,_southwest_Vermont_USA,_2016',</v>
      </c>
      <c r="AM4" s="1" t="str">
        <v>'https://www.skybrary.aero/index.php/B744,_en-route,_Alaska_USA,_1989',</v>
      </c>
    </row>
    <row r="5" spans="1:39" x14ac:dyDescent="0.35">
      <c r="A5" s="4" t="str">
        <f>"var "&amp;WOD[[#Headers],[arrayAircraft]]&amp;" = ["</f>
        <v>var arrayAircraft = [</v>
      </c>
      <c r="B5" s="1" t="str" cm="1">
        <f t="array" ref="B5:AM5">TEXT(TRANSPOSE(WOD[arrayAircraft]),"\'@\',")</f>
        <v>'Aermacchi MB-339',</v>
      </c>
      <c r="C5" s="1" t="str">
        <v>'Airbus A-320',</v>
      </c>
      <c r="D5" s="1" t="str">
        <v>'Boeing C-17 Globemaster',</v>
      </c>
      <c r="E5" s="1" t="str">
        <v>'Bombardier Dash 8 Q400',</v>
      </c>
      <c r="F5" s="1" t="str">
        <v>'Boeing 737 Max 9',</v>
      </c>
      <c r="G5" s="1" t="str">
        <v>'Cessna 172 Skyhawk',</v>
      </c>
      <c r="H5" s="1" t="str">
        <v>'Douglas DC-3',</v>
      </c>
      <c r="I5" s="1" t="str">
        <v>'ATR-72-600',</v>
      </c>
      <c r="J5" s="1" t="str">
        <v>'Agusta A-129',</v>
      </c>
      <c r="K5" s="1" t="str">
        <v>'GAK-22 Dino',</v>
      </c>
      <c r="L5" s="1" t="str">
        <v>'GatesLearjet 35',</v>
      </c>
      <c r="M5" s="1" t="str">
        <v>'Gulfstream G280',</v>
      </c>
      <c r="N5" s="1" t="str">
        <v>'Hindustan ALH Dhruv',</v>
      </c>
      <c r="O5" s="1" t="str">
        <v>'Handley Page HP-137 Jetstream',</v>
      </c>
      <c r="P5" s="1" t="str">
        <v>'Jurca MJ-2 Tempete',</v>
      </c>
      <c r="Q5" s="1" t="str">
        <v>'Cessna 441 Conquest 2',</v>
      </c>
      <c r="R5" s="1" t="str">
        <v>'Jodel D-150 Mascaret',</v>
      </c>
      <c r="S5" s="1" t="str">
        <v>'Piper PA-47 PiperJet',</v>
      </c>
      <c r="T5" s="1" t="str">
        <v>'Raytheon 390 Premier 1',</v>
      </c>
      <c r="U5" s="1" t="str">
        <v>'MBB Bo 105',</v>
      </c>
      <c r="V5" s="1" t="str">
        <v>'Mitsubishi LR-1',</v>
      </c>
      <c r="W5" s="1" t="str">
        <v>'Piper L-18C',</v>
      </c>
      <c r="X5" s="1" t="str">
        <v>'Vickers VC-10',</v>
      </c>
      <c r="Y5" s="1" t="str">
        <v>'Piaggio PD-808',</v>
      </c>
      <c r="Z5" s="1" t="str">
        <v>'Myasishchev M-101 Expedition',</v>
      </c>
      <c r="AA5" s="1" t="str">
        <v>'Melex Turbine Dromader',</v>
      </c>
      <c r="AB5" s="1" t="str">
        <v>'Lake Buccaneer',</v>
      </c>
      <c r="AC5" s="1" t="str">
        <v>'Khrunichev T-411 Aist',</v>
      </c>
      <c r="AD5" s="1" t="str">
        <v>'Robin R-1180 Aiglon',</v>
      </c>
      <c r="AE5" s="1" t="str">
        <v>'Zenair Ch-150 Acro-zenith',</v>
      </c>
      <c r="AF5" s="1" t="str">
        <v>'Yakovlev Yak-42',</v>
      </c>
      <c r="AG5" s="1" t="str">
        <v>'Pilatus Pc-24',</v>
      </c>
      <c r="AH5" s="1" t="str">
        <v>'Aerospatiale Alouette 2',</v>
      </c>
      <c r="AI5" s="1" t="str">
        <v>'Airbus A400m Atlas',</v>
      </c>
      <c r="AJ5" s="1" t="str">
        <v>'Boeing 767-200er',</v>
      </c>
      <c r="AK5" s="1" t="str">
        <v>'Beech 1900',</v>
      </c>
      <c r="AL5" s="1" t="str">
        <v>'Antonov an-124 Ruslan',</v>
      </c>
      <c r="AM5" s="1" t="str">
        <v>'Alenia G-222',</v>
      </c>
    </row>
    <row r="6" spans="1:39" x14ac:dyDescent="0.35">
      <c r="A6" s="4" t="str">
        <f>"var "&amp;WOD[[#Headers],[arrayLinkAircraft]]&amp;" = ["</f>
        <v>var arrayLinkAircraft = [</v>
      </c>
      <c r="B6" s="1" t="str" cm="1">
        <f t="array" ref="B6:AM6">TEXT(TRANSPOSE(WOD[arrayLinkAircraft]),"\'@\',")</f>
        <v>'https://www.skybrary.aero/index.php/M339',</v>
      </c>
      <c r="C6" s="1" t="str">
        <v>'https://www.skybrary.aero/index.php/A20N',</v>
      </c>
      <c r="D6" s="1" t="str">
        <v>'https://www.skybrary.aero/index.php/C17',</v>
      </c>
      <c r="E6" s="1" t="str">
        <v>'https://www.skybrary.aero/index.php/DH8D',</v>
      </c>
      <c r="F6" s="1" t="str">
        <v>'https://www.skybrary.aero/index.php/B39M',</v>
      </c>
      <c r="G6" s="1" t="str">
        <v>'https://www.skybrary.aero/index.php/C172',</v>
      </c>
      <c r="H6" s="1" t="str">
        <v>'https://www.skybrary.aero/index.php/DC3',</v>
      </c>
      <c r="I6" s="1" t="str">
        <v>'https://www.skybrary.aero/index.php/AT76',</v>
      </c>
      <c r="J6" s="1" t="str">
        <v>'https://www.skybrary.aero/index.php/A129',</v>
      </c>
      <c r="K6" s="1" t="str">
        <v>'https://www.skybrary.aero/index.php/DINO',</v>
      </c>
      <c r="L6" s="1" t="str">
        <v>'https://www.skybrary.aero/index.php/LJ35',</v>
      </c>
      <c r="M6" s="1" t="str">
        <v>'https://www.skybrary.aero/index.php/G280',</v>
      </c>
      <c r="N6" s="1" t="str">
        <v>'https://www.skybrary.aero/index.php/ALH',</v>
      </c>
      <c r="O6" s="1" t="str">
        <v>'https://www.skybrary.aero/index.php/JS20',</v>
      </c>
      <c r="P6" s="1" t="str">
        <v>'https://www.skybrary.aero/index.php/MJ2',</v>
      </c>
      <c r="Q6" s="1" t="str">
        <v>'https://www.skybrary.aero/index.php/C441',</v>
      </c>
      <c r="R6" s="1" t="str">
        <v>'https://www.skybrary.aero/index.php/D150',</v>
      </c>
      <c r="S6" s="1" t="str">
        <v>'https://www.skybrary.aero/index.php/PA47',</v>
      </c>
      <c r="T6" s="1" t="str">
        <v>'https://www.skybrary.aero/index.php/PRM1',</v>
      </c>
      <c r="U6" s="1" t="str">
        <v>'https://www.skybrary.aero/index.php/B105',</v>
      </c>
      <c r="V6" s="1" t="str">
        <v>'https://www.skybrary.aero/index.php/MU2',</v>
      </c>
      <c r="W6" s="1" t="str">
        <v>'https://www.skybrary.aero/index.php/PA18',</v>
      </c>
      <c r="X6" s="1" t="str">
        <v>'https://www.skybrary.aero/index.php/VC10',</v>
      </c>
      <c r="Y6" s="1" t="str">
        <v>'https://www.skybrary.aero/index.php/P808',</v>
      </c>
      <c r="Z6" s="1" t="str">
        <v>'https://www.skybrary.aero/index.php/M101',</v>
      </c>
      <c r="AA6" s="1" t="str">
        <v>'https://www.skybrary.aero/index.php/M18T',</v>
      </c>
      <c r="AB6" s="1" t="str">
        <v>'https://www.skybrary.aero/index.php/LA4',</v>
      </c>
      <c r="AC6" s="1" t="str">
        <v>'https://www.skybrary.aero/index.php/T411',</v>
      </c>
      <c r="AD6" s="1" t="str">
        <v>'https://www.skybrary.aero/index.php/R100',</v>
      </c>
      <c r="AE6" s="1" t="str">
        <v>'https://www.skybrary.aero/index.php/CH15',</v>
      </c>
      <c r="AF6" s="1" t="str">
        <v>'https://www.skybrary.aero/index.php/YK42',</v>
      </c>
      <c r="AG6" s="1" t="str">
        <v>'https://www.skybrary.aero/index.php/PC24',</v>
      </c>
      <c r="AH6" s="1" t="str">
        <v>'https://www.skybrary.aero/index.php/ALO2',</v>
      </c>
      <c r="AI6" s="1" t="str">
        <v>'https://www.skybrary.aero/index.php/A400',</v>
      </c>
      <c r="AJ6" s="1" t="str">
        <v>'https://www.skybrary.aero/index.php/B762',</v>
      </c>
      <c r="AK6" s="1" t="str">
        <v>'https://www.skybrary.aero/index.php/B190',</v>
      </c>
      <c r="AL6" s="1" t="str">
        <v>'https://www.skybrary.aero/index.php/A124',</v>
      </c>
      <c r="AM6" s="1" t="str">
        <v>'https://www.skybrary.aero/index.php/G222',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Concated</vt:lpstr>
      <vt:lpstr>Reformat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 Hilton</dc:creator>
  <cp:lastModifiedBy>Heath Hilton</cp:lastModifiedBy>
  <dcterms:created xsi:type="dcterms:W3CDTF">2021-03-28T02:33:56Z</dcterms:created>
  <dcterms:modified xsi:type="dcterms:W3CDTF">2021-03-28T19:55:18Z</dcterms:modified>
</cp:coreProperties>
</file>