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sumen de pedidos" sheetId="1" state="visible" r:id="rId2"/>
    <sheet name="Base de pedidos" sheetId="2" state="visible" r:id="rId3"/>
    <sheet name="Pedido Pency" sheetId="3" state="visible" r:id="rId4"/>
    <sheet name="Productos" sheetId="4" state="visible" r:id="rId5"/>
    <sheet name="Precios y Menú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<sst xmlns="http://schemas.openxmlformats.org/spreadsheetml/2006/main" count="188" uniqueCount="81">
  <si>
    <t xml:space="preserve">Importe</t>
  </si>
  <si>
    <t xml:space="preserve">Bolsas</t>
  </si>
  <si>
    <t xml:space="preserve">Pendiente</t>
  </si>
  <si>
    <t xml:space="preserve">Total semana</t>
  </si>
  <si>
    <t xml:space="preserve">Total miércoles</t>
  </si>
  <si>
    <t xml:space="preserve">#</t>
  </si>
  <si>
    <t xml:space="preserve">Cliente</t>
  </si>
  <si>
    <t xml:space="preserve">Cobrado</t>
  </si>
  <si>
    <t xml:space="preserve">Concepto</t>
  </si>
  <si>
    <t xml:space="preserve">Pedido</t>
  </si>
  <si>
    <t xml:space="preserve">Fecha de pedido</t>
  </si>
  <si>
    <t xml:space="preserve">Tipo de envío</t>
  </si>
  <si>
    <t xml:space="preserve">Fecha de entrega</t>
  </si>
  <si>
    <t xml:space="preserve">Zona</t>
  </si>
  <si>
    <t xml:space="preserve">Dirección</t>
  </si>
  <si>
    <t xml:space="preserve">Rango horario</t>
  </si>
  <si>
    <t xml:space="preserve">Medio de pago</t>
  </si>
  <si>
    <t xml:space="preserve">Pagado (Si - No)</t>
  </si>
  <si>
    <t xml:space="preserve">Descuento en %</t>
  </si>
  <si>
    <t xml:space="preserve">Descuento $ (en %)</t>
  </si>
  <si>
    <t xml:space="preserve">Descuento en $</t>
  </si>
  <si>
    <t xml:space="preserve">Total de descuentos</t>
  </si>
  <si>
    <t xml:space="preserve">Importe bruto</t>
  </si>
  <si>
    <t xml:space="preserve">Costo de envío</t>
  </si>
  <si>
    <t xml:space="preserve">Descuento de envío</t>
  </si>
  <si>
    <t xml:space="preserve">Otros descuentos</t>
  </si>
  <si>
    <t xml:space="preserve">Importe total</t>
  </si>
  <si>
    <t xml:space="preserve">Control de bolsas</t>
  </si>
  <si>
    <t xml:space="preserve">Combo Premium</t>
  </si>
  <si>
    <t xml:space="preserve">Combo Surtido</t>
  </si>
  <si>
    <t xml:space="preserve">Combo Daily</t>
  </si>
  <si>
    <t xml:space="preserve">Premium</t>
  </si>
  <si>
    <t xml:space="preserve">Daily</t>
  </si>
  <si>
    <t xml:space="preserve">Promo del mes 1</t>
  </si>
  <si>
    <t xml:space="preserve">Promo del mes 2</t>
  </si>
  <si>
    <t xml:space="preserve">Producto mayorista</t>
  </si>
  <si>
    <t xml:space="preserve">Servicio mayorista</t>
  </si>
  <si>
    <t xml:space="preserve">Otros 1</t>
  </si>
  <si>
    <t xml:space="preserve">Otros 2</t>
  </si>
  <si>
    <t xml:space="preserve">Premium - Total</t>
  </si>
  <si>
    <t xml:space="preserve">Daily - Total</t>
  </si>
  <si>
    <t xml:space="preserve">Guarciones - Total</t>
  </si>
  <si>
    <t xml:space="preserve">Promo - Total</t>
  </si>
  <si>
    <t xml:space="preserve">Otros - Total</t>
  </si>
  <si>
    <t xml:space="preserve">TIE-OBVS9</t>
  </si>
  <si>
    <t xml:space="preserve">Facundo</t>
  </si>
  <si>
    <t xml:space="preserve">24hs</t>
  </si>
  <si>
    <t xml:space="preserve">Capital Federal</t>
  </si>
  <si>
    <t xml:space="preserve">Santa Fé 3000</t>
  </si>
  <si>
    <t xml:space="preserve">11 a 14</t>
  </si>
  <si>
    <t xml:space="preserve">TB</t>
  </si>
  <si>
    <t xml:space="preserve">Producto</t>
  </si>
  <si>
    <t xml:space="preserve">Descripción</t>
  </si>
  <si>
    <t xml:space="preserve">BBQ Ribs</t>
  </si>
  <si>
    <t xml:space="preserve">Bife de Chorizo al Marsala</t>
  </si>
  <si>
    <t xml:space="preserve">Bondiola teriyaki</t>
  </si>
  <si>
    <t xml:space="preserve">Matambre a la pizza</t>
  </si>
  <si>
    <t xml:space="preserve">Matambrito de cerdo al verdeo</t>
  </si>
  <si>
    <t xml:space="preserve">Roast beef a la cerveza negra</t>
  </si>
  <si>
    <t xml:space="preserve">Solomillo de cerdo laqueado</t>
  </si>
  <si>
    <t xml:space="preserve">Gnocchis de papa con goulash</t>
  </si>
  <si>
    <t xml:space="preserve">Programado CABA</t>
  </si>
  <si>
    <t xml:space="preserve">Milanesitas de cerdo a la napolitana</t>
  </si>
  <si>
    <t xml:space="preserve">Envío bonificado</t>
  </si>
  <si>
    <t xml:space="preserve">Solo para entregas programadas</t>
  </si>
  <si>
    <t xml:space="preserve">Pata muslo al verdeo</t>
  </si>
  <si>
    <t xml:space="preserve">Pollo al ajillo</t>
  </si>
  <si>
    <t xml:space="preserve">Spaghetti con puttanesca</t>
  </si>
  <si>
    <t xml:space="preserve">Strogonoff de ternera</t>
  </si>
  <si>
    <t xml:space="preserve">Suprema con mostaza y miel</t>
  </si>
  <si>
    <t xml:space="preserve">Guarnición</t>
  </si>
  <si>
    <t xml:space="preserve">Puré de papas</t>
  </si>
  <si>
    <t xml:space="preserve">Puré de batatas</t>
  </si>
  <si>
    <t xml:space="preserve">Arroz salteado con huevo, sésamo y cebollita de verdeo</t>
  </si>
  <si>
    <t xml:space="preserve">Milhojas de papa</t>
  </si>
  <si>
    <t xml:space="preserve">Batatas cuña</t>
  </si>
  <si>
    <t xml:space="preserve">Cebollas Caramelizadas</t>
  </si>
  <si>
    <t xml:space="preserve">Focaccia al romero</t>
  </si>
  <si>
    <t xml:space="preserve">Kabutea con puerros</t>
  </si>
  <si>
    <t xml:space="preserve">Promo 1</t>
  </si>
  <si>
    <t xml:space="preserve">Promo 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</si>
</sst>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 * #,##0_ ;_ * \-#,##0_ ;_ * \-??_ ;_ @_ "/>
    <numFmt numFmtId="166" formatCode="_ * #,##0.00_ ;_ * \-#,##0.00_ ;_ * \-??_ ;_ @_ "/>
    <numFmt numFmtId="167" formatCode="M/D/YYYY"/>
    <numFmt numFmtId="168" formatCode="0%"/>
    <numFmt numFmtId="169" formatCode="_(* #,##0.00_);_(* \(#,##0.00\);_(* \-??_);_(@_)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6"/>
      <color rgb="FF00000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2CC"/>
        <bgColor rgb="FFFFFFFF"/>
      </patternFill>
    </fill>
    <fill>
      <patternFill patternType="solid">
        <fgColor rgb="FFD9D9D9"/>
        <bgColor rgb="FFDAE3F3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7CAAC"/>
      </patternFill>
    </fill>
    <fill>
      <patternFill patternType="solid">
        <fgColor rgb="FFDAE3F3"/>
        <bgColor rgb="FFD9D9D9"/>
      </patternFill>
    </fill>
    <fill>
      <patternFill patternType="solid">
        <fgColor rgb="FFBF9000"/>
        <bgColor rgb="FF8080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2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" fillId="0" borderId="12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4" fillId="3" borderId="12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12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7CAAC"/>
      <rgbColor rgb="FFCC99FF"/>
      <rgbColor rgb="FFF8CBAD"/>
      <rgbColor rgb="FF3366FF"/>
      <rgbColor rgb="FF33CCCC"/>
      <rgbColor rgb="FF92D050"/>
      <rgbColor rgb="FFFFC0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7CAAC"/>
    <pageSetUpPr fitToPage="false"/>
  </sheetPr>
  <dimension ref="A1:O28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0" width="3.1"/>
    <col collapsed="false" customWidth="true" hidden="false" outlineLevel="0" max="2" min="2" style="0" width="8.7"/>
    <col collapsed="false" customWidth="true" hidden="false" outlineLevel="0" max="3" min="3" style="0" width="26.4"/>
    <col collapsed="false" customWidth="true" hidden="false" outlineLevel="0" max="4" min="4" style="0" width="9.5"/>
    <col collapsed="false" customWidth="true" hidden="false" outlineLevel="0" max="6" min="5" style="0" width="8.6"/>
    <col collapsed="false" customWidth="true" hidden="false" outlineLevel="0" max="15" min="7" style="0" width="8"/>
    <col collapsed="false" customWidth="true" hidden="false" outlineLevel="0" max="1025" min="16" style="0" width="12.6"/>
  </cols>
  <sheetData>
    <row r="1" customFormat="false" ht="14.4" hidden="false" customHeight="false" outlineLevel="0" collapsed="false">
      <c r="D1" s="1"/>
    </row>
    <row r="2" customFormat="false" ht="14.4" hidden="false" customHeight="false" outlineLevel="0" collapsed="false">
      <c r="B2" s="2"/>
      <c r="C2" s="3"/>
      <c r="D2" s="4" t="s">
        <v>0</v>
      </c>
      <c r="E2" s="5" t="s">
        <v>1</v>
      </c>
      <c r="F2" s="6" t="s">
        <v>2</v>
      </c>
    </row>
    <row r="3" customFormat="false" ht="14.4" hidden="false" customHeight="false" outlineLevel="0" collapsed="false">
      <c r="B3" s="7"/>
      <c r="C3" s="8" t="s">
        <v>3</v>
      </c>
      <c r="D3" s="9" t="n">
        <f aca="false">+D5</f>
        <v>3648</v>
      </c>
      <c r="E3" s="9" t="n">
        <f aca="false">+E5</f>
        <v>10</v>
      </c>
      <c r="F3" s="10" t="n">
        <f aca="false">+F5</f>
        <v>3648</v>
      </c>
    </row>
    <row r="4" customFormat="false" ht="14.4" hidden="false" customHeight="false" outlineLevel="0" collapsed="false">
      <c r="B4" s="7"/>
      <c r="C4" s="8"/>
      <c r="D4" s="9"/>
      <c r="E4" s="11"/>
      <c r="F4" s="12"/>
    </row>
    <row r="5" customFormat="false" ht="14.4" hidden="false" customHeight="false" outlineLevel="0" collapsed="false">
      <c r="B5" s="13"/>
      <c r="C5" s="14" t="s">
        <v>4</v>
      </c>
      <c r="D5" s="15" t="n">
        <f aca="false">+SUM(D8:D27)</f>
        <v>3648</v>
      </c>
      <c r="E5" s="15" t="n">
        <f aca="false">+SUM(E8:E27)</f>
        <v>10</v>
      </c>
      <c r="F5" s="16" t="n">
        <f aca="false">+D5-SUMIF($F$8:$F$27,"Si",D8:D27)</f>
        <v>3648</v>
      </c>
    </row>
    <row r="6" customFormat="false" ht="14.4" hidden="false" customHeight="false" outlineLevel="0" collapsed="false">
      <c r="D6" s="1"/>
    </row>
    <row r="7" customFormat="false" ht="14.4" hidden="false" customHeight="false" outlineLevel="0" collapsed="false">
      <c r="A7" s="17"/>
      <c r="B7" s="18" t="s">
        <v>5</v>
      </c>
      <c r="C7" s="18" t="s">
        <v>6</v>
      </c>
      <c r="D7" s="19" t="s">
        <v>0</v>
      </c>
      <c r="E7" s="18" t="s">
        <v>1</v>
      </c>
      <c r="F7" s="18" t="s">
        <v>7</v>
      </c>
      <c r="G7" s="17"/>
      <c r="H7" s="17"/>
      <c r="I7" s="17"/>
      <c r="J7" s="17"/>
      <c r="K7" s="17"/>
      <c r="L7" s="17"/>
      <c r="M7" s="17"/>
      <c r="N7" s="17"/>
      <c r="O7" s="17"/>
    </row>
    <row r="8" customFormat="false" ht="14.4" hidden="false" customHeight="false" outlineLevel="0" collapsed="false">
      <c r="A8" s="20"/>
      <c r="B8" s="21" t="str">
        <f aca="false">+'Base de pedidos'!C3</f>
        <v>TIE-OBVS9</v>
      </c>
      <c r="C8" s="21" t="str">
        <f aca="false">+'Base de pedidos'!C4</f>
        <v>Facundo</v>
      </c>
      <c r="D8" s="22" t="n">
        <f aca="false">+'Base de pedidos'!C21</f>
        <v>3648</v>
      </c>
      <c r="E8" s="22" t="n">
        <f aca="false">+'Base de pedidos'!C67+'Base de pedidos'!C79</f>
        <v>10</v>
      </c>
      <c r="F8" s="22" t="n">
        <f aca="false">+'Base de pedidos'!C12</f>
        <v>0</v>
      </c>
      <c r="G8" s="20"/>
      <c r="H8" s="20"/>
      <c r="I8" s="20"/>
      <c r="J8" s="20"/>
      <c r="K8" s="20"/>
      <c r="L8" s="20"/>
      <c r="M8" s="20"/>
      <c r="N8" s="20"/>
      <c r="O8" s="20"/>
    </row>
    <row r="9" customFormat="false" ht="14.4" hidden="false" customHeight="false" outlineLevel="0" collapsed="false">
      <c r="A9" s="20"/>
      <c r="B9" s="23"/>
      <c r="C9" s="23"/>
      <c r="D9" s="24"/>
      <c r="E9" s="24"/>
      <c r="F9" s="24"/>
      <c r="G9" s="20"/>
      <c r="H9" s="20"/>
      <c r="I9" s="20"/>
      <c r="J9" s="20"/>
      <c r="K9" s="20"/>
      <c r="L9" s="20"/>
      <c r="M9" s="20"/>
      <c r="N9" s="20"/>
      <c r="O9" s="20"/>
    </row>
    <row r="10" customFormat="false" ht="14.4" hidden="false" customHeight="false" outlineLevel="0" collapsed="false">
      <c r="A10" s="20"/>
      <c r="B10" s="23"/>
      <c r="C10" s="23"/>
      <c r="D10" s="24"/>
      <c r="E10" s="24"/>
      <c r="F10" s="24"/>
      <c r="G10" s="20"/>
      <c r="H10" s="20"/>
      <c r="I10" s="20"/>
      <c r="J10" s="20"/>
      <c r="K10" s="20"/>
      <c r="L10" s="20"/>
      <c r="M10" s="20"/>
      <c r="N10" s="20"/>
      <c r="O10" s="20"/>
    </row>
    <row r="11" customFormat="false" ht="14.4" hidden="false" customHeight="false" outlineLevel="0" collapsed="false">
      <c r="A11" s="20"/>
      <c r="B11" s="23"/>
      <c r="C11" s="23"/>
      <c r="D11" s="24"/>
      <c r="E11" s="24"/>
      <c r="F11" s="24"/>
      <c r="G11" s="20"/>
      <c r="H11" s="20"/>
      <c r="I11" s="20"/>
      <c r="J11" s="20"/>
      <c r="K11" s="20"/>
      <c r="L11" s="20"/>
      <c r="M11" s="20"/>
      <c r="N11" s="20"/>
      <c r="O11" s="20"/>
    </row>
    <row r="12" customFormat="false" ht="14.4" hidden="false" customHeight="false" outlineLevel="0" collapsed="false">
      <c r="A12" s="20"/>
      <c r="B12" s="23"/>
      <c r="C12" s="23"/>
      <c r="D12" s="24"/>
      <c r="E12" s="24"/>
      <c r="F12" s="24"/>
      <c r="G12" s="20"/>
      <c r="H12" s="20"/>
      <c r="I12" s="20"/>
      <c r="J12" s="20"/>
      <c r="K12" s="20"/>
      <c r="L12" s="20"/>
      <c r="M12" s="20"/>
      <c r="N12" s="20"/>
      <c r="O12" s="20"/>
    </row>
    <row r="13" customFormat="false" ht="14.4" hidden="false" customHeight="false" outlineLevel="0" collapsed="false">
      <c r="A13" s="20"/>
      <c r="B13" s="23"/>
      <c r="C13" s="23"/>
      <c r="D13" s="24"/>
      <c r="E13" s="24"/>
      <c r="F13" s="24"/>
      <c r="G13" s="20"/>
      <c r="H13" s="20"/>
      <c r="I13" s="20"/>
      <c r="J13" s="20"/>
      <c r="K13" s="20"/>
      <c r="L13" s="20"/>
      <c r="M13" s="20"/>
      <c r="N13" s="20"/>
      <c r="O13" s="20"/>
    </row>
    <row r="14" customFormat="false" ht="14.4" hidden="false" customHeight="false" outlineLevel="0" collapsed="false">
      <c r="A14" s="20"/>
      <c r="B14" s="23"/>
      <c r="C14" s="23"/>
      <c r="D14" s="24"/>
      <c r="E14" s="24"/>
      <c r="F14" s="24"/>
      <c r="G14" s="20"/>
      <c r="H14" s="20"/>
      <c r="I14" s="20"/>
      <c r="J14" s="20"/>
      <c r="K14" s="20"/>
      <c r="L14" s="20"/>
      <c r="M14" s="20"/>
      <c r="N14" s="20"/>
      <c r="O14" s="20"/>
    </row>
    <row r="15" customFormat="false" ht="14.4" hidden="false" customHeight="false" outlineLevel="0" collapsed="false">
      <c r="A15" s="20"/>
      <c r="B15" s="23"/>
      <c r="C15" s="23"/>
      <c r="D15" s="24"/>
      <c r="E15" s="24"/>
      <c r="F15" s="24"/>
      <c r="G15" s="20"/>
      <c r="H15" s="20"/>
      <c r="I15" s="20"/>
      <c r="J15" s="20"/>
      <c r="K15" s="20"/>
      <c r="L15" s="20"/>
      <c r="M15" s="20"/>
      <c r="N15" s="20"/>
      <c r="O15" s="20"/>
    </row>
    <row r="16" customFormat="false" ht="14.4" hidden="false" customHeight="false" outlineLevel="0" collapsed="false">
      <c r="A16" s="20"/>
      <c r="B16" s="23"/>
      <c r="C16" s="23"/>
      <c r="D16" s="24"/>
      <c r="E16" s="24"/>
      <c r="F16" s="24"/>
      <c r="G16" s="20"/>
      <c r="H16" s="20"/>
      <c r="I16" s="20"/>
      <c r="J16" s="20"/>
      <c r="K16" s="20"/>
      <c r="L16" s="20"/>
      <c r="M16" s="20"/>
      <c r="N16" s="20"/>
      <c r="O16" s="20"/>
    </row>
    <row r="17" customFormat="false" ht="14.4" hidden="false" customHeight="false" outlineLevel="0" collapsed="false">
      <c r="A17" s="20"/>
      <c r="B17" s="23"/>
      <c r="C17" s="23"/>
      <c r="D17" s="24"/>
      <c r="E17" s="24"/>
      <c r="F17" s="24"/>
      <c r="G17" s="20"/>
      <c r="H17" s="20"/>
      <c r="I17" s="20"/>
      <c r="J17" s="20"/>
      <c r="K17" s="20"/>
      <c r="L17" s="20"/>
      <c r="M17" s="20"/>
      <c r="N17" s="20"/>
      <c r="O17" s="20"/>
    </row>
    <row r="18" customFormat="false" ht="14.4" hidden="false" customHeight="false" outlineLevel="0" collapsed="false">
      <c r="A18" s="20"/>
      <c r="B18" s="23"/>
      <c r="C18" s="23"/>
      <c r="D18" s="24"/>
      <c r="E18" s="24"/>
      <c r="F18" s="24"/>
      <c r="G18" s="20"/>
      <c r="H18" s="20"/>
      <c r="I18" s="20"/>
      <c r="J18" s="20"/>
      <c r="K18" s="20"/>
      <c r="L18" s="20"/>
      <c r="M18" s="20"/>
      <c r="N18" s="20"/>
      <c r="O18" s="20"/>
    </row>
    <row r="19" customFormat="false" ht="14.4" hidden="false" customHeight="false" outlineLevel="0" collapsed="false">
      <c r="A19" s="20"/>
      <c r="B19" s="23"/>
      <c r="C19" s="23"/>
      <c r="D19" s="24"/>
      <c r="E19" s="24"/>
      <c r="F19" s="24"/>
      <c r="G19" s="20"/>
      <c r="H19" s="20"/>
      <c r="I19" s="20"/>
      <c r="J19" s="20"/>
      <c r="K19" s="20"/>
      <c r="L19" s="20"/>
      <c r="M19" s="20"/>
      <c r="N19" s="20"/>
      <c r="O19" s="20"/>
    </row>
    <row r="20" customFormat="false" ht="14.4" hidden="false" customHeight="false" outlineLevel="0" collapsed="false">
      <c r="A20" s="20"/>
      <c r="B20" s="23"/>
      <c r="C20" s="23"/>
      <c r="D20" s="24"/>
      <c r="E20" s="24"/>
      <c r="F20" s="24"/>
      <c r="G20" s="20"/>
      <c r="H20" s="20"/>
      <c r="I20" s="20"/>
      <c r="J20" s="20"/>
      <c r="K20" s="20"/>
      <c r="L20" s="20"/>
      <c r="M20" s="20"/>
      <c r="N20" s="20"/>
      <c r="O20" s="20"/>
    </row>
    <row r="21" customFormat="false" ht="15.75" hidden="false" customHeight="true" outlineLevel="0" collapsed="false">
      <c r="A21" s="20"/>
      <c r="B21" s="23"/>
      <c r="C21" s="23"/>
      <c r="D21" s="24"/>
      <c r="E21" s="24"/>
      <c r="F21" s="24"/>
      <c r="G21" s="20"/>
      <c r="H21" s="20"/>
      <c r="I21" s="20"/>
      <c r="J21" s="20"/>
      <c r="K21" s="20"/>
      <c r="L21" s="20"/>
      <c r="M21" s="20"/>
      <c r="N21" s="20"/>
      <c r="O21" s="20"/>
    </row>
    <row r="22" customFormat="false" ht="15.75" hidden="false" customHeight="true" outlineLevel="0" collapsed="false">
      <c r="A22" s="20"/>
      <c r="B22" s="23"/>
      <c r="C22" s="23"/>
      <c r="D22" s="24"/>
      <c r="E22" s="24"/>
      <c r="F22" s="24"/>
      <c r="G22" s="20"/>
      <c r="H22" s="20"/>
      <c r="I22" s="20"/>
      <c r="J22" s="20"/>
      <c r="K22" s="20"/>
      <c r="L22" s="20"/>
      <c r="M22" s="20"/>
      <c r="N22" s="20"/>
      <c r="O22" s="20"/>
    </row>
    <row r="23" customFormat="false" ht="15.75" hidden="false" customHeight="true" outlineLevel="0" collapsed="false">
      <c r="A23" s="20"/>
      <c r="B23" s="23"/>
      <c r="C23" s="23"/>
      <c r="D23" s="24"/>
      <c r="E23" s="24"/>
      <c r="F23" s="24"/>
      <c r="G23" s="20"/>
      <c r="H23" s="20"/>
      <c r="I23" s="20"/>
      <c r="J23" s="20"/>
      <c r="K23" s="20"/>
      <c r="L23" s="20"/>
      <c r="M23" s="20"/>
      <c r="N23" s="20"/>
      <c r="O23" s="20"/>
    </row>
    <row r="24" customFormat="false" ht="15.75" hidden="false" customHeight="true" outlineLevel="0" collapsed="false">
      <c r="A24" s="20"/>
      <c r="B24" s="23"/>
      <c r="C24" s="23"/>
      <c r="D24" s="24"/>
      <c r="E24" s="24"/>
      <c r="F24" s="24"/>
      <c r="G24" s="20"/>
      <c r="H24" s="20"/>
      <c r="I24" s="20"/>
      <c r="J24" s="20"/>
      <c r="K24" s="20"/>
      <c r="L24" s="20"/>
      <c r="M24" s="20"/>
      <c r="N24" s="20"/>
      <c r="O24" s="20"/>
    </row>
    <row r="25" customFormat="false" ht="15.75" hidden="false" customHeight="true" outlineLevel="0" collapsed="false">
      <c r="A25" s="20"/>
      <c r="B25" s="23"/>
      <c r="C25" s="23"/>
      <c r="D25" s="24"/>
      <c r="E25" s="24"/>
      <c r="F25" s="24"/>
      <c r="G25" s="20"/>
      <c r="H25" s="20"/>
      <c r="I25" s="20"/>
      <c r="J25" s="20"/>
      <c r="K25" s="20"/>
      <c r="L25" s="20"/>
      <c r="M25" s="20"/>
      <c r="N25" s="20"/>
      <c r="O25" s="20"/>
    </row>
    <row r="26" customFormat="false" ht="15.75" hidden="false" customHeight="true" outlineLevel="0" collapsed="false">
      <c r="B26" s="23"/>
      <c r="C26" s="23"/>
      <c r="D26" s="24"/>
      <c r="E26" s="24"/>
      <c r="F26" s="24"/>
    </row>
    <row r="27" customFormat="false" ht="15.75" hidden="false" customHeight="true" outlineLevel="0" collapsed="false">
      <c r="B27" s="25"/>
      <c r="C27" s="25"/>
      <c r="D27" s="26"/>
      <c r="E27" s="26"/>
      <c r="F27" s="26"/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2:AP114"/>
  <sheetViews>
    <sheetView showFormulas="false" showGridLines="false" showRowColHeaders="true" showZeros="true" rightToLeft="false" tabSelected="false" showOutlineSymbols="true" defaultGridColor="true" view="normal" topLeftCell="A2" colorId="64" zoomScale="90" zoomScaleNormal="90" zoomScalePageLayoutView="100" workbookViewId="0">
      <pane xSplit="2" ySplit="3" topLeftCell="C5" activePane="bottomRight" state="frozen"/>
      <selection pane="topLeft" activeCell="A2" activeCellId="0" sqref="A2"/>
      <selection pane="topRight" activeCell="C2" activeCellId="0" sqref="C2"/>
      <selection pane="bottomLeft" activeCell="A5" activeCellId="0" sqref="A5"/>
      <selection pane="bottomRight" activeCell="A96" activeCellId="0" sqref="A96"/>
    </sheetView>
  </sheetViews>
  <sheetFormatPr defaultRowHeight="15" zeroHeight="false" outlineLevelRow="1" outlineLevelCol="0"/>
  <cols>
    <col collapsed="false" customWidth="true" hidden="false" outlineLevel="0" max="1" min="1" style="27" width="4"/>
    <col collapsed="false" customWidth="true" hidden="false" outlineLevel="0" max="2" min="2" style="0" width="42.3"/>
    <col collapsed="false" customWidth="true" hidden="false" outlineLevel="0" max="42" min="3" style="0" width="20.3"/>
    <col collapsed="false" customWidth="true" hidden="false" outlineLevel="0" max="1025" min="43" style="0" width="12.6"/>
  </cols>
  <sheetData>
    <row r="2" customFormat="false" ht="15.75" hidden="false" customHeight="true" outlineLevel="0" collapsed="false">
      <c r="B2" s="28" t="s">
        <v>8</v>
      </c>
      <c r="C2" s="29" t="n">
        <v>1</v>
      </c>
      <c r="D2" s="29" t="n">
        <v>2</v>
      </c>
      <c r="E2" s="29" t="n">
        <v>3</v>
      </c>
      <c r="F2" s="29" t="n">
        <v>4</v>
      </c>
      <c r="G2" s="29" t="n">
        <v>5</v>
      </c>
      <c r="H2" s="29" t="n">
        <v>6</v>
      </c>
      <c r="I2" s="29" t="n">
        <v>7</v>
      </c>
      <c r="J2" s="29" t="n">
        <v>8</v>
      </c>
      <c r="K2" s="29" t="n">
        <v>9</v>
      </c>
      <c r="L2" s="29" t="n">
        <v>10</v>
      </c>
      <c r="M2" s="29" t="n">
        <v>11</v>
      </c>
      <c r="N2" s="29" t="n">
        <v>12</v>
      </c>
      <c r="O2" s="29" t="n">
        <v>13</v>
      </c>
      <c r="P2" s="29" t="n">
        <v>14</v>
      </c>
      <c r="Q2" s="29" t="n">
        <v>15</v>
      </c>
      <c r="R2" s="29" t="n">
        <v>16</v>
      </c>
      <c r="S2" s="29" t="n">
        <v>17</v>
      </c>
      <c r="T2" s="29" t="n">
        <v>18</v>
      </c>
      <c r="U2" s="29" t="n">
        <v>19</v>
      </c>
      <c r="V2" s="29" t="n">
        <v>20</v>
      </c>
      <c r="W2" s="29" t="n">
        <v>21</v>
      </c>
      <c r="X2" s="29" t="n">
        <v>22</v>
      </c>
      <c r="Y2" s="29" t="n">
        <v>23</v>
      </c>
      <c r="Z2" s="29" t="n">
        <v>24</v>
      </c>
      <c r="AA2" s="29" t="n">
        <v>25</v>
      </c>
      <c r="AB2" s="29" t="n">
        <v>26</v>
      </c>
      <c r="AC2" s="29" t="n">
        <v>27</v>
      </c>
      <c r="AD2" s="29" t="n">
        <v>28</v>
      </c>
      <c r="AE2" s="29" t="n">
        <v>29</v>
      </c>
      <c r="AF2" s="29" t="n">
        <v>30</v>
      </c>
      <c r="AG2" s="29" t="n">
        <v>31</v>
      </c>
      <c r="AH2" s="29" t="n">
        <v>32</v>
      </c>
      <c r="AI2" s="29" t="n">
        <v>33</v>
      </c>
      <c r="AJ2" s="29" t="n">
        <v>34</v>
      </c>
      <c r="AK2" s="29" t="n">
        <v>35</v>
      </c>
      <c r="AL2" s="29" t="n">
        <v>36</v>
      </c>
      <c r="AM2" s="29" t="n">
        <v>37</v>
      </c>
      <c r="AN2" s="29" t="n">
        <v>38</v>
      </c>
      <c r="AO2" s="29" t="n">
        <v>39</v>
      </c>
      <c r="AP2" s="29" t="n">
        <v>40</v>
      </c>
    </row>
    <row r="3" customFormat="false" ht="15.75" hidden="false" customHeight="true" outlineLevel="0" collapsed="false">
      <c r="B3" s="30" t="s">
        <v>9</v>
      </c>
      <c r="C3" s="31" t="str">
        <f aca="false">+'Pedido Pency'!B2</f>
        <v>TIE-OBVS9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</row>
    <row r="4" customFormat="false" ht="15.75" hidden="false" customHeight="true" outlineLevel="0" collapsed="false">
      <c r="B4" s="30" t="s">
        <v>6</v>
      </c>
      <c r="C4" s="31" t="str">
        <f aca="false">+'Pedido Pency'!B3</f>
        <v>Facundo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</row>
    <row r="5" customFormat="false" ht="15.75" hidden="false" customHeight="true" outlineLevel="0" collapsed="false">
      <c r="B5" s="30" t="s">
        <v>10</v>
      </c>
      <c r="C5" s="34" t="n">
        <f aca="false">+'Pedido Pency'!B4</f>
        <v>44206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</row>
    <row r="6" customFormat="false" ht="15.75" hidden="false" customHeight="true" outlineLevel="0" collapsed="false">
      <c r="B6" s="30" t="s">
        <v>11</v>
      </c>
      <c r="C6" s="31" t="str">
        <f aca="false">+'Pedido Pency'!B5</f>
        <v>24hs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</row>
    <row r="7" customFormat="false" ht="15.75" hidden="false" customHeight="true" outlineLevel="0" collapsed="false">
      <c r="B7" s="30" t="s">
        <v>12</v>
      </c>
      <c r="C7" s="34" t="n">
        <f aca="false">+'Pedido Pency'!B6</f>
        <v>44207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</row>
    <row r="8" customFormat="false" ht="15.75" hidden="false" customHeight="true" outlineLevel="0" collapsed="false">
      <c r="B8" s="30" t="s">
        <v>13</v>
      </c>
      <c r="C8" s="31" t="str">
        <f aca="false">+'Pedido Pency'!B7</f>
        <v>Capital Federal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</row>
    <row r="9" customFormat="false" ht="15.75" hidden="false" customHeight="true" outlineLevel="0" collapsed="false">
      <c r="B9" s="30" t="s">
        <v>14</v>
      </c>
      <c r="C9" s="31" t="str">
        <f aca="false">+'Pedido Pency'!B8</f>
        <v>Santa Fé 3000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</row>
    <row r="10" customFormat="false" ht="15.75" hidden="false" customHeight="true" outlineLevel="0" collapsed="false">
      <c r="B10" s="30" t="s">
        <v>15</v>
      </c>
      <c r="C10" s="31" t="str">
        <f aca="false">+'Pedido Pency'!B9</f>
        <v>11 a 14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</row>
    <row r="11" customFormat="false" ht="15.75" hidden="false" customHeight="true" outlineLevel="0" collapsed="false">
      <c r="B11" s="30" t="s">
        <v>16</v>
      </c>
      <c r="C11" s="31" t="str">
        <f aca="false">+'Pedido Pency'!B10</f>
        <v>TB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</row>
    <row r="12" customFormat="false" ht="15.75" hidden="false" customHeight="true" outlineLevel="0" collapsed="false">
      <c r="B12" s="28" t="s">
        <v>17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</row>
    <row r="13" s="27" customFormat="true" ht="15.75" hidden="false" customHeight="true" outlineLevel="0" collapsed="false">
      <c r="B13" s="35" t="s">
        <v>18</v>
      </c>
      <c r="C13" s="36" t="n">
        <v>0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</row>
    <row r="14" s="27" customFormat="true" ht="15.75" hidden="false" customHeight="true" outlineLevel="0" collapsed="false">
      <c r="B14" s="30" t="s">
        <v>19</v>
      </c>
      <c r="C14" s="38" t="n">
        <f aca="false">-C17*C13</f>
        <v>0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</row>
    <row r="15" s="27" customFormat="true" ht="15.75" hidden="false" customHeight="true" outlineLevel="0" collapsed="false">
      <c r="B15" s="35" t="s">
        <v>20</v>
      </c>
      <c r="C15" s="39" t="n">
        <v>0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</row>
    <row r="16" s="27" customFormat="true" ht="15.75" hidden="false" customHeight="true" outlineLevel="0" collapsed="false">
      <c r="B16" s="30" t="s">
        <v>21</v>
      </c>
      <c r="C16" s="40" t="n">
        <f aca="false">+C15+C14</f>
        <v>0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</row>
    <row r="17" s="27" customFormat="true" ht="15.75" hidden="false" customHeight="true" outlineLevel="0" collapsed="false">
      <c r="B17" s="41" t="s">
        <v>22</v>
      </c>
      <c r="C17" s="40" t="n">
        <f aca="false">+SUM(C45:C55)</f>
        <v>3398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</row>
    <row r="18" s="27" customFormat="true" ht="15.75" hidden="false" customHeight="true" outlineLevel="0" collapsed="false">
      <c r="B18" s="35" t="s">
        <v>23</v>
      </c>
      <c r="C18" s="39" t="n">
        <v>250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</row>
    <row r="19" customFormat="false" ht="15.75" hidden="false" customHeight="true" outlineLevel="0" collapsed="false">
      <c r="B19" s="28" t="s">
        <v>24</v>
      </c>
      <c r="C19" s="39" t="n">
        <v>0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</row>
    <row r="20" s="27" customFormat="true" ht="15.75" hidden="false" customHeight="true" outlineLevel="0" collapsed="false">
      <c r="B20" s="30" t="s">
        <v>25</v>
      </c>
      <c r="C20" s="40" t="n">
        <f aca="false">+C16</f>
        <v>0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</row>
    <row r="21" s="42" customFormat="true" ht="19.8" hidden="false" customHeight="true" outlineLevel="0" collapsed="false">
      <c r="B21" s="43" t="s">
        <v>26</v>
      </c>
      <c r="C21" s="44" t="n">
        <f aca="false">+SUM(C17:C20)</f>
        <v>3648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</row>
    <row r="22" s="42" customFormat="true" ht="19.8" hidden="false" customHeight="true" outlineLevel="0" collapsed="false">
      <c r="B22" s="43" t="s">
        <v>27</v>
      </c>
      <c r="C22" s="44" t="n">
        <f aca="false">+SUMIF($B23:$B1048576,$B22,C$23:C$1048576)</f>
        <v>-1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</row>
    <row r="23" s="48" customFormat="true" ht="15.75" hidden="false" customHeight="true" outlineLevel="0" collapsed="false">
      <c r="A23" s="27"/>
      <c r="B23" s="46" t="s">
        <v>28</v>
      </c>
      <c r="C23" s="47" t="n">
        <f aca="false">+'Pedido Pency'!B11</f>
        <v>2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</row>
    <row r="24" s="48" customFormat="true" ht="15.75" hidden="false" customHeight="true" outlineLevel="0" collapsed="false">
      <c r="A24" s="27"/>
      <c r="B24" s="46" t="s">
        <v>29</v>
      </c>
      <c r="C24" s="47" t="n">
        <f aca="false">+'Pedido Pency'!B12</f>
        <v>0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</row>
    <row r="25" s="48" customFormat="true" ht="15.75" hidden="false" customHeight="true" outlineLevel="0" collapsed="false">
      <c r="A25" s="27"/>
      <c r="B25" s="46" t="s">
        <v>30</v>
      </c>
      <c r="C25" s="47" t="n">
        <f aca="false">+'Pedido Pency'!B13</f>
        <v>0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</row>
    <row r="26" s="48" customFormat="true" ht="15.75" hidden="false" customHeight="true" outlineLevel="0" collapsed="false">
      <c r="A26" s="27"/>
      <c r="B26" s="46" t="s">
        <v>31</v>
      </c>
      <c r="C26" s="47" t="n">
        <f aca="false">+'Pedido Pency'!B14</f>
        <v>0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</row>
    <row r="27" s="48" customFormat="true" ht="15.75" hidden="false" customHeight="true" outlineLevel="0" collapsed="false">
      <c r="A27" s="27"/>
      <c r="B27" s="46" t="s">
        <v>32</v>
      </c>
      <c r="C27" s="47" t="n">
        <f aca="false">+'Pedido Pency'!B15</f>
        <v>0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</row>
    <row r="28" s="48" customFormat="true" ht="15.75" hidden="false" customHeight="true" outlineLevel="0" collapsed="false">
      <c r="A28" s="27"/>
      <c r="B28" s="46" t="s">
        <v>33</v>
      </c>
      <c r="C28" s="47" t="n">
        <f aca="false">+'Pedido Pency'!B16</f>
        <v>0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</row>
    <row r="29" s="48" customFormat="true" ht="15.75" hidden="false" customHeight="true" outlineLevel="0" collapsed="false">
      <c r="A29" s="27"/>
      <c r="B29" s="46" t="s">
        <v>34</v>
      </c>
      <c r="C29" s="47" t="n">
        <f aca="false">+'Pedido Pency'!B17</f>
        <v>0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</row>
    <row r="30" s="48" customFormat="true" ht="15.75" hidden="false" customHeight="true" outlineLevel="0" collapsed="false">
      <c r="A30" s="27"/>
      <c r="B30" s="46" t="s">
        <v>35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</row>
    <row r="31" s="48" customFormat="true" ht="15.75" hidden="false" customHeight="true" outlineLevel="0" collapsed="false">
      <c r="A31" s="27"/>
      <c r="B31" s="46" t="s">
        <v>36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</row>
    <row r="32" s="48" customFormat="true" ht="15.75" hidden="false" customHeight="true" outlineLevel="0" collapsed="false">
      <c r="A32" s="27"/>
      <c r="B32" s="46" t="s">
        <v>37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</row>
    <row r="33" s="48" customFormat="true" ht="15.75" hidden="false" customHeight="true" outlineLevel="0" collapsed="false">
      <c r="A33" s="27"/>
      <c r="B33" s="46" t="s">
        <v>38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</row>
    <row r="34" s="48" customFormat="true" ht="15.75" hidden="true" customHeight="true" outlineLevel="1" collapsed="false">
      <c r="A34" s="27"/>
      <c r="B34" s="46" t="s">
        <v>28</v>
      </c>
      <c r="C34" s="49" t="n">
        <f aca="false">+'Precios y Menú'!E3</f>
        <v>1699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</row>
    <row r="35" s="48" customFormat="true" ht="15.75" hidden="true" customHeight="true" outlineLevel="1" collapsed="false">
      <c r="A35" s="27"/>
      <c r="B35" s="46" t="s">
        <v>29</v>
      </c>
      <c r="C35" s="49" t="n">
        <f aca="false">+'Precios y Menú'!E4</f>
        <v>1449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</row>
    <row r="36" s="48" customFormat="true" ht="15.75" hidden="true" customHeight="true" outlineLevel="1" collapsed="false">
      <c r="A36" s="27"/>
      <c r="B36" s="46" t="s">
        <v>30</v>
      </c>
      <c r="C36" s="49" t="n">
        <f aca="false">+'Precios y Menú'!E5</f>
        <v>1299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</row>
    <row r="37" s="48" customFormat="true" ht="15.75" hidden="true" customHeight="true" outlineLevel="1" collapsed="false">
      <c r="A37" s="27"/>
      <c r="B37" s="46" t="s">
        <v>31</v>
      </c>
      <c r="C37" s="49" t="n">
        <f aca="false">+'Precios y Menú'!E6</f>
        <v>390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</row>
    <row r="38" s="48" customFormat="true" ht="15.75" hidden="true" customHeight="true" outlineLevel="1" collapsed="false">
      <c r="A38" s="27"/>
      <c r="B38" s="46" t="s">
        <v>32</v>
      </c>
      <c r="C38" s="49" t="n">
        <f aca="false">+'Precios y Menú'!E7</f>
        <v>325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</row>
    <row r="39" s="48" customFormat="true" ht="15.75" hidden="true" customHeight="true" outlineLevel="1" collapsed="false">
      <c r="A39" s="27"/>
      <c r="B39" s="46" t="s">
        <v>33</v>
      </c>
      <c r="C39" s="49" t="n">
        <f aca="false">+'Precios y Menú'!E8</f>
        <v>1399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</row>
    <row r="40" s="48" customFormat="true" ht="15.75" hidden="true" customHeight="true" outlineLevel="1" collapsed="false">
      <c r="A40" s="27"/>
      <c r="B40" s="46" t="s">
        <v>34</v>
      </c>
      <c r="C40" s="49" t="n">
        <f aca="false">+'Precios y Menú'!E9</f>
        <v>1000</v>
      </c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</row>
    <row r="41" s="48" customFormat="true" ht="15.75" hidden="true" customHeight="true" outlineLevel="1" collapsed="false">
      <c r="A41" s="27"/>
      <c r="B41" s="46" t="s">
        <v>35</v>
      </c>
      <c r="C41" s="49" t="n">
        <f aca="false">+'Precios y Menú'!E10</f>
        <v>0</v>
      </c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</row>
    <row r="42" s="48" customFormat="true" ht="15.75" hidden="true" customHeight="true" outlineLevel="1" collapsed="false">
      <c r="A42" s="27"/>
      <c r="B42" s="46" t="s">
        <v>36</v>
      </c>
      <c r="C42" s="49" t="n">
        <f aca="false">+'Precios y Menú'!E11</f>
        <v>0</v>
      </c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</row>
    <row r="43" s="48" customFormat="true" ht="15.75" hidden="true" customHeight="true" outlineLevel="1" collapsed="false">
      <c r="A43" s="27"/>
      <c r="B43" s="46" t="s">
        <v>37</v>
      </c>
      <c r="C43" s="49" t="n">
        <f aca="false">+'Precios y Menú'!E12</f>
        <v>0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</row>
    <row r="44" s="48" customFormat="true" ht="15.75" hidden="true" customHeight="true" outlineLevel="1" collapsed="false">
      <c r="A44" s="27"/>
      <c r="B44" s="46" t="s">
        <v>38</v>
      </c>
      <c r="C44" s="49" t="n">
        <f aca="false">+'Precios y Menú'!E13</f>
        <v>0</v>
      </c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</row>
    <row r="45" s="48" customFormat="true" ht="15.75" hidden="true" customHeight="true" outlineLevel="1" collapsed="false">
      <c r="A45" s="27"/>
      <c r="B45" s="46" t="s">
        <v>28</v>
      </c>
      <c r="C45" s="49" t="n">
        <f aca="false">+C34*C23</f>
        <v>3398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</row>
    <row r="46" s="48" customFormat="true" ht="15.75" hidden="true" customHeight="true" outlineLevel="1" collapsed="false">
      <c r="A46" s="27"/>
      <c r="B46" s="46" t="s">
        <v>29</v>
      </c>
      <c r="C46" s="49" t="n">
        <f aca="false">+C35*C24</f>
        <v>0</v>
      </c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</row>
    <row r="47" s="48" customFormat="true" ht="15.75" hidden="true" customHeight="true" outlineLevel="1" collapsed="false">
      <c r="A47" s="27"/>
      <c r="B47" s="46" t="s">
        <v>30</v>
      </c>
      <c r="C47" s="49" t="n">
        <f aca="false">+C36*C25</f>
        <v>0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</row>
    <row r="48" s="48" customFormat="true" ht="15.75" hidden="true" customHeight="true" outlineLevel="1" collapsed="false">
      <c r="A48" s="27"/>
      <c r="B48" s="46" t="s">
        <v>31</v>
      </c>
      <c r="C48" s="49" t="n">
        <f aca="false">+C37*C26</f>
        <v>0</v>
      </c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</row>
    <row r="49" s="48" customFormat="true" ht="15.75" hidden="true" customHeight="true" outlineLevel="1" collapsed="false">
      <c r="A49" s="27"/>
      <c r="B49" s="46" t="s">
        <v>32</v>
      </c>
      <c r="C49" s="49" t="n">
        <f aca="false">+C38*C27</f>
        <v>0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</row>
    <row r="50" s="48" customFormat="true" ht="15.75" hidden="true" customHeight="true" outlineLevel="1" collapsed="false">
      <c r="A50" s="27"/>
      <c r="B50" s="46" t="s">
        <v>33</v>
      </c>
      <c r="C50" s="49" t="n">
        <f aca="false">+C39*C28</f>
        <v>0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</row>
    <row r="51" s="48" customFormat="true" ht="15.75" hidden="true" customHeight="true" outlineLevel="1" collapsed="false">
      <c r="A51" s="27"/>
      <c r="B51" s="46" t="s">
        <v>34</v>
      </c>
      <c r="C51" s="49" t="n">
        <f aca="false">+C40*C29</f>
        <v>0</v>
      </c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</row>
    <row r="52" s="48" customFormat="true" ht="15.75" hidden="true" customHeight="true" outlineLevel="1" collapsed="false">
      <c r="A52" s="27"/>
      <c r="B52" s="46" t="s">
        <v>35</v>
      </c>
      <c r="C52" s="49" t="n">
        <f aca="false">+C41*C30</f>
        <v>0</v>
      </c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</row>
    <row r="53" s="48" customFormat="true" ht="15.75" hidden="true" customHeight="true" outlineLevel="1" collapsed="false">
      <c r="A53" s="27"/>
      <c r="B53" s="46" t="s">
        <v>36</v>
      </c>
      <c r="C53" s="49" t="n">
        <f aca="false">+C42*C31</f>
        <v>0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</row>
    <row r="54" s="48" customFormat="true" ht="15.75" hidden="true" customHeight="true" outlineLevel="1" collapsed="false">
      <c r="A54" s="27"/>
      <c r="B54" s="46" t="s">
        <v>37</v>
      </c>
      <c r="C54" s="49" t="n">
        <f aca="false">+C43*C32</f>
        <v>0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</row>
    <row r="55" s="48" customFormat="true" ht="15.75" hidden="true" customHeight="true" outlineLevel="1" collapsed="false">
      <c r="A55" s="27"/>
      <c r="B55" s="46" t="s">
        <v>38</v>
      </c>
      <c r="C55" s="49" t="n">
        <f aca="false">+C44*C33</f>
        <v>0</v>
      </c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</row>
    <row r="56" s="48" customFormat="true" ht="15.75" hidden="true" customHeight="true" outlineLevel="0" collapsed="false">
      <c r="A56" s="27"/>
      <c r="B56" s="46"/>
      <c r="C56" s="49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</row>
    <row r="57" s="52" customFormat="true" ht="15.75" hidden="true" customHeight="true" outlineLevel="1" collapsed="false">
      <c r="A57" s="27"/>
      <c r="B57" s="50" t="str">
        <f aca="false">+'Precios y Menú'!I3</f>
        <v>BBQ Ribs</v>
      </c>
      <c r="C57" s="51" t="n">
        <f aca="false">+'Pedido Pency'!B18</f>
        <v>2</v>
      </c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</row>
    <row r="58" s="52" customFormat="true" ht="15.75" hidden="true" customHeight="true" outlineLevel="1" collapsed="false">
      <c r="A58" s="27"/>
      <c r="B58" s="50" t="str">
        <f aca="false">+'Precios y Menú'!I4</f>
        <v>Bife de Chorizo al Marsala</v>
      </c>
      <c r="C58" s="51" t="n">
        <f aca="false">+'Pedido Pency'!B19</f>
        <v>0</v>
      </c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</row>
    <row r="59" s="52" customFormat="true" ht="15.75" hidden="true" customHeight="true" outlineLevel="1" collapsed="false">
      <c r="A59" s="27"/>
      <c r="B59" s="50" t="str">
        <f aca="false">+'Precios y Menú'!I5</f>
        <v>Bondiola teriyaki</v>
      </c>
      <c r="C59" s="51" t="n">
        <f aca="false">+'Pedido Pency'!B20</f>
        <v>0</v>
      </c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</row>
    <row r="60" s="52" customFormat="true" ht="15.75" hidden="true" customHeight="true" outlineLevel="1" collapsed="false">
      <c r="A60" s="27"/>
      <c r="B60" s="50" t="str">
        <f aca="false">+'Precios y Menú'!I6</f>
        <v>Matambre a la pizza</v>
      </c>
      <c r="C60" s="51" t="n">
        <f aca="false">+'Pedido Pency'!B21</f>
        <v>0</v>
      </c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</row>
    <row r="61" s="52" customFormat="true" ht="15.75" hidden="true" customHeight="true" outlineLevel="1" collapsed="false">
      <c r="A61" s="27"/>
      <c r="B61" s="50" t="str">
        <f aca="false">+'Precios y Menú'!I7</f>
        <v>Matambrito de cerdo al verdeo</v>
      </c>
      <c r="C61" s="51" t="n">
        <f aca="false">+'Pedido Pency'!B22</f>
        <v>6</v>
      </c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</row>
    <row r="62" s="52" customFormat="true" ht="15.75" hidden="true" customHeight="true" outlineLevel="1" collapsed="false">
      <c r="A62" s="27"/>
      <c r="B62" s="50" t="str">
        <f aca="false">+'Precios y Menú'!I8</f>
        <v>Roast beef a la cerveza negra</v>
      </c>
      <c r="C62" s="51" t="n">
        <f aca="false">+'Pedido Pency'!B23</f>
        <v>2</v>
      </c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</row>
    <row r="63" s="52" customFormat="true" ht="15.75" hidden="true" customHeight="true" outlineLevel="1" collapsed="false">
      <c r="A63" s="27"/>
      <c r="B63" s="50" t="str">
        <f aca="false">+'Precios y Menú'!I9</f>
        <v>Solomillo de cerdo laqueado</v>
      </c>
      <c r="C63" s="51" t="n">
        <f aca="false">+'Pedido Pency'!B24</f>
        <v>0</v>
      </c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</row>
    <row r="64" s="52" customFormat="true" ht="15.75" hidden="true" customHeight="true" outlineLevel="1" collapsed="false">
      <c r="A64" s="27"/>
      <c r="B64" s="50" t="str">
        <f aca="false">+'Precios y Menú'!I10</f>
        <v>Premium 8</v>
      </c>
      <c r="C64" s="51" t="n">
        <f aca="false">+'Pedido Pency'!B25</f>
        <v>0</v>
      </c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</row>
    <row r="65" s="52" customFormat="true" ht="15.75" hidden="true" customHeight="true" outlineLevel="1" collapsed="false">
      <c r="A65" s="27"/>
      <c r="B65" s="50" t="str">
        <f aca="false">+'Precios y Menú'!I11</f>
        <v>Premium 9</v>
      </c>
      <c r="C65" s="51" t="n">
        <f aca="false">+'Pedido Pency'!B26</f>
        <v>0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</row>
    <row r="66" s="52" customFormat="true" ht="15.75" hidden="true" customHeight="true" outlineLevel="1" collapsed="false">
      <c r="A66" s="27"/>
      <c r="B66" s="50" t="str">
        <f aca="false">+'Precios y Menú'!I12</f>
        <v>Premium 10</v>
      </c>
      <c r="C66" s="51" t="n">
        <f aca="false">+'Pedido Pency'!B27</f>
        <v>0</v>
      </c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</row>
    <row r="67" s="52" customFormat="true" ht="15.75" hidden="false" customHeight="true" outlineLevel="0" collapsed="false">
      <c r="A67" s="27"/>
      <c r="B67" s="53" t="s">
        <v>39</v>
      </c>
      <c r="C67" s="51" t="n">
        <f aca="false">+SUM(C57:C66)</f>
        <v>10</v>
      </c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</row>
    <row r="68" s="57" customFormat="true" ht="15.75" hidden="false" customHeight="true" outlineLevel="0" collapsed="false">
      <c r="A68" s="54"/>
      <c r="B68" s="55" t="s">
        <v>27</v>
      </c>
      <c r="C68" s="56" t="n">
        <f aca="false">-(C23*5+C24*3+C26)+C67</f>
        <v>0</v>
      </c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</row>
    <row r="69" s="58" customFormat="true" ht="15.75" hidden="true" customHeight="true" outlineLevel="1" collapsed="false">
      <c r="A69" s="27"/>
      <c r="B69" s="30" t="str">
        <f aca="false">+'Precios y Menú'!I13</f>
        <v>Gnocchis de papa con goulash</v>
      </c>
      <c r="C69" s="38" t="n">
        <f aca="false">+'Pedido Pency'!B28</f>
        <v>0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</row>
    <row r="70" s="58" customFormat="true" ht="15.75" hidden="true" customHeight="true" outlineLevel="1" collapsed="false">
      <c r="A70" s="27"/>
      <c r="B70" s="30" t="str">
        <f aca="false">+'Precios y Menú'!I14</f>
        <v>Milanesitas de cerdo a la napolitana</v>
      </c>
      <c r="C70" s="38" t="n">
        <f aca="false">+'Pedido Pency'!B29</f>
        <v>0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</row>
    <row r="71" s="58" customFormat="true" ht="15.75" hidden="true" customHeight="true" outlineLevel="1" collapsed="false">
      <c r="A71" s="27"/>
      <c r="B71" s="30" t="str">
        <f aca="false">+'Precios y Menú'!I15</f>
        <v>Pata muslo al verdeo</v>
      </c>
      <c r="C71" s="38" t="n">
        <f aca="false">+'Pedido Pency'!B30</f>
        <v>0</v>
      </c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</row>
    <row r="72" s="58" customFormat="true" ht="15.75" hidden="true" customHeight="true" outlineLevel="1" collapsed="false">
      <c r="A72" s="27"/>
      <c r="B72" s="30" t="str">
        <f aca="false">+'Precios y Menú'!I16</f>
        <v>Pollo al ajillo</v>
      </c>
      <c r="C72" s="38" t="n">
        <f aca="false">+'Pedido Pency'!B31</f>
        <v>0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</row>
    <row r="73" s="58" customFormat="true" ht="15.75" hidden="true" customHeight="true" outlineLevel="1" collapsed="false">
      <c r="A73" s="27"/>
      <c r="B73" s="30" t="str">
        <f aca="false">+'Precios y Menú'!I17</f>
        <v>Spaghetti con puttanesca</v>
      </c>
      <c r="C73" s="38" t="n">
        <f aca="false">+'Pedido Pency'!B32</f>
        <v>0</v>
      </c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</row>
    <row r="74" s="58" customFormat="true" ht="15.75" hidden="true" customHeight="true" outlineLevel="1" collapsed="false">
      <c r="A74" s="27"/>
      <c r="B74" s="30" t="str">
        <f aca="false">+'Precios y Menú'!I18</f>
        <v>Strogonoff de ternera</v>
      </c>
      <c r="C74" s="38" t="n">
        <f aca="false">+'Pedido Pency'!B33</f>
        <v>0</v>
      </c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</row>
    <row r="75" s="58" customFormat="true" ht="15.75" hidden="true" customHeight="true" outlineLevel="1" collapsed="false">
      <c r="A75" s="27"/>
      <c r="B75" s="30" t="str">
        <f aca="false">+'Precios y Menú'!I19</f>
        <v>Suprema con mostaza y miel</v>
      </c>
      <c r="C75" s="38" t="n">
        <f aca="false">+'Pedido Pency'!B34</f>
        <v>0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</row>
    <row r="76" s="58" customFormat="true" ht="15.75" hidden="true" customHeight="true" outlineLevel="1" collapsed="false">
      <c r="A76" s="27"/>
      <c r="B76" s="30" t="str">
        <f aca="false">+'Precios y Menú'!I20</f>
        <v>Daily 18</v>
      </c>
      <c r="C76" s="38" t="n">
        <f aca="false">+'Pedido Pency'!B35</f>
        <v>0</v>
      </c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</row>
    <row r="77" s="58" customFormat="true" ht="15.75" hidden="true" customHeight="true" outlineLevel="1" collapsed="false">
      <c r="A77" s="27"/>
      <c r="B77" s="30" t="str">
        <f aca="false">+'Precios y Menú'!I21</f>
        <v>Daily 19</v>
      </c>
      <c r="C77" s="38" t="n">
        <f aca="false">+'Pedido Pency'!B36</f>
        <v>0</v>
      </c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</row>
    <row r="78" s="58" customFormat="true" ht="15.75" hidden="true" customHeight="true" outlineLevel="1" collapsed="false">
      <c r="A78" s="27"/>
      <c r="B78" s="30" t="str">
        <f aca="false">+'Precios y Menú'!I22</f>
        <v>Daily 20</v>
      </c>
      <c r="C78" s="38" t="n">
        <f aca="false">+'Pedido Pency'!B37</f>
        <v>0</v>
      </c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</row>
    <row r="79" s="58" customFormat="true" ht="15.75" hidden="false" customHeight="true" outlineLevel="0" collapsed="false">
      <c r="A79" s="27"/>
      <c r="B79" s="59" t="s">
        <v>40</v>
      </c>
      <c r="C79" s="38" t="n">
        <f aca="false">+SUM(C69:C78)</f>
        <v>0</v>
      </c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</row>
    <row r="80" s="61" customFormat="true" ht="15.75" hidden="false" customHeight="true" outlineLevel="0" collapsed="false">
      <c r="A80" s="54"/>
      <c r="B80" s="41" t="s">
        <v>27</v>
      </c>
      <c r="C80" s="60" t="n">
        <f aca="false">-(C24*2+C25*5+C27)+C79</f>
        <v>0</v>
      </c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</row>
    <row r="81" s="64" customFormat="true" ht="15.75" hidden="true" customHeight="true" outlineLevel="1" collapsed="false">
      <c r="A81" s="27"/>
      <c r="B81" s="62" t="str">
        <f aca="false">+'Precios y Menú'!I23</f>
        <v>Puré de papas</v>
      </c>
      <c r="C81" s="63" t="n">
        <f aca="false">+'Pedido Pency'!B38</f>
        <v>9</v>
      </c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</row>
    <row r="82" s="64" customFormat="true" ht="15.75" hidden="true" customHeight="true" outlineLevel="1" collapsed="false">
      <c r="A82" s="27"/>
      <c r="B82" s="62" t="str">
        <f aca="false">+'Precios y Menú'!I24</f>
        <v>Puré de batatas</v>
      </c>
      <c r="C82" s="63" t="n">
        <f aca="false">+'Pedido Pency'!B39</f>
        <v>0</v>
      </c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</row>
    <row r="83" s="64" customFormat="true" ht="15.75" hidden="true" customHeight="true" outlineLevel="1" collapsed="false">
      <c r="A83" s="27"/>
      <c r="B83" s="62" t="str">
        <f aca="false">+'Precios y Menú'!I25</f>
        <v>Arroz salteado con huevo, sésamo y cebollita de verdeo</v>
      </c>
      <c r="C83" s="63" t="n">
        <f aca="false">+'Pedido Pency'!B40</f>
        <v>0</v>
      </c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</row>
    <row r="84" s="64" customFormat="true" ht="15.75" hidden="true" customHeight="true" outlineLevel="1" collapsed="false">
      <c r="A84" s="27"/>
      <c r="B84" s="62" t="str">
        <f aca="false">+'Precios y Menú'!I26</f>
        <v>Milhojas de papa</v>
      </c>
      <c r="C84" s="63" t="n">
        <f aca="false">+'Pedido Pency'!B41</f>
        <v>0</v>
      </c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</row>
    <row r="85" s="64" customFormat="true" ht="15.75" hidden="true" customHeight="true" outlineLevel="1" collapsed="false">
      <c r="A85" s="27"/>
      <c r="B85" s="62" t="str">
        <f aca="false">+'Precios y Menú'!I27</f>
        <v>Batatas cuña</v>
      </c>
      <c r="C85" s="63" t="n">
        <f aca="false">+'Pedido Pency'!B42</f>
        <v>0</v>
      </c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</row>
    <row r="86" s="64" customFormat="true" ht="15.75" hidden="true" customHeight="true" outlineLevel="1" collapsed="false">
      <c r="A86" s="27"/>
      <c r="B86" s="62" t="str">
        <f aca="false">+'Precios y Menú'!I28</f>
        <v>Cebollas Caramelizadas</v>
      </c>
      <c r="C86" s="63" t="n">
        <f aca="false">+'Pedido Pency'!B43</f>
        <v>0</v>
      </c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</row>
    <row r="87" s="64" customFormat="true" ht="15.75" hidden="true" customHeight="true" outlineLevel="1" collapsed="false">
      <c r="A87" s="27"/>
      <c r="B87" s="62" t="str">
        <f aca="false">+'Precios y Menú'!I29</f>
        <v>Focaccia al romero</v>
      </c>
      <c r="C87" s="63" t="n">
        <f aca="false">+'Pedido Pency'!B44</f>
        <v>0</v>
      </c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</row>
    <row r="88" s="64" customFormat="true" ht="15.75" hidden="true" customHeight="true" outlineLevel="1" collapsed="false">
      <c r="A88" s="27"/>
      <c r="B88" s="62" t="str">
        <f aca="false">+'Precios y Menú'!I30</f>
        <v>Kabutea con puerros</v>
      </c>
      <c r="C88" s="63" t="n">
        <f aca="false">+'Pedido Pency'!B45</f>
        <v>0</v>
      </c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</row>
    <row r="89" s="64" customFormat="true" ht="15.75" hidden="true" customHeight="true" outlineLevel="1" collapsed="false">
      <c r="A89" s="27"/>
      <c r="B89" s="62" t="str">
        <f aca="false">+'Precios y Menú'!I31</f>
        <v>Guarnición 29</v>
      </c>
      <c r="C89" s="63" t="n">
        <f aca="false">+'Pedido Pency'!B46</f>
        <v>0</v>
      </c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</row>
    <row r="90" s="64" customFormat="true" ht="15.75" hidden="true" customHeight="true" outlineLevel="1" collapsed="false">
      <c r="A90" s="27"/>
      <c r="B90" s="62" t="str">
        <f aca="false">+'Precios y Menú'!I32</f>
        <v>Guarnición 30</v>
      </c>
      <c r="C90" s="63" t="n">
        <f aca="false">+'Pedido Pency'!B47</f>
        <v>0</v>
      </c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</row>
    <row r="91" s="64" customFormat="true" ht="15.75" hidden="true" customHeight="true" outlineLevel="1" collapsed="false">
      <c r="A91" s="27"/>
      <c r="B91" s="62" t="str">
        <f aca="false">+'Precios y Menú'!I33</f>
        <v>Guarnición 31</v>
      </c>
      <c r="C91" s="63" t="n">
        <f aca="false">+'Pedido Pency'!B48</f>
        <v>0</v>
      </c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</row>
    <row r="92" s="64" customFormat="true" ht="15.75" hidden="true" customHeight="true" outlineLevel="1" collapsed="false">
      <c r="A92" s="27"/>
      <c r="B92" s="62" t="str">
        <f aca="false">+'Precios y Menú'!I34</f>
        <v>Guarnición 32</v>
      </c>
      <c r="C92" s="63" t="n">
        <f aca="false">+'Pedido Pency'!B49</f>
        <v>0</v>
      </c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</row>
    <row r="93" s="64" customFormat="true" ht="15.75" hidden="true" customHeight="true" outlineLevel="1" collapsed="false">
      <c r="A93" s="27"/>
      <c r="B93" s="62" t="str">
        <f aca="false">+'Precios y Menú'!I35</f>
        <v>Guarnición 33</v>
      </c>
      <c r="C93" s="63" t="n">
        <f aca="false">+'Pedido Pency'!B50</f>
        <v>0</v>
      </c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</row>
    <row r="94" s="64" customFormat="true" ht="15.75" hidden="true" customHeight="true" outlineLevel="1" collapsed="false">
      <c r="A94" s="27"/>
      <c r="B94" s="62" t="str">
        <f aca="false">+'Precios y Menú'!I36</f>
        <v>Guarnición 34</v>
      </c>
      <c r="C94" s="63" t="n">
        <f aca="false">+'Pedido Pency'!B51</f>
        <v>0</v>
      </c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</row>
    <row r="95" s="64" customFormat="true" ht="15.75" hidden="true" customHeight="true" outlineLevel="1" collapsed="false">
      <c r="A95" s="27"/>
      <c r="B95" s="62" t="str">
        <f aca="false">+'Precios y Menú'!I37</f>
        <v>Guarnición 35</v>
      </c>
      <c r="C95" s="63" t="n">
        <f aca="false">+'Pedido Pency'!B52</f>
        <v>0</v>
      </c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</row>
    <row r="96" s="64" customFormat="true" ht="15.75" hidden="false" customHeight="true" outlineLevel="0" collapsed="false">
      <c r="A96" s="27"/>
      <c r="B96" s="65" t="s">
        <v>41</v>
      </c>
      <c r="C96" s="63" t="n">
        <f aca="false">+SUM(C23:C25)*5+SUM(C26:C27)</f>
        <v>10</v>
      </c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</row>
    <row r="97" s="68" customFormat="true" ht="15.75" hidden="false" customHeight="true" outlineLevel="0" collapsed="false">
      <c r="A97" s="54"/>
      <c r="B97" s="66" t="s">
        <v>27</v>
      </c>
      <c r="C97" s="67" t="n">
        <f aca="false">+SUM(C81:C95)-C96</f>
        <v>-1</v>
      </c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</row>
    <row r="98" s="71" customFormat="true" ht="15.75" hidden="true" customHeight="true" outlineLevel="1" collapsed="false">
      <c r="A98" s="27"/>
      <c r="B98" s="69" t="str">
        <f aca="false">+'Precios y Menú'!I38</f>
        <v>Promo 1 Entrada</v>
      </c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</row>
    <row r="99" s="71" customFormat="true" ht="15.75" hidden="true" customHeight="true" outlineLevel="1" collapsed="false">
      <c r="A99" s="27"/>
      <c r="B99" s="69" t="str">
        <f aca="false">+'Precios y Menú'!I39</f>
        <v>Promo 1 Principal</v>
      </c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</row>
    <row r="100" s="71" customFormat="true" ht="15.75" hidden="true" customHeight="true" outlineLevel="1" collapsed="false">
      <c r="A100" s="27"/>
      <c r="B100" s="69" t="str">
        <f aca="false">+'Precios y Menú'!I40</f>
        <v>Promo 1 Guarnición</v>
      </c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</row>
    <row r="101" s="71" customFormat="true" ht="15.75" hidden="true" customHeight="true" outlineLevel="1" collapsed="false">
      <c r="A101" s="27"/>
      <c r="B101" s="69" t="str">
        <f aca="false">+'Precios y Menú'!I41</f>
        <v>Promo 1 Salsas</v>
      </c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</row>
    <row r="102" s="71" customFormat="true" ht="15.75" hidden="true" customHeight="true" outlineLevel="1" collapsed="false">
      <c r="A102" s="27"/>
      <c r="B102" s="69" t="str">
        <f aca="false">+'Precios y Menú'!I42</f>
        <v>Promo 1 Bebidas</v>
      </c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</row>
    <row r="103" s="71" customFormat="true" ht="15.75" hidden="true" customHeight="true" outlineLevel="1" collapsed="false">
      <c r="A103" s="27"/>
      <c r="B103" s="69" t="str">
        <f aca="false">+'Precios y Menú'!I43</f>
        <v>Promo 2 Entrada</v>
      </c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</row>
    <row r="104" s="71" customFormat="true" ht="15.75" hidden="true" customHeight="true" outlineLevel="1" collapsed="false">
      <c r="A104" s="27"/>
      <c r="B104" s="69" t="str">
        <f aca="false">+'Precios y Menú'!I44</f>
        <v>Promo 2 Principal</v>
      </c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</row>
    <row r="105" s="71" customFormat="true" ht="15.75" hidden="true" customHeight="true" outlineLevel="1" collapsed="false">
      <c r="A105" s="27"/>
      <c r="B105" s="69" t="str">
        <f aca="false">+'Precios y Menú'!I45</f>
        <v>Promo 2 Guarnición</v>
      </c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</row>
    <row r="106" s="71" customFormat="true" ht="15.75" hidden="true" customHeight="true" outlineLevel="1" collapsed="false">
      <c r="A106" s="27"/>
      <c r="B106" s="69" t="str">
        <f aca="false">+'Precios y Menú'!I46</f>
        <v>Promo 2 Salsas</v>
      </c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</row>
    <row r="107" s="71" customFormat="true" ht="15.75" hidden="true" customHeight="true" outlineLevel="1" collapsed="false">
      <c r="A107" s="27"/>
      <c r="B107" s="69" t="str">
        <f aca="false">+'Precios y Menú'!I47</f>
        <v>Promo 2 Bebidas</v>
      </c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</row>
    <row r="108" s="71" customFormat="true" ht="15.75" hidden="false" customHeight="true" outlineLevel="0" collapsed="false">
      <c r="A108" s="27"/>
      <c r="B108" s="72" t="s">
        <v>42</v>
      </c>
      <c r="C108" s="70" t="n">
        <f aca="false">+SUM(C98:C107)</f>
        <v>0</v>
      </c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</row>
    <row r="109" s="75" customFormat="true" ht="15.75" hidden="false" customHeight="true" outlineLevel="0" collapsed="false">
      <c r="A109" s="54"/>
      <c r="B109" s="73" t="s">
        <v>27</v>
      </c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</row>
    <row r="110" s="78" customFormat="true" ht="15.75" hidden="true" customHeight="true" outlineLevel="1" collapsed="false">
      <c r="A110" s="27"/>
      <c r="B110" s="76" t="str">
        <f aca="false">+'Precios y Menú'!I48</f>
        <v>Otros 1</v>
      </c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</row>
    <row r="111" s="78" customFormat="true" ht="15.75" hidden="true" customHeight="true" outlineLevel="1" collapsed="false">
      <c r="A111" s="27"/>
      <c r="B111" s="76" t="str">
        <f aca="false">+'Precios y Menú'!I49</f>
        <v>Otros 2</v>
      </c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</row>
    <row r="112" s="78" customFormat="true" ht="15.75" hidden="false" customHeight="true" outlineLevel="0" collapsed="false">
      <c r="A112" s="27"/>
      <c r="B112" s="79" t="s">
        <v>43</v>
      </c>
      <c r="C112" s="77" t="n">
        <f aca="false">+SUM(C110:C111)</f>
        <v>0</v>
      </c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</row>
    <row r="113" s="82" customFormat="true" ht="15.75" hidden="false" customHeight="true" outlineLevel="0" collapsed="false">
      <c r="A113" s="54"/>
      <c r="B113" s="80" t="s">
        <v>27</v>
      </c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6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RowHeight="13.8" zeroHeight="false" outlineLevelRow="0" outlineLevelCol="0"/>
  <cols>
    <col collapsed="false" customWidth="true" hidden="false" outlineLevel="0" max="1" min="1" style="0" width="44.7"/>
    <col collapsed="false" customWidth="true" hidden="false" outlineLevel="0" max="2" min="2" style="0" width="12.5"/>
    <col collapsed="false" customWidth="true" hidden="false" outlineLevel="0" max="41" min="3" style="0" width="10.3"/>
    <col collapsed="false" customWidth="true" hidden="false" outlineLevel="0" max="1025" min="42" style="0" width="8.61"/>
  </cols>
  <sheetData>
    <row r="1" customFormat="false" ht="13.8" hidden="false" customHeight="false" outlineLevel="0" collapsed="false">
      <c r="B1" s="29" t="n">
        <v>1</v>
      </c>
      <c r="C1" s="29" t="n">
        <v>2</v>
      </c>
      <c r="D1" s="29" t="n">
        <v>3</v>
      </c>
      <c r="E1" s="29" t="n">
        <v>4</v>
      </c>
      <c r="F1" s="29" t="n">
        <v>5</v>
      </c>
      <c r="G1" s="29" t="n">
        <v>6</v>
      </c>
      <c r="H1" s="29" t="n">
        <v>7</v>
      </c>
      <c r="I1" s="29" t="n">
        <v>8</v>
      </c>
      <c r="J1" s="29" t="n">
        <v>9</v>
      </c>
      <c r="K1" s="29" t="n">
        <v>10</v>
      </c>
      <c r="L1" s="29" t="n">
        <v>11</v>
      </c>
      <c r="M1" s="29" t="n">
        <v>12</v>
      </c>
      <c r="N1" s="29" t="n">
        <v>13</v>
      </c>
      <c r="O1" s="29" t="n">
        <v>14</v>
      </c>
      <c r="P1" s="29" t="n">
        <v>15</v>
      </c>
      <c r="Q1" s="29" t="n">
        <v>16</v>
      </c>
      <c r="R1" s="29" t="n">
        <v>17</v>
      </c>
      <c r="S1" s="29" t="n">
        <v>18</v>
      </c>
      <c r="T1" s="29" t="n">
        <v>19</v>
      </c>
      <c r="U1" s="29" t="n">
        <v>20</v>
      </c>
      <c r="V1" s="29" t="n">
        <v>21</v>
      </c>
      <c r="W1" s="29" t="n">
        <v>22</v>
      </c>
      <c r="X1" s="29" t="n">
        <v>23</v>
      </c>
      <c r="Y1" s="29" t="n">
        <v>24</v>
      </c>
      <c r="Z1" s="29" t="n">
        <v>25</v>
      </c>
      <c r="AA1" s="29" t="n">
        <v>26</v>
      </c>
      <c r="AB1" s="29" t="n">
        <v>27</v>
      </c>
      <c r="AC1" s="29" t="n">
        <v>28</v>
      </c>
      <c r="AD1" s="29" t="n">
        <v>29</v>
      </c>
      <c r="AE1" s="29" t="n">
        <v>30</v>
      </c>
      <c r="AF1" s="29" t="n">
        <v>31</v>
      </c>
      <c r="AG1" s="29" t="n">
        <v>32</v>
      </c>
      <c r="AH1" s="29" t="n">
        <v>33</v>
      </c>
      <c r="AI1" s="29" t="n">
        <v>34</v>
      </c>
      <c r="AJ1" s="29" t="n">
        <v>35</v>
      </c>
      <c r="AK1" s="29" t="n">
        <v>36</v>
      </c>
      <c r="AL1" s="29" t="n">
        <v>37</v>
      </c>
      <c r="AM1" s="29" t="n">
        <v>38</v>
      </c>
      <c r="AN1" s="29" t="n">
        <v>39</v>
      </c>
      <c r="AO1" s="29" t="n">
        <v>40</v>
      </c>
    </row>
    <row r="2" customFormat="false" ht="14.4" hidden="false" customHeight="false" outlineLevel="0" collapsed="false">
      <c r="A2" s="28" t="s">
        <v>9</v>
      </c>
      <c r="B2" s="83" t="s">
        <v>44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customFormat="false" ht="14.4" hidden="false" customHeight="false" outlineLevel="0" collapsed="false">
      <c r="A3" s="28" t="s">
        <v>6</v>
      </c>
      <c r="B3" s="28" t="s">
        <v>45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customFormat="false" ht="14.4" hidden="false" customHeight="false" outlineLevel="0" collapsed="false">
      <c r="A4" s="28" t="s">
        <v>10</v>
      </c>
      <c r="B4" s="28" t="n">
        <v>44206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</row>
    <row r="5" customFormat="false" ht="14.4" hidden="false" customHeight="false" outlineLevel="0" collapsed="false">
      <c r="A5" s="28" t="s">
        <v>11</v>
      </c>
      <c r="B5" s="28" t="s">
        <v>46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</row>
    <row r="6" customFormat="false" ht="14.4" hidden="false" customHeight="false" outlineLevel="0" collapsed="false">
      <c r="A6" s="28" t="s">
        <v>12</v>
      </c>
      <c r="B6" s="28" t="n">
        <v>44207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</row>
    <row r="7" customFormat="false" ht="14.4" hidden="false" customHeight="false" outlineLevel="0" collapsed="false">
      <c r="A7" s="28" t="s">
        <v>13</v>
      </c>
      <c r="B7" s="28" t="s">
        <v>47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</row>
    <row r="8" customFormat="false" ht="14.4" hidden="false" customHeight="false" outlineLevel="0" collapsed="false">
      <c r="A8" s="28" t="s">
        <v>14</v>
      </c>
      <c r="B8" s="28" t="s">
        <v>48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</row>
    <row r="9" customFormat="false" ht="14.4" hidden="false" customHeight="false" outlineLevel="0" collapsed="false">
      <c r="A9" s="28" t="s">
        <v>15</v>
      </c>
      <c r="B9" s="28" t="s">
        <v>49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customFormat="false" ht="14.4" hidden="false" customHeight="false" outlineLevel="0" collapsed="false">
      <c r="A10" s="28" t="s">
        <v>16</v>
      </c>
      <c r="B10" s="28" t="s">
        <v>50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</row>
    <row r="11" customFormat="false" ht="14.4" hidden="false" customHeight="false" outlineLevel="0" collapsed="false">
      <c r="A11" s="46" t="s">
        <v>28</v>
      </c>
      <c r="B11" s="46" t="n">
        <v>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</row>
    <row r="12" customFormat="false" ht="14.4" hidden="false" customHeight="false" outlineLevel="0" collapsed="false">
      <c r="A12" s="46" t="s">
        <v>29</v>
      </c>
      <c r="B12" s="46" t="n">
        <v>0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</row>
    <row r="13" customFormat="false" ht="14.4" hidden="false" customHeight="false" outlineLevel="0" collapsed="false">
      <c r="A13" s="46" t="s">
        <v>30</v>
      </c>
      <c r="B13" s="46" t="n">
        <v>0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</row>
    <row r="14" customFormat="false" ht="14.4" hidden="false" customHeight="false" outlineLevel="0" collapsed="false">
      <c r="A14" s="46" t="s">
        <v>31</v>
      </c>
      <c r="B14" s="46" t="n">
        <v>0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</row>
    <row r="15" customFormat="false" ht="14.4" hidden="false" customHeight="false" outlineLevel="0" collapsed="false">
      <c r="A15" s="46" t="s">
        <v>32</v>
      </c>
      <c r="B15" s="46" t="n">
        <v>0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</row>
    <row r="16" customFormat="false" ht="14.4" hidden="false" customHeight="false" outlineLevel="0" collapsed="false">
      <c r="A16" s="46" t="s">
        <v>33</v>
      </c>
      <c r="B16" s="46" t="n">
        <v>0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</row>
    <row r="17" customFormat="false" ht="14.4" hidden="false" customHeight="false" outlineLevel="0" collapsed="false">
      <c r="A17" s="46" t="s">
        <v>34</v>
      </c>
      <c r="B17" s="46" t="n">
        <v>0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</row>
    <row r="18" customFormat="false" ht="14.4" hidden="false" customHeight="false" outlineLevel="0" collapsed="false">
      <c r="A18" s="50" t="str">
        <f aca="false">+'Precios y Menú'!I3</f>
        <v>BBQ Ribs</v>
      </c>
      <c r="B18" s="50" t="n">
        <v>2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</row>
    <row r="19" customFormat="false" ht="14.4" hidden="false" customHeight="false" outlineLevel="0" collapsed="false">
      <c r="A19" s="50" t="str">
        <f aca="false">+'Precios y Menú'!I4</f>
        <v>Bife de Chorizo al Marsala</v>
      </c>
      <c r="B19" s="50" t="n">
        <v>0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</row>
    <row r="20" customFormat="false" ht="14.4" hidden="false" customHeight="false" outlineLevel="0" collapsed="false">
      <c r="A20" s="50" t="str">
        <f aca="false">+'Precios y Menú'!I5</f>
        <v>Bondiola teriyaki</v>
      </c>
      <c r="B20" s="50" t="n">
        <v>0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</row>
    <row r="21" customFormat="false" ht="14.4" hidden="false" customHeight="false" outlineLevel="0" collapsed="false">
      <c r="A21" s="50" t="str">
        <f aca="false">+'Precios y Menú'!I6</f>
        <v>Matambre a la pizza</v>
      </c>
      <c r="B21" s="50" t="n">
        <v>0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</row>
    <row r="22" customFormat="false" ht="14.4" hidden="false" customHeight="false" outlineLevel="0" collapsed="false">
      <c r="A22" s="50" t="str">
        <f aca="false">+'Precios y Menú'!I7</f>
        <v>Matambrito de cerdo al verdeo</v>
      </c>
      <c r="B22" s="50" t="n">
        <v>6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</row>
    <row r="23" customFormat="false" ht="14.4" hidden="false" customHeight="false" outlineLevel="0" collapsed="false">
      <c r="A23" s="50" t="str">
        <f aca="false">+'Precios y Menú'!I8</f>
        <v>Roast beef a la cerveza negra</v>
      </c>
      <c r="B23" s="50" t="n">
        <v>2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</row>
    <row r="24" customFormat="false" ht="14.4" hidden="false" customHeight="false" outlineLevel="0" collapsed="false">
      <c r="A24" s="50" t="str">
        <f aca="false">+'Precios y Menú'!I9</f>
        <v>Solomillo de cerdo laqueado</v>
      </c>
      <c r="B24" s="50" t="n">
        <v>0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</row>
    <row r="25" customFormat="false" ht="14.4" hidden="false" customHeight="false" outlineLevel="0" collapsed="false">
      <c r="A25" s="50" t="str">
        <f aca="false">+'Precios y Menú'!I10</f>
        <v>Premium 8</v>
      </c>
      <c r="B25" s="50" t="n">
        <v>0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</row>
    <row r="26" customFormat="false" ht="14.4" hidden="false" customHeight="false" outlineLevel="0" collapsed="false">
      <c r="A26" s="50" t="str">
        <f aca="false">+'Precios y Menú'!I11</f>
        <v>Premium 9</v>
      </c>
      <c r="B26" s="50" t="n">
        <v>0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</row>
    <row r="27" customFormat="false" ht="14.4" hidden="false" customHeight="false" outlineLevel="0" collapsed="false">
      <c r="A27" s="50" t="str">
        <f aca="false">+'Precios y Menú'!I12</f>
        <v>Premium 10</v>
      </c>
      <c r="B27" s="50" t="n">
        <v>0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</row>
    <row r="28" customFormat="false" ht="14.4" hidden="false" customHeight="false" outlineLevel="0" collapsed="false">
      <c r="A28" s="30" t="str">
        <f aca="false">+'Precios y Menú'!I13</f>
        <v>Gnocchis de papa con goulash</v>
      </c>
      <c r="B28" s="30" t="n">
        <v>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customFormat="false" ht="14.4" hidden="false" customHeight="false" outlineLevel="0" collapsed="false">
      <c r="A29" s="30" t="str">
        <f aca="false">+'Precios y Menú'!I14</f>
        <v>Milanesitas de cerdo a la napolitana</v>
      </c>
      <c r="B29" s="30" t="n">
        <v>0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customFormat="false" ht="14.4" hidden="false" customHeight="false" outlineLevel="0" collapsed="false">
      <c r="A30" s="30" t="str">
        <f aca="false">+'Precios y Menú'!I15</f>
        <v>Pata muslo al verdeo</v>
      </c>
      <c r="B30" s="30" t="n">
        <v>0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customFormat="false" ht="14.4" hidden="false" customHeight="false" outlineLevel="0" collapsed="false">
      <c r="A31" s="30" t="str">
        <f aca="false">+'Precios y Menú'!I16</f>
        <v>Pollo al ajillo</v>
      </c>
      <c r="B31" s="30" t="n">
        <v>0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customFormat="false" ht="14.4" hidden="false" customHeight="false" outlineLevel="0" collapsed="false">
      <c r="A32" s="30" t="str">
        <f aca="false">+'Precios y Menú'!I17</f>
        <v>Spaghetti con puttanesca</v>
      </c>
      <c r="B32" s="30" t="n">
        <v>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customFormat="false" ht="14.4" hidden="false" customHeight="false" outlineLevel="0" collapsed="false">
      <c r="A33" s="30" t="str">
        <f aca="false">+'Precios y Menú'!I18</f>
        <v>Strogonoff de ternera</v>
      </c>
      <c r="B33" s="30" t="n">
        <v>0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customFormat="false" ht="14.4" hidden="false" customHeight="false" outlineLevel="0" collapsed="false">
      <c r="A34" s="30" t="str">
        <f aca="false">+'Precios y Menú'!I19</f>
        <v>Suprema con mostaza y miel</v>
      </c>
      <c r="B34" s="30" t="n">
        <v>0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customFormat="false" ht="14.4" hidden="false" customHeight="false" outlineLevel="0" collapsed="false">
      <c r="A35" s="30" t="str">
        <f aca="false">+'Precios y Menú'!I20</f>
        <v>Daily 18</v>
      </c>
      <c r="B35" s="30" t="n">
        <v>0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customFormat="false" ht="14.4" hidden="false" customHeight="false" outlineLevel="0" collapsed="false">
      <c r="A36" s="30" t="str">
        <f aca="false">+'Precios y Menú'!I21</f>
        <v>Daily 19</v>
      </c>
      <c r="B36" s="30" t="n">
        <v>0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customFormat="false" ht="14.4" hidden="false" customHeight="false" outlineLevel="0" collapsed="false">
      <c r="A37" s="30" t="str">
        <f aca="false">+'Precios y Menú'!I22</f>
        <v>Daily 20</v>
      </c>
      <c r="B37" s="30" t="n">
        <v>0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customFormat="false" ht="14.4" hidden="false" customHeight="false" outlineLevel="0" collapsed="false">
      <c r="A38" s="62" t="str">
        <f aca="false">+'Precios y Menú'!I23</f>
        <v>Puré de papas</v>
      </c>
      <c r="B38" s="62" t="n">
        <v>9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</row>
    <row r="39" customFormat="false" ht="14.4" hidden="false" customHeight="false" outlineLevel="0" collapsed="false">
      <c r="A39" s="62" t="str">
        <f aca="false">+'Precios y Menú'!I24</f>
        <v>Puré de batatas</v>
      </c>
      <c r="B39" s="62" t="n">
        <v>0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</row>
    <row r="40" customFormat="false" ht="14.4" hidden="false" customHeight="false" outlineLevel="0" collapsed="false">
      <c r="A40" s="62" t="str">
        <f aca="false">+'Precios y Menú'!I25</f>
        <v>Arroz salteado con huevo, sésamo y cebollita de verdeo</v>
      </c>
      <c r="B40" s="62" t="n">
        <v>0</v>
      </c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</row>
    <row r="41" customFormat="false" ht="14.4" hidden="false" customHeight="false" outlineLevel="0" collapsed="false">
      <c r="A41" s="62" t="str">
        <f aca="false">+'Precios y Menú'!I26</f>
        <v>Milhojas de papa</v>
      </c>
      <c r="B41" s="62" t="n">
        <v>0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</row>
    <row r="42" customFormat="false" ht="14.4" hidden="false" customHeight="false" outlineLevel="0" collapsed="false">
      <c r="A42" s="62" t="str">
        <f aca="false">+'Precios y Menú'!I27</f>
        <v>Batatas cuña</v>
      </c>
      <c r="B42" s="62" t="n">
        <v>0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</row>
    <row r="43" customFormat="false" ht="14.4" hidden="false" customHeight="false" outlineLevel="0" collapsed="false">
      <c r="A43" s="62" t="str">
        <f aca="false">+'Precios y Menú'!I28</f>
        <v>Cebollas Caramelizadas</v>
      </c>
      <c r="B43" s="62" t="n">
        <v>0</v>
      </c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</row>
    <row r="44" customFormat="false" ht="14.4" hidden="false" customHeight="false" outlineLevel="0" collapsed="false">
      <c r="A44" s="62" t="str">
        <f aca="false">+'Precios y Menú'!I29</f>
        <v>Focaccia al romero</v>
      </c>
      <c r="B44" s="62" t="n">
        <v>0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</row>
    <row r="45" customFormat="false" ht="14.4" hidden="false" customHeight="false" outlineLevel="0" collapsed="false">
      <c r="A45" s="62" t="str">
        <f aca="false">+'Precios y Menú'!I30</f>
        <v>Kabutea con puerros</v>
      </c>
      <c r="B45" s="62" t="n">
        <v>0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</row>
    <row r="46" customFormat="false" ht="14.4" hidden="false" customHeight="false" outlineLevel="0" collapsed="false">
      <c r="A46" s="62" t="str">
        <f aca="false">+'Precios y Menú'!I31</f>
        <v>Guarnición 29</v>
      </c>
      <c r="B46" s="62" t="n">
        <v>0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</row>
    <row r="47" customFormat="false" ht="14.4" hidden="false" customHeight="false" outlineLevel="0" collapsed="false">
      <c r="A47" s="62" t="str">
        <f aca="false">+'Precios y Menú'!I32</f>
        <v>Guarnición 30</v>
      </c>
      <c r="B47" s="62" t="n">
        <v>0</v>
      </c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</row>
    <row r="48" customFormat="false" ht="14.4" hidden="false" customHeight="false" outlineLevel="0" collapsed="false">
      <c r="A48" s="62" t="str">
        <f aca="false">+'Precios y Menú'!I33</f>
        <v>Guarnición 31</v>
      </c>
      <c r="B48" s="62" t="n">
        <v>0</v>
      </c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</row>
    <row r="49" customFormat="false" ht="14.4" hidden="false" customHeight="false" outlineLevel="0" collapsed="false">
      <c r="A49" s="62" t="str">
        <f aca="false">+'Precios y Menú'!I34</f>
        <v>Guarnición 32</v>
      </c>
      <c r="B49" s="62" t="n">
        <v>0</v>
      </c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</row>
    <row r="50" customFormat="false" ht="14.4" hidden="false" customHeight="false" outlineLevel="0" collapsed="false">
      <c r="A50" s="62" t="str">
        <f aca="false">+'Precios y Menú'!I35</f>
        <v>Guarnición 33</v>
      </c>
      <c r="B50" s="62" t="n">
        <v>0</v>
      </c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</row>
    <row r="51" customFormat="false" ht="14.4" hidden="false" customHeight="false" outlineLevel="0" collapsed="false">
      <c r="A51" s="62" t="str">
        <f aca="false">+'Precios y Menú'!I36</f>
        <v>Guarnición 34</v>
      </c>
      <c r="B51" s="62" t="n">
        <v>0</v>
      </c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</row>
    <row r="52" customFormat="false" ht="14.4" hidden="false" customHeight="false" outlineLevel="0" collapsed="false">
      <c r="A52" s="62" t="str">
        <f aca="false">+'Precios y Menú'!I37</f>
        <v>Guarnición 35</v>
      </c>
      <c r="B52" s="62" t="n">
        <v>0</v>
      </c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</row>
    <row r="53" customFormat="false" ht="14.4" hidden="false" customHeight="false" outlineLevel="0" collapsed="false">
      <c r="A53" s="69" t="str">
        <f aca="false">+'Precios y Menú'!I38</f>
        <v>Promo 1 Entrada</v>
      </c>
      <c r="B53" s="69" t="n">
        <v>0</v>
      </c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</row>
    <row r="54" customFormat="false" ht="14.4" hidden="false" customHeight="false" outlineLevel="0" collapsed="false">
      <c r="A54" s="69" t="str">
        <f aca="false">+'Precios y Menú'!I39</f>
        <v>Promo 1 Principal</v>
      </c>
      <c r="B54" s="69" t="n">
        <v>0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</row>
    <row r="55" customFormat="false" ht="14.4" hidden="false" customHeight="false" outlineLevel="0" collapsed="false">
      <c r="A55" s="69" t="str">
        <f aca="false">+'Precios y Menú'!I40</f>
        <v>Promo 1 Guarnición</v>
      </c>
      <c r="B55" s="69" t="n">
        <v>0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</row>
    <row r="56" customFormat="false" ht="14.4" hidden="false" customHeight="false" outlineLevel="0" collapsed="false">
      <c r="A56" s="69" t="str">
        <f aca="false">+'Precios y Menú'!I41</f>
        <v>Promo 1 Salsas</v>
      </c>
      <c r="B56" s="69" t="n">
        <v>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</row>
    <row r="57" customFormat="false" ht="14.4" hidden="false" customHeight="false" outlineLevel="0" collapsed="false">
      <c r="A57" s="69" t="str">
        <f aca="false">+'Precios y Menú'!I42</f>
        <v>Promo 1 Bebidas</v>
      </c>
      <c r="B57" s="69" t="n">
        <v>0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</row>
    <row r="58" customFormat="false" ht="14.4" hidden="false" customHeight="false" outlineLevel="0" collapsed="false">
      <c r="A58" s="69" t="str">
        <f aca="false">+'Precios y Menú'!I43</f>
        <v>Promo 2 Entrada</v>
      </c>
      <c r="B58" s="69" t="n">
        <v>0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</row>
    <row r="59" customFormat="false" ht="14.4" hidden="false" customHeight="false" outlineLevel="0" collapsed="false">
      <c r="A59" s="69" t="str">
        <f aca="false">+'Precios y Menú'!I44</f>
        <v>Promo 2 Principal</v>
      </c>
      <c r="B59" s="69" t="n">
        <v>0</v>
      </c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</row>
    <row r="60" customFormat="false" ht="14.4" hidden="false" customHeight="false" outlineLevel="0" collapsed="false">
      <c r="A60" s="69" t="str">
        <f aca="false">+'Precios y Menú'!I45</f>
        <v>Promo 2 Guarnición</v>
      </c>
      <c r="B60" s="69" t="n">
        <v>0</v>
      </c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</row>
    <row r="61" customFormat="false" ht="14.4" hidden="false" customHeight="false" outlineLevel="0" collapsed="false">
      <c r="A61" s="69" t="str">
        <f aca="false">+'Precios y Menú'!I46</f>
        <v>Promo 2 Salsas</v>
      </c>
      <c r="B61" s="69" t="n">
        <v>0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</row>
    <row r="62" customFormat="false" ht="14.4" hidden="false" customHeight="false" outlineLevel="0" collapsed="false">
      <c r="A62" s="69" t="str">
        <f aca="false">+'Precios y Menú'!I47</f>
        <v>Promo 2 Bebidas</v>
      </c>
      <c r="B62" s="69" t="n">
        <v>0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25" min="1" style="0" width="8.6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Y50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2" min="1" style="0" width="8"/>
    <col collapsed="false" customWidth="true" hidden="false" outlineLevel="0" max="4" min="3" style="0" width="26.4"/>
    <col collapsed="false" customWidth="true" hidden="false" outlineLevel="0" max="5" min="5" style="0" width="10.1"/>
    <col collapsed="false" customWidth="true" hidden="false" outlineLevel="0" max="7" min="6" style="0" width="8"/>
    <col collapsed="false" customWidth="true" hidden="false" outlineLevel="0" max="8" min="8" style="0" width="11.81"/>
    <col collapsed="false" customWidth="true" hidden="false" outlineLevel="0" max="9" min="9" style="0" width="55.01"/>
    <col collapsed="false" customWidth="true" hidden="false" outlineLevel="0" max="25" min="10" style="0" width="8"/>
    <col collapsed="false" customWidth="true" hidden="false" outlineLevel="0" max="1025" min="26" style="0" width="12.6"/>
  </cols>
  <sheetData>
    <row r="1" customFormat="false" ht="14.4" hidden="false" customHeight="false" outlineLevel="0" collapsed="false">
      <c r="E1" s="84"/>
    </row>
    <row r="2" customFormat="false" ht="14.4" hidden="false" customHeight="false" outlineLevel="0" collapsed="false">
      <c r="A2" s="17"/>
      <c r="B2" s="18" t="s">
        <v>5</v>
      </c>
      <c r="C2" s="18" t="s">
        <v>51</v>
      </c>
      <c r="D2" s="18" t="s">
        <v>52</v>
      </c>
      <c r="E2" s="85" t="s">
        <v>0</v>
      </c>
      <c r="F2" s="17"/>
      <c r="G2" s="18" t="s">
        <v>5</v>
      </c>
      <c r="H2" s="18" t="s">
        <v>51</v>
      </c>
      <c r="I2" s="18" t="s">
        <v>52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customFormat="false" ht="14.4" hidden="false" customHeight="false" outlineLevel="0" collapsed="false">
      <c r="B3" s="86" t="n">
        <v>1</v>
      </c>
      <c r="C3" s="86" t="s">
        <v>28</v>
      </c>
      <c r="D3" s="86"/>
      <c r="E3" s="87" t="n">
        <v>1699</v>
      </c>
      <c r="F3" s="88"/>
      <c r="G3" s="86" t="n">
        <v>1</v>
      </c>
      <c r="H3" s="86" t="s">
        <v>31</v>
      </c>
      <c r="I3" s="89" t="s">
        <v>53</v>
      </c>
    </row>
    <row r="4" customFormat="false" ht="14.4" hidden="false" customHeight="false" outlineLevel="0" collapsed="false">
      <c r="B4" s="90" t="n">
        <v>2</v>
      </c>
      <c r="C4" s="90" t="s">
        <v>29</v>
      </c>
      <c r="D4" s="90"/>
      <c r="E4" s="91" t="n">
        <v>1449</v>
      </c>
      <c r="F4" s="88"/>
      <c r="G4" s="90" t="n">
        <v>2</v>
      </c>
      <c r="H4" s="90" t="s">
        <v>31</v>
      </c>
      <c r="I4" s="92" t="s">
        <v>54</v>
      </c>
    </row>
    <row r="5" customFormat="false" ht="14.4" hidden="false" customHeight="false" outlineLevel="0" collapsed="false">
      <c r="B5" s="90" t="n">
        <v>3</v>
      </c>
      <c r="C5" s="90" t="s">
        <v>30</v>
      </c>
      <c r="D5" s="90"/>
      <c r="E5" s="91" t="n">
        <v>1299</v>
      </c>
      <c r="G5" s="90" t="n">
        <v>3</v>
      </c>
      <c r="H5" s="90" t="s">
        <v>31</v>
      </c>
      <c r="I5" s="92" t="s">
        <v>55</v>
      </c>
    </row>
    <row r="6" customFormat="false" ht="13.8" hidden="false" customHeight="false" outlineLevel="0" collapsed="false">
      <c r="B6" s="90" t="n">
        <v>4</v>
      </c>
      <c r="C6" s="90" t="s">
        <v>31</v>
      </c>
      <c r="D6" s="90"/>
      <c r="E6" s="91" t="n">
        <v>390</v>
      </c>
      <c r="G6" s="90" t="n">
        <v>4</v>
      </c>
      <c r="H6" s="90" t="s">
        <v>31</v>
      </c>
      <c r="I6" s="92" t="s">
        <v>56</v>
      </c>
    </row>
    <row r="7" customFormat="false" ht="14.4" hidden="false" customHeight="false" outlineLevel="0" collapsed="false">
      <c r="B7" s="90" t="n">
        <v>5</v>
      </c>
      <c r="C7" s="90" t="s">
        <v>32</v>
      </c>
      <c r="D7" s="90"/>
      <c r="E7" s="91" t="n">
        <v>325</v>
      </c>
      <c r="F7" s="88"/>
      <c r="G7" s="90" t="n">
        <v>5</v>
      </c>
      <c r="H7" s="90" t="s">
        <v>31</v>
      </c>
      <c r="I7" s="92" t="s">
        <v>57</v>
      </c>
    </row>
    <row r="8" customFormat="false" ht="13.8" hidden="false" customHeight="false" outlineLevel="0" collapsed="false">
      <c r="B8" s="90" t="n">
        <v>6</v>
      </c>
      <c r="C8" s="90" t="s">
        <v>33</v>
      </c>
      <c r="D8" s="90"/>
      <c r="E8" s="91" t="n">
        <v>1399</v>
      </c>
      <c r="F8" s="88"/>
      <c r="G8" s="90" t="n">
        <v>6</v>
      </c>
      <c r="H8" s="90" t="s">
        <v>31</v>
      </c>
      <c r="I8" s="92" t="s">
        <v>58</v>
      </c>
    </row>
    <row r="9" customFormat="false" ht="14.4" hidden="false" customHeight="false" outlineLevel="0" collapsed="false">
      <c r="B9" s="90" t="n">
        <v>7</v>
      </c>
      <c r="C9" s="90" t="s">
        <v>34</v>
      </c>
      <c r="D9" s="90"/>
      <c r="E9" s="91" t="n">
        <v>1000</v>
      </c>
      <c r="F9" s="88"/>
      <c r="G9" s="90" t="n">
        <v>7</v>
      </c>
      <c r="H9" s="90" t="s">
        <v>31</v>
      </c>
      <c r="I9" s="92" t="s">
        <v>59</v>
      </c>
    </row>
    <row r="10" customFormat="false" ht="14.4" hidden="false" customHeight="false" outlineLevel="0" collapsed="false">
      <c r="B10" s="90" t="n">
        <v>8</v>
      </c>
      <c r="C10" s="90" t="s">
        <v>35</v>
      </c>
      <c r="D10" s="90"/>
      <c r="E10" s="91"/>
      <c r="G10" s="90" t="n">
        <v>8</v>
      </c>
      <c r="H10" s="90" t="s">
        <v>31</v>
      </c>
      <c r="I10" s="92" t="str">
        <f aca="false">+H10&amp;" "&amp;G10</f>
        <v>Premium 8</v>
      </c>
    </row>
    <row r="11" customFormat="false" ht="14.4" hidden="false" customHeight="false" outlineLevel="0" collapsed="false">
      <c r="B11" s="90" t="n">
        <v>9</v>
      </c>
      <c r="C11" s="90" t="s">
        <v>36</v>
      </c>
      <c r="D11" s="90"/>
      <c r="E11" s="91"/>
      <c r="G11" s="90" t="n">
        <v>9</v>
      </c>
      <c r="H11" s="90" t="s">
        <v>31</v>
      </c>
      <c r="I11" s="92" t="str">
        <f aca="false">+H11&amp;" "&amp;G11</f>
        <v>Premium 9</v>
      </c>
    </row>
    <row r="12" customFormat="false" ht="14.4" hidden="false" customHeight="false" outlineLevel="0" collapsed="false">
      <c r="B12" s="90" t="n">
        <v>10</v>
      </c>
      <c r="C12" s="90" t="s">
        <v>37</v>
      </c>
      <c r="D12" s="90"/>
      <c r="E12" s="91"/>
      <c r="G12" s="90" t="n">
        <v>10</v>
      </c>
      <c r="H12" s="90" t="s">
        <v>31</v>
      </c>
      <c r="I12" s="92" t="str">
        <f aca="false">+H12&amp;" "&amp;G12</f>
        <v>Premium 10</v>
      </c>
    </row>
    <row r="13" customFormat="false" ht="14.4" hidden="false" customHeight="false" outlineLevel="0" collapsed="false">
      <c r="B13" s="90" t="n">
        <v>11</v>
      </c>
      <c r="C13" s="90" t="s">
        <v>38</v>
      </c>
      <c r="D13" s="90"/>
      <c r="E13" s="91"/>
      <c r="G13" s="90" t="n">
        <v>11</v>
      </c>
      <c r="H13" s="90" t="s">
        <v>32</v>
      </c>
      <c r="I13" s="92" t="s">
        <v>60</v>
      </c>
    </row>
    <row r="14" customFormat="false" ht="14.4" hidden="false" customHeight="false" outlineLevel="0" collapsed="false">
      <c r="B14" s="90" t="n">
        <v>12</v>
      </c>
      <c r="C14" s="90" t="s">
        <v>23</v>
      </c>
      <c r="D14" s="90" t="s">
        <v>61</v>
      </c>
      <c r="E14" s="91" t="n">
        <v>149</v>
      </c>
      <c r="G14" s="90" t="n">
        <v>12</v>
      </c>
      <c r="H14" s="90" t="s">
        <v>32</v>
      </c>
      <c r="I14" s="92" t="s">
        <v>62</v>
      </c>
    </row>
    <row r="15" customFormat="false" ht="14.4" hidden="false" customHeight="false" outlineLevel="0" collapsed="false">
      <c r="B15" s="90" t="n">
        <v>13</v>
      </c>
      <c r="C15" s="90" t="s">
        <v>63</v>
      </c>
      <c r="D15" s="90" t="s">
        <v>64</v>
      </c>
      <c r="E15" s="91" t="n">
        <v>1999</v>
      </c>
      <c r="G15" s="90" t="n">
        <v>13</v>
      </c>
      <c r="H15" s="90" t="s">
        <v>32</v>
      </c>
      <c r="I15" s="92" t="s">
        <v>65</v>
      </c>
    </row>
    <row r="16" customFormat="false" ht="14.4" hidden="false" customHeight="false" outlineLevel="0" collapsed="false">
      <c r="B16" s="90" t="n">
        <v>14</v>
      </c>
      <c r="C16" s="90"/>
      <c r="D16" s="90"/>
      <c r="E16" s="91"/>
      <c r="G16" s="90" t="n">
        <v>14</v>
      </c>
      <c r="H16" s="90" t="s">
        <v>32</v>
      </c>
      <c r="I16" s="92" t="s">
        <v>66</v>
      </c>
    </row>
    <row r="17" customFormat="false" ht="14.4" hidden="false" customHeight="false" outlineLevel="0" collapsed="false">
      <c r="B17" s="90"/>
      <c r="C17" s="90"/>
      <c r="D17" s="90"/>
      <c r="E17" s="91"/>
      <c r="G17" s="90" t="n">
        <v>15</v>
      </c>
      <c r="H17" s="90" t="s">
        <v>32</v>
      </c>
      <c r="I17" s="92" t="s">
        <v>67</v>
      </c>
    </row>
    <row r="18" customFormat="false" ht="14.4" hidden="false" customHeight="false" outlineLevel="0" collapsed="false">
      <c r="B18" s="90"/>
      <c r="C18" s="90"/>
      <c r="D18" s="90"/>
      <c r="E18" s="91"/>
      <c r="G18" s="90" t="n">
        <v>16</v>
      </c>
      <c r="H18" s="90" t="s">
        <v>32</v>
      </c>
      <c r="I18" s="92" t="s">
        <v>68</v>
      </c>
    </row>
    <row r="19" customFormat="false" ht="15.75" hidden="false" customHeight="true" outlineLevel="0" collapsed="false">
      <c r="B19" s="90"/>
      <c r="C19" s="90"/>
      <c r="D19" s="90"/>
      <c r="E19" s="91"/>
      <c r="G19" s="90" t="n">
        <v>17</v>
      </c>
      <c r="H19" s="90" t="s">
        <v>32</v>
      </c>
      <c r="I19" s="92" t="s">
        <v>69</v>
      </c>
    </row>
    <row r="20" customFormat="false" ht="15.75" hidden="false" customHeight="true" outlineLevel="0" collapsed="false">
      <c r="B20" s="90"/>
      <c r="C20" s="90"/>
      <c r="D20" s="90"/>
      <c r="E20" s="91"/>
      <c r="G20" s="90" t="n">
        <v>18</v>
      </c>
      <c r="H20" s="90" t="s">
        <v>32</v>
      </c>
      <c r="I20" s="92" t="str">
        <f aca="false">+H20&amp;" "&amp;G20</f>
        <v>Daily 18</v>
      </c>
    </row>
    <row r="21" customFormat="false" ht="15.75" hidden="false" customHeight="true" outlineLevel="0" collapsed="false">
      <c r="B21" s="90"/>
      <c r="C21" s="90"/>
      <c r="D21" s="90"/>
      <c r="E21" s="91"/>
      <c r="G21" s="90" t="n">
        <v>19</v>
      </c>
      <c r="H21" s="90" t="s">
        <v>32</v>
      </c>
      <c r="I21" s="92" t="str">
        <f aca="false">+H21&amp;" "&amp;G21</f>
        <v>Daily 19</v>
      </c>
    </row>
    <row r="22" customFormat="false" ht="15.75" hidden="false" customHeight="true" outlineLevel="0" collapsed="false">
      <c r="B22" s="90"/>
      <c r="C22" s="90"/>
      <c r="D22" s="90"/>
      <c r="E22" s="91"/>
      <c r="G22" s="90" t="n">
        <v>20</v>
      </c>
      <c r="H22" s="90" t="s">
        <v>32</v>
      </c>
      <c r="I22" s="92" t="str">
        <f aca="false">+H22&amp;" "&amp;G22</f>
        <v>Daily 20</v>
      </c>
    </row>
    <row r="23" customFormat="false" ht="15.75" hidden="false" customHeight="true" outlineLevel="0" collapsed="false">
      <c r="B23" s="90"/>
      <c r="C23" s="90"/>
      <c r="D23" s="90"/>
      <c r="E23" s="91"/>
      <c r="G23" s="90" t="n">
        <v>21</v>
      </c>
      <c r="H23" s="90" t="s">
        <v>70</v>
      </c>
      <c r="I23" s="92" t="s">
        <v>71</v>
      </c>
    </row>
    <row r="24" customFormat="false" ht="15.75" hidden="false" customHeight="true" outlineLevel="0" collapsed="false">
      <c r="B24" s="90"/>
      <c r="C24" s="90"/>
      <c r="D24" s="90"/>
      <c r="E24" s="91"/>
      <c r="G24" s="90" t="n">
        <v>22</v>
      </c>
      <c r="H24" s="90" t="s">
        <v>70</v>
      </c>
      <c r="I24" s="92" t="s">
        <v>72</v>
      </c>
    </row>
    <row r="25" customFormat="false" ht="15.75" hidden="false" customHeight="true" outlineLevel="0" collapsed="false">
      <c r="B25" s="90"/>
      <c r="C25" s="90"/>
      <c r="D25" s="90"/>
      <c r="E25" s="91"/>
      <c r="G25" s="90" t="n">
        <v>23</v>
      </c>
      <c r="H25" s="90" t="s">
        <v>70</v>
      </c>
      <c r="I25" s="92" t="s">
        <v>73</v>
      </c>
    </row>
    <row r="26" customFormat="false" ht="15.75" hidden="false" customHeight="true" outlineLevel="0" collapsed="false">
      <c r="B26" s="90"/>
      <c r="C26" s="90"/>
      <c r="D26" s="90"/>
      <c r="E26" s="91"/>
      <c r="G26" s="90" t="n">
        <v>24</v>
      </c>
      <c r="H26" s="90" t="s">
        <v>70</v>
      </c>
      <c r="I26" s="92" t="s">
        <v>74</v>
      </c>
    </row>
    <row r="27" customFormat="false" ht="15.75" hidden="false" customHeight="true" outlineLevel="0" collapsed="false">
      <c r="B27" s="90"/>
      <c r="C27" s="90"/>
      <c r="D27" s="90"/>
      <c r="E27" s="91"/>
      <c r="G27" s="90" t="n">
        <v>25</v>
      </c>
      <c r="H27" s="90" t="s">
        <v>70</v>
      </c>
      <c r="I27" s="92" t="s">
        <v>75</v>
      </c>
    </row>
    <row r="28" customFormat="false" ht="15.75" hidden="false" customHeight="true" outlineLevel="0" collapsed="false">
      <c r="B28" s="90"/>
      <c r="C28" s="90"/>
      <c r="D28" s="90"/>
      <c r="E28" s="91"/>
      <c r="G28" s="90" t="n">
        <v>26</v>
      </c>
      <c r="H28" s="90" t="s">
        <v>70</v>
      </c>
      <c r="I28" s="92" t="s">
        <v>76</v>
      </c>
    </row>
    <row r="29" customFormat="false" ht="15.75" hidden="false" customHeight="true" outlineLevel="0" collapsed="false">
      <c r="B29" s="90"/>
      <c r="C29" s="90"/>
      <c r="D29" s="90"/>
      <c r="E29" s="91"/>
      <c r="G29" s="90" t="n">
        <v>27</v>
      </c>
      <c r="H29" s="90" t="s">
        <v>70</v>
      </c>
      <c r="I29" s="92" t="s">
        <v>77</v>
      </c>
    </row>
    <row r="30" customFormat="false" ht="15.75" hidden="false" customHeight="true" outlineLevel="0" collapsed="false">
      <c r="B30" s="90"/>
      <c r="C30" s="90"/>
      <c r="D30" s="90"/>
      <c r="E30" s="91"/>
      <c r="G30" s="90" t="n">
        <v>28</v>
      </c>
      <c r="H30" s="90" t="s">
        <v>70</v>
      </c>
      <c r="I30" s="92" t="s">
        <v>78</v>
      </c>
    </row>
    <row r="31" customFormat="false" ht="15.75" hidden="false" customHeight="true" outlineLevel="0" collapsed="false">
      <c r="B31" s="90"/>
      <c r="C31" s="90"/>
      <c r="D31" s="90"/>
      <c r="E31" s="91"/>
      <c r="G31" s="90" t="n">
        <v>29</v>
      </c>
      <c r="H31" s="90" t="s">
        <v>70</v>
      </c>
      <c r="I31" s="92" t="str">
        <f aca="false">+H31&amp;" "&amp;G31</f>
        <v>Guarnición 29</v>
      </c>
    </row>
    <row r="32" customFormat="false" ht="15.75" hidden="false" customHeight="true" outlineLevel="0" collapsed="false">
      <c r="B32" s="90"/>
      <c r="C32" s="90"/>
      <c r="D32" s="90"/>
      <c r="E32" s="91"/>
      <c r="G32" s="90" t="n">
        <v>30</v>
      </c>
      <c r="H32" s="90" t="s">
        <v>70</v>
      </c>
      <c r="I32" s="92" t="str">
        <f aca="false">+H32&amp;" "&amp;G32</f>
        <v>Guarnición 30</v>
      </c>
    </row>
    <row r="33" customFormat="false" ht="15.75" hidden="false" customHeight="true" outlineLevel="0" collapsed="false">
      <c r="B33" s="90"/>
      <c r="C33" s="90"/>
      <c r="D33" s="90"/>
      <c r="E33" s="91"/>
      <c r="G33" s="90" t="n">
        <v>31</v>
      </c>
      <c r="H33" s="90" t="s">
        <v>70</v>
      </c>
      <c r="I33" s="92" t="str">
        <f aca="false">+H33&amp;" "&amp;G33</f>
        <v>Guarnición 31</v>
      </c>
    </row>
    <row r="34" customFormat="false" ht="15.75" hidden="false" customHeight="true" outlineLevel="0" collapsed="false">
      <c r="B34" s="90"/>
      <c r="C34" s="90"/>
      <c r="D34" s="90"/>
      <c r="E34" s="91"/>
      <c r="G34" s="90" t="n">
        <v>32</v>
      </c>
      <c r="H34" s="90" t="s">
        <v>70</v>
      </c>
      <c r="I34" s="92" t="str">
        <f aca="false">+H34&amp;" "&amp;G34</f>
        <v>Guarnición 32</v>
      </c>
    </row>
    <row r="35" customFormat="false" ht="15.75" hidden="false" customHeight="true" outlineLevel="0" collapsed="false">
      <c r="B35" s="90"/>
      <c r="C35" s="90"/>
      <c r="D35" s="90"/>
      <c r="E35" s="91"/>
      <c r="G35" s="90" t="n">
        <v>33</v>
      </c>
      <c r="H35" s="90" t="s">
        <v>70</v>
      </c>
      <c r="I35" s="92" t="str">
        <f aca="false">+H35&amp;" "&amp;G35</f>
        <v>Guarnición 33</v>
      </c>
    </row>
    <row r="36" customFormat="false" ht="15.75" hidden="false" customHeight="true" outlineLevel="0" collapsed="false">
      <c r="B36" s="90"/>
      <c r="C36" s="90"/>
      <c r="D36" s="90"/>
      <c r="E36" s="91"/>
      <c r="G36" s="90" t="n">
        <v>34</v>
      </c>
      <c r="H36" s="90" t="s">
        <v>70</v>
      </c>
      <c r="I36" s="92" t="str">
        <f aca="false">+H36&amp;" "&amp;G36</f>
        <v>Guarnición 34</v>
      </c>
    </row>
    <row r="37" customFormat="false" ht="15.75" hidden="false" customHeight="true" outlineLevel="0" collapsed="false">
      <c r="B37" s="90"/>
      <c r="C37" s="90"/>
      <c r="D37" s="90"/>
      <c r="E37" s="91"/>
      <c r="G37" s="90" t="n">
        <v>35</v>
      </c>
      <c r="H37" s="90" t="s">
        <v>70</v>
      </c>
      <c r="I37" s="92" t="str">
        <f aca="false">+H37&amp;" "&amp;G37</f>
        <v>Guarnición 35</v>
      </c>
    </row>
    <row r="38" customFormat="false" ht="15.75" hidden="false" customHeight="true" outlineLevel="0" collapsed="false">
      <c r="B38" s="90"/>
      <c r="C38" s="90"/>
      <c r="D38" s="90"/>
      <c r="E38" s="91"/>
      <c r="G38" s="90" t="n">
        <v>36</v>
      </c>
      <c r="H38" s="90" t="s">
        <v>79</v>
      </c>
      <c r="I38" s="92" t="str">
        <f aca="false">+H38&amp;" "&amp;"Entrada"</f>
        <v>Promo 1 Entrada</v>
      </c>
    </row>
    <row r="39" customFormat="false" ht="15.75" hidden="false" customHeight="true" outlineLevel="0" collapsed="false">
      <c r="B39" s="90"/>
      <c r="C39" s="90"/>
      <c r="D39" s="90"/>
      <c r="E39" s="91"/>
      <c r="G39" s="90" t="n">
        <v>37</v>
      </c>
      <c r="H39" s="90" t="s">
        <v>79</v>
      </c>
      <c r="I39" s="92" t="str">
        <f aca="false">+H39&amp;" "&amp;"Principal"</f>
        <v>Promo 1 Principal</v>
      </c>
    </row>
    <row r="40" customFormat="false" ht="15.75" hidden="false" customHeight="true" outlineLevel="0" collapsed="false">
      <c r="B40" s="93"/>
      <c r="C40" s="93"/>
      <c r="D40" s="93"/>
      <c r="E40" s="94"/>
      <c r="G40" s="90" t="n">
        <v>38</v>
      </c>
      <c r="H40" s="90" t="s">
        <v>79</v>
      </c>
      <c r="I40" s="92" t="str">
        <f aca="false">+H40&amp;" "&amp;"Guarnición"</f>
        <v>Promo 1 Guarnición</v>
      </c>
    </row>
    <row r="41" customFormat="false" ht="15.75" hidden="false" customHeight="true" outlineLevel="0" collapsed="false">
      <c r="E41" s="84"/>
      <c r="G41" s="90" t="n">
        <v>39</v>
      </c>
      <c r="H41" s="90" t="s">
        <v>79</v>
      </c>
      <c r="I41" s="92" t="str">
        <f aca="false">+H41&amp;" "&amp;"Salsas"</f>
        <v>Promo 1 Salsas</v>
      </c>
    </row>
    <row r="42" customFormat="false" ht="15.75" hidden="false" customHeight="true" outlineLevel="0" collapsed="false">
      <c r="E42" s="84"/>
      <c r="G42" s="90" t="n">
        <v>40</v>
      </c>
      <c r="H42" s="90" t="s">
        <v>79</v>
      </c>
      <c r="I42" s="92" t="str">
        <f aca="false">+H42&amp;" "&amp;"Bebidas"</f>
        <v>Promo 1 Bebidas</v>
      </c>
    </row>
    <row r="43" customFormat="false" ht="15.75" hidden="false" customHeight="true" outlineLevel="0" collapsed="false">
      <c r="E43" s="84"/>
      <c r="G43" s="90" t="n">
        <v>41</v>
      </c>
      <c r="H43" s="90" t="s">
        <v>80</v>
      </c>
      <c r="I43" s="92" t="str">
        <f aca="false">+H43&amp;" "&amp;"Entrada"</f>
        <v>Promo 2 Entrada</v>
      </c>
    </row>
    <row r="44" customFormat="false" ht="15.75" hidden="false" customHeight="true" outlineLevel="0" collapsed="false">
      <c r="E44" s="84"/>
      <c r="G44" s="90" t="n">
        <v>42</v>
      </c>
      <c r="H44" s="90" t="s">
        <v>80</v>
      </c>
      <c r="I44" s="92" t="str">
        <f aca="false">+H44&amp;" "&amp;"Principal"</f>
        <v>Promo 2 Principal</v>
      </c>
    </row>
    <row r="45" customFormat="false" ht="15.75" hidden="false" customHeight="true" outlineLevel="0" collapsed="false">
      <c r="E45" s="84"/>
      <c r="G45" s="90" t="n">
        <v>43</v>
      </c>
      <c r="H45" s="90" t="s">
        <v>80</v>
      </c>
      <c r="I45" s="92" t="str">
        <f aca="false">+H45&amp;" "&amp;"Guarnición"</f>
        <v>Promo 2 Guarnición</v>
      </c>
    </row>
    <row r="46" customFormat="false" ht="15.75" hidden="false" customHeight="true" outlineLevel="0" collapsed="false">
      <c r="E46" s="84"/>
      <c r="G46" s="90" t="n">
        <v>44</v>
      </c>
      <c r="H46" s="90" t="s">
        <v>80</v>
      </c>
      <c r="I46" s="92" t="str">
        <f aca="false">+H46&amp;" "&amp;"Salsas"</f>
        <v>Promo 2 Salsas</v>
      </c>
    </row>
    <row r="47" customFormat="false" ht="15.75" hidden="false" customHeight="true" outlineLevel="0" collapsed="false">
      <c r="E47" s="84"/>
      <c r="G47" s="90" t="n">
        <v>45</v>
      </c>
      <c r="H47" s="90" t="s">
        <v>80</v>
      </c>
      <c r="I47" s="92" t="str">
        <f aca="false">+H47&amp;" "&amp;"Bebidas"</f>
        <v>Promo 2 Bebidas</v>
      </c>
    </row>
    <row r="48" customFormat="false" ht="15.75" hidden="false" customHeight="true" outlineLevel="0" collapsed="false">
      <c r="E48" s="84"/>
      <c r="G48" s="90" t="n">
        <v>36</v>
      </c>
      <c r="H48" s="90" t="s">
        <v>37</v>
      </c>
      <c r="I48" s="92" t="str">
        <f aca="false">+H48</f>
        <v>Otros 1</v>
      </c>
    </row>
    <row r="49" customFormat="false" ht="15.75" hidden="false" customHeight="true" outlineLevel="0" collapsed="false">
      <c r="E49" s="84"/>
      <c r="G49" s="93" t="n">
        <v>37</v>
      </c>
      <c r="H49" s="93" t="s">
        <v>38</v>
      </c>
      <c r="I49" s="83" t="str">
        <f aca="false">+H49</f>
        <v>Otros 2</v>
      </c>
    </row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2020-05-21T22:22:25Z</dcterms:created>
  <dc:creator>Juan Ignacio Cavagna</dc:creator>
  <dc:description/>
  <dc:language>en-US</dc:language>
  <cp:lastModifiedBy/>
  <dcterms:modified xsi:type="dcterms:W3CDTF">2021-01-11T12:15:10Z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