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OneDrive\Shares\Didactical\"/>
    </mc:Choice>
  </mc:AlternateContent>
  <bookViews>
    <workbookView xWindow="0" yWindow="0" windowWidth="15330" windowHeight="5640"/>
  </bookViews>
  <sheets>
    <sheet name="INVESTI" sheetId="2" r:id="rId1"/>
    <sheet name="ITRENDS" sheetId="1" r:id="rId2"/>
  </sheets>
  <calcPr calcId="152511"/>
</workbook>
</file>

<file path=xl/calcChain.xml><?xml version="1.0" encoding="utf-8"?>
<calcChain xmlns="http://schemas.openxmlformats.org/spreadsheetml/2006/main">
  <c r="S41" i="2" l="1"/>
  <c r="Q41" i="2"/>
  <c r="M41" i="2"/>
  <c r="K41" i="2"/>
  <c r="I41" i="2"/>
  <c r="G41" i="2"/>
  <c r="E41" i="2"/>
  <c r="T41" i="2" s="1"/>
  <c r="S40" i="2"/>
  <c r="Q40" i="2"/>
  <c r="M40" i="2"/>
  <c r="K40" i="2"/>
  <c r="I40" i="2"/>
  <c r="G40" i="2"/>
  <c r="E40" i="2"/>
  <c r="T40" i="2" s="1"/>
  <c r="S39" i="2"/>
  <c r="Q39" i="2"/>
  <c r="M39" i="2"/>
  <c r="K39" i="2"/>
  <c r="I39" i="2"/>
  <c r="G39" i="2"/>
  <c r="E39" i="2"/>
  <c r="T39" i="2" s="1"/>
  <c r="S38" i="2"/>
  <c r="Q38" i="2"/>
  <c r="M38" i="2"/>
  <c r="K38" i="2"/>
  <c r="I38" i="2"/>
  <c r="G38" i="2"/>
  <c r="E38" i="2"/>
  <c r="T38" i="2" s="1"/>
  <c r="S37" i="2"/>
  <c r="Q37" i="2"/>
  <c r="M37" i="2"/>
  <c r="K37" i="2"/>
  <c r="I37" i="2"/>
  <c r="G37" i="2"/>
  <c r="E37" i="2"/>
  <c r="T37" i="2" s="1"/>
  <c r="S36" i="2"/>
  <c r="Q36" i="2"/>
  <c r="M36" i="2"/>
  <c r="K36" i="2"/>
  <c r="I36" i="2"/>
  <c r="G36" i="2"/>
  <c r="E36" i="2"/>
  <c r="T36" i="2" s="1"/>
  <c r="S35" i="2"/>
  <c r="Q35" i="2"/>
  <c r="M35" i="2"/>
  <c r="K35" i="2"/>
  <c r="I35" i="2"/>
  <c r="G35" i="2"/>
  <c r="E35" i="2"/>
  <c r="T35" i="2" s="1"/>
  <c r="S34" i="2"/>
  <c r="Q34" i="2"/>
  <c r="M34" i="2"/>
  <c r="K34" i="2"/>
  <c r="I34" i="2"/>
  <c r="G34" i="2"/>
  <c r="E34" i="2"/>
  <c r="T34" i="2" s="1"/>
  <c r="S33" i="2"/>
  <c r="Q33" i="2"/>
  <c r="M33" i="2"/>
  <c r="K33" i="2"/>
  <c r="I33" i="2"/>
  <c r="G33" i="2"/>
  <c r="E33" i="2"/>
  <c r="T33" i="2" s="1"/>
  <c r="S32" i="2"/>
  <c r="Q32" i="2"/>
  <c r="M32" i="2"/>
  <c r="K32" i="2"/>
  <c r="I32" i="2"/>
  <c r="G32" i="2"/>
  <c r="E32" i="2"/>
  <c r="T32" i="2" s="1"/>
  <c r="S31" i="2"/>
  <c r="Q31" i="2"/>
  <c r="M31" i="2"/>
  <c r="K31" i="2"/>
  <c r="I31" i="2"/>
  <c r="G31" i="2"/>
  <c r="E31" i="2"/>
  <c r="T31" i="2" s="1"/>
  <c r="S30" i="2"/>
  <c r="Q30" i="2"/>
  <c r="M30" i="2"/>
  <c r="K30" i="2"/>
  <c r="I30" i="2"/>
  <c r="G30" i="2"/>
  <c r="E30" i="2"/>
  <c r="T30" i="2" s="1"/>
  <c r="S29" i="2"/>
  <c r="Q29" i="2"/>
  <c r="M29" i="2"/>
  <c r="K29" i="2"/>
  <c r="I29" i="2"/>
  <c r="G29" i="2"/>
  <c r="E29" i="2"/>
  <c r="T29" i="2" s="1"/>
  <c r="S28" i="2"/>
  <c r="Q28" i="2"/>
  <c r="M28" i="2"/>
  <c r="K28" i="2"/>
  <c r="I28" i="2"/>
  <c r="G28" i="2"/>
  <c r="E28" i="2"/>
  <c r="T28" i="2" s="1"/>
  <c r="S27" i="2"/>
  <c r="Q27" i="2"/>
  <c r="M27" i="2"/>
  <c r="K27" i="2"/>
  <c r="I27" i="2"/>
  <c r="G27" i="2"/>
  <c r="E27" i="2"/>
  <c r="T27" i="2" s="1"/>
  <c r="S26" i="2"/>
  <c r="Q26" i="2"/>
  <c r="M26" i="2"/>
  <c r="K26" i="2"/>
  <c r="I26" i="2"/>
  <c r="G26" i="2"/>
  <c r="E26" i="2"/>
  <c r="T26" i="2" s="1"/>
  <c r="S25" i="2"/>
  <c r="Q25" i="2"/>
  <c r="M25" i="2"/>
  <c r="K25" i="2"/>
  <c r="I25" i="2"/>
  <c r="G25" i="2"/>
  <c r="E25" i="2"/>
  <c r="T25" i="2" s="1"/>
  <c r="S24" i="2"/>
  <c r="Q24" i="2"/>
  <c r="M24" i="2"/>
  <c r="K24" i="2"/>
  <c r="I24" i="2"/>
  <c r="G24" i="2"/>
  <c r="E24" i="2"/>
  <c r="T24" i="2" s="1"/>
  <c r="S23" i="2"/>
  <c r="Q23" i="2"/>
  <c r="M23" i="2"/>
  <c r="K23" i="2"/>
  <c r="I23" i="2"/>
  <c r="G23" i="2"/>
  <c r="E23" i="2"/>
  <c r="T23" i="2" s="1"/>
  <c r="S22" i="2"/>
  <c r="Q22" i="2"/>
  <c r="M22" i="2"/>
  <c r="K22" i="2"/>
  <c r="I22" i="2"/>
  <c r="G22" i="2"/>
  <c r="E22" i="2"/>
  <c r="T22" i="2" s="1"/>
  <c r="S21" i="2"/>
  <c r="Q21" i="2"/>
  <c r="M21" i="2"/>
  <c r="K21" i="2"/>
  <c r="I21" i="2"/>
  <c r="G21" i="2"/>
  <c r="E21" i="2"/>
  <c r="T21" i="2" s="1"/>
  <c r="S20" i="2"/>
  <c r="Q20" i="2"/>
  <c r="M20" i="2"/>
  <c r="K20" i="2"/>
  <c r="I20" i="2"/>
  <c r="G20" i="2"/>
  <c r="E20" i="2"/>
  <c r="T20" i="2" s="1"/>
  <c r="S19" i="2"/>
  <c r="Q19" i="2"/>
  <c r="M19" i="2"/>
  <c r="K19" i="2"/>
  <c r="I19" i="2"/>
  <c r="G19" i="2"/>
  <c r="E19" i="2"/>
  <c r="T19" i="2" s="1"/>
  <c r="S18" i="2"/>
  <c r="Q18" i="2"/>
  <c r="M18" i="2"/>
  <c r="K18" i="2"/>
  <c r="I18" i="2"/>
  <c r="G18" i="2"/>
  <c r="E18" i="2"/>
  <c r="T18" i="2" s="1"/>
  <c r="S17" i="2"/>
  <c r="Q17" i="2"/>
  <c r="M17" i="2"/>
  <c r="K17" i="2"/>
  <c r="I17" i="2"/>
  <c r="G17" i="2"/>
  <c r="E17" i="2"/>
  <c r="T17" i="2" s="1"/>
  <c r="S16" i="2"/>
  <c r="Q16" i="2"/>
  <c r="M16" i="2"/>
  <c r="K16" i="2"/>
  <c r="I16" i="2"/>
  <c r="G16" i="2"/>
  <c r="E16" i="2"/>
  <c r="T16" i="2" s="1"/>
  <c r="S15" i="2"/>
  <c r="Q15" i="2"/>
  <c r="M15" i="2"/>
  <c r="K15" i="2"/>
  <c r="I15" i="2"/>
  <c r="G15" i="2"/>
  <c r="E15" i="2"/>
  <c r="T15" i="2" s="1"/>
  <c r="T14" i="2"/>
  <c r="U43" i="1" l="1"/>
  <c r="Q43" i="1"/>
  <c r="O43" i="1"/>
  <c r="K43" i="1"/>
  <c r="I43" i="1"/>
  <c r="E43" i="1"/>
  <c r="V43" i="1" s="1"/>
  <c r="V42" i="1"/>
  <c r="U42" i="1"/>
  <c r="Q42" i="1"/>
  <c r="O42" i="1"/>
  <c r="K42" i="1"/>
  <c r="I42" i="1"/>
  <c r="E42" i="1"/>
  <c r="U41" i="1"/>
  <c r="V41" i="1" s="1"/>
  <c r="Q41" i="1"/>
  <c r="O41" i="1"/>
  <c r="K41" i="1"/>
  <c r="I41" i="1"/>
  <c r="E41" i="1"/>
  <c r="U40" i="1"/>
  <c r="Q40" i="1"/>
  <c r="V40" i="1" s="1"/>
  <c r="O40" i="1"/>
  <c r="K40" i="1"/>
  <c r="I40" i="1"/>
  <c r="E40" i="1"/>
  <c r="U39" i="1"/>
  <c r="Q39" i="1"/>
  <c r="O39" i="1"/>
  <c r="V39" i="1" s="1"/>
  <c r="K39" i="1"/>
  <c r="I39" i="1"/>
  <c r="E39" i="1"/>
  <c r="U38" i="1"/>
  <c r="Q38" i="1"/>
  <c r="O38" i="1"/>
  <c r="K38" i="1"/>
  <c r="V38" i="1" s="1"/>
  <c r="I38" i="1"/>
  <c r="E38" i="1"/>
  <c r="U37" i="1"/>
  <c r="Q37" i="1"/>
  <c r="O37" i="1"/>
  <c r="K37" i="1"/>
  <c r="I37" i="1"/>
  <c r="V37" i="1" s="1"/>
  <c r="E37" i="1"/>
  <c r="U36" i="1"/>
  <c r="Q36" i="1"/>
  <c r="O36" i="1"/>
  <c r="K36" i="1"/>
  <c r="I36" i="1"/>
  <c r="E36" i="1"/>
  <c r="V36" i="1" s="1"/>
  <c r="U35" i="1"/>
  <c r="Q35" i="1"/>
  <c r="O35" i="1"/>
  <c r="K35" i="1"/>
  <c r="I35" i="1"/>
  <c r="E35" i="1"/>
  <c r="V35" i="1" s="1"/>
  <c r="V34" i="1"/>
  <c r="U34" i="1"/>
  <c r="Q34" i="1"/>
  <c r="O34" i="1"/>
  <c r="K34" i="1"/>
  <c r="I34" i="1"/>
  <c r="E34" i="1"/>
  <c r="U33" i="1"/>
  <c r="V33" i="1" s="1"/>
  <c r="Q33" i="1"/>
  <c r="O33" i="1"/>
  <c r="K33" i="1"/>
  <c r="I33" i="1"/>
  <c r="E33" i="1"/>
  <c r="U32" i="1"/>
  <c r="Q32" i="1"/>
  <c r="V32" i="1" s="1"/>
  <c r="O32" i="1"/>
  <c r="K32" i="1"/>
  <c r="I32" i="1"/>
  <c r="E32" i="1"/>
  <c r="U31" i="1"/>
  <c r="Q31" i="1"/>
  <c r="O31" i="1"/>
  <c r="V31" i="1" s="1"/>
  <c r="K31" i="1"/>
  <c r="I31" i="1"/>
  <c r="E31" i="1"/>
  <c r="U30" i="1"/>
  <c r="Q30" i="1"/>
  <c r="O30" i="1"/>
  <c r="K30" i="1"/>
  <c r="V30" i="1" s="1"/>
  <c r="I30" i="1"/>
  <c r="E30" i="1"/>
  <c r="U29" i="1"/>
  <c r="Q29" i="1"/>
  <c r="O29" i="1"/>
  <c r="K29" i="1"/>
  <c r="I29" i="1"/>
  <c r="V29" i="1" s="1"/>
  <c r="E29" i="1"/>
  <c r="U28" i="1"/>
  <c r="Q28" i="1"/>
  <c r="O28" i="1"/>
  <c r="K28" i="1"/>
  <c r="I28" i="1"/>
  <c r="E28" i="1"/>
  <c r="V28" i="1" s="1"/>
  <c r="U27" i="1"/>
  <c r="Q27" i="1"/>
  <c r="O27" i="1"/>
  <c r="K27" i="1"/>
  <c r="I27" i="1"/>
  <c r="E27" i="1"/>
  <c r="V27" i="1" s="1"/>
  <c r="V26" i="1"/>
  <c r="U26" i="1"/>
  <c r="Q26" i="1"/>
  <c r="O26" i="1"/>
  <c r="K26" i="1"/>
  <c r="I26" i="1"/>
  <c r="E26" i="1"/>
  <c r="U25" i="1"/>
  <c r="V25" i="1" s="1"/>
  <c r="Q25" i="1"/>
  <c r="O25" i="1"/>
  <c r="K25" i="1"/>
  <c r="I25" i="1"/>
  <c r="E25" i="1"/>
  <c r="U24" i="1"/>
  <c r="Q24" i="1"/>
  <c r="V24" i="1" s="1"/>
  <c r="O24" i="1"/>
  <c r="K24" i="1"/>
  <c r="I24" i="1"/>
  <c r="E24" i="1"/>
  <c r="U23" i="1"/>
  <c r="Q23" i="1"/>
  <c r="O23" i="1"/>
  <c r="V23" i="1" s="1"/>
  <c r="K23" i="1"/>
  <c r="I23" i="1"/>
  <c r="E23" i="1"/>
  <c r="U22" i="1"/>
  <c r="Q22" i="1"/>
  <c r="O22" i="1"/>
  <c r="K22" i="1"/>
  <c r="V22" i="1" s="1"/>
  <c r="I22" i="1"/>
  <c r="E22" i="1"/>
  <c r="U21" i="1"/>
  <c r="Q21" i="1"/>
  <c r="O21" i="1"/>
  <c r="K21" i="1"/>
  <c r="I21" i="1"/>
  <c r="V21" i="1" s="1"/>
  <c r="E21" i="1"/>
  <c r="U20" i="1"/>
  <c r="Q20" i="1"/>
  <c r="O20" i="1"/>
  <c r="K20" i="1"/>
  <c r="I20" i="1"/>
  <c r="E20" i="1"/>
  <c r="V20" i="1" s="1"/>
  <c r="U19" i="1"/>
  <c r="Q19" i="1"/>
  <c r="O19" i="1"/>
  <c r="K19" i="1"/>
  <c r="I19" i="1"/>
  <c r="E19" i="1"/>
  <c r="V19" i="1" s="1"/>
  <c r="V18" i="1"/>
  <c r="U18" i="1"/>
  <c r="Q18" i="1"/>
  <c r="O18" i="1"/>
  <c r="K18" i="1"/>
  <c r="I18" i="1"/>
  <c r="E18" i="1"/>
  <c r="U17" i="1"/>
  <c r="V17" i="1" s="1"/>
  <c r="Q17" i="1"/>
  <c r="O17" i="1"/>
  <c r="K17" i="1"/>
  <c r="I17" i="1"/>
  <c r="E17" i="1"/>
  <c r="U16" i="1"/>
  <c r="Q16" i="1"/>
  <c r="V16" i="1" s="1"/>
  <c r="O16" i="1"/>
  <c r="K16" i="1"/>
  <c r="I16" i="1"/>
  <c r="E16" i="1"/>
  <c r="U15" i="1"/>
  <c r="Q15" i="1"/>
  <c r="O15" i="1"/>
  <c r="V15" i="1" s="1"/>
  <c r="K15" i="1"/>
  <c r="I15" i="1"/>
  <c r="E15" i="1"/>
  <c r="U14" i="1"/>
  <c r="Q14" i="1"/>
  <c r="O14" i="1"/>
  <c r="K14" i="1"/>
  <c r="V14" i="1" s="1"/>
  <c r="I14" i="1"/>
  <c r="E14" i="1"/>
  <c r="V12" i="1"/>
</calcChain>
</file>

<file path=xl/sharedStrings.xml><?xml version="1.0" encoding="utf-8"?>
<sst xmlns="http://schemas.openxmlformats.org/spreadsheetml/2006/main" count="242" uniqueCount="169">
  <si>
    <t>Asia Pacific College</t>
  </si>
  <si>
    <t>Office of the Registrar</t>
  </si>
  <si>
    <t>Official Class List</t>
  </si>
  <si>
    <t>School Year :</t>
  </si>
  <si>
    <t>2015-2016</t>
  </si>
  <si>
    <t>1st Trimester</t>
  </si>
  <si>
    <t>Subject Code</t>
  </si>
  <si>
    <t>ITRENDS - Information Technology Trends</t>
  </si>
  <si>
    <t>Section</t>
  </si>
  <si>
    <t>MI122/MI123</t>
  </si>
  <si>
    <t>Instructor</t>
  </si>
  <si>
    <t>URANI, RODEL COLLADO</t>
  </si>
  <si>
    <t>SUBJECT INFORMATION</t>
  </si>
  <si>
    <t>Day</t>
  </si>
  <si>
    <t>Time</t>
  </si>
  <si>
    <t>Saturday</t>
  </si>
  <si>
    <t>01:30PM - 05:30PM</t>
  </si>
  <si>
    <t>VIEW CLASSLIST</t>
  </si>
  <si>
    <t>Student ID</t>
  </si>
  <si>
    <t>Name</t>
  </si>
  <si>
    <t>Course</t>
  </si>
  <si>
    <t>2011-100062</t>
  </si>
  <si>
    <t>BSCS-SS</t>
  </si>
  <si>
    <t>2012-100281</t>
  </si>
  <si>
    <t>BSIT-MI</t>
  </si>
  <si>
    <t>2012-100628</t>
  </si>
  <si>
    <t>2010-100158</t>
  </si>
  <si>
    <t>BSCSIT-SS</t>
  </si>
  <si>
    <t>2012-100243</t>
  </si>
  <si>
    <t>2012-100430</t>
  </si>
  <si>
    <t>2012-100434</t>
  </si>
  <si>
    <t>2007-100497</t>
  </si>
  <si>
    <t>BSCSIT-CNE</t>
  </si>
  <si>
    <t>2010-100614</t>
  </si>
  <si>
    <t>BSCSIT-IT</t>
  </si>
  <si>
    <t>2012-100555</t>
  </si>
  <si>
    <t>2012-100379</t>
  </si>
  <si>
    <t>2010-100205</t>
  </si>
  <si>
    <t>BSIT</t>
  </si>
  <si>
    <t>2012-100466</t>
  </si>
  <si>
    <t>2012-100332</t>
  </si>
  <si>
    <t>2011-100349</t>
  </si>
  <si>
    <t>2010-100478</t>
  </si>
  <si>
    <t>2012-100407</t>
  </si>
  <si>
    <t>2012-100532</t>
  </si>
  <si>
    <t>2012-100626</t>
  </si>
  <si>
    <t>2010-100558</t>
  </si>
  <si>
    <t>2009-100443</t>
  </si>
  <si>
    <t>2012-100398</t>
  </si>
  <si>
    <t>2011-100106</t>
  </si>
  <si>
    <t>2012-100377</t>
  </si>
  <si>
    <t>2012-100359</t>
  </si>
  <si>
    <t>2012-100441</t>
  </si>
  <si>
    <t>2011-100283</t>
  </si>
  <si>
    <t>2012-100066</t>
  </si>
  <si>
    <t>2010-100033</t>
  </si>
  <si>
    <t>2012-100305</t>
  </si>
  <si>
    <t>Total Number of Students :</t>
  </si>
  <si>
    <t>P</t>
  </si>
  <si>
    <t>INVESTI - Principles of Investigation</t>
  </si>
  <si>
    <t>DF131</t>
  </si>
  <si>
    <t>Thursday</t>
  </si>
  <si>
    <t>05:30PM - 07:30PM</t>
  </si>
  <si>
    <t>09:30AM - 11:30AM</t>
  </si>
  <si>
    <t>2013-100510</t>
  </si>
  <si>
    <t>BSCS-DF</t>
  </si>
  <si>
    <t>2012-100342</t>
  </si>
  <si>
    <t>BSIT-GD</t>
  </si>
  <si>
    <t>2012-100005</t>
  </si>
  <si>
    <t>2013-100332</t>
  </si>
  <si>
    <t>2013-100096</t>
  </si>
  <si>
    <t>2012-100511</t>
  </si>
  <si>
    <t>2011-100215</t>
  </si>
  <si>
    <t>2013-100089</t>
  </si>
  <si>
    <t>2012-100032</t>
  </si>
  <si>
    <t>2011-100275</t>
  </si>
  <si>
    <t>2011-100327</t>
  </si>
  <si>
    <t>2013-100341</t>
  </si>
  <si>
    <t>2012-100250</t>
  </si>
  <si>
    <t>2013-100052</t>
  </si>
  <si>
    <t>2011-100277</t>
  </si>
  <si>
    <t>2011-100358</t>
  </si>
  <si>
    <t>2012-100390</t>
  </si>
  <si>
    <t>2010-100251</t>
  </si>
  <si>
    <t>BSCSIT-CN</t>
  </si>
  <si>
    <t>2013-200694</t>
  </si>
  <si>
    <t>2012-100152</t>
  </si>
  <si>
    <t>2009-100296</t>
  </si>
  <si>
    <t>2014-100385</t>
  </si>
  <si>
    <t>2013-100157</t>
  </si>
  <si>
    <t>2010-100228</t>
  </si>
  <si>
    <t>A</t>
  </si>
  <si>
    <t>R</t>
  </si>
  <si>
    <t>Room 213</t>
  </si>
  <si>
    <t>L</t>
  </si>
  <si>
    <t>Q</t>
  </si>
  <si>
    <t>MP</t>
  </si>
  <si>
    <t>GAMEPLAN</t>
  </si>
  <si>
    <t>DEMO</t>
  </si>
  <si>
    <t>ME</t>
  </si>
  <si>
    <t>NETWORK MINER</t>
  </si>
  <si>
    <t>USERDUMP &amp; DEBUGGER</t>
  </si>
  <si>
    <t>SLEUTH KIT</t>
  </si>
  <si>
    <t>DEPENDENCY WALKER</t>
  </si>
  <si>
    <t>KEY LOGGER &amp; ENCRYPTED LOG</t>
  </si>
  <si>
    <t>SQLITE BROWSER</t>
  </si>
  <si>
    <t xml:space="preserve">NUCLEUS </t>
  </si>
  <si>
    <t>RED CLIFF WEB HISTORIAN</t>
  </si>
  <si>
    <t>ROBOCOPY-MIRROR / RICH COPY</t>
  </si>
  <si>
    <t>WINDOWS REGISTRY</t>
  </si>
  <si>
    <t>EASEUS DATA RECOVERY</t>
  </si>
  <si>
    <t>PASSWORD SNIFFER SPY</t>
  </si>
  <si>
    <t>USER ASSIST</t>
  </si>
  <si>
    <t>DATA ACQUISITION / INTEGRITY</t>
  </si>
  <si>
    <t>URL SCAN</t>
  </si>
  <si>
    <t>PSTOREVIEW?</t>
  </si>
  <si>
    <t>CHK ROOTKIT</t>
  </si>
  <si>
    <t>REDLINE (MEMORYZE)</t>
  </si>
  <si>
    <t>PRODISCOVERY?</t>
  </si>
  <si>
    <t>SKYPE ANALYZER</t>
  </si>
  <si>
    <t>KEYLOGGER / EXECUTE MONITORING CAPABILITY REMOTELY</t>
  </si>
  <si>
    <t>Room 209</t>
  </si>
  <si>
    <t>L/E</t>
  </si>
  <si>
    <t>M</t>
  </si>
  <si>
    <t>IT AS BIZ FACILITY</t>
  </si>
  <si>
    <t>MOBILE PHONE</t>
  </si>
  <si>
    <t>SMART MACHINES</t>
  </si>
  <si>
    <t>CAR VISION CAPABILITY</t>
  </si>
  <si>
    <t>GARTNER - DIGITAL BIZ</t>
  </si>
  <si>
    <t>GAMIFICATION</t>
  </si>
  <si>
    <t>5-FORCES - THREAT OF NEW ENTRANTS</t>
  </si>
  <si>
    <t>BOOK CAFÉ</t>
  </si>
  <si>
    <t>GAMING PC ASSEMBLING</t>
  </si>
  <si>
    <t>CLOUD COMPUTING</t>
  </si>
  <si>
    <t>COFFEE SHOP ORDERING</t>
  </si>
  <si>
    <t>5-FORCES - SUPPLIER POWER</t>
  </si>
  <si>
    <t>ONLINE BURGER SHOP</t>
  </si>
  <si>
    <t>3-D PAINTING</t>
  </si>
  <si>
    <t>PHONE SENSING RESTAURANT ORDERS</t>
  </si>
  <si>
    <t>5-FORCES</t>
  </si>
  <si>
    <t>FLOWER SHOP</t>
  </si>
  <si>
    <t>GAMING INDUSTRY</t>
  </si>
  <si>
    <t>IOT</t>
  </si>
  <si>
    <t>BUY &amp; SELL</t>
  </si>
  <si>
    <t>INTERNET CAFÉ</t>
  </si>
  <si>
    <t>AUGMENTED REALITY</t>
  </si>
  <si>
    <t>IPS</t>
  </si>
  <si>
    <t>SARI SARI STORE</t>
  </si>
  <si>
    <t>PREDICTIONS</t>
  </si>
  <si>
    <t>MRT</t>
  </si>
  <si>
    <t>SMART ELECTRONICS - QR</t>
  </si>
  <si>
    <t>POULTRY</t>
  </si>
  <si>
    <t>BITCOIN</t>
  </si>
  <si>
    <t>TRAVEL</t>
  </si>
  <si>
    <t>PESTEL - SOCIAL</t>
  </si>
  <si>
    <t>PUB</t>
  </si>
  <si>
    <t>EXEC SUMMARY</t>
  </si>
  <si>
    <t>AIRLINE MOBILE APP</t>
  </si>
  <si>
    <t>GARTNER -SMART WEARABLES</t>
  </si>
  <si>
    <t>TEXTILE</t>
  </si>
  <si>
    <t>CLOTHING</t>
  </si>
  <si>
    <t>STRATEGY</t>
  </si>
  <si>
    <t>BOUTIQUE</t>
  </si>
  <si>
    <t>PESTEL</t>
  </si>
  <si>
    <t>INNOVATIVE COFFEE SHOP</t>
  </si>
  <si>
    <t>PHARMA INDUSTRY</t>
  </si>
  <si>
    <t>PESTEL v 5-FORCES</t>
  </si>
  <si>
    <t>ENTERPRISE BIZ APP</t>
  </si>
  <si>
    <t>2010-100455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</si>
</sst>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4" workbookViewId="0">
      <selection activeCell="K8" sqref="K8"/>
    </sheetView>
  </sheetViews>
  <sheetFormatPr defaultRowHeight="16.5" x14ac:dyDescent="0.3"/>
  <cols>
    <col min="1" max="1" width="11.42578125" style="1" customWidth="1"/>
    <col min="2" max="2" width="40" style="1" bestFit="1" customWidth="1"/>
    <col min="3" max="3" width="9.140625" style="1"/>
    <col min="4" max="20" width="4.140625" style="1" customWidth="1"/>
    <col min="21" max="16384" width="9.140625" style="1"/>
  </cols>
  <sheetData>
    <row r="1" spans="1:20" x14ac:dyDescent="0.3">
      <c r="A1" s="1" t="s">
        <v>0</v>
      </c>
    </row>
    <row r="2" spans="1:20" x14ac:dyDescent="0.3">
      <c r="A2" s="1" t="s">
        <v>1</v>
      </c>
    </row>
    <row r="3" spans="1:20" x14ac:dyDescent="0.3">
      <c r="A3" s="1" t="s">
        <v>2</v>
      </c>
    </row>
    <row r="4" spans="1:20" x14ac:dyDescent="0.3">
      <c r="A4" s="1" t="s">
        <v>3</v>
      </c>
      <c r="B4" s="1" t="s">
        <v>4</v>
      </c>
    </row>
    <row r="5" spans="1:20" x14ac:dyDescent="0.3">
      <c r="A5" s="1" t="s">
        <v>5</v>
      </c>
    </row>
    <row r="6" spans="1:20" x14ac:dyDescent="0.3">
      <c r="A6" s="1" t="s">
        <v>6</v>
      </c>
      <c r="B6" s="1" t="s">
        <v>59</v>
      </c>
    </row>
    <row r="7" spans="1:20" x14ac:dyDescent="0.3">
      <c r="A7" s="1" t="s">
        <v>8</v>
      </c>
      <c r="B7" s="1" t="s">
        <v>60</v>
      </c>
    </row>
    <row r="8" spans="1:20" x14ac:dyDescent="0.3">
      <c r="A8" s="1" t="s">
        <v>10</v>
      </c>
      <c r="B8" s="1" t="s">
        <v>11</v>
      </c>
    </row>
    <row r="9" spans="1:20" x14ac:dyDescent="0.3">
      <c r="A9" s="1" t="s">
        <v>12</v>
      </c>
    </row>
    <row r="10" spans="1:20" x14ac:dyDescent="0.3">
      <c r="A10" s="1" t="s">
        <v>13</v>
      </c>
      <c r="B10" s="1" t="s">
        <v>14</v>
      </c>
      <c r="C10" s="1" t="s">
        <v>93</v>
      </c>
    </row>
    <row r="11" spans="1:20" x14ac:dyDescent="0.3">
      <c r="A11" s="1" t="s">
        <v>61</v>
      </c>
      <c r="B11" s="1" t="s">
        <v>62</v>
      </c>
    </row>
    <row r="12" spans="1:20" x14ac:dyDescent="0.3">
      <c r="A12" s="1" t="s">
        <v>15</v>
      </c>
      <c r="B12" s="1" t="s">
        <v>63</v>
      </c>
    </row>
    <row r="13" spans="1:20" x14ac:dyDescent="0.3">
      <c r="A13" s="1" t="s">
        <v>17</v>
      </c>
    </row>
    <row r="14" spans="1:20" x14ac:dyDescent="0.3">
      <c r="A14" s="1" t="s">
        <v>18</v>
      </c>
      <c r="B14" s="1" t="s">
        <v>19</v>
      </c>
      <c r="C14" s="1" t="s">
        <v>20</v>
      </c>
      <c r="D14" s="1" t="s">
        <v>58</v>
      </c>
      <c r="E14" s="1">
        <v>10</v>
      </c>
      <c r="F14" s="1" t="s">
        <v>94</v>
      </c>
      <c r="G14" s="1">
        <v>10</v>
      </c>
      <c r="H14" s="1" t="s">
        <v>92</v>
      </c>
      <c r="I14" s="1">
        <v>15</v>
      </c>
      <c r="J14" s="1" t="s">
        <v>95</v>
      </c>
      <c r="K14" s="1">
        <v>20</v>
      </c>
      <c r="L14" s="1" t="s">
        <v>91</v>
      </c>
      <c r="M14" s="1">
        <v>15</v>
      </c>
      <c r="N14" s="1" t="s">
        <v>96</v>
      </c>
      <c r="O14" s="1" t="s">
        <v>97</v>
      </c>
      <c r="P14" s="1" t="s">
        <v>98</v>
      </c>
      <c r="Q14" s="1">
        <v>30</v>
      </c>
      <c r="R14" s="1" t="s">
        <v>99</v>
      </c>
      <c r="S14" s="1">
        <v>30</v>
      </c>
      <c r="T14" s="1">
        <f>E14+G14+I14+K14+M14+Q14</f>
        <v>100</v>
      </c>
    </row>
    <row r="15" spans="1:20" x14ac:dyDescent="0.3">
      <c r="A15" s="1" t="s">
        <v>64</v>
      </c>
      <c r="C15" s="1" t="s">
        <v>65</v>
      </c>
      <c r="D15" s="1">
        <v>100</v>
      </c>
      <c r="E15" s="1">
        <f>D15/100*10</f>
        <v>10</v>
      </c>
      <c r="F15" s="1">
        <v>100</v>
      </c>
      <c r="G15" s="1">
        <f>F15/100*10</f>
        <v>10</v>
      </c>
      <c r="I15" s="1">
        <f>H15/100*15</f>
        <v>0</v>
      </c>
      <c r="J15" s="1">
        <v>95</v>
      </c>
      <c r="K15" s="1">
        <f>J15/100*20</f>
        <v>19</v>
      </c>
      <c r="L15" s="1">
        <v>100</v>
      </c>
      <c r="M15" s="1">
        <f>L15/100*15</f>
        <v>15</v>
      </c>
      <c r="N15" s="1" t="s">
        <v>100</v>
      </c>
      <c r="O15" s="1">
        <v>50</v>
      </c>
      <c r="P15" s="1">
        <v>70</v>
      </c>
      <c r="Q15" s="1">
        <f>(O15+P15)/200*30</f>
        <v>18</v>
      </c>
      <c r="S15" s="1">
        <f>R15/100*30</f>
        <v>0</v>
      </c>
      <c r="T15" s="1">
        <f t="shared" ref="T15:T41" si="0">E15+G15+I15+K15+M15+Q15</f>
        <v>72</v>
      </c>
    </row>
    <row r="16" spans="1:20" x14ac:dyDescent="0.3">
      <c r="A16" s="1" t="s">
        <v>66</v>
      </c>
      <c r="C16" s="1" t="s">
        <v>67</v>
      </c>
      <c r="D16" s="1">
        <v>100</v>
      </c>
      <c r="E16" s="1">
        <f t="shared" ref="E16:E41" si="1">D16/100*10</f>
        <v>10</v>
      </c>
      <c r="F16" s="1">
        <v>100</v>
      </c>
      <c r="G16" s="1">
        <f t="shared" ref="G16:G41" si="2">F16/100*10</f>
        <v>10</v>
      </c>
      <c r="I16" s="1">
        <f t="shared" ref="I16:I41" si="3">H16/100*15</f>
        <v>0</v>
      </c>
      <c r="J16" s="1">
        <v>85</v>
      </c>
      <c r="K16" s="1">
        <f t="shared" ref="K16:K41" si="4">J16/100*20</f>
        <v>17</v>
      </c>
      <c r="M16" s="1">
        <f t="shared" ref="M16:M41" si="5">L16/100*15</f>
        <v>0</v>
      </c>
      <c r="N16" s="1" t="s">
        <v>101</v>
      </c>
      <c r="O16" s="1">
        <v>50</v>
      </c>
      <c r="P16" s="1">
        <v>70</v>
      </c>
      <c r="Q16" s="1">
        <f t="shared" ref="Q16:Q41" si="6">(O16+P16)/200*30</f>
        <v>18</v>
      </c>
      <c r="S16" s="1">
        <f t="shared" ref="S16:S41" si="7">R16/100*30</f>
        <v>0</v>
      </c>
      <c r="T16" s="1">
        <f t="shared" si="0"/>
        <v>55</v>
      </c>
    </row>
    <row r="17" spans="1:20" x14ac:dyDescent="0.3">
      <c r="A17" s="1" t="s">
        <v>68</v>
      </c>
      <c r="C17" s="1" t="s">
        <v>22</v>
      </c>
      <c r="D17" s="1">
        <v>100</v>
      </c>
      <c r="E17" s="1">
        <f t="shared" si="1"/>
        <v>10</v>
      </c>
      <c r="F17" s="1">
        <v>100</v>
      </c>
      <c r="G17" s="1">
        <f t="shared" si="2"/>
        <v>10</v>
      </c>
      <c r="I17" s="1">
        <f t="shared" si="3"/>
        <v>0</v>
      </c>
      <c r="K17" s="1">
        <f t="shared" si="4"/>
        <v>0</v>
      </c>
      <c r="M17" s="1">
        <f t="shared" si="5"/>
        <v>0</v>
      </c>
      <c r="Q17" s="1">
        <f t="shared" si="6"/>
        <v>0</v>
      </c>
      <c r="S17" s="1">
        <f t="shared" si="7"/>
        <v>0</v>
      </c>
      <c r="T17" s="1">
        <f t="shared" si="0"/>
        <v>20</v>
      </c>
    </row>
    <row r="18" spans="1:20" x14ac:dyDescent="0.3">
      <c r="A18" s="1" t="s">
        <v>69</v>
      </c>
      <c r="C18" s="1" t="s">
        <v>65</v>
      </c>
      <c r="D18" s="1">
        <v>100</v>
      </c>
      <c r="E18" s="1">
        <f t="shared" si="1"/>
        <v>10</v>
      </c>
      <c r="F18" s="1">
        <v>100</v>
      </c>
      <c r="G18" s="1">
        <f t="shared" si="2"/>
        <v>10</v>
      </c>
      <c r="H18" s="1">
        <v>70</v>
      </c>
      <c r="I18" s="1">
        <f t="shared" si="3"/>
        <v>10.5</v>
      </c>
      <c r="J18" s="1">
        <v>95</v>
      </c>
      <c r="K18" s="1">
        <f t="shared" si="4"/>
        <v>19</v>
      </c>
      <c r="L18" s="1">
        <v>70</v>
      </c>
      <c r="M18" s="1">
        <f t="shared" si="5"/>
        <v>10.5</v>
      </c>
      <c r="N18" s="1" t="s">
        <v>102</v>
      </c>
      <c r="O18" s="1">
        <v>50</v>
      </c>
      <c r="Q18" s="1">
        <f t="shared" si="6"/>
        <v>7.5</v>
      </c>
      <c r="R18" s="1">
        <v>95</v>
      </c>
      <c r="S18" s="1">
        <f t="shared" si="7"/>
        <v>28.5</v>
      </c>
      <c r="T18" s="1">
        <f>E18+G18+I18+K18+M18+S18</f>
        <v>88.5</v>
      </c>
    </row>
    <row r="19" spans="1:20" x14ac:dyDescent="0.3">
      <c r="A19" s="1" t="s">
        <v>70</v>
      </c>
      <c r="C19" s="1" t="s">
        <v>65</v>
      </c>
      <c r="D19" s="1">
        <v>100</v>
      </c>
      <c r="E19" s="1">
        <f t="shared" si="1"/>
        <v>10</v>
      </c>
      <c r="F19" s="1">
        <v>100</v>
      </c>
      <c r="G19" s="1">
        <f t="shared" si="2"/>
        <v>10</v>
      </c>
      <c r="H19" s="1">
        <v>70</v>
      </c>
      <c r="I19" s="1">
        <f t="shared" si="3"/>
        <v>10.5</v>
      </c>
      <c r="J19" s="1">
        <v>85</v>
      </c>
      <c r="K19" s="1">
        <f t="shared" si="4"/>
        <v>17</v>
      </c>
      <c r="L19" s="1">
        <v>70</v>
      </c>
      <c r="M19" s="1">
        <f t="shared" si="5"/>
        <v>10.5</v>
      </c>
      <c r="N19" s="1" t="s">
        <v>103</v>
      </c>
      <c r="O19" s="1">
        <v>50</v>
      </c>
      <c r="Q19" s="1">
        <f t="shared" si="6"/>
        <v>7.5</v>
      </c>
      <c r="R19" s="1">
        <v>85</v>
      </c>
      <c r="S19" s="1">
        <f t="shared" si="7"/>
        <v>25.5</v>
      </c>
      <c r="T19" s="1">
        <f>E19+G19+I19+K19+M19+S19</f>
        <v>83.5</v>
      </c>
    </row>
    <row r="20" spans="1:20" x14ac:dyDescent="0.3">
      <c r="A20" s="1" t="s">
        <v>71</v>
      </c>
      <c r="C20" s="1" t="s">
        <v>67</v>
      </c>
      <c r="D20" s="1">
        <v>100</v>
      </c>
      <c r="E20" s="1">
        <f t="shared" si="1"/>
        <v>10</v>
      </c>
      <c r="F20" s="1">
        <v>100</v>
      </c>
      <c r="G20" s="1">
        <f t="shared" si="2"/>
        <v>10</v>
      </c>
      <c r="I20" s="1">
        <f t="shared" si="3"/>
        <v>0</v>
      </c>
      <c r="J20" s="1">
        <v>85</v>
      </c>
      <c r="K20" s="1">
        <f t="shared" si="4"/>
        <v>17</v>
      </c>
      <c r="M20" s="1">
        <f t="shared" si="5"/>
        <v>0</v>
      </c>
      <c r="N20" s="1" t="s">
        <v>104</v>
      </c>
      <c r="O20" s="1">
        <v>50</v>
      </c>
      <c r="P20" s="1">
        <v>50</v>
      </c>
      <c r="Q20" s="1">
        <f t="shared" si="6"/>
        <v>15</v>
      </c>
      <c r="S20" s="1">
        <f t="shared" si="7"/>
        <v>0</v>
      </c>
      <c r="T20" s="1">
        <f t="shared" si="0"/>
        <v>52</v>
      </c>
    </row>
    <row r="21" spans="1:20" x14ac:dyDescent="0.3">
      <c r="A21" s="1" t="s">
        <v>72</v>
      </c>
      <c r="C21" s="1" t="s">
        <v>38</v>
      </c>
      <c r="D21" s="1">
        <v>100</v>
      </c>
      <c r="E21" s="1">
        <f t="shared" si="1"/>
        <v>10</v>
      </c>
      <c r="F21" s="1">
        <v>100</v>
      </c>
      <c r="G21" s="1">
        <f t="shared" si="2"/>
        <v>10</v>
      </c>
      <c r="H21" s="1">
        <v>70</v>
      </c>
      <c r="I21" s="1">
        <f t="shared" si="3"/>
        <v>10.5</v>
      </c>
      <c r="J21" s="1">
        <v>85</v>
      </c>
      <c r="K21" s="1">
        <f t="shared" si="4"/>
        <v>17</v>
      </c>
      <c r="L21" s="1">
        <v>100</v>
      </c>
      <c r="M21" s="1">
        <f t="shared" si="5"/>
        <v>15</v>
      </c>
      <c r="N21" s="1" t="s">
        <v>105</v>
      </c>
      <c r="O21" s="1">
        <v>50</v>
      </c>
      <c r="P21" s="1">
        <v>50</v>
      </c>
      <c r="Q21" s="1">
        <f t="shared" si="6"/>
        <v>15</v>
      </c>
      <c r="S21" s="1">
        <f t="shared" si="7"/>
        <v>0</v>
      </c>
      <c r="T21" s="1">
        <f t="shared" si="0"/>
        <v>77.5</v>
      </c>
    </row>
    <row r="22" spans="1:20" x14ac:dyDescent="0.3">
      <c r="A22" s="1" t="s">
        <v>73</v>
      </c>
      <c r="C22" s="1" t="s">
        <v>65</v>
      </c>
      <c r="D22" s="1">
        <v>100</v>
      </c>
      <c r="E22" s="1">
        <f t="shared" si="1"/>
        <v>10</v>
      </c>
      <c r="F22" s="1">
        <v>100</v>
      </c>
      <c r="G22" s="1">
        <f t="shared" si="2"/>
        <v>10</v>
      </c>
      <c r="I22" s="1">
        <f t="shared" si="3"/>
        <v>0</v>
      </c>
      <c r="J22" s="1">
        <v>85</v>
      </c>
      <c r="K22" s="1">
        <f t="shared" si="4"/>
        <v>17</v>
      </c>
      <c r="M22" s="1">
        <f t="shared" si="5"/>
        <v>0</v>
      </c>
      <c r="N22" s="1" t="s">
        <v>106</v>
      </c>
      <c r="O22" s="1">
        <v>50</v>
      </c>
      <c r="P22" s="1">
        <v>30</v>
      </c>
      <c r="Q22" s="1">
        <f t="shared" si="6"/>
        <v>12</v>
      </c>
      <c r="S22" s="1">
        <f t="shared" si="7"/>
        <v>0</v>
      </c>
      <c r="T22" s="1">
        <f t="shared" si="0"/>
        <v>49</v>
      </c>
    </row>
    <row r="23" spans="1:20" x14ac:dyDescent="0.3">
      <c r="A23" s="1" t="s">
        <v>74</v>
      </c>
      <c r="C23" s="1" t="s">
        <v>67</v>
      </c>
      <c r="D23" s="1">
        <v>100</v>
      </c>
      <c r="E23" s="1">
        <f t="shared" si="1"/>
        <v>10</v>
      </c>
      <c r="F23" s="1">
        <v>100</v>
      </c>
      <c r="G23" s="1">
        <f t="shared" si="2"/>
        <v>10</v>
      </c>
      <c r="I23" s="1">
        <f t="shared" si="3"/>
        <v>0</v>
      </c>
      <c r="J23" s="1">
        <v>85</v>
      </c>
      <c r="K23" s="1">
        <f t="shared" si="4"/>
        <v>17</v>
      </c>
      <c r="M23" s="1">
        <f t="shared" si="5"/>
        <v>0</v>
      </c>
      <c r="N23" s="1" t="s">
        <v>107</v>
      </c>
      <c r="Q23" s="1">
        <f t="shared" si="6"/>
        <v>0</v>
      </c>
      <c r="R23" s="1">
        <v>85</v>
      </c>
      <c r="S23" s="1">
        <f t="shared" si="7"/>
        <v>25.5</v>
      </c>
      <c r="T23" s="1">
        <f>E23+G23+I23+K23+M23+S23</f>
        <v>62.5</v>
      </c>
    </row>
    <row r="24" spans="1:20" x14ac:dyDescent="0.3">
      <c r="A24" s="1" t="s">
        <v>75</v>
      </c>
      <c r="C24" s="1" t="s">
        <v>38</v>
      </c>
      <c r="D24" s="1">
        <v>100</v>
      </c>
      <c r="E24" s="1">
        <f t="shared" si="1"/>
        <v>10</v>
      </c>
      <c r="F24" s="1">
        <v>100</v>
      </c>
      <c r="G24" s="1">
        <f t="shared" si="2"/>
        <v>10</v>
      </c>
      <c r="I24" s="1">
        <f t="shared" si="3"/>
        <v>0</v>
      </c>
      <c r="J24" s="1">
        <v>85</v>
      </c>
      <c r="K24" s="1">
        <f t="shared" si="4"/>
        <v>17</v>
      </c>
      <c r="M24" s="1">
        <f t="shared" si="5"/>
        <v>0</v>
      </c>
      <c r="Q24" s="1">
        <f t="shared" si="6"/>
        <v>0</v>
      </c>
      <c r="R24" s="1">
        <v>85</v>
      </c>
      <c r="S24" s="1">
        <f t="shared" si="7"/>
        <v>25.5</v>
      </c>
      <c r="T24" s="1">
        <f>E24+G24+I24+K24+M24+S24</f>
        <v>62.5</v>
      </c>
    </row>
    <row r="25" spans="1:20" x14ac:dyDescent="0.3">
      <c r="A25" s="1" t="s">
        <v>76</v>
      </c>
      <c r="C25" s="1" t="s">
        <v>38</v>
      </c>
      <c r="D25" s="1">
        <v>100</v>
      </c>
      <c r="E25" s="1">
        <f t="shared" si="1"/>
        <v>10</v>
      </c>
      <c r="F25" s="1">
        <v>100</v>
      </c>
      <c r="G25" s="1">
        <f t="shared" si="2"/>
        <v>10</v>
      </c>
      <c r="I25" s="1">
        <f t="shared" si="3"/>
        <v>0</v>
      </c>
      <c r="K25" s="1">
        <f t="shared" si="4"/>
        <v>0</v>
      </c>
      <c r="M25" s="1">
        <f t="shared" si="5"/>
        <v>0</v>
      </c>
      <c r="Q25" s="1">
        <f t="shared" si="6"/>
        <v>0</v>
      </c>
      <c r="S25" s="1">
        <f t="shared" si="7"/>
        <v>0</v>
      </c>
      <c r="T25" s="1">
        <f t="shared" si="0"/>
        <v>20</v>
      </c>
    </row>
    <row r="26" spans="1:20" x14ac:dyDescent="0.3">
      <c r="A26" s="1" t="s">
        <v>77</v>
      </c>
      <c r="C26" s="1" t="s">
        <v>65</v>
      </c>
      <c r="D26" s="1">
        <v>100</v>
      </c>
      <c r="E26" s="1">
        <f t="shared" si="1"/>
        <v>10</v>
      </c>
      <c r="F26" s="1">
        <v>100</v>
      </c>
      <c r="G26" s="1">
        <f t="shared" si="2"/>
        <v>10</v>
      </c>
      <c r="H26" s="1">
        <v>100</v>
      </c>
      <c r="I26" s="1">
        <f t="shared" si="3"/>
        <v>15</v>
      </c>
      <c r="J26" s="1">
        <v>65</v>
      </c>
      <c r="K26" s="1">
        <f t="shared" si="4"/>
        <v>13</v>
      </c>
      <c r="L26" s="1">
        <v>100</v>
      </c>
      <c r="M26" s="1">
        <f t="shared" si="5"/>
        <v>15</v>
      </c>
      <c r="N26" s="1" t="s">
        <v>108</v>
      </c>
      <c r="O26" s="1">
        <v>100</v>
      </c>
      <c r="P26" s="1">
        <v>100</v>
      </c>
      <c r="Q26" s="1">
        <f t="shared" si="6"/>
        <v>30</v>
      </c>
      <c r="S26" s="1">
        <f t="shared" si="7"/>
        <v>0</v>
      </c>
      <c r="T26" s="1">
        <f t="shared" si="0"/>
        <v>93</v>
      </c>
    </row>
    <row r="27" spans="1:20" x14ac:dyDescent="0.3">
      <c r="A27" s="1" t="s">
        <v>78</v>
      </c>
      <c r="C27" s="1" t="s">
        <v>67</v>
      </c>
      <c r="D27" s="1">
        <v>100</v>
      </c>
      <c r="E27" s="1">
        <f t="shared" si="1"/>
        <v>10</v>
      </c>
      <c r="F27" s="1">
        <v>100</v>
      </c>
      <c r="G27" s="1">
        <f t="shared" si="2"/>
        <v>10</v>
      </c>
      <c r="I27" s="1">
        <f t="shared" si="3"/>
        <v>0</v>
      </c>
      <c r="J27" s="1">
        <v>85</v>
      </c>
      <c r="K27" s="1">
        <f t="shared" si="4"/>
        <v>17</v>
      </c>
      <c r="M27" s="1">
        <f t="shared" si="5"/>
        <v>0</v>
      </c>
      <c r="N27" s="1" t="s">
        <v>109</v>
      </c>
      <c r="Q27" s="1">
        <f t="shared" si="6"/>
        <v>0</v>
      </c>
      <c r="R27" s="1">
        <v>85</v>
      </c>
      <c r="S27" s="1">
        <f t="shared" si="7"/>
        <v>25.5</v>
      </c>
      <c r="T27" s="1">
        <f>E27+G27+I27+K27+M27+S27</f>
        <v>62.5</v>
      </c>
    </row>
    <row r="28" spans="1:20" x14ac:dyDescent="0.3">
      <c r="A28" s="1" t="s">
        <v>79</v>
      </c>
      <c r="C28" s="1" t="s">
        <v>65</v>
      </c>
      <c r="D28" s="1">
        <v>100</v>
      </c>
      <c r="E28" s="1">
        <f t="shared" si="1"/>
        <v>10</v>
      </c>
      <c r="F28" s="1">
        <v>100</v>
      </c>
      <c r="G28" s="1">
        <f t="shared" si="2"/>
        <v>10</v>
      </c>
      <c r="H28" s="1">
        <v>100</v>
      </c>
      <c r="I28" s="1">
        <f t="shared" si="3"/>
        <v>15</v>
      </c>
      <c r="J28" s="1">
        <v>85</v>
      </c>
      <c r="K28" s="1">
        <f t="shared" si="4"/>
        <v>17</v>
      </c>
      <c r="L28" s="1">
        <v>100</v>
      </c>
      <c r="M28" s="1">
        <f t="shared" si="5"/>
        <v>15</v>
      </c>
      <c r="N28" s="1" t="s">
        <v>110</v>
      </c>
      <c r="O28" s="1">
        <v>100</v>
      </c>
      <c r="P28" s="1">
        <v>100</v>
      </c>
      <c r="Q28" s="1">
        <f t="shared" si="6"/>
        <v>30</v>
      </c>
      <c r="S28" s="1">
        <f t="shared" si="7"/>
        <v>0</v>
      </c>
      <c r="T28" s="1">
        <f t="shared" si="0"/>
        <v>97</v>
      </c>
    </row>
    <row r="29" spans="1:20" x14ac:dyDescent="0.3">
      <c r="A29" s="1" t="s">
        <v>80</v>
      </c>
      <c r="C29" s="1" t="s">
        <v>38</v>
      </c>
      <c r="D29" s="1">
        <v>100</v>
      </c>
      <c r="E29" s="1">
        <f t="shared" si="1"/>
        <v>10</v>
      </c>
      <c r="F29" s="1">
        <v>100</v>
      </c>
      <c r="G29" s="1">
        <f t="shared" si="2"/>
        <v>10</v>
      </c>
      <c r="I29" s="1">
        <f t="shared" si="3"/>
        <v>0</v>
      </c>
      <c r="J29" s="1">
        <v>85</v>
      </c>
      <c r="K29" s="1">
        <f t="shared" si="4"/>
        <v>17</v>
      </c>
      <c r="M29" s="1">
        <f t="shared" si="5"/>
        <v>0</v>
      </c>
      <c r="Q29" s="1">
        <f t="shared" si="6"/>
        <v>0</v>
      </c>
      <c r="R29" s="1">
        <v>85</v>
      </c>
      <c r="S29" s="1">
        <f t="shared" si="7"/>
        <v>25.5</v>
      </c>
      <c r="T29" s="1">
        <f>E29+G29+I29+K29+M29+S29</f>
        <v>62.5</v>
      </c>
    </row>
    <row r="30" spans="1:20" x14ac:dyDescent="0.3">
      <c r="A30" s="1" t="s">
        <v>81</v>
      </c>
      <c r="C30" s="1" t="s">
        <v>38</v>
      </c>
      <c r="D30" s="1">
        <v>100</v>
      </c>
      <c r="E30" s="1">
        <f t="shared" si="1"/>
        <v>10</v>
      </c>
      <c r="F30" s="1">
        <v>100</v>
      </c>
      <c r="G30" s="1">
        <f t="shared" si="2"/>
        <v>10</v>
      </c>
      <c r="I30" s="1">
        <f t="shared" si="3"/>
        <v>0</v>
      </c>
      <c r="J30" s="1">
        <v>85</v>
      </c>
      <c r="K30" s="1">
        <f t="shared" si="4"/>
        <v>17</v>
      </c>
      <c r="M30" s="1">
        <f t="shared" si="5"/>
        <v>0</v>
      </c>
      <c r="Q30" s="1">
        <f t="shared" si="6"/>
        <v>0</v>
      </c>
      <c r="R30" s="1">
        <v>85</v>
      </c>
      <c r="S30" s="1">
        <f t="shared" si="7"/>
        <v>25.5</v>
      </c>
      <c r="T30" s="1">
        <f>E30+G30+I30+K30+M30+S30</f>
        <v>62.5</v>
      </c>
    </row>
    <row r="31" spans="1:20" x14ac:dyDescent="0.3">
      <c r="A31" s="1" t="s">
        <v>82</v>
      </c>
      <c r="C31" s="1" t="s">
        <v>67</v>
      </c>
      <c r="D31" s="1">
        <v>100</v>
      </c>
      <c r="E31" s="1">
        <f t="shared" si="1"/>
        <v>10</v>
      </c>
      <c r="F31" s="1">
        <v>100</v>
      </c>
      <c r="G31" s="1">
        <f t="shared" si="2"/>
        <v>10</v>
      </c>
      <c r="I31" s="1">
        <f t="shared" si="3"/>
        <v>0</v>
      </c>
      <c r="J31" s="1">
        <v>70</v>
      </c>
      <c r="K31" s="1">
        <f t="shared" si="4"/>
        <v>14</v>
      </c>
      <c r="M31" s="1">
        <f t="shared" si="5"/>
        <v>0</v>
      </c>
      <c r="N31" s="1" t="s">
        <v>111</v>
      </c>
      <c r="O31" s="1">
        <v>50</v>
      </c>
      <c r="P31" s="1">
        <v>70</v>
      </c>
      <c r="Q31" s="1">
        <f t="shared" si="6"/>
        <v>18</v>
      </c>
      <c r="S31" s="1">
        <f t="shared" si="7"/>
        <v>0</v>
      </c>
      <c r="T31" s="1">
        <f t="shared" si="0"/>
        <v>52</v>
      </c>
    </row>
    <row r="32" spans="1:20" x14ac:dyDescent="0.3">
      <c r="A32" s="1" t="s">
        <v>83</v>
      </c>
      <c r="C32" s="1" t="s">
        <v>84</v>
      </c>
      <c r="D32" s="1">
        <v>100</v>
      </c>
      <c r="E32" s="1">
        <f t="shared" si="1"/>
        <v>10</v>
      </c>
      <c r="F32" s="1">
        <v>100</v>
      </c>
      <c r="G32" s="1">
        <f t="shared" si="2"/>
        <v>10</v>
      </c>
      <c r="I32" s="1">
        <f t="shared" si="3"/>
        <v>0</v>
      </c>
      <c r="J32" s="1">
        <v>85</v>
      </c>
      <c r="K32" s="1">
        <f t="shared" si="4"/>
        <v>17</v>
      </c>
      <c r="M32" s="1">
        <f t="shared" si="5"/>
        <v>0</v>
      </c>
      <c r="N32" s="1" t="s">
        <v>112</v>
      </c>
      <c r="Q32" s="1">
        <f t="shared" si="6"/>
        <v>0</v>
      </c>
      <c r="S32" s="1">
        <f t="shared" si="7"/>
        <v>0</v>
      </c>
      <c r="T32" s="1">
        <f t="shared" si="0"/>
        <v>37</v>
      </c>
    </row>
    <row r="33" spans="1:20" x14ac:dyDescent="0.3">
      <c r="A33" s="1" t="s">
        <v>85</v>
      </c>
      <c r="C33" s="1" t="s">
        <v>65</v>
      </c>
      <c r="D33" s="1">
        <v>100</v>
      </c>
      <c r="E33" s="1">
        <f t="shared" si="1"/>
        <v>10</v>
      </c>
      <c r="F33" s="1">
        <v>100</v>
      </c>
      <c r="G33" s="1">
        <f t="shared" si="2"/>
        <v>10</v>
      </c>
      <c r="H33" s="1">
        <v>100</v>
      </c>
      <c r="I33" s="1">
        <f t="shared" si="3"/>
        <v>15</v>
      </c>
      <c r="J33" s="1">
        <v>100</v>
      </c>
      <c r="K33" s="1">
        <f t="shared" si="4"/>
        <v>20</v>
      </c>
      <c r="L33" s="1">
        <v>70</v>
      </c>
      <c r="M33" s="1">
        <f t="shared" si="5"/>
        <v>10.5</v>
      </c>
      <c r="N33" s="1" t="s">
        <v>113</v>
      </c>
      <c r="O33" s="1">
        <v>100</v>
      </c>
      <c r="P33" s="1">
        <v>100</v>
      </c>
      <c r="Q33" s="1">
        <f t="shared" si="6"/>
        <v>30</v>
      </c>
      <c r="S33" s="1">
        <f t="shared" si="7"/>
        <v>0</v>
      </c>
      <c r="T33" s="1">
        <f t="shared" si="0"/>
        <v>95.5</v>
      </c>
    </row>
    <row r="34" spans="1:20" x14ac:dyDescent="0.3">
      <c r="A34" s="1" t="s">
        <v>49</v>
      </c>
      <c r="C34" s="1" t="s">
        <v>38</v>
      </c>
      <c r="D34" s="1">
        <v>100</v>
      </c>
      <c r="E34" s="1">
        <f t="shared" si="1"/>
        <v>10</v>
      </c>
      <c r="F34" s="1">
        <v>100</v>
      </c>
      <c r="G34" s="1">
        <f t="shared" si="2"/>
        <v>10</v>
      </c>
      <c r="H34" s="1">
        <v>100</v>
      </c>
      <c r="I34" s="1">
        <f t="shared" si="3"/>
        <v>15</v>
      </c>
      <c r="J34" s="1">
        <v>95</v>
      </c>
      <c r="K34" s="1">
        <f t="shared" si="4"/>
        <v>19</v>
      </c>
      <c r="L34" s="1">
        <v>100</v>
      </c>
      <c r="M34" s="1">
        <f t="shared" si="5"/>
        <v>15</v>
      </c>
      <c r="N34" s="1" t="s">
        <v>114</v>
      </c>
      <c r="O34" s="1">
        <v>100</v>
      </c>
      <c r="P34" s="1">
        <v>100</v>
      </c>
      <c r="Q34" s="1">
        <f t="shared" si="6"/>
        <v>30</v>
      </c>
      <c r="S34" s="1">
        <f t="shared" si="7"/>
        <v>0</v>
      </c>
      <c r="T34" s="1">
        <f t="shared" si="0"/>
        <v>99</v>
      </c>
    </row>
    <row r="35" spans="1:20" x14ac:dyDescent="0.3">
      <c r="A35" s="1" t="s">
        <v>86</v>
      </c>
      <c r="C35" s="1" t="s">
        <v>67</v>
      </c>
      <c r="D35" s="1">
        <v>100</v>
      </c>
      <c r="E35" s="1">
        <f t="shared" si="1"/>
        <v>10</v>
      </c>
      <c r="F35" s="1">
        <v>100</v>
      </c>
      <c r="G35" s="1">
        <f t="shared" si="2"/>
        <v>10</v>
      </c>
      <c r="I35" s="1">
        <f t="shared" si="3"/>
        <v>0</v>
      </c>
      <c r="J35" s="1">
        <v>85</v>
      </c>
      <c r="K35" s="1">
        <f t="shared" si="4"/>
        <v>17</v>
      </c>
      <c r="M35" s="1">
        <f t="shared" si="5"/>
        <v>0</v>
      </c>
      <c r="N35" s="1" t="s">
        <v>115</v>
      </c>
      <c r="Q35" s="1">
        <f t="shared" si="6"/>
        <v>0</v>
      </c>
      <c r="R35" s="1">
        <v>85</v>
      </c>
      <c r="S35" s="1">
        <f t="shared" si="7"/>
        <v>25.5</v>
      </c>
      <c r="T35" s="1">
        <f t="shared" si="0"/>
        <v>37</v>
      </c>
    </row>
    <row r="36" spans="1:20" x14ac:dyDescent="0.3">
      <c r="A36" s="1" t="s">
        <v>53</v>
      </c>
      <c r="C36" s="1" t="s">
        <v>38</v>
      </c>
      <c r="D36" s="1">
        <v>100</v>
      </c>
      <c r="E36" s="1">
        <f t="shared" si="1"/>
        <v>10</v>
      </c>
      <c r="F36" s="1">
        <v>100</v>
      </c>
      <c r="G36" s="1">
        <f t="shared" si="2"/>
        <v>10</v>
      </c>
      <c r="H36" s="1">
        <v>100</v>
      </c>
      <c r="I36" s="1">
        <f t="shared" si="3"/>
        <v>15</v>
      </c>
      <c r="J36" s="1">
        <v>100</v>
      </c>
      <c r="K36" s="1">
        <f t="shared" si="4"/>
        <v>20</v>
      </c>
      <c r="M36" s="1">
        <f t="shared" si="5"/>
        <v>0</v>
      </c>
      <c r="N36" s="1" t="s">
        <v>116</v>
      </c>
      <c r="O36" s="1">
        <v>100</v>
      </c>
      <c r="P36" s="1">
        <v>100</v>
      </c>
      <c r="Q36" s="1">
        <f t="shared" si="6"/>
        <v>30</v>
      </c>
      <c r="S36" s="1">
        <f t="shared" si="7"/>
        <v>0</v>
      </c>
      <c r="T36" s="1">
        <f t="shared" si="0"/>
        <v>85</v>
      </c>
    </row>
    <row r="37" spans="1:20" x14ac:dyDescent="0.3">
      <c r="A37" s="1" t="s">
        <v>87</v>
      </c>
      <c r="C37" s="1" t="s">
        <v>84</v>
      </c>
      <c r="D37" s="1">
        <v>100</v>
      </c>
      <c r="E37" s="1">
        <f t="shared" si="1"/>
        <v>10</v>
      </c>
      <c r="F37" s="1">
        <v>100</v>
      </c>
      <c r="G37" s="1">
        <f t="shared" si="2"/>
        <v>10</v>
      </c>
      <c r="I37" s="1">
        <f t="shared" si="3"/>
        <v>0</v>
      </c>
      <c r="J37" s="1">
        <v>85</v>
      </c>
      <c r="K37" s="1">
        <f t="shared" si="4"/>
        <v>17</v>
      </c>
      <c r="M37" s="1">
        <f t="shared" si="5"/>
        <v>0</v>
      </c>
      <c r="P37" s="1">
        <v>30</v>
      </c>
      <c r="Q37" s="1">
        <f t="shared" si="6"/>
        <v>4.5</v>
      </c>
      <c r="S37" s="1">
        <f t="shared" si="7"/>
        <v>0</v>
      </c>
      <c r="T37" s="1">
        <f t="shared" si="0"/>
        <v>41.5</v>
      </c>
    </row>
    <row r="38" spans="1:20" x14ac:dyDescent="0.3">
      <c r="A38" s="1" t="s">
        <v>88</v>
      </c>
      <c r="C38" s="1" t="s">
        <v>22</v>
      </c>
      <c r="D38" s="1">
        <v>100</v>
      </c>
      <c r="E38" s="1">
        <f t="shared" si="1"/>
        <v>10</v>
      </c>
      <c r="F38" s="1">
        <v>100</v>
      </c>
      <c r="G38" s="1">
        <f t="shared" si="2"/>
        <v>10</v>
      </c>
      <c r="H38" s="1">
        <v>100</v>
      </c>
      <c r="I38" s="1">
        <f t="shared" si="3"/>
        <v>15</v>
      </c>
      <c r="J38" s="1">
        <v>100</v>
      </c>
      <c r="K38" s="1">
        <f t="shared" si="4"/>
        <v>20</v>
      </c>
      <c r="L38" s="1">
        <v>70</v>
      </c>
      <c r="M38" s="1">
        <f t="shared" si="5"/>
        <v>10.5</v>
      </c>
      <c r="N38" s="1" t="s">
        <v>117</v>
      </c>
      <c r="O38" s="1">
        <v>100</v>
      </c>
      <c r="P38" s="1">
        <v>100</v>
      </c>
      <c r="Q38" s="1">
        <f t="shared" si="6"/>
        <v>30</v>
      </c>
      <c r="S38" s="1">
        <f t="shared" si="7"/>
        <v>0</v>
      </c>
      <c r="T38" s="1">
        <f t="shared" si="0"/>
        <v>95.5</v>
      </c>
    </row>
    <row r="39" spans="1:20" x14ac:dyDescent="0.3">
      <c r="A39" s="1" t="s">
        <v>89</v>
      </c>
      <c r="C39" s="1" t="s">
        <v>22</v>
      </c>
      <c r="D39" s="1">
        <v>100</v>
      </c>
      <c r="E39" s="1">
        <f t="shared" si="1"/>
        <v>10</v>
      </c>
      <c r="F39" s="1">
        <v>100</v>
      </c>
      <c r="G39" s="1">
        <f t="shared" si="2"/>
        <v>10</v>
      </c>
      <c r="H39" s="1">
        <v>100</v>
      </c>
      <c r="I39" s="1">
        <f t="shared" si="3"/>
        <v>15</v>
      </c>
      <c r="J39" s="1">
        <v>95</v>
      </c>
      <c r="K39" s="1">
        <f t="shared" si="4"/>
        <v>19</v>
      </c>
      <c r="L39" s="1">
        <v>100</v>
      </c>
      <c r="M39" s="1">
        <f t="shared" si="5"/>
        <v>15</v>
      </c>
      <c r="N39" s="1" t="s">
        <v>118</v>
      </c>
      <c r="O39" s="1">
        <v>100</v>
      </c>
      <c r="P39" s="1">
        <v>100</v>
      </c>
      <c r="Q39" s="1">
        <f t="shared" si="6"/>
        <v>30</v>
      </c>
      <c r="S39" s="1">
        <f t="shared" si="7"/>
        <v>0</v>
      </c>
      <c r="T39" s="1">
        <f t="shared" si="0"/>
        <v>99</v>
      </c>
    </row>
    <row r="40" spans="1:20" x14ac:dyDescent="0.3">
      <c r="A40" s="1" t="s">
        <v>90</v>
      </c>
      <c r="C40" s="1" t="s">
        <v>34</v>
      </c>
      <c r="D40" s="1">
        <v>100</v>
      </c>
      <c r="E40" s="1">
        <f t="shared" si="1"/>
        <v>10</v>
      </c>
      <c r="F40" s="1">
        <v>100</v>
      </c>
      <c r="G40" s="1">
        <f t="shared" si="2"/>
        <v>10</v>
      </c>
      <c r="I40" s="1">
        <f t="shared" si="3"/>
        <v>0</v>
      </c>
      <c r="J40" s="1">
        <v>85</v>
      </c>
      <c r="K40" s="1">
        <f t="shared" si="4"/>
        <v>17</v>
      </c>
      <c r="M40" s="1">
        <f t="shared" si="5"/>
        <v>0</v>
      </c>
      <c r="N40" s="1" t="s">
        <v>119</v>
      </c>
      <c r="Q40" s="1">
        <f t="shared" si="6"/>
        <v>0</v>
      </c>
      <c r="S40" s="1">
        <f t="shared" si="7"/>
        <v>0</v>
      </c>
      <c r="T40" s="1">
        <f t="shared" si="0"/>
        <v>37</v>
      </c>
    </row>
    <row r="41" spans="1:20" x14ac:dyDescent="0.3">
      <c r="A41" s="1" t="s">
        <v>168</v>
      </c>
      <c r="D41" s="1">
        <v>100</v>
      </c>
      <c r="E41" s="1">
        <f t="shared" si="1"/>
        <v>10</v>
      </c>
      <c r="F41" s="1">
        <v>100</v>
      </c>
      <c r="G41" s="1">
        <f t="shared" si="2"/>
        <v>10</v>
      </c>
      <c r="I41" s="1">
        <f t="shared" si="3"/>
        <v>0</v>
      </c>
      <c r="K41" s="1">
        <f t="shared" si="4"/>
        <v>0</v>
      </c>
      <c r="M41" s="1">
        <f t="shared" si="5"/>
        <v>0</v>
      </c>
      <c r="N41" s="1" t="s">
        <v>120</v>
      </c>
      <c r="P41" s="1">
        <v>30</v>
      </c>
      <c r="Q41" s="1">
        <f t="shared" si="6"/>
        <v>4.5</v>
      </c>
      <c r="R41" s="1">
        <v>95</v>
      </c>
      <c r="S41" s="1">
        <f t="shared" si="7"/>
        <v>28.5</v>
      </c>
      <c r="T41" s="1">
        <f>E41+G41+I41+K41+M41+S41</f>
        <v>48.5</v>
      </c>
    </row>
    <row r="42" spans="1:20" x14ac:dyDescent="0.3">
      <c r="A42" s="1" t="s">
        <v>57</v>
      </c>
      <c r="B42" s="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3" workbookViewId="0">
      <selection activeCell="B14" sqref="B14:B43"/>
    </sheetView>
  </sheetViews>
  <sheetFormatPr defaultRowHeight="16.5" x14ac:dyDescent="0.3"/>
  <cols>
    <col min="1" max="1" width="9.140625" style="1"/>
    <col min="2" max="2" width="41.140625" style="1" bestFit="1" customWidth="1"/>
    <col min="3" max="3" width="9.140625" style="1"/>
    <col min="4" max="22" width="4.140625" style="1" customWidth="1"/>
    <col min="23" max="16384" width="9.140625" style="1"/>
  </cols>
  <sheetData>
    <row r="1" spans="1:22" x14ac:dyDescent="0.3">
      <c r="A1" s="1" t="s">
        <v>0</v>
      </c>
    </row>
    <row r="2" spans="1:22" x14ac:dyDescent="0.3">
      <c r="A2" s="1" t="s">
        <v>1</v>
      </c>
    </row>
    <row r="3" spans="1:22" x14ac:dyDescent="0.3">
      <c r="A3" s="1" t="s">
        <v>2</v>
      </c>
    </row>
    <row r="4" spans="1:22" x14ac:dyDescent="0.3">
      <c r="A4" s="1" t="s">
        <v>3</v>
      </c>
      <c r="B4" s="1" t="s">
        <v>4</v>
      </c>
    </row>
    <row r="5" spans="1:22" x14ac:dyDescent="0.3">
      <c r="A5" s="1" t="s">
        <v>5</v>
      </c>
    </row>
    <row r="6" spans="1:22" x14ac:dyDescent="0.3">
      <c r="A6" s="1" t="s">
        <v>6</v>
      </c>
      <c r="B6" s="1" t="s">
        <v>7</v>
      </c>
    </row>
    <row r="7" spans="1:22" x14ac:dyDescent="0.3">
      <c r="A7" s="1" t="s">
        <v>8</v>
      </c>
      <c r="B7" s="1" t="s">
        <v>9</v>
      </c>
    </row>
    <row r="8" spans="1:22" x14ac:dyDescent="0.3">
      <c r="A8" s="1" t="s">
        <v>10</v>
      </c>
      <c r="B8" s="1" t="s">
        <v>11</v>
      </c>
    </row>
    <row r="9" spans="1:22" x14ac:dyDescent="0.3">
      <c r="A9" s="1" t="s">
        <v>12</v>
      </c>
    </row>
    <row r="10" spans="1:22" x14ac:dyDescent="0.3">
      <c r="A10" s="1" t="s">
        <v>13</v>
      </c>
      <c r="B10" s="1" t="s">
        <v>14</v>
      </c>
      <c r="C10" s="1" t="s">
        <v>121</v>
      </c>
    </row>
    <row r="11" spans="1:22" x14ac:dyDescent="0.3">
      <c r="A11" s="1" t="s">
        <v>15</v>
      </c>
      <c r="B11" s="1" t="s">
        <v>16</v>
      </c>
    </row>
    <row r="12" spans="1:22" x14ac:dyDescent="0.3">
      <c r="A12" s="1" t="s">
        <v>17</v>
      </c>
      <c r="D12" s="1" t="s">
        <v>92</v>
      </c>
      <c r="E12" s="2">
        <v>15</v>
      </c>
      <c r="G12" s="1" t="s">
        <v>58</v>
      </c>
      <c r="I12" s="2">
        <v>10</v>
      </c>
      <c r="J12" s="1" t="s">
        <v>122</v>
      </c>
      <c r="K12" s="2">
        <v>10</v>
      </c>
      <c r="L12" s="1" t="s">
        <v>95</v>
      </c>
      <c r="O12" s="2">
        <v>20</v>
      </c>
      <c r="P12" s="1" t="s">
        <v>91</v>
      </c>
      <c r="Q12" s="2">
        <v>15</v>
      </c>
      <c r="R12" s="1" t="s">
        <v>123</v>
      </c>
      <c r="S12" s="1" t="s">
        <v>124</v>
      </c>
      <c r="U12" s="2">
        <v>30</v>
      </c>
      <c r="V12" s="2">
        <f>SUM(E12,I12,K12,O12,Q12,U12)</f>
        <v>100</v>
      </c>
    </row>
    <row r="13" spans="1:22" x14ac:dyDescent="0.3">
      <c r="A13" s="1" t="s">
        <v>18</v>
      </c>
      <c r="B13" s="1" t="s">
        <v>19</v>
      </c>
      <c r="C13" s="1" t="s">
        <v>20</v>
      </c>
      <c r="V13" s="2"/>
    </row>
    <row r="14" spans="1:22" x14ac:dyDescent="0.3">
      <c r="A14" s="1" t="s">
        <v>21</v>
      </c>
      <c r="C14" s="1" t="s">
        <v>22</v>
      </c>
      <c r="E14" s="1">
        <f>D14/100*15</f>
        <v>0</v>
      </c>
      <c r="G14" s="1">
        <v>100</v>
      </c>
      <c r="H14" s="1">
        <v>100</v>
      </c>
      <c r="I14" s="1">
        <f>(G14+H14)/200*10</f>
        <v>10</v>
      </c>
      <c r="J14" s="1">
        <v>100</v>
      </c>
      <c r="K14" s="1">
        <f>J14/100*10</f>
        <v>10</v>
      </c>
      <c r="L14" s="1">
        <v>100</v>
      </c>
      <c r="M14" s="1">
        <v>100</v>
      </c>
      <c r="O14" s="1">
        <f>(L14+M14+N14)/300*20</f>
        <v>13.333333333333332</v>
      </c>
      <c r="Q14" s="1">
        <f>P14/200*15</f>
        <v>0</v>
      </c>
      <c r="R14" s="1" t="s">
        <v>125</v>
      </c>
      <c r="U14" s="1">
        <f>T14/100*30</f>
        <v>0</v>
      </c>
      <c r="V14" s="2">
        <f t="shared" ref="V14:V43" si="0">SUM(E14,I14,K14,O14,Q14,U14)</f>
        <v>33.333333333333329</v>
      </c>
    </row>
    <row r="15" spans="1:22" x14ac:dyDescent="0.3">
      <c r="A15" s="1" t="s">
        <v>23</v>
      </c>
      <c r="C15" s="1" t="s">
        <v>24</v>
      </c>
      <c r="D15" s="1">
        <v>100</v>
      </c>
      <c r="E15" s="1">
        <f>D15/100*15</f>
        <v>15</v>
      </c>
      <c r="F15" s="1" t="s">
        <v>126</v>
      </c>
      <c r="G15" s="1">
        <v>100</v>
      </c>
      <c r="H15" s="1">
        <v>100</v>
      </c>
      <c r="I15" s="1">
        <f>(G15+H15)/200*10</f>
        <v>10</v>
      </c>
      <c r="J15" s="1">
        <v>100</v>
      </c>
      <c r="K15" s="1">
        <f>J15/100*10</f>
        <v>10</v>
      </c>
      <c r="M15" s="1">
        <v>100</v>
      </c>
      <c r="O15" s="1">
        <f t="shared" ref="O15:O43" si="1">(L15+M15+N15)/300*20</f>
        <v>6.6666666666666661</v>
      </c>
      <c r="Q15" s="1">
        <f t="shared" ref="Q15:Q43" si="2">P15/200*15</f>
        <v>0</v>
      </c>
      <c r="R15" s="1" t="s">
        <v>127</v>
      </c>
      <c r="U15" s="1">
        <f t="shared" ref="U15:U43" si="3">T15/100*30</f>
        <v>0</v>
      </c>
      <c r="V15" s="2">
        <f t="shared" si="0"/>
        <v>41.666666666666664</v>
      </c>
    </row>
    <row r="16" spans="1:22" x14ac:dyDescent="0.3">
      <c r="A16" s="1" t="s">
        <v>25</v>
      </c>
      <c r="C16" s="1" t="s">
        <v>24</v>
      </c>
      <c r="D16" s="1">
        <v>100</v>
      </c>
      <c r="E16" s="1">
        <f t="shared" ref="E16:E43" si="4">D16/100*15</f>
        <v>15</v>
      </c>
      <c r="F16" s="1" t="s">
        <v>128</v>
      </c>
      <c r="G16" s="1">
        <v>100</v>
      </c>
      <c r="H16" s="1">
        <v>100</v>
      </c>
      <c r="I16" s="1">
        <f t="shared" ref="I16:I43" si="5">(G16+H16)/200*10</f>
        <v>10</v>
      </c>
      <c r="J16" s="1">
        <v>100</v>
      </c>
      <c r="K16" s="1">
        <f t="shared" ref="K16:K43" si="6">J16/100*10</f>
        <v>10</v>
      </c>
      <c r="L16" s="1">
        <v>100</v>
      </c>
      <c r="O16" s="1">
        <f t="shared" si="1"/>
        <v>6.6666666666666661</v>
      </c>
      <c r="Q16" s="1">
        <f t="shared" si="2"/>
        <v>0</v>
      </c>
      <c r="U16" s="1">
        <f t="shared" si="3"/>
        <v>0</v>
      </c>
      <c r="V16" s="2">
        <f t="shared" si="0"/>
        <v>41.666666666666664</v>
      </c>
    </row>
    <row r="17" spans="1:22" x14ac:dyDescent="0.3">
      <c r="A17" s="1" t="s">
        <v>26</v>
      </c>
      <c r="C17" s="1" t="s">
        <v>27</v>
      </c>
      <c r="D17" s="1">
        <v>100</v>
      </c>
      <c r="E17" s="1">
        <f t="shared" si="4"/>
        <v>15</v>
      </c>
      <c r="F17" s="1" t="s">
        <v>129</v>
      </c>
      <c r="G17" s="1">
        <v>100</v>
      </c>
      <c r="H17" s="1">
        <v>100</v>
      </c>
      <c r="I17" s="1">
        <f t="shared" si="5"/>
        <v>10</v>
      </c>
      <c r="J17" s="1">
        <v>100</v>
      </c>
      <c r="K17" s="1">
        <f t="shared" si="6"/>
        <v>10</v>
      </c>
      <c r="O17" s="1">
        <f t="shared" si="1"/>
        <v>0</v>
      </c>
      <c r="P17" s="1">
        <v>100</v>
      </c>
      <c r="Q17" s="1">
        <f t="shared" si="2"/>
        <v>7.5</v>
      </c>
      <c r="U17" s="1">
        <f t="shared" si="3"/>
        <v>0</v>
      </c>
      <c r="V17" s="2">
        <f t="shared" si="0"/>
        <v>42.5</v>
      </c>
    </row>
    <row r="18" spans="1:22" x14ac:dyDescent="0.3">
      <c r="A18" s="1" t="s">
        <v>28</v>
      </c>
      <c r="C18" s="1" t="s">
        <v>24</v>
      </c>
      <c r="D18" s="1">
        <v>60</v>
      </c>
      <c r="E18" s="1">
        <f t="shared" si="4"/>
        <v>9</v>
      </c>
      <c r="F18" s="1" t="s">
        <v>130</v>
      </c>
      <c r="G18" s="1">
        <v>100</v>
      </c>
      <c r="H18" s="1">
        <v>100</v>
      </c>
      <c r="I18" s="1">
        <f t="shared" si="5"/>
        <v>10</v>
      </c>
      <c r="J18" s="1">
        <v>100</v>
      </c>
      <c r="K18" s="1">
        <f t="shared" si="6"/>
        <v>10</v>
      </c>
      <c r="L18" s="1">
        <v>100</v>
      </c>
      <c r="M18" s="1">
        <v>90</v>
      </c>
      <c r="N18" s="1">
        <v>100</v>
      </c>
      <c r="O18" s="1">
        <f t="shared" si="1"/>
        <v>19.333333333333332</v>
      </c>
      <c r="Q18" s="1">
        <f t="shared" si="2"/>
        <v>0</v>
      </c>
      <c r="R18" s="1" t="s">
        <v>131</v>
      </c>
      <c r="T18" s="1">
        <v>95</v>
      </c>
      <c r="U18" s="1">
        <f t="shared" si="3"/>
        <v>28.5</v>
      </c>
      <c r="V18" s="2">
        <f t="shared" si="0"/>
        <v>76.833333333333329</v>
      </c>
    </row>
    <row r="19" spans="1:22" x14ac:dyDescent="0.3">
      <c r="A19" s="1" t="s">
        <v>29</v>
      </c>
      <c r="C19" s="1" t="s">
        <v>24</v>
      </c>
      <c r="E19" s="1">
        <f t="shared" si="4"/>
        <v>0</v>
      </c>
      <c r="G19" s="1">
        <v>100</v>
      </c>
      <c r="H19" s="1">
        <v>100</v>
      </c>
      <c r="I19" s="1">
        <f t="shared" si="5"/>
        <v>10</v>
      </c>
      <c r="J19" s="1">
        <v>100</v>
      </c>
      <c r="K19" s="1">
        <f t="shared" si="6"/>
        <v>10</v>
      </c>
      <c r="L19" s="1">
        <v>100</v>
      </c>
      <c r="M19" s="1">
        <v>100</v>
      </c>
      <c r="O19" s="1">
        <f t="shared" si="1"/>
        <v>13.333333333333332</v>
      </c>
      <c r="Q19" s="1">
        <f t="shared" si="2"/>
        <v>0</v>
      </c>
      <c r="R19" s="1" t="s">
        <v>132</v>
      </c>
      <c r="U19" s="1">
        <f t="shared" si="3"/>
        <v>0</v>
      </c>
      <c r="V19" s="2">
        <f t="shared" si="0"/>
        <v>33.333333333333329</v>
      </c>
    </row>
    <row r="20" spans="1:22" x14ac:dyDescent="0.3">
      <c r="A20" s="1" t="s">
        <v>30</v>
      </c>
      <c r="C20" s="1" t="s">
        <v>24</v>
      </c>
      <c r="D20" s="1">
        <v>60</v>
      </c>
      <c r="E20" s="1">
        <f t="shared" si="4"/>
        <v>9</v>
      </c>
      <c r="F20" s="1" t="s">
        <v>133</v>
      </c>
      <c r="G20" s="1">
        <v>100</v>
      </c>
      <c r="H20" s="1">
        <v>100</v>
      </c>
      <c r="I20" s="1">
        <f t="shared" si="5"/>
        <v>10</v>
      </c>
      <c r="J20" s="1">
        <v>100</v>
      </c>
      <c r="K20" s="1">
        <f t="shared" si="6"/>
        <v>10</v>
      </c>
      <c r="L20" s="1">
        <v>100</v>
      </c>
      <c r="M20" s="1">
        <v>90</v>
      </c>
      <c r="N20" s="1">
        <v>60</v>
      </c>
      <c r="O20" s="1">
        <f t="shared" si="1"/>
        <v>16.666666666666668</v>
      </c>
      <c r="Q20" s="1">
        <f t="shared" si="2"/>
        <v>0</v>
      </c>
      <c r="R20" s="1" t="s">
        <v>134</v>
      </c>
      <c r="T20" s="1">
        <v>50</v>
      </c>
      <c r="U20" s="1">
        <f t="shared" si="3"/>
        <v>15</v>
      </c>
      <c r="V20" s="2">
        <f t="shared" si="0"/>
        <v>60.666666666666671</v>
      </c>
    </row>
    <row r="21" spans="1:22" x14ac:dyDescent="0.3">
      <c r="A21" s="1" t="s">
        <v>31</v>
      </c>
      <c r="C21" s="1" t="s">
        <v>32</v>
      </c>
      <c r="D21" s="1">
        <v>100</v>
      </c>
      <c r="E21" s="1">
        <f t="shared" si="4"/>
        <v>15</v>
      </c>
      <c r="F21" s="1" t="s">
        <v>135</v>
      </c>
      <c r="G21" s="1">
        <v>100</v>
      </c>
      <c r="H21" s="1">
        <v>100</v>
      </c>
      <c r="I21" s="1">
        <f t="shared" si="5"/>
        <v>10</v>
      </c>
      <c r="J21" s="1">
        <v>100</v>
      </c>
      <c r="K21" s="1">
        <f t="shared" si="6"/>
        <v>10</v>
      </c>
      <c r="O21" s="1">
        <f t="shared" si="1"/>
        <v>0</v>
      </c>
      <c r="Q21" s="1">
        <f t="shared" si="2"/>
        <v>0</v>
      </c>
      <c r="R21" s="1" t="s">
        <v>136</v>
      </c>
      <c r="T21" s="1">
        <v>50</v>
      </c>
      <c r="U21" s="1">
        <f t="shared" si="3"/>
        <v>15</v>
      </c>
      <c r="V21" s="2">
        <f t="shared" si="0"/>
        <v>50</v>
      </c>
    </row>
    <row r="22" spans="1:22" x14ac:dyDescent="0.3">
      <c r="A22" s="1" t="s">
        <v>33</v>
      </c>
      <c r="C22" s="1" t="s">
        <v>34</v>
      </c>
      <c r="E22" s="1">
        <f t="shared" si="4"/>
        <v>0</v>
      </c>
      <c r="G22" s="1">
        <v>100</v>
      </c>
      <c r="H22" s="1">
        <v>100</v>
      </c>
      <c r="I22" s="1">
        <f t="shared" si="5"/>
        <v>10</v>
      </c>
      <c r="J22" s="1">
        <v>100</v>
      </c>
      <c r="K22" s="1">
        <f t="shared" si="6"/>
        <v>10</v>
      </c>
      <c r="O22" s="1">
        <f t="shared" si="1"/>
        <v>0</v>
      </c>
      <c r="Q22" s="1">
        <f t="shared" si="2"/>
        <v>0</v>
      </c>
      <c r="U22" s="1">
        <f t="shared" si="3"/>
        <v>0</v>
      </c>
      <c r="V22" s="2">
        <f t="shared" si="0"/>
        <v>20</v>
      </c>
    </row>
    <row r="23" spans="1:22" x14ac:dyDescent="0.3">
      <c r="A23" s="1" t="s">
        <v>35</v>
      </c>
      <c r="C23" s="1" t="s">
        <v>24</v>
      </c>
      <c r="E23" s="1">
        <f t="shared" si="4"/>
        <v>0</v>
      </c>
      <c r="G23" s="1">
        <v>100</v>
      </c>
      <c r="H23" s="1">
        <v>100</v>
      </c>
      <c r="I23" s="1">
        <f t="shared" si="5"/>
        <v>10</v>
      </c>
      <c r="J23" s="1">
        <v>100</v>
      </c>
      <c r="K23" s="1">
        <f t="shared" si="6"/>
        <v>10</v>
      </c>
      <c r="O23" s="1">
        <f t="shared" si="1"/>
        <v>0</v>
      </c>
      <c r="Q23" s="1">
        <f t="shared" si="2"/>
        <v>0</v>
      </c>
      <c r="U23" s="1">
        <f t="shared" si="3"/>
        <v>0</v>
      </c>
      <c r="V23" s="2">
        <f t="shared" si="0"/>
        <v>20</v>
      </c>
    </row>
    <row r="24" spans="1:22" x14ac:dyDescent="0.3">
      <c r="A24" s="1" t="s">
        <v>36</v>
      </c>
      <c r="C24" s="1" t="s">
        <v>24</v>
      </c>
      <c r="D24" s="1">
        <v>100</v>
      </c>
      <c r="E24" s="1">
        <f t="shared" si="4"/>
        <v>15</v>
      </c>
      <c r="F24" s="1" t="s">
        <v>137</v>
      </c>
      <c r="G24" s="1">
        <v>100</v>
      </c>
      <c r="H24" s="1">
        <v>100</v>
      </c>
      <c r="I24" s="1">
        <f t="shared" si="5"/>
        <v>10</v>
      </c>
      <c r="J24" s="1">
        <v>100</v>
      </c>
      <c r="K24" s="1">
        <f t="shared" si="6"/>
        <v>10</v>
      </c>
      <c r="L24" s="1">
        <v>100</v>
      </c>
      <c r="M24" s="1">
        <v>100</v>
      </c>
      <c r="O24" s="1">
        <f t="shared" si="1"/>
        <v>13.333333333333332</v>
      </c>
      <c r="Q24" s="1">
        <f t="shared" si="2"/>
        <v>0</v>
      </c>
      <c r="R24" s="1" t="s">
        <v>138</v>
      </c>
      <c r="T24" s="1">
        <v>50</v>
      </c>
      <c r="U24" s="1">
        <f t="shared" si="3"/>
        <v>15</v>
      </c>
      <c r="V24" s="2">
        <f t="shared" si="0"/>
        <v>63.333333333333329</v>
      </c>
    </row>
    <row r="25" spans="1:22" x14ac:dyDescent="0.3">
      <c r="A25" s="1" t="s">
        <v>37</v>
      </c>
      <c r="C25" s="1" t="s">
        <v>38</v>
      </c>
      <c r="E25" s="1">
        <f t="shared" si="4"/>
        <v>0</v>
      </c>
      <c r="F25" s="1" t="s">
        <v>139</v>
      </c>
      <c r="G25" s="1">
        <v>100</v>
      </c>
      <c r="H25" s="1">
        <v>100</v>
      </c>
      <c r="I25" s="1">
        <f t="shared" si="5"/>
        <v>10</v>
      </c>
      <c r="J25" s="1">
        <v>100</v>
      </c>
      <c r="K25" s="1">
        <f t="shared" si="6"/>
        <v>10</v>
      </c>
      <c r="O25" s="1">
        <f t="shared" si="1"/>
        <v>0</v>
      </c>
      <c r="Q25" s="1">
        <f t="shared" si="2"/>
        <v>0</v>
      </c>
      <c r="R25" s="1" t="s">
        <v>140</v>
      </c>
      <c r="U25" s="1">
        <f t="shared" si="3"/>
        <v>0</v>
      </c>
      <c r="V25" s="2">
        <f t="shared" si="0"/>
        <v>20</v>
      </c>
    </row>
    <row r="26" spans="1:22" x14ac:dyDescent="0.3">
      <c r="A26" s="1" t="s">
        <v>39</v>
      </c>
      <c r="C26" s="1" t="s">
        <v>24</v>
      </c>
      <c r="E26" s="1">
        <f t="shared" si="4"/>
        <v>0</v>
      </c>
      <c r="G26" s="1">
        <v>100</v>
      </c>
      <c r="H26" s="1">
        <v>100</v>
      </c>
      <c r="I26" s="1">
        <f t="shared" si="5"/>
        <v>10</v>
      </c>
      <c r="J26" s="1">
        <v>100</v>
      </c>
      <c r="K26" s="1">
        <f t="shared" si="6"/>
        <v>10</v>
      </c>
      <c r="O26" s="1">
        <f t="shared" si="1"/>
        <v>0</v>
      </c>
      <c r="Q26" s="1">
        <f t="shared" si="2"/>
        <v>0</v>
      </c>
      <c r="U26" s="1">
        <f t="shared" si="3"/>
        <v>0</v>
      </c>
      <c r="V26" s="2">
        <f t="shared" si="0"/>
        <v>20</v>
      </c>
    </row>
    <row r="27" spans="1:22" x14ac:dyDescent="0.3">
      <c r="A27" s="1" t="s">
        <v>40</v>
      </c>
      <c r="C27" s="1" t="s">
        <v>24</v>
      </c>
      <c r="D27" s="1">
        <v>100</v>
      </c>
      <c r="E27" s="1">
        <f t="shared" si="4"/>
        <v>15</v>
      </c>
      <c r="F27" s="1" t="s">
        <v>139</v>
      </c>
      <c r="G27" s="1">
        <v>100</v>
      </c>
      <c r="H27" s="1">
        <v>100</v>
      </c>
      <c r="I27" s="1">
        <f t="shared" si="5"/>
        <v>10</v>
      </c>
      <c r="J27" s="1">
        <v>100</v>
      </c>
      <c r="K27" s="1">
        <f t="shared" si="6"/>
        <v>10</v>
      </c>
      <c r="L27" s="1">
        <v>100</v>
      </c>
      <c r="N27" s="1">
        <v>100</v>
      </c>
      <c r="O27" s="1">
        <f t="shared" si="1"/>
        <v>13.333333333333332</v>
      </c>
      <c r="P27" s="1">
        <v>100</v>
      </c>
      <c r="Q27" s="1">
        <f t="shared" si="2"/>
        <v>7.5</v>
      </c>
      <c r="R27" s="1" t="s">
        <v>141</v>
      </c>
      <c r="T27" s="1">
        <v>100</v>
      </c>
      <c r="U27" s="1">
        <f t="shared" si="3"/>
        <v>30</v>
      </c>
      <c r="V27" s="2">
        <f t="shared" si="0"/>
        <v>85.833333333333329</v>
      </c>
    </row>
    <row r="28" spans="1:22" x14ac:dyDescent="0.3">
      <c r="A28" s="1" t="s">
        <v>41</v>
      </c>
      <c r="C28" s="1" t="s">
        <v>34</v>
      </c>
      <c r="D28" s="1">
        <v>60</v>
      </c>
      <c r="E28" s="1">
        <f t="shared" si="4"/>
        <v>9</v>
      </c>
      <c r="F28" s="1" t="s">
        <v>142</v>
      </c>
      <c r="G28" s="1">
        <v>100</v>
      </c>
      <c r="H28" s="1">
        <v>100</v>
      </c>
      <c r="I28" s="1">
        <f t="shared" si="5"/>
        <v>10</v>
      </c>
      <c r="J28" s="1">
        <v>100</v>
      </c>
      <c r="K28" s="1">
        <f t="shared" si="6"/>
        <v>10</v>
      </c>
      <c r="O28" s="1">
        <f t="shared" si="1"/>
        <v>0</v>
      </c>
      <c r="P28" s="1">
        <v>100</v>
      </c>
      <c r="Q28" s="1">
        <f t="shared" si="2"/>
        <v>7.5</v>
      </c>
      <c r="R28" s="1" t="s">
        <v>143</v>
      </c>
      <c r="T28" s="1">
        <v>50</v>
      </c>
      <c r="U28" s="1">
        <f t="shared" si="3"/>
        <v>15</v>
      </c>
      <c r="V28" s="2">
        <f t="shared" si="0"/>
        <v>51.5</v>
      </c>
    </row>
    <row r="29" spans="1:22" x14ac:dyDescent="0.3">
      <c r="A29" s="1" t="s">
        <v>42</v>
      </c>
      <c r="C29" s="1" t="s">
        <v>34</v>
      </c>
      <c r="E29" s="1">
        <f t="shared" si="4"/>
        <v>0</v>
      </c>
      <c r="G29" s="1">
        <v>100</v>
      </c>
      <c r="H29" s="1">
        <v>100</v>
      </c>
      <c r="I29" s="1">
        <f t="shared" si="5"/>
        <v>10</v>
      </c>
      <c r="J29" s="1">
        <v>100</v>
      </c>
      <c r="K29" s="1">
        <f t="shared" si="6"/>
        <v>10</v>
      </c>
      <c r="O29" s="1">
        <f t="shared" si="1"/>
        <v>0</v>
      </c>
      <c r="Q29" s="1">
        <f t="shared" si="2"/>
        <v>0</v>
      </c>
      <c r="R29" s="1" t="s">
        <v>144</v>
      </c>
      <c r="T29" s="1">
        <v>30</v>
      </c>
      <c r="U29" s="1">
        <f t="shared" si="3"/>
        <v>9</v>
      </c>
      <c r="V29" s="2">
        <f t="shared" si="0"/>
        <v>29</v>
      </c>
    </row>
    <row r="30" spans="1:22" x14ac:dyDescent="0.3">
      <c r="A30" s="1" t="s">
        <v>43</v>
      </c>
      <c r="C30" s="1" t="s">
        <v>24</v>
      </c>
      <c r="D30" s="1">
        <v>100</v>
      </c>
      <c r="E30" s="1">
        <f t="shared" si="4"/>
        <v>15</v>
      </c>
      <c r="F30" s="1" t="s">
        <v>145</v>
      </c>
      <c r="G30" s="1">
        <v>100</v>
      </c>
      <c r="H30" s="1">
        <v>100</v>
      </c>
      <c r="I30" s="1">
        <f t="shared" si="5"/>
        <v>10</v>
      </c>
      <c r="J30" s="1">
        <v>100</v>
      </c>
      <c r="K30" s="1">
        <f t="shared" si="6"/>
        <v>10</v>
      </c>
      <c r="N30" s="1">
        <v>100</v>
      </c>
      <c r="O30" s="1">
        <f t="shared" si="1"/>
        <v>6.6666666666666661</v>
      </c>
      <c r="Q30" s="1">
        <f t="shared" si="2"/>
        <v>0</v>
      </c>
      <c r="U30" s="1">
        <f t="shared" si="3"/>
        <v>0</v>
      </c>
      <c r="V30" s="2">
        <f t="shared" si="0"/>
        <v>41.666666666666664</v>
      </c>
    </row>
    <row r="31" spans="1:22" x14ac:dyDescent="0.3">
      <c r="A31" s="1" t="s">
        <v>44</v>
      </c>
      <c r="C31" s="1" t="s">
        <v>24</v>
      </c>
      <c r="D31" s="1">
        <v>100</v>
      </c>
      <c r="E31" s="1">
        <f t="shared" si="4"/>
        <v>15</v>
      </c>
      <c r="F31" s="1" t="s">
        <v>146</v>
      </c>
      <c r="G31" s="1">
        <v>100</v>
      </c>
      <c r="H31" s="1">
        <v>100</v>
      </c>
      <c r="I31" s="1">
        <f t="shared" si="5"/>
        <v>10</v>
      </c>
      <c r="J31" s="1">
        <v>100</v>
      </c>
      <c r="K31" s="1">
        <f t="shared" si="6"/>
        <v>10</v>
      </c>
      <c r="M31" s="1">
        <v>90</v>
      </c>
      <c r="O31" s="1">
        <f t="shared" si="1"/>
        <v>6</v>
      </c>
      <c r="Q31" s="1">
        <f t="shared" si="2"/>
        <v>0</v>
      </c>
      <c r="R31" s="1" t="s">
        <v>147</v>
      </c>
      <c r="T31" s="1">
        <v>30</v>
      </c>
      <c r="U31" s="1">
        <f t="shared" si="3"/>
        <v>9</v>
      </c>
      <c r="V31" s="2">
        <f t="shared" si="0"/>
        <v>50</v>
      </c>
    </row>
    <row r="32" spans="1:22" x14ac:dyDescent="0.3">
      <c r="A32" s="1" t="s">
        <v>45</v>
      </c>
      <c r="C32" s="1" t="s">
        <v>22</v>
      </c>
      <c r="D32" s="1">
        <v>100</v>
      </c>
      <c r="E32" s="1">
        <f t="shared" si="4"/>
        <v>15</v>
      </c>
      <c r="F32" s="1" t="s">
        <v>148</v>
      </c>
      <c r="G32" s="1">
        <v>100</v>
      </c>
      <c r="H32" s="1">
        <v>100</v>
      </c>
      <c r="I32" s="1">
        <f t="shared" si="5"/>
        <v>10</v>
      </c>
      <c r="J32" s="1">
        <v>100</v>
      </c>
      <c r="K32" s="1">
        <f t="shared" si="6"/>
        <v>10</v>
      </c>
      <c r="L32" s="1">
        <v>100</v>
      </c>
      <c r="O32" s="1">
        <f t="shared" si="1"/>
        <v>6.6666666666666661</v>
      </c>
      <c r="P32" s="1">
        <v>100</v>
      </c>
      <c r="Q32" s="1">
        <f t="shared" si="2"/>
        <v>7.5</v>
      </c>
      <c r="R32" s="1" t="s">
        <v>149</v>
      </c>
      <c r="T32" s="1">
        <v>100</v>
      </c>
      <c r="U32" s="1">
        <f t="shared" si="3"/>
        <v>30</v>
      </c>
      <c r="V32" s="2">
        <f t="shared" si="0"/>
        <v>79.166666666666657</v>
      </c>
    </row>
    <row r="33" spans="1:22" x14ac:dyDescent="0.3">
      <c r="A33" s="1" t="s">
        <v>46</v>
      </c>
      <c r="C33" s="1" t="s">
        <v>34</v>
      </c>
      <c r="D33" s="1">
        <v>100</v>
      </c>
      <c r="E33" s="1">
        <f t="shared" si="4"/>
        <v>15</v>
      </c>
      <c r="F33" s="1" t="s">
        <v>150</v>
      </c>
      <c r="G33" s="1">
        <v>100</v>
      </c>
      <c r="H33" s="1">
        <v>100</v>
      </c>
      <c r="I33" s="1">
        <f t="shared" si="5"/>
        <v>10</v>
      </c>
      <c r="J33" s="1">
        <v>100</v>
      </c>
      <c r="K33" s="1">
        <f t="shared" si="6"/>
        <v>10</v>
      </c>
      <c r="L33" s="1">
        <v>100</v>
      </c>
      <c r="O33" s="1">
        <f t="shared" si="1"/>
        <v>6.6666666666666661</v>
      </c>
      <c r="P33" s="1">
        <v>100</v>
      </c>
      <c r="Q33" s="1">
        <f t="shared" si="2"/>
        <v>7.5</v>
      </c>
      <c r="R33" s="1" t="s">
        <v>151</v>
      </c>
      <c r="T33" s="1">
        <v>30</v>
      </c>
      <c r="U33" s="1">
        <f t="shared" si="3"/>
        <v>9</v>
      </c>
      <c r="V33" s="2">
        <f t="shared" si="0"/>
        <v>58.166666666666664</v>
      </c>
    </row>
    <row r="34" spans="1:22" x14ac:dyDescent="0.3">
      <c r="A34" s="1" t="s">
        <v>47</v>
      </c>
      <c r="C34" s="1" t="s">
        <v>27</v>
      </c>
      <c r="E34" s="1">
        <f t="shared" si="4"/>
        <v>0</v>
      </c>
      <c r="F34" s="1" t="s">
        <v>152</v>
      </c>
      <c r="G34" s="1">
        <v>100</v>
      </c>
      <c r="H34" s="1">
        <v>100</v>
      </c>
      <c r="I34" s="1">
        <f t="shared" si="5"/>
        <v>10</v>
      </c>
      <c r="J34" s="1">
        <v>100</v>
      </c>
      <c r="K34" s="1">
        <f t="shared" si="6"/>
        <v>10</v>
      </c>
      <c r="L34" s="1">
        <v>100</v>
      </c>
      <c r="M34" s="1">
        <v>90</v>
      </c>
      <c r="N34" s="1">
        <v>100</v>
      </c>
      <c r="O34" s="1">
        <f t="shared" si="1"/>
        <v>19.333333333333332</v>
      </c>
      <c r="Q34" s="1">
        <f t="shared" si="2"/>
        <v>0</v>
      </c>
      <c r="R34" s="1" t="s">
        <v>153</v>
      </c>
      <c r="T34" s="1">
        <v>50</v>
      </c>
      <c r="U34" s="1">
        <f t="shared" si="3"/>
        <v>15</v>
      </c>
      <c r="V34" s="2">
        <f t="shared" si="0"/>
        <v>54.333333333333329</v>
      </c>
    </row>
    <row r="35" spans="1:22" x14ac:dyDescent="0.3">
      <c r="A35" s="1" t="s">
        <v>48</v>
      </c>
      <c r="C35" s="1" t="s">
        <v>24</v>
      </c>
      <c r="E35" s="1">
        <f t="shared" si="4"/>
        <v>0</v>
      </c>
      <c r="F35" s="1" t="s">
        <v>154</v>
      </c>
      <c r="G35" s="1">
        <v>100</v>
      </c>
      <c r="H35" s="1">
        <v>100</v>
      </c>
      <c r="I35" s="1">
        <f t="shared" si="5"/>
        <v>10</v>
      </c>
      <c r="J35" s="1">
        <v>100</v>
      </c>
      <c r="K35" s="1">
        <f t="shared" si="6"/>
        <v>10</v>
      </c>
      <c r="L35" s="1">
        <v>100</v>
      </c>
      <c r="M35" s="1">
        <v>90</v>
      </c>
      <c r="N35" s="1">
        <v>60</v>
      </c>
      <c r="O35" s="1">
        <f t="shared" si="1"/>
        <v>16.666666666666668</v>
      </c>
      <c r="Q35" s="1">
        <f t="shared" si="2"/>
        <v>0</v>
      </c>
      <c r="R35" s="1" t="s">
        <v>155</v>
      </c>
      <c r="T35" s="1">
        <v>100</v>
      </c>
      <c r="U35" s="1">
        <f t="shared" si="3"/>
        <v>30</v>
      </c>
      <c r="V35" s="2">
        <f t="shared" si="0"/>
        <v>66.666666666666671</v>
      </c>
    </row>
    <row r="36" spans="1:22" x14ac:dyDescent="0.3">
      <c r="A36" s="1" t="s">
        <v>49</v>
      </c>
      <c r="C36" s="1" t="s">
        <v>38</v>
      </c>
      <c r="D36" s="1">
        <v>100</v>
      </c>
      <c r="E36" s="1">
        <f t="shared" si="4"/>
        <v>15</v>
      </c>
      <c r="F36" s="1" t="s">
        <v>156</v>
      </c>
      <c r="G36" s="1">
        <v>100</v>
      </c>
      <c r="H36" s="1">
        <v>100</v>
      </c>
      <c r="I36" s="1">
        <f t="shared" si="5"/>
        <v>10</v>
      </c>
      <c r="J36" s="1">
        <v>100</v>
      </c>
      <c r="K36" s="1">
        <f t="shared" si="6"/>
        <v>10</v>
      </c>
      <c r="L36" s="1">
        <v>100</v>
      </c>
      <c r="N36" s="1">
        <v>100</v>
      </c>
      <c r="O36" s="1">
        <f t="shared" si="1"/>
        <v>13.333333333333332</v>
      </c>
      <c r="Q36" s="1">
        <f t="shared" si="2"/>
        <v>0</v>
      </c>
      <c r="R36" s="1" t="s">
        <v>157</v>
      </c>
      <c r="T36" s="1">
        <v>100</v>
      </c>
      <c r="U36" s="1">
        <f t="shared" si="3"/>
        <v>30</v>
      </c>
      <c r="V36" s="2">
        <f t="shared" si="0"/>
        <v>78.333333333333329</v>
      </c>
    </row>
    <row r="37" spans="1:22" x14ac:dyDescent="0.3">
      <c r="A37" s="1" t="s">
        <v>50</v>
      </c>
      <c r="C37" s="1" t="s">
        <v>24</v>
      </c>
      <c r="E37" s="1">
        <f t="shared" si="4"/>
        <v>0</v>
      </c>
      <c r="F37" s="1" t="s">
        <v>158</v>
      </c>
      <c r="G37" s="1">
        <v>100</v>
      </c>
      <c r="H37" s="1">
        <v>100</v>
      </c>
      <c r="I37" s="1">
        <f t="shared" si="5"/>
        <v>10</v>
      </c>
      <c r="J37" s="1">
        <v>100</v>
      </c>
      <c r="K37" s="1">
        <f t="shared" si="6"/>
        <v>10</v>
      </c>
      <c r="L37" s="1">
        <v>100</v>
      </c>
      <c r="N37" s="1">
        <v>100</v>
      </c>
      <c r="O37" s="1">
        <f t="shared" si="1"/>
        <v>13.333333333333332</v>
      </c>
      <c r="Q37" s="1">
        <f t="shared" si="2"/>
        <v>0</v>
      </c>
      <c r="R37" s="1" t="s">
        <v>159</v>
      </c>
      <c r="T37" s="1">
        <v>50</v>
      </c>
      <c r="U37" s="1">
        <f t="shared" si="3"/>
        <v>15</v>
      </c>
      <c r="V37" s="2">
        <f t="shared" si="0"/>
        <v>48.333333333333329</v>
      </c>
    </row>
    <row r="38" spans="1:22" x14ac:dyDescent="0.3">
      <c r="A38" s="1" t="s">
        <v>51</v>
      </c>
      <c r="C38" s="1" t="s">
        <v>24</v>
      </c>
      <c r="E38" s="1">
        <f t="shared" si="4"/>
        <v>0</v>
      </c>
      <c r="G38" s="1">
        <v>100</v>
      </c>
      <c r="H38" s="1">
        <v>100</v>
      </c>
      <c r="I38" s="1">
        <f t="shared" si="5"/>
        <v>10</v>
      </c>
      <c r="J38" s="1">
        <v>100</v>
      </c>
      <c r="K38" s="1">
        <f t="shared" si="6"/>
        <v>10</v>
      </c>
      <c r="L38" s="1">
        <v>100</v>
      </c>
      <c r="M38" s="1">
        <v>90</v>
      </c>
      <c r="O38" s="1">
        <f t="shared" si="1"/>
        <v>12.666666666666666</v>
      </c>
      <c r="Q38" s="1">
        <f t="shared" si="2"/>
        <v>0</v>
      </c>
      <c r="R38" s="1" t="s">
        <v>160</v>
      </c>
      <c r="T38" s="1">
        <v>50</v>
      </c>
      <c r="U38" s="1">
        <f t="shared" si="3"/>
        <v>15</v>
      </c>
      <c r="V38" s="2">
        <f t="shared" si="0"/>
        <v>47.666666666666664</v>
      </c>
    </row>
    <row r="39" spans="1:22" x14ac:dyDescent="0.3">
      <c r="A39" s="1" t="s">
        <v>52</v>
      </c>
      <c r="C39" s="1" t="s">
        <v>24</v>
      </c>
      <c r="D39" s="1">
        <v>60</v>
      </c>
      <c r="E39" s="1">
        <f t="shared" si="4"/>
        <v>9</v>
      </c>
      <c r="F39" s="1" t="s">
        <v>161</v>
      </c>
      <c r="G39" s="1">
        <v>100</v>
      </c>
      <c r="H39" s="1">
        <v>100</v>
      </c>
      <c r="I39" s="1">
        <f t="shared" si="5"/>
        <v>10</v>
      </c>
      <c r="J39" s="1">
        <v>100</v>
      </c>
      <c r="K39" s="1">
        <f t="shared" si="6"/>
        <v>10</v>
      </c>
      <c r="L39" s="1">
        <v>100</v>
      </c>
      <c r="M39" s="1">
        <v>90</v>
      </c>
      <c r="O39" s="1">
        <f t="shared" si="1"/>
        <v>12.666666666666666</v>
      </c>
      <c r="Q39" s="1">
        <f t="shared" si="2"/>
        <v>0</v>
      </c>
      <c r="R39" s="1" t="s">
        <v>162</v>
      </c>
      <c r="T39" s="1">
        <v>30</v>
      </c>
      <c r="U39" s="1">
        <f t="shared" si="3"/>
        <v>9</v>
      </c>
      <c r="V39" s="2">
        <f t="shared" si="0"/>
        <v>50.666666666666664</v>
      </c>
    </row>
    <row r="40" spans="1:22" x14ac:dyDescent="0.3">
      <c r="A40" s="1" t="s">
        <v>53</v>
      </c>
      <c r="C40" s="1" t="s">
        <v>38</v>
      </c>
      <c r="D40" s="1">
        <v>100</v>
      </c>
      <c r="E40" s="1">
        <f t="shared" si="4"/>
        <v>15</v>
      </c>
      <c r="F40" s="1" t="s">
        <v>163</v>
      </c>
      <c r="G40" s="1">
        <v>100</v>
      </c>
      <c r="H40" s="1">
        <v>100</v>
      </c>
      <c r="I40" s="1">
        <f t="shared" si="5"/>
        <v>10</v>
      </c>
      <c r="J40" s="1">
        <v>100</v>
      </c>
      <c r="K40" s="1">
        <f t="shared" si="6"/>
        <v>10</v>
      </c>
      <c r="L40" s="1">
        <v>100</v>
      </c>
      <c r="N40" s="1">
        <v>100</v>
      </c>
      <c r="O40" s="1">
        <f t="shared" si="1"/>
        <v>13.333333333333332</v>
      </c>
      <c r="P40" s="1">
        <v>100</v>
      </c>
      <c r="Q40" s="1">
        <f t="shared" si="2"/>
        <v>7.5</v>
      </c>
      <c r="R40" s="1" t="s">
        <v>164</v>
      </c>
      <c r="S40" s="1">
        <v>100</v>
      </c>
      <c r="T40" s="1">
        <v>100</v>
      </c>
      <c r="U40" s="1">
        <f t="shared" si="3"/>
        <v>30</v>
      </c>
      <c r="V40" s="2">
        <f t="shared" si="0"/>
        <v>85.833333333333329</v>
      </c>
    </row>
    <row r="41" spans="1:22" x14ac:dyDescent="0.3">
      <c r="A41" s="1" t="s">
        <v>54</v>
      </c>
      <c r="C41" s="1" t="s">
        <v>24</v>
      </c>
      <c r="E41" s="1">
        <f t="shared" si="4"/>
        <v>0</v>
      </c>
      <c r="G41" s="1">
        <v>100</v>
      </c>
      <c r="H41" s="1">
        <v>100</v>
      </c>
      <c r="I41" s="1">
        <f t="shared" si="5"/>
        <v>10</v>
      </c>
      <c r="J41" s="1">
        <v>100</v>
      </c>
      <c r="K41" s="1">
        <f t="shared" si="6"/>
        <v>10</v>
      </c>
      <c r="O41" s="1">
        <f t="shared" si="1"/>
        <v>0</v>
      </c>
      <c r="Q41" s="1">
        <f t="shared" si="2"/>
        <v>0</v>
      </c>
      <c r="U41" s="1">
        <f t="shared" si="3"/>
        <v>0</v>
      </c>
      <c r="V41" s="2">
        <f t="shared" si="0"/>
        <v>20</v>
      </c>
    </row>
    <row r="42" spans="1:22" x14ac:dyDescent="0.3">
      <c r="A42" s="1" t="s">
        <v>55</v>
      </c>
      <c r="C42" s="1" t="s">
        <v>34</v>
      </c>
      <c r="E42" s="1">
        <f t="shared" si="4"/>
        <v>0</v>
      </c>
      <c r="G42" s="1">
        <v>100</v>
      </c>
      <c r="H42" s="1">
        <v>100</v>
      </c>
      <c r="I42" s="1">
        <f t="shared" si="5"/>
        <v>10</v>
      </c>
      <c r="J42" s="1">
        <v>100</v>
      </c>
      <c r="K42" s="1">
        <f t="shared" si="6"/>
        <v>10</v>
      </c>
      <c r="O42" s="1">
        <f t="shared" si="1"/>
        <v>0</v>
      </c>
      <c r="P42" s="1">
        <v>100</v>
      </c>
      <c r="Q42" s="1">
        <f t="shared" si="2"/>
        <v>7.5</v>
      </c>
      <c r="R42" s="1" t="s">
        <v>165</v>
      </c>
      <c r="T42" s="1">
        <v>30</v>
      </c>
      <c r="U42" s="1">
        <f t="shared" si="3"/>
        <v>9</v>
      </c>
      <c r="V42" s="2">
        <f t="shared" si="0"/>
        <v>36.5</v>
      </c>
    </row>
    <row r="43" spans="1:22" x14ac:dyDescent="0.3">
      <c r="A43" s="1" t="s">
        <v>56</v>
      </c>
      <c r="C43" s="1" t="s">
        <v>24</v>
      </c>
      <c r="D43" s="1">
        <v>100</v>
      </c>
      <c r="E43" s="1">
        <f t="shared" si="4"/>
        <v>15</v>
      </c>
      <c r="F43" s="1" t="s">
        <v>166</v>
      </c>
      <c r="G43" s="1">
        <v>100</v>
      </c>
      <c r="H43" s="1">
        <v>100</v>
      </c>
      <c r="I43" s="1">
        <f t="shared" si="5"/>
        <v>10</v>
      </c>
      <c r="J43" s="1">
        <v>100</v>
      </c>
      <c r="K43" s="1">
        <f t="shared" si="6"/>
        <v>10</v>
      </c>
      <c r="L43" s="1">
        <v>100</v>
      </c>
      <c r="M43" s="1">
        <v>100</v>
      </c>
      <c r="N43" s="1">
        <v>100</v>
      </c>
      <c r="O43" s="1">
        <f t="shared" si="1"/>
        <v>20</v>
      </c>
      <c r="Q43" s="1">
        <f t="shared" si="2"/>
        <v>0</v>
      </c>
      <c r="R43" s="1" t="s">
        <v>167</v>
      </c>
      <c r="U43" s="1">
        <f t="shared" si="3"/>
        <v>0</v>
      </c>
      <c r="V43" s="2">
        <f t="shared" si="0"/>
        <v>55</v>
      </c>
    </row>
    <row r="44" spans="1:22" x14ac:dyDescent="0.3">
      <c r="A44" s="1" t="s">
        <v>57</v>
      </c>
      <c r="B4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INVESTI</vt:lpstr>
      <vt:lpstr>ITRENDS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_</dc:creator>
  <cp:lastModifiedBy>z</cp:lastModifiedBy>
  <dcterms:created xsi:type="dcterms:W3CDTF">2015-06-06T09:27:35Z</dcterms:created>
  <dcterms:modified xsi:type="dcterms:W3CDTF">2015-07-25T02:34:32Z</dcterms:modified>
</cp:coreProperties>
</file>