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\OneDrive\Shares\Didactical\"/>
    </mc:Choice>
  </mc:AlternateContent>
  <bookViews>
    <workbookView xWindow="0" yWindow="0" windowWidth="15330" windowHeight="5640" activeTab="1"/>
  </bookViews>
  <sheets>
    <sheet name="INVESTI" sheetId="2" r:id="rId1"/>
    <sheet name="ITRENDS" sheetId="1" r:id="rId2"/>
  </sheets>
  <calcPr calcId="152511"/>
</workbook>
</file>

<file path=xl/calcChain.xml><?xml version="1.0" encoding="utf-8"?>
<calcChain xmlns="http://schemas.openxmlformats.org/spreadsheetml/2006/main">
  <c r="AI43" i="1" l="1"/>
  <c r="AM43" i="1" s="1"/>
  <c r="AN43" i="1" s="1"/>
  <c r="AC43" i="1"/>
  <c r="AA43" i="1"/>
  <c r="Y43" i="1"/>
  <c r="W43" i="1"/>
  <c r="U43" i="1"/>
  <c r="T43" i="1"/>
  <c r="Q43" i="1"/>
  <c r="O43" i="1"/>
  <c r="K43" i="1"/>
  <c r="I43" i="1"/>
  <c r="E43" i="1"/>
  <c r="AM42" i="1"/>
  <c r="AL42" i="1"/>
  <c r="AI42" i="1"/>
  <c r="AC42" i="1"/>
  <c r="AA42" i="1"/>
  <c r="Y42" i="1"/>
  <c r="T42" i="1"/>
  <c r="Q42" i="1"/>
  <c r="O42" i="1"/>
  <c r="U42" i="1" s="1"/>
  <c r="K42" i="1"/>
  <c r="I42" i="1"/>
  <c r="E42" i="1"/>
  <c r="AL41" i="1"/>
  <c r="AM41" i="1" s="1"/>
  <c r="AC41" i="1"/>
  <c r="AA41" i="1"/>
  <c r="Y41" i="1"/>
  <c r="T41" i="1"/>
  <c r="Q41" i="1"/>
  <c r="O41" i="1"/>
  <c r="K41" i="1"/>
  <c r="I41" i="1"/>
  <c r="E41" i="1"/>
  <c r="U41" i="1" s="1"/>
  <c r="AL40" i="1"/>
  <c r="AI40" i="1"/>
  <c r="AC40" i="1"/>
  <c r="AM40" i="1" s="1"/>
  <c r="AA40" i="1"/>
  <c r="Y40" i="1"/>
  <c r="W40" i="1"/>
  <c r="T40" i="1"/>
  <c r="Q40" i="1"/>
  <c r="O40" i="1"/>
  <c r="K40" i="1"/>
  <c r="I40" i="1"/>
  <c r="E40" i="1"/>
  <c r="U40" i="1" s="1"/>
  <c r="AL39" i="1"/>
  <c r="AM39" i="1" s="1"/>
  <c r="AN39" i="1" s="1"/>
  <c r="AI39" i="1"/>
  <c r="AC39" i="1"/>
  <c r="AA39" i="1"/>
  <c r="Y39" i="1"/>
  <c r="W39" i="1"/>
  <c r="T39" i="1"/>
  <c r="Q39" i="1"/>
  <c r="O39" i="1"/>
  <c r="K39" i="1"/>
  <c r="I39" i="1"/>
  <c r="E39" i="1"/>
  <c r="U39" i="1" s="1"/>
  <c r="AL38" i="1"/>
  <c r="AI38" i="1"/>
  <c r="AM38" i="1" s="1"/>
  <c r="AN38" i="1" s="1"/>
  <c r="AC38" i="1"/>
  <c r="AA38" i="1"/>
  <c r="Y38" i="1"/>
  <c r="W38" i="1"/>
  <c r="U38" i="1"/>
  <c r="T38" i="1"/>
  <c r="Q38" i="1"/>
  <c r="O38" i="1"/>
  <c r="K38" i="1"/>
  <c r="I38" i="1"/>
  <c r="E38" i="1"/>
  <c r="AM37" i="1"/>
  <c r="AN37" i="1" s="1"/>
  <c r="AL37" i="1"/>
  <c r="AI37" i="1"/>
  <c r="AC37" i="1"/>
  <c r="AA37" i="1"/>
  <c r="Y37" i="1"/>
  <c r="W37" i="1"/>
  <c r="T37" i="1"/>
  <c r="U37" i="1" s="1"/>
  <c r="Q37" i="1"/>
  <c r="O37" i="1"/>
  <c r="K37" i="1"/>
  <c r="I37" i="1"/>
  <c r="E37" i="1"/>
  <c r="AL36" i="1"/>
  <c r="AM36" i="1" s="1"/>
  <c r="AI36" i="1"/>
  <c r="AC36" i="1"/>
  <c r="AA36" i="1"/>
  <c r="Y36" i="1"/>
  <c r="W36" i="1"/>
  <c r="T36" i="1"/>
  <c r="Q36" i="1"/>
  <c r="O36" i="1"/>
  <c r="K36" i="1"/>
  <c r="I36" i="1"/>
  <c r="U36" i="1" s="1"/>
  <c r="E36" i="1"/>
  <c r="AL35" i="1"/>
  <c r="AM35" i="1" s="1"/>
  <c r="AI35" i="1"/>
  <c r="AC35" i="1"/>
  <c r="AA35" i="1"/>
  <c r="Y35" i="1"/>
  <c r="W35" i="1"/>
  <c r="T35" i="1"/>
  <c r="Q35" i="1"/>
  <c r="O35" i="1"/>
  <c r="K35" i="1"/>
  <c r="I35" i="1"/>
  <c r="E35" i="1"/>
  <c r="U35" i="1" s="1"/>
  <c r="AL34" i="1"/>
  <c r="AM34" i="1" s="1"/>
  <c r="AI34" i="1"/>
  <c r="AC34" i="1"/>
  <c r="AA34" i="1"/>
  <c r="Y34" i="1"/>
  <c r="W34" i="1"/>
  <c r="T34" i="1"/>
  <c r="Q34" i="1"/>
  <c r="O34" i="1"/>
  <c r="K34" i="1"/>
  <c r="I34" i="1"/>
  <c r="E34" i="1"/>
  <c r="U34" i="1" s="1"/>
  <c r="AL33" i="1"/>
  <c r="AM33" i="1" s="1"/>
  <c r="AI33" i="1"/>
  <c r="AC33" i="1"/>
  <c r="AA33" i="1"/>
  <c r="Y33" i="1"/>
  <c r="W33" i="1"/>
  <c r="T33" i="1"/>
  <c r="Q33" i="1"/>
  <c r="O33" i="1"/>
  <c r="K33" i="1"/>
  <c r="I33" i="1"/>
  <c r="E33" i="1"/>
  <c r="U33" i="1" s="1"/>
  <c r="AL32" i="1"/>
  <c r="AI32" i="1"/>
  <c r="AC32" i="1"/>
  <c r="AM32" i="1" s="1"/>
  <c r="AA32" i="1"/>
  <c r="Y32" i="1"/>
  <c r="W32" i="1"/>
  <c r="T32" i="1"/>
  <c r="Q32" i="1"/>
  <c r="O32" i="1"/>
  <c r="K32" i="1"/>
  <c r="I32" i="1"/>
  <c r="E32" i="1"/>
  <c r="U32" i="1" s="1"/>
  <c r="AL31" i="1"/>
  <c r="AM31" i="1" s="1"/>
  <c r="AN31" i="1" s="1"/>
  <c r="AI31" i="1"/>
  <c r="AC31" i="1"/>
  <c r="AA31" i="1"/>
  <c r="Y31" i="1"/>
  <c r="U31" i="1"/>
  <c r="T31" i="1"/>
  <c r="Q31" i="1"/>
  <c r="O31" i="1"/>
  <c r="K31" i="1"/>
  <c r="I31" i="1"/>
  <c r="E31" i="1"/>
  <c r="AM30" i="1"/>
  <c r="AN30" i="1" s="1"/>
  <c r="AL30" i="1"/>
  <c r="AI30" i="1"/>
  <c r="AC30" i="1"/>
  <c r="AA30" i="1"/>
  <c r="Y30" i="1"/>
  <c r="W30" i="1"/>
  <c r="T30" i="1"/>
  <c r="U30" i="1" s="1"/>
  <c r="Q30" i="1"/>
  <c r="O30" i="1"/>
  <c r="K30" i="1"/>
  <c r="I30" i="1"/>
  <c r="E30" i="1"/>
  <c r="AL29" i="1"/>
  <c r="AM29" i="1" s="1"/>
  <c r="AI29" i="1"/>
  <c r="AC29" i="1"/>
  <c r="AA29" i="1"/>
  <c r="Y29" i="1"/>
  <c r="W29" i="1"/>
  <c r="T29" i="1"/>
  <c r="Q29" i="1"/>
  <c r="O29" i="1"/>
  <c r="K29" i="1"/>
  <c r="I29" i="1"/>
  <c r="U29" i="1" s="1"/>
  <c r="E29" i="1"/>
  <c r="AL28" i="1"/>
  <c r="AM28" i="1" s="1"/>
  <c r="AI28" i="1"/>
  <c r="AC28" i="1"/>
  <c r="AA28" i="1"/>
  <c r="Y28" i="1"/>
  <c r="T28" i="1"/>
  <c r="Q28" i="1"/>
  <c r="O28" i="1"/>
  <c r="K28" i="1"/>
  <c r="I28" i="1"/>
  <c r="E28" i="1"/>
  <c r="U28" i="1" s="1"/>
  <c r="AL27" i="1"/>
  <c r="AM27" i="1" s="1"/>
  <c r="AN27" i="1" s="1"/>
  <c r="AI27" i="1"/>
  <c r="AC27" i="1"/>
  <c r="AA27" i="1"/>
  <c r="Y27" i="1"/>
  <c r="W27" i="1"/>
  <c r="T27" i="1"/>
  <c r="Q27" i="1"/>
  <c r="O27" i="1"/>
  <c r="K27" i="1"/>
  <c r="I27" i="1"/>
  <c r="E27" i="1"/>
  <c r="U27" i="1" s="1"/>
  <c r="AL26" i="1"/>
  <c r="AC26" i="1"/>
  <c r="AA26" i="1"/>
  <c r="AM26" i="1" s="1"/>
  <c r="AN26" i="1" s="1"/>
  <c r="Y26" i="1"/>
  <c r="U26" i="1"/>
  <c r="Q26" i="1"/>
  <c r="K26" i="1"/>
  <c r="I26" i="1"/>
  <c r="E26" i="1"/>
  <c r="AL25" i="1"/>
  <c r="AM25" i="1" s="1"/>
  <c r="AI25" i="1"/>
  <c r="AC25" i="1"/>
  <c r="AA25" i="1"/>
  <c r="Y25" i="1"/>
  <c r="W25" i="1"/>
  <c r="T25" i="1"/>
  <c r="Q25" i="1"/>
  <c r="O25" i="1"/>
  <c r="K25" i="1"/>
  <c r="I25" i="1"/>
  <c r="E25" i="1"/>
  <c r="U25" i="1" s="1"/>
  <c r="AL24" i="1"/>
  <c r="AM24" i="1" s="1"/>
  <c r="AI24" i="1"/>
  <c r="AC24" i="1"/>
  <c r="AA24" i="1"/>
  <c r="Y24" i="1"/>
  <c r="W24" i="1"/>
  <c r="T24" i="1"/>
  <c r="Q24" i="1"/>
  <c r="O24" i="1"/>
  <c r="K24" i="1"/>
  <c r="I24" i="1"/>
  <c r="E24" i="1"/>
  <c r="U24" i="1" s="1"/>
  <c r="AL23" i="1"/>
  <c r="AM23" i="1" s="1"/>
  <c r="AC23" i="1"/>
  <c r="AA23" i="1"/>
  <c r="Y23" i="1"/>
  <c r="T23" i="1"/>
  <c r="Q23" i="1"/>
  <c r="O23" i="1"/>
  <c r="K23" i="1"/>
  <c r="I23" i="1"/>
  <c r="E23" i="1"/>
  <c r="U23" i="1" s="1"/>
  <c r="AL22" i="1"/>
  <c r="AI22" i="1"/>
  <c r="AM22" i="1" s="1"/>
  <c r="AN22" i="1" s="1"/>
  <c r="AC22" i="1"/>
  <c r="AA22" i="1"/>
  <c r="Y22" i="1"/>
  <c r="T22" i="1"/>
  <c r="U22" i="1" s="1"/>
  <c r="Q22" i="1"/>
  <c r="O22" i="1"/>
  <c r="K22" i="1"/>
  <c r="I22" i="1"/>
  <c r="E22" i="1"/>
  <c r="AL21" i="1"/>
  <c r="AM21" i="1" s="1"/>
  <c r="AI21" i="1"/>
  <c r="AC21" i="1"/>
  <c r="AA21" i="1"/>
  <c r="Y21" i="1"/>
  <c r="W21" i="1"/>
  <c r="T21" i="1"/>
  <c r="Q21" i="1"/>
  <c r="O21" i="1"/>
  <c r="U21" i="1" s="1"/>
  <c r="K21" i="1"/>
  <c r="I21" i="1"/>
  <c r="E21" i="1"/>
  <c r="AL20" i="1"/>
  <c r="AM20" i="1" s="1"/>
  <c r="AN20" i="1" s="1"/>
  <c r="AI20" i="1"/>
  <c r="AC20" i="1"/>
  <c r="AA20" i="1"/>
  <c r="Y20" i="1"/>
  <c r="W20" i="1"/>
  <c r="T20" i="1"/>
  <c r="Q20" i="1"/>
  <c r="O20" i="1"/>
  <c r="K20" i="1"/>
  <c r="I20" i="1"/>
  <c r="E20" i="1"/>
  <c r="U20" i="1" s="1"/>
  <c r="AL19" i="1"/>
  <c r="AM19" i="1" s="1"/>
  <c r="AI19" i="1"/>
  <c r="AC19" i="1"/>
  <c r="AA19" i="1"/>
  <c r="Y19" i="1"/>
  <c r="T19" i="1"/>
  <c r="Q19" i="1"/>
  <c r="O19" i="1"/>
  <c r="K19" i="1"/>
  <c r="I19" i="1"/>
  <c r="E19" i="1"/>
  <c r="U19" i="1" s="1"/>
  <c r="AL18" i="1"/>
  <c r="AI18" i="1"/>
  <c r="AC18" i="1"/>
  <c r="AM18" i="1" s="1"/>
  <c r="AN18" i="1" s="1"/>
  <c r="AA18" i="1"/>
  <c r="Y18" i="1"/>
  <c r="W18" i="1"/>
  <c r="T18" i="1"/>
  <c r="Q18" i="1"/>
  <c r="O18" i="1"/>
  <c r="K18" i="1"/>
  <c r="I18" i="1"/>
  <c r="E18" i="1"/>
  <c r="U18" i="1" s="1"/>
  <c r="AL17" i="1"/>
  <c r="AM17" i="1" s="1"/>
  <c r="AI17" i="1"/>
  <c r="AC17" i="1"/>
  <c r="AA17" i="1"/>
  <c r="Y17" i="1"/>
  <c r="W17" i="1"/>
  <c r="T17" i="1"/>
  <c r="Q17" i="1"/>
  <c r="O17" i="1"/>
  <c r="K17" i="1"/>
  <c r="I17" i="1"/>
  <c r="E17" i="1"/>
  <c r="U17" i="1" s="1"/>
  <c r="AL16" i="1"/>
  <c r="AI16" i="1"/>
  <c r="AC16" i="1"/>
  <c r="AA16" i="1"/>
  <c r="Y16" i="1"/>
  <c r="AM16" i="1" s="1"/>
  <c r="AN16" i="1" s="1"/>
  <c r="W16" i="1"/>
  <c r="U16" i="1"/>
  <c r="T16" i="1"/>
  <c r="Q16" i="1"/>
  <c r="O16" i="1"/>
  <c r="K16" i="1"/>
  <c r="I16" i="1"/>
  <c r="E16" i="1"/>
  <c r="AM15" i="1"/>
  <c r="AL15" i="1"/>
  <c r="AI15" i="1"/>
  <c r="AC15" i="1"/>
  <c r="AA15" i="1"/>
  <c r="Y15" i="1"/>
  <c r="W15" i="1"/>
  <c r="T15" i="1"/>
  <c r="U15" i="1" s="1"/>
  <c r="Q15" i="1"/>
  <c r="O15" i="1"/>
  <c r="K15" i="1"/>
  <c r="I15" i="1"/>
  <c r="E15" i="1"/>
  <c r="AL14" i="1"/>
  <c r="AM14" i="1" s="1"/>
  <c r="AN14" i="1" s="1"/>
  <c r="AI14" i="1"/>
  <c r="AC14" i="1"/>
  <c r="AA14" i="1"/>
  <c r="Y14" i="1"/>
  <c r="W14" i="1"/>
  <c r="T14" i="1"/>
  <c r="Q14" i="1"/>
  <c r="U14" i="1" s="1"/>
  <c r="O14" i="1"/>
  <c r="K14" i="1"/>
  <c r="I14" i="1"/>
  <c r="E14" i="1"/>
  <c r="AM12" i="1"/>
  <c r="AN12" i="1" s="1"/>
  <c r="U12" i="1"/>
  <c r="AL41" i="2"/>
  <c r="AJ41" i="2"/>
  <c r="AM41" i="2" s="1"/>
  <c r="AN41" i="2" s="1"/>
  <c r="AD41" i="2"/>
  <c r="AB41" i="2"/>
  <c r="Z41" i="2"/>
  <c r="X41" i="2"/>
  <c r="S41" i="2"/>
  <c r="Q41" i="2"/>
  <c r="M41" i="2"/>
  <c r="K41" i="2"/>
  <c r="I41" i="2"/>
  <c r="G41" i="2"/>
  <c r="E41" i="2"/>
  <c r="T41" i="2" s="1"/>
  <c r="AL40" i="2"/>
  <c r="AJ40" i="2"/>
  <c r="AM40" i="2" s="1"/>
  <c r="AN40" i="2" s="1"/>
  <c r="AO40" i="2" s="1"/>
  <c r="AD40" i="2"/>
  <c r="AB40" i="2"/>
  <c r="Z40" i="2"/>
  <c r="S40" i="2"/>
  <c r="Q40" i="2"/>
  <c r="M40" i="2"/>
  <c r="K40" i="2"/>
  <c r="I40" i="2"/>
  <c r="G40" i="2"/>
  <c r="E40" i="2"/>
  <c r="T40" i="2" s="1"/>
  <c r="AL39" i="2"/>
  <c r="AJ39" i="2"/>
  <c r="AM39" i="2" s="1"/>
  <c r="AN39" i="2" s="1"/>
  <c r="AD39" i="2"/>
  <c r="AB39" i="2"/>
  <c r="Z39" i="2"/>
  <c r="X39" i="2"/>
  <c r="V39" i="2"/>
  <c r="S39" i="2"/>
  <c r="Q39" i="2"/>
  <c r="M39" i="2"/>
  <c r="K39" i="2"/>
  <c r="T39" i="2" s="1"/>
  <c r="I39" i="2"/>
  <c r="G39" i="2"/>
  <c r="E39" i="2"/>
  <c r="AL38" i="2"/>
  <c r="AM38" i="2" s="1"/>
  <c r="AN38" i="2" s="1"/>
  <c r="AO38" i="2" s="1"/>
  <c r="AJ38" i="2"/>
  <c r="AD38" i="2"/>
  <c r="AB38" i="2"/>
  <c r="Z38" i="2"/>
  <c r="X38" i="2"/>
  <c r="V38" i="2"/>
  <c r="T38" i="2"/>
  <c r="S38" i="2"/>
  <c r="Q38" i="2"/>
  <c r="M38" i="2"/>
  <c r="K38" i="2"/>
  <c r="I38" i="2"/>
  <c r="G38" i="2"/>
  <c r="E38" i="2"/>
  <c r="AN37" i="2"/>
  <c r="AO37" i="2" s="1"/>
  <c r="AM37" i="2"/>
  <c r="AL37" i="2"/>
  <c r="AJ37" i="2"/>
  <c r="AD37" i="2"/>
  <c r="AB37" i="2"/>
  <c r="Z37" i="2"/>
  <c r="T37" i="2"/>
  <c r="S37" i="2"/>
  <c r="Q37" i="2"/>
  <c r="M37" i="2"/>
  <c r="K37" i="2"/>
  <c r="I37" i="2"/>
  <c r="G37" i="2"/>
  <c r="E37" i="2"/>
  <c r="AN36" i="2"/>
  <c r="AO36" i="2" s="1"/>
  <c r="AM36" i="2"/>
  <c r="AL36" i="2"/>
  <c r="AJ36" i="2"/>
  <c r="AD36" i="2"/>
  <c r="AB36" i="2"/>
  <c r="Z36" i="2"/>
  <c r="X36" i="2"/>
  <c r="T36" i="2"/>
  <c r="S36" i="2"/>
  <c r="Q36" i="2"/>
  <c r="M36" i="2"/>
  <c r="K36" i="2"/>
  <c r="I36" i="2"/>
  <c r="G36" i="2"/>
  <c r="E36" i="2"/>
  <c r="AL35" i="2"/>
  <c r="AJ35" i="2"/>
  <c r="AM35" i="2" s="1"/>
  <c r="AN35" i="2" s="1"/>
  <c r="AO35" i="2" s="1"/>
  <c r="AD35" i="2"/>
  <c r="AB35" i="2"/>
  <c r="Z35" i="2"/>
  <c r="V35" i="2"/>
  <c r="S35" i="2"/>
  <c r="Q35" i="2"/>
  <c r="M35" i="2"/>
  <c r="K35" i="2"/>
  <c r="I35" i="2"/>
  <c r="G35" i="2"/>
  <c r="E35" i="2"/>
  <c r="T35" i="2" s="1"/>
  <c r="AM34" i="2"/>
  <c r="AN34" i="2" s="1"/>
  <c r="AL34" i="2"/>
  <c r="AJ34" i="2"/>
  <c r="AD34" i="2"/>
  <c r="AB34" i="2"/>
  <c r="Z34" i="2"/>
  <c r="X34" i="2"/>
  <c r="V34" i="2"/>
  <c r="S34" i="2"/>
  <c r="Q34" i="2"/>
  <c r="M34" i="2"/>
  <c r="K34" i="2"/>
  <c r="I34" i="2"/>
  <c r="G34" i="2"/>
  <c r="T34" i="2" s="1"/>
  <c r="E34" i="2"/>
  <c r="AL33" i="2"/>
  <c r="AJ33" i="2"/>
  <c r="AM33" i="2" s="1"/>
  <c r="AN33" i="2" s="1"/>
  <c r="AD33" i="2"/>
  <c r="AB33" i="2"/>
  <c r="Z33" i="2"/>
  <c r="X33" i="2"/>
  <c r="S33" i="2"/>
  <c r="Q33" i="2"/>
  <c r="M33" i="2"/>
  <c r="K33" i="2"/>
  <c r="I33" i="2"/>
  <c r="G33" i="2"/>
  <c r="E33" i="2"/>
  <c r="T33" i="2" s="1"/>
  <c r="AL32" i="2"/>
  <c r="AJ32" i="2"/>
  <c r="AM32" i="2" s="1"/>
  <c r="AN32" i="2" s="1"/>
  <c r="AO32" i="2" s="1"/>
  <c r="AD32" i="2"/>
  <c r="AB32" i="2"/>
  <c r="Z32" i="2"/>
  <c r="S32" i="2"/>
  <c r="Q32" i="2"/>
  <c r="M32" i="2"/>
  <c r="K32" i="2"/>
  <c r="I32" i="2"/>
  <c r="G32" i="2"/>
  <c r="E32" i="2"/>
  <c r="T32" i="2" s="1"/>
  <c r="AL31" i="2"/>
  <c r="AJ31" i="2"/>
  <c r="AM31" i="2" s="1"/>
  <c r="AN31" i="2" s="1"/>
  <c r="AD31" i="2"/>
  <c r="AB31" i="2"/>
  <c r="Z31" i="2"/>
  <c r="V31" i="2"/>
  <c r="S31" i="2"/>
  <c r="Q31" i="2"/>
  <c r="M31" i="2"/>
  <c r="K31" i="2"/>
  <c r="I31" i="2"/>
  <c r="G31" i="2"/>
  <c r="T31" i="2" s="1"/>
  <c r="E31" i="2"/>
  <c r="AL30" i="2"/>
  <c r="AM30" i="2" s="1"/>
  <c r="AN30" i="2" s="1"/>
  <c r="AJ30" i="2"/>
  <c r="AD30" i="2"/>
  <c r="AB30" i="2"/>
  <c r="Z30" i="2"/>
  <c r="V30" i="2"/>
  <c r="S30" i="2"/>
  <c r="Q30" i="2"/>
  <c r="M30" i="2"/>
  <c r="T30" i="2" s="1"/>
  <c r="K30" i="2"/>
  <c r="I30" i="2"/>
  <c r="G30" i="2"/>
  <c r="E30" i="2"/>
  <c r="AM29" i="2"/>
  <c r="AN29" i="2" s="1"/>
  <c r="AO29" i="2" s="1"/>
  <c r="AL29" i="2"/>
  <c r="AJ29" i="2"/>
  <c r="AD29" i="2"/>
  <c r="AB29" i="2"/>
  <c r="Z29" i="2"/>
  <c r="V29" i="2"/>
  <c r="S29" i="2"/>
  <c r="T29" i="2" s="1"/>
  <c r="Q29" i="2"/>
  <c r="M29" i="2"/>
  <c r="K29" i="2"/>
  <c r="I29" i="2"/>
  <c r="G29" i="2"/>
  <c r="E29" i="2"/>
  <c r="AN28" i="2"/>
  <c r="AO28" i="2" s="1"/>
  <c r="AM28" i="2"/>
  <c r="AL28" i="2"/>
  <c r="AJ28" i="2"/>
  <c r="AD28" i="2"/>
  <c r="AB28" i="2"/>
  <c r="Z28" i="2"/>
  <c r="X28" i="2"/>
  <c r="V28" i="2"/>
  <c r="S28" i="2"/>
  <c r="Q28" i="2"/>
  <c r="M28" i="2"/>
  <c r="K28" i="2"/>
  <c r="I28" i="2"/>
  <c r="G28" i="2"/>
  <c r="E28" i="2"/>
  <c r="T28" i="2" s="1"/>
  <c r="AM27" i="2"/>
  <c r="AN27" i="2" s="1"/>
  <c r="AL27" i="2"/>
  <c r="AJ27" i="2"/>
  <c r="AD27" i="2"/>
  <c r="AB27" i="2"/>
  <c r="Z27" i="2"/>
  <c r="S27" i="2"/>
  <c r="Q27" i="2"/>
  <c r="M27" i="2"/>
  <c r="K27" i="2"/>
  <c r="I27" i="2"/>
  <c r="G27" i="2"/>
  <c r="E27" i="2"/>
  <c r="T27" i="2" s="1"/>
  <c r="AL26" i="2"/>
  <c r="AJ26" i="2"/>
  <c r="AM26" i="2" s="1"/>
  <c r="AN26" i="2" s="1"/>
  <c r="AD26" i="2"/>
  <c r="AB26" i="2"/>
  <c r="Z26" i="2"/>
  <c r="X26" i="2"/>
  <c r="V26" i="2"/>
  <c r="S26" i="2"/>
  <c r="Q26" i="2"/>
  <c r="M26" i="2"/>
  <c r="K26" i="2"/>
  <c r="I26" i="2"/>
  <c r="G26" i="2"/>
  <c r="T26" i="2" s="1"/>
  <c r="E26" i="2"/>
  <c r="AL25" i="2"/>
  <c r="AJ25" i="2"/>
  <c r="AM25" i="2" s="1"/>
  <c r="AN25" i="2" s="1"/>
  <c r="AO25" i="2" s="1"/>
  <c r="AD25" i="2"/>
  <c r="AB25" i="2"/>
  <c r="Z25" i="2"/>
  <c r="X25" i="2"/>
  <c r="S25" i="2"/>
  <c r="Q25" i="2"/>
  <c r="M25" i="2"/>
  <c r="K25" i="2"/>
  <c r="I25" i="2"/>
  <c r="G25" i="2"/>
  <c r="E25" i="2"/>
  <c r="T25" i="2" s="1"/>
  <c r="AL24" i="2"/>
  <c r="AJ24" i="2"/>
  <c r="AM24" i="2" s="1"/>
  <c r="AN24" i="2" s="1"/>
  <c r="AD24" i="2"/>
  <c r="AB24" i="2"/>
  <c r="Z24" i="2"/>
  <c r="V24" i="2"/>
  <c r="S24" i="2"/>
  <c r="Q24" i="2"/>
  <c r="M24" i="2"/>
  <c r="K24" i="2"/>
  <c r="T24" i="2" s="1"/>
  <c r="I24" i="2"/>
  <c r="G24" i="2"/>
  <c r="E24" i="2"/>
  <c r="AL23" i="2"/>
  <c r="AM23" i="2" s="1"/>
  <c r="AN23" i="2" s="1"/>
  <c r="AJ23" i="2"/>
  <c r="AD23" i="2"/>
  <c r="AB23" i="2"/>
  <c r="Z23" i="2"/>
  <c r="V23" i="2"/>
  <c r="S23" i="2"/>
  <c r="Q23" i="2"/>
  <c r="M23" i="2"/>
  <c r="T23" i="2" s="1"/>
  <c r="K23" i="2"/>
  <c r="I23" i="2"/>
  <c r="G23" i="2"/>
  <c r="E23" i="2"/>
  <c r="AM22" i="2"/>
  <c r="AN22" i="2" s="1"/>
  <c r="AL22" i="2"/>
  <c r="AJ22" i="2"/>
  <c r="AD22" i="2"/>
  <c r="AB22" i="2"/>
  <c r="Z22" i="2"/>
  <c r="V22" i="2"/>
  <c r="S22" i="2"/>
  <c r="T22" i="2" s="1"/>
  <c r="Q22" i="2"/>
  <c r="M22" i="2"/>
  <c r="K22" i="2"/>
  <c r="I22" i="2"/>
  <c r="G22" i="2"/>
  <c r="E22" i="2"/>
  <c r="AN21" i="2"/>
  <c r="AO21" i="2" s="1"/>
  <c r="AM21" i="2"/>
  <c r="AL21" i="2"/>
  <c r="AJ21" i="2"/>
  <c r="AD21" i="2"/>
  <c r="AB21" i="2"/>
  <c r="Z21" i="2"/>
  <c r="X21" i="2"/>
  <c r="T21" i="2"/>
  <c r="S21" i="2"/>
  <c r="Q21" i="2"/>
  <c r="M21" i="2"/>
  <c r="K21" i="2"/>
  <c r="I21" i="2"/>
  <c r="G21" i="2"/>
  <c r="E21" i="2"/>
  <c r="AL20" i="2"/>
  <c r="AJ20" i="2"/>
  <c r="AM20" i="2" s="1"/>
  <c r="AN20" i="2" s="1"/>
  <c r="AD20" i="2"/>
  <c r="AB20" i="2"/>
  <c r="Z20" i="2"/>
  <c r="X20" i="2"/>
  <c r="V20" i="2"/>
  <c r="S20" i="2"/>
  <c r="Q20" i="2"/>
  <c r="M20" i="2"/>
  <c r="K20" i="2"/>
  <c r="I20" i="2"/>
  <c r="G20" i="2"/>
  <c r="E20" i="2"/>
  <c r="T20" i="2" s="1"/>
  <c r="AL19" i="2"/>
  <c r="AJ19" i="2"/>
  <c r="AM19" i="2" s="1"/>
  <c r="AN19" i="2" s="1"/>
  <c r="AD19" i="2"/>
  <c r="AB19" i="2"/>
  <c r="Z19" i="2"/>
  <c r="V19" i="2"/>
  <c r="S19" i="2"/>
  <c r="Q19" i="2"/>
  <c r="M19" i="2"/>
  <c r="K19" i="2"/>
  <c r="I19" i="2"/>
  <c r="G19" i="2"/>
  <c r="T19" i="2" s="1"/>
  <c r="E19" i="2"/>
  <c r="AL18" i="2"/>
  <c r="AJ18" i="2"/>
  <c r="AM18" i="2" s="1"/>
  <c r="AN18" i="2" s="1"/>
  <c r="AO18" i="2" s="1"/>
  <c r="AD18" i="2"/>
  <c r="AB18" i="2"/>
  <c r="Z18" i="2"/>
  <c r="X18" i="2"/>
  <c r="V18" i="2"/>
  <c r="S18" i="2"/>
  <c r="Q18" i="2"/>
  <c r="M18" i="2"/>
  <c r="K18" i="2"/>
  <c r="I18" i="2"/>
  <c r="G18" i="2"/>
  <c r="E18" i="2"/>
  <c r="T18" i="2" s="1"/>
  <c r="AL17" i="2"/>
  <c r="AM17" i="2" s="1"/>
  <c r="AN17" i="2" s="1"/>
  <c r="AJ17" i="2"/>
  <c r="AD17" i="2"/>
  <c r="AB17" i="2"/>
  <c r="Z17" i="2"/>
  <c r="S17" i="2"/>
  <c r="Q17" i="2"/>
  <c r="M17" i="2"/>
  <c r="K17" i="2"/>
  <c r="I17" i="2"/>
  <c r="G17" i="2"/>
  <c r="E17" i="2"/>
  <c r="T17" i="2" s="1"/>
  <c r="AL16" i="2"/>
  <c r="AM16" i="2" s="1"/>
  <c r="AN16" i="2" s="1"/>
  <c r="AO16" i="2" s="1"/>
  <c r="AJ16" i="2"/>
  <c r="AD16" i="2"/>
  <c r="AB16" i="2"/>
  <c r="Z16" i="2"/>
  <c r="V16" i="2"/>
  <c r="S16" i="2"/>
  <c r="Q16" i="2"/>
  <c r="M16" i="2"/>
  <c r="K16" i="2"/>
  <c r="I16" i="2"/>
  <c r="T16" i="2" s="1"/>
  <c r="G16" i="2"/>
  <c r="E16" i="2"/>
  <c r="AM15" i="2"/>
  <c r="AN15" i="2" s="1"/>
  <c r="AO15" i="2" s="1"/>
  <c r="AL15" i="2"/>
  <c r="AJ15" i="2"/>
  <c r="AD15" i="2"/>
  <c r="AB15" i="2"/>
  <c r="Z15" i="2"/>
  <c r="X15" i="2"/>
  <c r="V15" i="2"/>
  <c r="T15" i="2"/>
  <c r="S15" i="2"/>
  <c r="Q15" i="2"/>
  <c r="M15" i="2"/>
  <c r="K15" i="2"/>
  <c r="I15" i="2"/>
  <c r="G15" i="2"/>
  <c r="E15" i="2"/>
  <c r="AO14" i="2"/>
  <c r="AN14" i="2"/>
  <c r="AM14" i="2"/>
  <c r="T14" i="2"/>
  <c r="AN25" i="1" l="1"/>
  <c r="AN28" i="1"/>
  <c r="AN32" i="1"/>
  <c r="AN34" i="1"/>
  <c r="AN36" i="1"/>
  <c r="AN40" i="1"/>
  <c r="AN42" i="1"/>
  <c r="AN23" i="1"/>
  <c r="AN15" i="1"/>
  <c r="AN19" i="1"/>
  <c r="AN21" i="1"/>
  <c r="AN17" i="1"/>
  <c r="AN24" i="1"/>
  <c r="AN29" i="1"/>
  <c r="AN33" i="1"/>
  <c r="AN35" i="1"/>
  <c r="AN41" i="1"/>
  <c r="AO23" i="2"/>
  <c r="AO30" i="2"/>
  <c r="AO22" i="2"/>
  <c r="AO24" i="2"/>
  <c r="AO31" i="2"/>
  <c r="AO27" i="2"/>
  <c r="AO33" i="2"/>
  <c r="AO34" i="2"/>
  <c r="AO39" i="2"/>
  <c r="AO20" i="2"/>
  <c r="AO41" i="2"/>
  <c r="AO17" i="2"/>
  <c r="AO19" i="2"/>
  <c r="AO26" i="2"/>
</calcChain>
</file>

<file path=xl/sharedStrings.xml><?xml version="1.0" encoding="utf-8"?>
<sst xmlns="http://schemas.openxmlformats.org/spreadsheetml/2006/main" count="331" uniqueCount="211">
  <si>
    <t>Asia Pacific College</t>
  </si>
  <si>
    <t>Office of the Registrar</t>
  </si>
  <si>
    <t>Official Class List</t>
  </si>
  <si>
    <t>School Year :</t>
  </si>
  <si>
    <t>2015-2016</t>
  </si>
  <si>
    <t>1st Trimester</t>
  </si>
  <si>
    <t>Subject Code</t>
  </si>
  <si>
    <t>ITRENDS - Information Technology Trends</t>
  </si>
  <si>
    <t>Section</t>
  </si>
  <si>
    <t>MI122/MI123</t>
  </si>
  <si>
    <t>Instructor</t>
  </si>
  <si>
    <t>URANI, RODEL COLLADO</t>
  </si>
  <si>
    <t>SUBJECT INFORMATION</t>
  </si>
  <si>
    <t>Day</t>
  </si>
  <si>
    <t>Time</t>
  </si>
  <si>
    <t>Saturday</t>
  </si>
  <si>
    <t>01:30PM - 05:30PM</t>
  </si>
  <si>
    <t>VIEW CLASSLIST</t>
  </si>
  <si>
    <t>Student ID</t>
  </si>
  <si>
    <t>Name</t>
  </si>
  <si>
    <t>Course</t>
  </si>
  <si>
    <t>2011-100062</t>
  </si>
  <si>
    <t>BSCS-SS</t>
  </si>
  <si>
    <t>2012-100281</t>
  </si>
  <si>
    <t>BSIT-MI</t>
  </si>
  <si>
    <t>2012-100628</t>
  </si>
  <si>
    <t>2010-100158</t>
  </si>
  <si>
    <t>BSCSIT-SS</t>
  </si>
  <si>
    <t>2012-100243</t>
  </si>
  <si>
    <t>2012-100430</t>
  </si>
  <si>
    <t>2012-100434</t>
  </si>
  <si>
    <t>2007-100497</t>
  </si>
  <si>
    <t>BSCSIT-CNE</t>
  </si>
  <si>
    <t>2010-100614</t>
  </si>
  <si>
    <t>BSCSIT-IT</t>
  </si>
  <si>
    <t>2012-100555</t>
  </si>
  <si>
    <t>2012-100379</t>
  </si>
  <si>
    <t>2010-100205</t>
  </si>
  <si>
    <t>BSIT</t>
  </si>
  <si>
    <t>2012-100466</t>
  </si>
  <si>
    <t>2012-100332</t>
  </si>
  <si>
    <t>2011-100349</t>
  </si>
  <si>
    <t>2010-100478</t>
  </si>
  <si>
    <t>2012-100407</t>
  </si>
  <si>
    <t>2012-100532</t>
  </si>
  <si>
    <t>2012-100626</t>
  </si>
  <si>
    <t>2010-100558</t>
  </si>
  <si>
    <t>2009-100443</t>
  </si>
  <si>
    <t>2012-100398</t>
  </si>
  <si>
    <t>2011-100106</t>
  </si>
  <si>
    <t>2012-100377</t>
  </si>
  <si>
    <t>2012-100359</t>
  </si>
  <si>
    <t>2012-100441</t>
  </si>
  <si>
    <t>2011-100283</t>
  </si>
  <si>
    <t>2012-100066</t>
  </si>
  <si>
    <t>2010-100033</t>
  </si>
  <si>
    <t>2012-100305</t>
  </si>
  <si>
    <t>Total Number of Students :</t>
  </si>
  <si>
    <t>P</t>
  </si>
  <si>
    <t>INVESTI - Principles of Investigation</t>
  </si>
  <si>
    <t>DF131</t>
  </si>
  <si>
    <t>Thursday</t>
  </si>
  <si>
    <t>05:30PM - 07:30PM</t>
  </si>
  <si>
    <t>09:30AM - 11:30AM</t>
  </si>
  <si>
    <t>2013-100510</t>
  </si>
  <si>
    <t>BSCS-DF</t>
  </si>
  <si>
    <t>2012-100342</t>
  </si>
  <si>
    <t>BSIT-GD</t>
  </si>
  <si>
    <t>2012-100005</t>
  </si>
  <si>
    <t>2013-100332</t>
  </si>
  <si>
    <t>2013-100096</t>
  </si>
  <si>
    <t>2012-100511</t>
  </si>
  <si>
    <t>2011-100215</t>
  </si>
  <si>
    <t>2013-100089</t>
  </si>
  <si>
    <t>2012-100032</t>
  </si>
  <si>
    <t>2011-100275</t>
  </si>
  <si>
    <t>2011-100327</t>
  </si>
  <si>
    <t>2013-100341</t>
  </si>
  <si>
    <t>2012-100250</t>
  </si>
  <si>
    <t>2013-100052</t>
  </si>
  <si>
    <t>2011-100277</t>
  </si>
  <si>
    <t>2011-100358</t>
  </si>
  <si>
    <t>2012-100390</t>
  </si>
  <si>
    <t>2010-100251</t>
  </si>
  <si>
    <t>BSCSIT-CN</t>
  </si>
  <si>
    <t>2013-200694</t>
  </si>
  <si>
    <t>2012-100152</t>
  </si>
  <si>
    <t>2009-100296</t>
  </si>
  <si>
    <t>2014-100385</t>
  </si>
  <si>
    <t>2013-100157</t>
  </si>
  <si>
    <t>2010-100228</t>
  </si>
  <si>
    <t>A</t>
  </si>
  <si>
    <t>R</t>
  </si>
  <si>
    <t>Room 213</t>
  </si>
  <si>
    <t>L</t>
  </si>
  <si>
    <t>Q</t>
  </si>
  <si>
    <t>MP</t>
  </si>
  <si>
    <t>GAMEPLAN</t>
  </si>
  <si>
    <t>DEMO</t>
  </si>
  <si>
    <t>ME</t>
  </si>
  <si>
    <t>NETWORK MINER</t>
  </si>
  <si>
    <t>USERDUMP &amp; DEBUGGER</t>
  </si>
  <si>
    <t>SLEUTH KIT</t>
  </si>
  <si>
    <t>DEPENDENCY WALKER</t>
  </si>
  <si>
    <t>SQLITE BROWSER</t>
  </si>
  <si>
    <t xml:space="preserve">NUCLEUS </t>
  </si>
  <si>
    <t>RED CLIFF WEB HISTORIAN</t>
  </si>
  <si>
    <t>ROBOCOPY-MIRROR / RICH COPY</t>
  </si>
  <si>
    <t>WINDOWS REGISTRY</t>
  </si>
  <si>
    <t>EASEUS DATA RECOVERY</t>
  </si>
  <si>
    <t>PASSWORD SNIFFER SPY</t>
  </si>
  <si>
    <t>USER ASSIST</t>
  </si>
  <si>
    <t>DATA ACQUISITION / INTEGRITY</t>
  </si>
  <si>
    <t>URL SCAN</t>
  </si>
  <si>
    <t>PSTOREVIEW?</t>
  </si>
  <si>
    <t>CHK ROOTKIT</t>
  </si>
  <si>
    <t>REDLINE (MEMORYZE)</t>
  </si>
  <si>
    <t>PRODISCOVERY?</t>
  </si>
  <si>
    <t>SKYPE ANALYZER</t>
  </si>
  <si>
    <t>KEYLOGGER / EXECUTE MONITORING CAPABILITY REMOTELY</t>
  </si>
  <si>
    <t>Room 209</t>
  </si>
  <si>
    <t>L/E</t>
  </si>
  <si>
    <t>M</t>
  </si>
  <si>
    <t>MOBILE PHONE</t>
  </si>
  <si>
    <t>SMART MACHINES</t>
  </si>
  <si>
    <t>CAR VISION CAPABILITY</t>
  </si>
  <si>
    <t>GARTNER - DIGITAL BIZ</t>
  </si>
  <si>
    <t>GAMIFICATION</t>
  </si>
  <si>
    <t>5-FORCES - THREAT OF NEW ENTRANTS</t>
  </si>
  <si>
    <t>GAMING PC ASSEMBLING</t>
  </si>
  <si>
    <t>CLOUD COMPUTING</t>
  </si>
  <si>
    <t>COFFEE SHOP ORDERING</t>
  </si>
  <si>
    <t>5-FORCES - SUPPLIER POWER</t>
  </si>
  <si>
    <t>ONLINE BURGER SHOP</t>
  </si>
  <si>
    <t>3-D PAINTING</t>
  </si>
  <si>
    <t>PHONE SENSING RESTAURANT ORDERS</t>
  </si>
  <si>
    <t>5-FORCES</t>
  </si>
  <si>
    <t>FLOWER SHOP</t>
  </si>
  <si>
    <t>GAMING INDUSTRY</t>
  </si>
  <si>
    <t>IOT</t>
  </si>
  <si>
    <t>BUY &amp; SELL</t>
  </si>
  <si>
    <t>INTERNET CAFÉ</t>
  </si>
  <si>
    <t>AUGMENTED REALITY</t>
  </si>
  <si>
    <t>IPS</t>
  </si>
  <si>
    <t>SARI SARI STORE</t>
  </si>
  <si>
    <t>PREDICTIONS</t>
  </si>
  <si>
    <t>MRT</t>
  </si>
  <si>
    <t>SMART ELECTRONICS - QR</t>
  </si>
  <si>
    <t>POULTRY</t>
  </si>
  <si>
    <t>BITCOIN</t>
  </si>
  <si>
    <t>TRAVEL</t>
  </si>
  <si>
    <t>PESTEL - SOCIAL</t>
  </si>
  <si>
    <t>PUB</t>
  </si>
  <si>
    <t>EXEC SUMMARY</t>
  </si>
  <si>
    <t>AIRLINE MOBILE APP</t>
  </si>
  <si>
    <t>GARTNER -SMART WEARABLES</t>
  </si>
  <si>
    <t>TEXTILE</t>
  </si>
  <si>
    <t>STRATEGY</t>
  </si>
  <si>
    <t>BOUTIQUE</t>
  </si>
  <si>
    <t>PESTEL</t>
  </si>
  <si>
    <t>INNOVATIVE COFFEE SHOP</t>
  </si>
  <si>
    <t>PHARMA INDUSTRY</t>
  </si>
  <si>
    <t>PESTEL v 5-FORCES</t>
  </si>
  <si>
    <t>ENTERPRISE BIZ APP</t>
  </si>
  <si>
    <t>2010-100455</t>
  </si>
  <si>
    <t>Room</t>
  </si>
  <si>
    <t>RETAIL</t>
  </si>
  <si>
    <t>CONSTRUCTION BUSINESS</t>
  </si>
  <si>
    <t>CAFÉ LIBRI</t>
  </si>
  <si>
    <t>MUSIC REHEARSAL STUDIO</t>
  </si>
  <si>
    <t>HERO'S CAFÉ</t>
  </si>
  <si>
    <t>MIDTERM PERIOD</t>
  </si>
  <si>
    <t>FINAL PERIOD</t>
  </si>
  <si>
    <t>TOOLKIT LIST</t>
  </si>
  <si>
    <t>FINAL PROJECT</t>
  </si>
  <si>
    <t>IVE 1ST RUN</t>
  </si>
  <si>
    <t>Class Project</t>
  </si>
  <si>
    <t>GP</t>
  </si>
  <si>
    <t>TOOLKIT &amp; PROCESS</t>
  </si>
  <si>
    <t>GOAL</t>
  </si>
  <si>
    <t>TERM GRADE</t>
  </si>
  <si>
    <t>FP</t>
  </si>
  <si>
    <t>FW</t>
  </si>
  <si>
    <t>EXTRACT DATA AND COMPARE INTEGRITY USING OUTPUT OF 2 DIFF TOOLKIT</t>
  </si>
  <si>
    <t>ANALYSIS OF 2 DIFF TOOLKIT AND THEIR OUTPUT</t>
  </si>
  <si>
    <t>ANALYSIS OF VARIOUS TOOLKIT OUTPUT AND DATA INTEGRITY CHECK</t>
  </si>
  <si>
    <t>TOOLKIT HASH VALUE EXPORT, TIME DISCREPANCY</t>
  </si>
  <si>
    <t>ANALYSIS OF VARIOUS ELECTRONIC DEV WITH THEIR SYSTEM STRUCTURE</t>
  </si>
  <si>
    <t>EXPLORE UNALLOCATED SPACE</t>
  </si>
  <si>
    <t>COMPARE EFFICACY OF WIPE CAPABILITY</t>
  </si>
  <si>
    <t>INTEGRITY CHECK</t>
  </si>
  <si>
    <t>F</t>
  </si>
  <si>
    <t>PAPER/DOCS</t>
  </si>
  <si>
    <t>GROUP EFFORT</t>
  </si>
  <si>
    <t>WORK DISTRIBUTION/INDIVIDUAL CONTRIBUTION</t>
  </si>
  <si>
    <t>COMMERCIAL ACTIVITY</t>
  </si>
  <si>
    <t>WRITTEN</t>
  </si>
  <si>
    <t>MOBILE</t>
  </si>
  <si>
    <t>CLOUD</t>
  </si>
  <si>
    <t>3RD</t>
  </si>
  <si>
    <t>100?</t>
  </si>
  <si>
    <t>IVE INCOMPLETE</t>
  </si>
  <si>
    <t>ENCASE IMAGER / RECOVERY</t>
  </si>
  <si>
    <t>KEY LOGGER &amp; ENCRYPTED LOG (VERIFY)</t>
  </si>
  <si>
    <t>TOOLKIT FACILITY COMPARATIVE</t>
  </si>
  <si>
    <t>ENCASE IMAGER W/ OTHER TOOLKIT</t>
  </si>
  <si>
    <t>IVE IMAGE DIFF RECOVERY</t>
  </si>
  <si>
    <t>KALI INCOMPLETE</t>
  </si>
  <si>
    <t>DEFT8</t>
  </si>
  <si>
    <t>IVE IMAGING DIFF RECOVERY</t>
  </si>
  <si>
    <t>HEROES 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</si>
</sst>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1" fontId="18" fillId="0" borderId="0" xfId="0" applyNumberFormat="1" applyFont="1"/>
    <xf numFmtId="1" fontId="19" fillId="0" borderId="0" xfId="0" applyNumberFormat="1" applyFont="1"/>
    <xf numFmtId="0" fontId="18" fillId="0" borderId="0" xfId="0" applyFont="1" applyBorder="1" applyAlignment="1"/>
    <xf numFmtId="0" fontId="19" fillId="0" borderId="0" xfId="0" applyFont="1"/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2"/>
  <sheetViews>
    <sheetView topLeftCell="A4" workbookViewId="0">
      <selection activeCell="B15" sqref="B15:B41"/>
    </sheetView>
  </sheetViews>
  <sheetFormatPr defaultRowHeight="16.5" x14ac:dyDescent="0.3"/>
  <cols>
    <col min="1" max="1" width="11.42578125" style="1" customWidth="1"/>
    <col min="2" max="2" width="40" style="1" bestFit="1" customWidth="1"/>
    <col min="3" max="3" width="9.140625" style="1" customWidth="1"/>
    <col min="4" max="40" width="4.140625" style="1" customWidth="1"/>
    <col min="41" max="41" width="4.140625" style="2" customWidth="1"/>
    <col min="42" max="16384" width="9.140625" style="1"/>
  </cols>
  <sheetData>
    <row r="1" spans="1:41" x14ac:dyDescent="0.3">
      <c r="A1" s="1" t="s">
        <v>0</v>
      </c>
    </row>
    <row r="2" spans="1:41" x14ac:dyDescent="0.3">
      <c r="A2" s="1" t="s">
        <v>1</v>
      </c>
    </row>
    <row r="3" spans="1:41" x14ac:dyDescent="0.3">
      <c r="A3" s="1" t="s">
        <v>2</v>
      </c>
    </row>
    <row r="4" spans="1:41" x14ac:dyDescent="0.3">
      <c r="A4" s="1" t="s">
        <v>3</v>
      </c>
      <c r="B4" s="1" t="s">
        <v>4</v>
      </c>
    </row>
    <row r="5" spans="1:41" x14ac:dyDescent="0.3">
      <c r="A5" s="1" t="s">
        <v>5</v>
      </c>
    </row>
    <row r="6" spans="1:41" x14ac:dyDescent="0.3">
      <c r="A6" s="1" t="s">
        <v>6</v>
      </c>
      <c r="B6" s="1" t="s">
        <v>59</v>
      </c>
    </row>
    <row r="7" spans="1:41" x14ac:dyDescent="0.3">
      <c r="A7" s="1" t="s">
        <v>8</v>
      </c>
      <c r="B7" s="1" t="s">
        <v>60</v>
      </c>
    </row>
    <row r="8" spans="1:41" x14ac:dyDescent="0.3">
      <c r="A8" s="1" t="s">
        <v>10</v>
      </c>
      <c r="B8" s="1" t="s">
        <v>11</v>
      </c>
    </row>
    <row r="9" spans="1:41" x14ac:dyDescent="0.3">
      <c r="A9" s="1" t="s">
        <v>12</v>
      </c>
    </row>
    <row r="10" spans="1:41" ht="17.25" thickBot="1" x14ac:dyDescent="0.35">
      <c r="A10" s="1" t="s">
        <v>13</v>
      </c>
      <c r="B10" s="1" t="s">
        <v>14</v>
      </c>
      <c r="C10" s="1" t="s">
        <v>93</v>
      </c>
      <c r="D10" s="1" t="s">
        <v>165</v>
      </c>
    </row>
    <row r="11" spans="1:41" ht="17.25" thickBot="1" x14ac:dyDescent="0.35">
      <c r="A11" s="1" t="s">
        <v>61</v>
      </c>
      <c r="B11" s="1" t="s">
        <v>62</v>
      </c>
      <c r="D11" s="6" t="s">
        <v>171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8"/>
      <c r="U11" s="6" t="s">
        <v>172</v>
      </c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8"/>
    </row>
    <row r="12" spans="1:41" x14ac:dyDescent="0.3">
      <c r="A12" s="1" t="s">
        <v>15</v>
      </c>
      <c r="B12" s="1" t="s">
        <v>63</v>
      </c>
      <c r="AE12" s="1" t="s">
        <v>173</v>
      </c>
      <c r="AF12" s="1" t="s">
        <v>174</v>
      </c>
    </row>
    <row r="13" spans="1:41" x14ac:dyDescent="0.3">
      <c r="A13" s="1" t="s">
        <v>17</v>
      </c>
      <c r="Y13" s="1" t="s">
        <v>175</v>
      </c>
      <c r="AE13" s="1" t="s">
        <v>176</v>
      </c>
      <c r="AF13" s="1" t="s">
        <v>177</v>
      </c>
      <c r="AG13" s="1" t="s">
        <v>98</v>
      </c>
      <c r="AH13" s="1" t="s">
        <v>178</v>
      </c>
      <c r="AI13" s="1" t="s">
        <v>179</v>
      </c>
      <c r="AO13" s="2" t="s">
        <v>180</v>
      </c>
    </row>
    <row r="14" spans="1:41" x14ac:dyDescent="0.3">
      <c r="A14" s="1" t="s">
        <v>18</v>
      </c>
      <c r="B14" s="1" t="s">
        <v>19</v>
      </c>
      <c r="C14" s="1" t="s">
        <v>20</v>
      </c>
      <c r="D14" s="1" t="s">
        <v>58</v>
      </c>
      <c r="E14" s="1">
        <v>10</v>
      </c>
      <c r="F14" s="1" t="s">
        <v>94</v>
      </c>
      <c r="G14" s="1">
        <v>10</v>
      </c>
      <c r="H14" s="1" t="s">
        <v>92</v>
      </c>
      <c r="I14" s="1">
        <v>15</v>
      </c>
      <c r="J14" s="1" t="s">
        <v>95</v>
      </c>
      <c r="K14" s="1">
        <v>20</v>
      </c>
      <c r="L14" s="1" t="s">
        <v>91</v>
      </c>
      <c r="M14" s="1">
        <v>15</v>
      </c>
      <c r="N14" s="1" t="s">
        <v>96</v>
      </c>
      <c r="O14" s="1" t="s">
        <v>97</v>
      </c>
      <c r="P14" s="1" t="s">
        <v>98</v>
      </c>
      <c r="Q14" s="1">
        <v>30</v>
      </c>
      <c r="R14" s="1" t="s">
        <v>99</v>
      </c>
      <c r="S14" s="1">
        <v>30</v>
      </c>
      <c r="T14" s="1">
        <f>E14+G14+I14+K14+M14+Q14</f>
        <v>100</v>
      </c>
      <c r="U14" s="1" t="s">
        <v>95</v>
      </c>
      <c r="V14" s="1">
        <v>20</v>
      </c>
      <c r="W14" s="1" t="s">
        <v>92</v>
      </c>
      <c r="X14" s="1">
        <v>15</v>
      </c>
      <c r="Y14" s="1" t="s">
        <v>91</v>
      </c>
      <c r="Z14" s="1">
        <v>15</v>
      </c>
      <c r="AA14" s="1" t="s">
        <v>58</v>
      </c>
      <c r="AB14" s="1">
        <v>10</v>
      </c>
      <c r="AC14" s="1" t="s">
        <v>94</v>
      </c>
      <c r="AD14" s="1">
        <v>10</v>
      </c>
      <c r="AE14" s="1" t="s">
        <v>181</v>
      </c>
      <c r="AJ14" s="1">
        <v>15</v>
      </c>
      <c r="AK14" s="1" t="s">
        <v>182</v>
      </c>
      <c r="AL14" s="1">
        <v>15</v>
      </c>
      <c r="AM14" s="1">
        <f>AJ14+AL14</f>
        <v>30</v>
      </c>
      <c r="AN14" s="1">
        <f>AM14+AD14+AB14+Z14+X14+V14</f>
        <v>100</v>
      </c>
      <c r="AO14" s="3">
        <f>(AN14+T14)/200*100</f>
        <v>100</v>
      </c>
    </row>
    <row r="15" spans="1:41" x14ac:dyDescent="0.3">
      <c r="A15" s="1" t="s">
        <v>64</v>
      </c>
      <c r="C15" s="1" t="s">
        <v>65</v>
      </c>
      <c r="D15" s="1">
        <v>100</v>
      </c>
      <c r="E15" s="1">
        <f>D15/100*10</f>
        <v>10</v>
      </c>
      <c r="F15" s="1">
        <v>100</v>
      </c>
      <c r="G15" s="1">
        <f>F15/100*10</f>
        <v>10</v>
      </c>
      <c r="I15" s="1">
        <f>H15/100*15</f>
        <v>0</v>
      </c>
      <c r="J15" s="1">
        <v>95</v>
      </c>
      <c r="K15" s="1">
        <f>J15/100*20</f>
        <v>19</v>
      </c>
      <c r="L15" s="1">
        <v>100</v>
      </c>
      <c r="M15" s="1">
        <f>L15/100*15</f>
        <v>15</v>
      </c>
      <c r="N15" s="1" t="s">
        <v>100</v>
      </c>
      <c r="O15" s="1">
        <v>50</v>
      </c>
      <c r="P15" s="1">
        <v>70</v>
      </c>
      <c r="Q15" s="1">
        <f>(O15+P15)/200*30</f>
        <v>18</v>
      </c>
      <c r="S15" s="1">
        <f>R15/100*30</f>
        <v>0</v>
      </c>
      <c r="T15" s="1">
        <f t="shared" ref="T15:T40" si="0">E15+G15+I15+K15+M15+Q15</f>
        <v>72</v>
      </c>
      <c r="U15" s="1">
        <v>100</v>
      </c>
      <c r="V15" s="1">
        <f>U15/100*20</f>
        <v>20</v>
      </c>
      <c r="W15" s="1">
        <v>100</v>
      </c>
      <c r="X15" s="1">
        <f>W15/100*15</f>
        <v>15</v>
      </c>
      <c r="Y15" s="1">
        <v>70</v>
      </c>
      <c r="Z15" s="1">
        <f t="shared" ref="Z15:Z41" si="1">Y15/100*15</f>
        <v>10.5</v>
      </c>
      <c r="AA15" s="1">
        <v>100</v>
      </c>
      <c r="AB15" s="1">
        <f>AA15/100*10</f>
        <v>10</v>
      </c>
      <c r="AC15" s="1">
        <v>100</v>
      </c>
      <c r="AD15" s="1">
        <f>AC15/100*10</f>
        <v>10</v>
      </c>
      <c r="AE15" s="1">
        <v>100</v>
      </c>
      <c r="AF15" s="1">
        <v>100</v>
      </c>
      <c r="AG15" s="1">
        <v>100</v>
      </c>
      <c r="AH15" s="1">
        <v>100</v>
      </c>
      <c r="AI15" s="1" t="s">
        <v>183</v>
      </c>
      <c r="AJ15" s="1">
        <f>(SUM(AE15,AF15,AG15,AH15))/400*15</f>
        <v>15</v>
      </c>
      <c r="AK15" s="1">
        <v>100</v>
      </c>
      <c r="AL15" s="1">
        <f>AK15/100*15</f>
        <v>15</v>
      </c>
      <c r="AM15" s="1">
        <f t="shared" ref="AM15:AM41" si="2">AJ15+AL15</f>
        <v>30</v>
      </c>
      <c r="AN15" s="1">
        <f t="shared" ref="AN15:AN41" si="3">AM15+AD15+AB15+Z15+X15+V15</f>
        <v>95.5</v>
      </c>
      <c r="AO15" s="3">
        <f t="shared" ref="AO15:AO41" si="4">(AN15+T15)/200*100</f>
        <v>83.75</v>
      </c>
    </row>
    <row r="16" spans="1:41" x14ac:dyDescent="0.3">
      <c r="A16" s="1" t="s">
        <v>66</v>
      </c>
      <c r="C16" s="1" t="s">
        <v>67</v>
      </c>
      <c r="D16" s="1">
        <v>100</v>
      </c>
      <c r="E16" s="1">
        <f t="shared" ref="E16:E41" si="5">D16/100*10</f>
        <v>10</v>
      </c>
      <c r="F16" s="1">
        <v>100</v>
      </c>
      <c r="G16" s="1">
        <f t="shared" ref="G16:G41" si="6">F16/100*10</f>
        <v>10</v>
      </c>
      <c r="I16" s="1">
        <f t="shared" ref="I16:I41" si="7">H16/100*15</f>
        <v>0</v>
      </c>
      <c r="J16" s="1">
        <v>85</v>
      </c>
      <c r="K16" s="1">
        <f t="shared" ref="K16:K41" si="8">J16/100*20</f>
        <v>17</v>
      </c>
      <c r="M16" s="1">
        <f t="shared" ref="M16:M41" si="9">L16/100*15</f>
        <v>0</v>
      </c>
      <c r="N16" s="1" t="s">
        <v>101</v>
      </c>
      <c r="O16" s="1">
        <v>50</v>
      </c>
      <c r="P16" s="1">
        <v>70</v>
      </c>
      <c r="Q16" s="1">
        <f t="shared" ref="Q16:Q41" si="10">(O16+P16)/200*30</f>
        <v>18</v>
      </c>
      <c r="S16" s="1">
        <f t="shared" ref="S16:S41" si="11">R16/100*30</f>
        <v>0</v>
      </c>
      <c r="T16" s="1">
        <f t="shared" si="0"/>
        <v>55</v>
      </c>
      <c r="U16" s="1">
        <v>70</v>
      </c>
      <c r="V16" s="1">
        <f t="shared" ref="V16:V39" si="12">U16/100*20</f>
        <v>14</v>
      </c>
      <c r="Y16" s="1">
        <v>70</v>
      </c>
      <c r="Z16" s="1">
        <f t="shared" si="1"/>
        <v>10.5</v>
      </c>
      <c r="AA16" s="1">
        <v>100</v>
      </c>
      <c r="AB16" s="1">
        <f t="shared" ref="AB16:AB41" si="13">AA16/100*10</f>
        <v>10</v>
      </c>
      <c r="AC16" s="1">
        <v>100</v>
      </c>
      <c r="AD16" s="1">
        <f t="shared" ref="AD16:AD41" si="14">AC16/100*10</f>
        <v>10</v>
      </c>
      <c r="AE16" s="1">
        <v>100</v>
      </c>
      <c r="AF16" s="1">
        <v>85</v>
      </c>
      <c r="AG16" s="1">
        <v>85</v>
      </c>
      <c r="AH16" s="1">
        <v>100</v>
      </c>
      <c r="AI16" s="1" t="s">
        <v>201</v>
      </c>
      <c r="AJ16" s="1">
        <f t="shared" ref="AJ16:AJ41" si="15">(SUM(AE16,AF16,AG16,AH16))/400*15</f>
        <v>13.875</v>
      </c>
      <c r="AK16" s="1">
        <v>100</v>
      </c>
      <c r="AL16" s="1">
        <f t="shared" ref="AL16:AL41" si="16">AK16/100*15</f>
        <v>15</v>
      </c>
      <c r="AM16" s="1">
        <f t="shared" si="2"/>
        <v>28.875</v>
      </c>
      <c r="AN16" s="1">
        <f t="shared" si="3"/>
        <v>73.375</v>
      </c>
      <c r="AO16" s="3">
        <f t="shared" si="4"/>
        <v>64.1875</v>
      </c>
    </row>
    <row r="17" spans="1:41" x14ac:dyDescent="0.3">
      <c r="A17" s="1" t="s">
        <v>68</v>
      </c>
      <c r="C17" s="1" t="s">
        <v>22</v>
      </c>
      <c r="D17" s="1">
        <v>100</v>
      </c>
      <c r="E17" s="1">
        <f t="shared" si="5"/>
        <v>10</v>
      </c>
      <c r="F17" s="1">
        <v>100</v>
      </c>
      <c r="G17" s="1">
        <f t="shared" si="6"/>
        <v>10</v>
      </c>
      <c r="I17" s="1">
        <f t="shared" si="7"/>
        <v>0</v>
      </c>
      <c r="K17" s="1">
        <f t="shared" si="8"/>
        <v>0</v>
      </c>
      <c r="M17" s="1">
        <f t="shared" si="9"/>
        <v>0</v>
      </c>
      <c r="O17" s="1">
        <v>50</v>
      </c>
      <c r="Q17" s="1">
        <f t="shared" si="10"/>
        <v>7.5</v>
      </c>
      <c r="S17" s="1">
        <f t="shared" si="11"/>
        <v>0</v>
      </c>
      <c r="T17" s="1">
        <f t="shared" si="0"/>
        <v>27.5</v>
      </c>
      <c r="Z17" s="1">
        <f t="shared" si="1"/>
        <v>0</v>
      </c>
      <c r="AA17" s="1">
        <v>100</v>
      </c>
      <c r="AB17" s="1">
        <f t="shared" si="13"/>
        <v>10</v>
      </c>
      <c r="AC17" s="1">
        <v>100</v>
      </c>
      <c r="AD17" s="1">
        <f t="shared" si="14"/>
        <v>10</v>
      </c>
      <c r="AJ17" s="1">
        <f t="shared" si="15"/>
        <v>0</v>
      </c>
      <c r="AL17" s="1">
        <f t="shared" si="16"/>
        <v>0</v>
      </c>
      <c r="AM17" s="1">
        <f t="shared" si="2"/>
        <v>0</v>
      </c>
      <c r="AN17" s="1">
        <f t="shared" si="3"/>
        <v>20</v>
      </c>
      <c r="AO17" s="3">
        <f t="shared" si="4"/>
        <v>23.75</v>
      </c>
    </row>
    <row r="18" spans="1:41" x14ac:dyDescent="0.3">
      <c r="A18" s="1" t="s">
        <v>69</v>
      </c>
      <c r="C18" s="1" t="s">
        <v>65</v>
      </c>
      <c r="D18" s="1">
        <v>100</v>
      </c>
      <c r="E18" s="1">
        <f t="shared" si="5"/>
        <v>10</v>
      </c>
      <c r="F18" s="1">
        <v>100</v>
      </c>
      <c r="G18" s="1">
        <f t="shared" si="6"/>
        <v>10</v>
      </c>
      <c r="H18" s="1">
        <v>70</v>
      </c>
      <c r="I18" s="1">
        <f t="shared" si="7"/>
        <v>10.5</v>
      </c>
      <c r="J18" s="1">
        <v>95</v>
      </c>
      <c r="K18" s="1">
        <f t="shared" si="8"/>
        <v>19</v>
      </c>
      <c r="L18" s="1">
        <v>70</v>
      </c>
      <c r="M18" s="1">
        <f t="shared" si="9"/>
        <v>10.5</v>
      </c>
      <c r="N18" s="1" t="s">
        <v>102</v>
      </c>
      <c r="O18" s="1">
        <v>50</v>
      </c>
      <c r="Q18" s="1">
        <f t="shared" si="10"/>
        <v>7.5</v>
      </c>
      <c r="R18" s="1">
        <v>95</v>
      </c>
      <c r="S18" s="1">
        <f t="shared" si="11"/>
        <v>28.5</v>
      </c>
      <c r="T18" s="1">
        <f>E18+G18+I18+K18+M18+S18</f>
        <v>88.5</v>
      </c>
      <c r="U18" s="1">
        <v>85</v>
      </c>
      <c r="V18" s="1">
        <f t="shared" si="12"/>
        <v>17</v>
      </c>
      <c r="W18" s="1">
        <v>100</v>
      </c>
      <c r="X18" s="1">
        <f t="shared" ref="X18" si="17">W18/100*15</f>
        <v>15</v>
      </c>
      <c r="Y18" s="1">
        <v>70</v>
      </c>
      <c r="Z18" s="1">
        <f t="shared" si="1"/>
        <v>10.5</v>
      </c>
      <c r="AA18" s="1">
        <v>100</v>
      </c>
      <c r="AB18" s="1">
        <f t="shared" si="13"/>
        <v>10</v>
      </c>
      <c r="AC18" s="1">
        <v>100</v>
      </c>
      <c r="AD18" s="1">
        <f t="shared" si="14"/>
        <v>10</v>
      </c>
      <c r="AE18" s="1">
        <v>100</v>
      </c>
      <c r="AF18" s="1">
        <v>100</v>
      </c>
      <c r="AG18" s="1">
        <v>100</v>
      </c>
      <c r="AH18" s="1">
        <v>100</v>
      </c>
      <c r="AI18" s="1" t="s">
        <v>202</v>
      </c>
      <c r="AJ18" s="1">
        <f t="shared" si="15"/>
        <v>15</v>
      </c>
      <c r="AK18" s="1">
        <v>100</v>
      </c>
      <c r="AL18" s="1">
        <f t="shared" si="16"/>
        <v>15</v>
      </c>
      <c r="AM18" s="1">
        <f t="shared" si="2"/>
        <v>30</v>
      </c>
      <c r="AN18" s="1">
        <f t="shared" si="3"/>
        <v>92.5</v>
      </c>
      <c r="AO18" s="3">
        <f t="shared" si="4"/>
        <v>90.5</v>
      </c>
    </row>
    <row r="19" spans="1:41" x14ac:dyDescent="0.3">
      <c r="A19" s="1" t="s">
        <v>70</v>
      </c>
      <c r="C19" s="1" t="s">
        <v>65</v>
      </c>
      <c r="D19" s="1">
        <v>100</v>
      </c>
      <c r="E19" s="1">
        <f t="shared" si="5"/>
        <v>10</v>
      </c>
      <c r="F19" s="1">
        <v>100</v>
      </c>
      <c r="G19" s="1">
        <f t="shared" si="6"/>
        <v>10</v>
      </c>
      <c r="H19" s="1">
        <v>70</v>
      </c>
      <c r="I19" s="1">
        <f t="shared" si="7"/>
        <v>10.5</v>
      </c>
      <c r="J19" s="1">
        <v>85</v>
      </c>
      <c r="K19" s="1">
        <f t="shared" si="8"/>
        <v>17</v>
      </c>
      <c r="L19" s="1">
        <v>70</v>
      </c>
      <c r="M19" s="1">
        <f t="shared" si="9"/>
        <v>10.5</v>
      </c>
      <c r="N19" s="1" t="s">
        <v>103</v>
      </c>
      <c r="O19" s="1">
        <v>50</v>
      </c>
      <c r="Q19" s="1">
        <f t="shared" si="10"/>
        <v>7.5</v>
      </c>
      <c r="R19" s="1">
        <v>85</v>
      </c>
      <c r="S19" s="1">
        <f t="shared" si="11"/>
        <v>25.5</v>
      </c>
      <c r="T19" s="1">
        <f>E19+G19+I19+K19+M19+S19</f>
        <v>83.5</v>
      </c>
      <c r="U19" s="1">
        <v>90</v>
      </c>
      <c r="V19" s="1">
        <f t="shared" si="12"/>
        <v>18</v>
      </c>
      <c r="Y19" s="1">
        <v>70</v>
      </c>
      <c r="Z19" s="1">
        <f t="shared" si="1"/>
        <v>10.5</v>
      </c>
      <c r="AA19" s="1">
        <v>100</v>
      </c>
      <c r="AB19" s="1">
        <f t="shared" si="13"/>
        <v>10</v>
      </c>
      <c r="AC19" s="1">
        <v>100</v>
      </c>
      <c r="AD19" s="1">
        <f t="shared" si="14"/>
        <v>10</v>
      </c>
      <c r="AJ19" s="1">
        <f t="shared" si="15"/>
        <v>0</v>
      </c>
      <c r="AK19" s="1">
        <v>100</v>
      </c>
      <c r="AL19" s="1">
        <f t="shared" si="16"/>
        <v>15</v>
      </c>
      <c r="AM19" s="1">
        <f t="shared" si="2"/>
        <v>15</v>
      </c>
      <c r="AN19" s="1">
        <f t="shared" si="3"/>
        <v>63.5</v>
      </c>
      <c r="AO19" s="3">
        <f t="shared" si="4"/>
        <v>73.5</v>
      </c>
    </row>
    <row r="20" spans="1:41" x14ac:dyDescent="0.3">
      <c r="A20" s="1" t="s">
        <v>71</v>
      </c>
      <c r="C20" s="1" t="s">
        <v>67</v>
      </c>
      <c r="D20" s="1">
        <v>100</v>
      </c>
      <c r="E20" s="1">
        <f t="shared" si="5"/>
        <v>10</v>
      </c>
      <c r="F20" s="1">
        <v>100</v>
      </c>
      <c r="G20" s="1">
        <f t="shared" si="6"/>
        <v>10</v>
      </c>
      <c r="I20" s="1">
        <f t="shared" si="7"/>
        <v>0</v>
      </c>
      <c r="J20" s="1">
        <v>85</v>
      </c>
      <c r="K20" s="1">
        <f t="shared" si="8"/>
        <v>17</v>
      </c>
      <c r="M20" s="1">
        <f t="shared" si="9"/>
        <v>0</v>
      </c>
      <c r="N20" s="1" t="s">
        <v>203</v>
      </c>
      <c r="O20" s="1">
        <v>100</v>
      </c>
      <c r="P20" s="1">
        <v>100</v>
      </c>
      <c r="Q20" s="1">
        <f t="shared" si="10"/>
        <v>30</v>
      </c>
      <c r="S20" s="1">
        <f t="shared" si="11"/>
        <v>0</v>
      </c>
      <c r="T20" s="1">
        <f t="shared" si="0"/>
        <v>67</v>
      </c>
      <c r="U20" s="1">
        <v>85</v>
      </c>
      <c r="V20" s="1">
        <f t="shared" si="12"/>
        <v>17</v>
      </c>
      <c r="W20" s="1">
        <v>100</v>
      </c>
      <c r="X20" s="1">
        <f t="shared" ref="X20:X41" si="18">W20/100*15</f>
        <v>15</v>
      </c>
      <c r="Y20" s="1">
        <v>70</v>
      </c>
      <c r="Z20" s="1">
        <f t="shared" si="1"/>
        <v>10.5</v>
      </c>
      <c r="AA20" s="1">
        <v>100</v>
      </c>
      <c r="AB20" s="1">
        <f t="shared" si="13"/>
        <v>10</v>
      </c>
      <c r="AC20" s="1">
        <v>100</v>
      </c>
      <c r="AD20" s="1">
        <f t="shared" si="14"/>
        <v>10</v>
      </c>
      <c r="AE20" s="1">
        <v>100</v>
      </c>
      <c r="AF20" s="1">
        <v>100</v>
      </c>
      <c r="AG20" s="1">
        <v>100</v>
      </c>
      <c r="AH20" s="1">
        <v>100</v>
      </c>
      <c r="AI20" s="1" t="s">
        <v>204</v>
      </c>
      <c r="AJ20" s="1">
        <f t="shared" si="15"/>
        <v>15</v>
      </c>
      <c r="AK20" s="1">
        <v>100</v>
      </c>
      <c r="AL20" s="1">
        <f t="shared" si="16"/>
        <v>15</v>
      </c>
      <c r="AM20" s="1">
        <f t="shared" si="2"/>
        <v>30</v>
      </c>
      <c r="AN20" s="1">
        <f t="shared" si="3"/>
        <v>92.5</v>
      </c>
      <c r="AO20" s="3">
        <f t="shared" si="4"/>
        <v>79.75</v>
      </c>
    </row>
    <row r="21" spans="1:41" x14ac:dyDescent="0.3">
      <c r="A21" s="1" t="s">
        <v>72</v>
      </c>
      <c r="C21" s="1" t="s">
        <v>38</v>
      </c>
      <c r="D21" s="1">
        <v>100</v>
      </c>
      <c r="E21" s="1">
        <f t="shared" si="5"/>
        <v>10</v>
      </c>
      <c r="F21" s="1">
        <v>100</v>
      </c>
      <c r="G21" s="1">
        <f t="shared" si="6"/>
        <v>10</v>
      </c>
      <c r="H21" s="1">
        <v>70</v>
      </c>
      <c r="I21" s="1">
        <f t="shared" si="7"/>
        <v>10.5</v>
      </c>
      <c r="J21" s="1">
        <v>85</v>
      </c>
      <c r="K21" s="1">
        <f t="shared" si="8"/>
        <v>17</v>
      </c>
      <c r="L21" s="1">
        <v>100</v>
      </c>
      <c r="M21" s="1">
        <f t="shared" si="9"/>
        <v>15</v>
      </c>
      <c r="N21" s="1" t="s">
        <v>104</v>
      </c>
      <c r="O21" s="1">
        <v>50</v>
      </c>
      <c r="P21" s="1">
        <v>50</v>
      </c>
      <c r="Q21" s="1">
        <f t="shared" si="10"/>
        <v>15</v>
      </c>
      <c r="S21" s="1">
        <f t="shared" si="11"/>
        <v>0</v>
      </c>
      <c r="T21" s="1">
        <f t="shared" si="0"/>
        <v>77.5</v>
      </c>
      <c r="W21" s="1">
        <v>100</v>
      </c>
      <c r="X21" s="1">
        <f t="shared" si="18"/>
        <v>15</v>
      </c>
      <c r="Y21" s="1">
        <v>70</v>
      </c>
      <c r="Z21" s="1">
        <f t="shared" si="1"/>
        <v>10.5</v>
      </c>
      <c r="AA21" s="1">
        <v>100</v>
      </c>
      <c r="AB21" s="1">
        <f t="shared" si="13"/>
        <v>10</v>
      </c>
      <c r="AC21" s="1">
        <v>100</v>
      </c>
      <c r="AD21" s="1">
        <f t="shared" si="14"/>
        <v>10</v>
      </c>
      <c r="AE21" s="1">
        <v>100</v>
      </c>
      <c r="AF21" s="1">
        <v>100</v>
      </c>
      <c r="AG21" s="1">
        <v>100</v>
      </c>
      <c r="AH21" s="1">
        <v>100</v>
      </c>
      <c r="AI21" s="1" t="s">
        <v>184</v>
      </c>
      <c r="AJ21" s="1">
        <f t="shared" si="15"/>
        <v>15</v>
      </c>
      <c r="AK21" s="1">
        <v>100</v>
      </c>
      <c r="AL21" s="1">
        <f t="shared" si="16"/>
        <v>15</v>
      </c>
      <c r="AM21" s="1">
        <f t="shared" si="2"/>
        <v>30</v>
      </c>
      <c r="AN21" s="1">
        <f t="shared" si="3"/>
        <v>75.5</v>
      </c>
      <c r="AO21" s="3">
        <f t="shared" si="4"/>
        <v>76.5</v>
      </c>
    </row>
    <row r="22" spans="1:41" x14ac:dyDescent="0.3">
      <c r="A22" s="1" t="s">
        <v>73</v>
      </c>
      <c r="C22" s="1" t="s">
        <v>65</v>
      </c>
      <c r="D22" s="1">
        <v>100</v>
      </c>
      <c r="E22" s="1">
        <f t="shared" si="5"/>
        <v>10</v>
      </c>
      <c r="F22" s="1">
        <v>100</v>
      </c>
      <c r="G22" s="1">
        <f t="shared" si="6"/>
        <v>10</v>
      </c>
      <c r="H22" s="1">
        <v>70</v>
      </c>
      <c r="I22" s="1">
        <f t="shared" si="7"/>
        <v>10.5</v>
      </c>
      <c r="J22" s="1">
        <v>85</v>
      </c>
      <c r="K22" s="1">
        <f t="shared" si="8"/>
        <v>17</v>
      </c>
      <c r="M22" s="1">
        <f t="shared" si="9"/>
        <v>0</v>
      </c>
      <c r="N22" s="1" t="s">
        <v>105</v>
      </c>
      <c r="O22" s="1">
        <v>50</v>
      </c>
      <c r="P22" s="1">
        <v>30</v>
      </c>
      <c r="Q22" s="1">
        <f t="shared" si="10"/>
        <v>12</v>
      </c>
      <c r="R22" s="1">
        <v>85</v>
      </c>
      <c r="S22" s="1">
        <f t="shared" si="11"/>
        <v>25.5</v>
      </c>
      <c r="T22" s="1">
        <f>E22+G22+I22+K22+M22+S22</f>
        <v>73</v>
      </c>
      <c r="U22" s="1">
        <v>80</v>
      </c>
      <c r="V22" s="1">
        <f t="shared" si="12"/>
        <v>16</v>
      </c>
      <c r="Y22" s="1">
        <v>70</v>
      </c>
      <c r="Z22" s="1">
        <f t="shared" si="1"/>
        <v>10.5</v>
      </c>
      <c r="AA22" s="1">
        <v>100</v>
      </c>
      <c r="AB22" s="1">
        <f t="shared" si="13"/>
        <v>10</v>
      </c>
      <c r="AC22" s="1">
        <v>100</v>
      </c>
      <c r="AD22" s="1">
        <f t="shared" si="14"/>
        <v>10</v>
      </c>
      <c r="AE22" s="1">
        <v>100</v>
      </c>
      <c r="AF22" s="1">
        <v>100</v>
      </c>
      <c r="AG22" s="1">
        <v>100</v>
      </c>
      <c r="AH22" s="1">
        <v>100</v>
      </c>
      <c r="AI22" s="1" t="s">
        <v>205</v>
      </c>
      <c r="AJ22" s="1">
        <f t="shared" si="15"/>
        <v>15</v>
      </c>
      <c r="AK22" s="1">
        <v>100</v>
      </c>
      <c r="AL22" s="1">
        <f t="shared" si="16"/>
        <v>15</v>
      </c>
      <c r="AM22" s="1">
        <f t="shared" si="2"/>
        <v>30</v>
      </c>
      <c r="AN22" s="1">
        <f t="shared" si="3"/>
        <v>76.5</v>
      </c>
      <c r="AO22" s="3">
        <f t="shared" si="4"/>
        <v>74.75</v>
      </c>
    </row>
    <row r="23" spans="1:41" x14ac:dyDescent="0.3">
      <c r="A23" s="1" t="s">
        <v>74</v>
      </c>
      <c r="C23" s="1" t="s">
        <v>67</v>
      </c>
      <c r="D23" s="1">
        <v>100</v>
      </c>
      <c r="E23" s="1">
        <f t="shared" si="5"/>
        <v>10</v>
      </c>
      <c r="F23" s="1">
        <v>100</v>
      </c>
      <c r="G23" s="1">
        <f t="shared" si="6"/>
        <v>10</v>
      </c>
      <c r="I23" s="1">
        <f t="shared" si="7"/>
        <v>0</v>
      </c>
      <c r="J23" s="1">
        <v>85</v>
      </c>
      <c r="K23" s="1">
        <f t="shared" si="8"/>
        <v>17</v>
      </c>
      <c r="M23" s="1">
        <f t="shared" si="9"/>
        <v>0</v>
      </c>
      <c r="N23" s="1" t="s">
        <v>106</v>
      </c>
      <c r="Q23" s="1">
        <f t="shared" si="10"/>
        <v>0</v>
      </c>
      <c r="R23" s="1">
        <v>85</v>
      </c>
      <c r="S23" s="1">
        <f t="shared" si="11"/>
        <v>25.5</v>
      </c>
      <c r="T23" s="1">
        <f>E23+G23+I23+K23+M23+S23</f>
        <v>62.5</v>
      </c>
      <c r="U23" s="1">
        <v>80</v>
      </c>
      <c r="V23" s="1">
        <f t="shared" si="12"/>
        <v>16</v>
      </c>
      <c r="Y23" s="1">
        <v>70</v>
      </c>
      <c r="Z23" s="1">
        <f t="shared" si="1"/>
        <v>10.5</v>
      </c>
      <c r="AA23" s="1">
        <v>100</v>
      </c>
      <c r="AB23" s="1">
        <f t="shared" si="13"/>
        <v>10</v>
      </c>
      <c r="AC23" s="1">
        <v>100</v>
      </c>
      <c r="AD23" s="1">
        <f t="shared" si="14"/>
        <v>10</v>
      </c>
      <c r="AE23" s="1">
        <v>100</v>
      </c>
      <c r="AF23" s="1">
        <v>100</v>
      </c>
      <c r="AG23" s="1">
        <v>100</v>
      </c>
      <c r="AH23" s="1">
        <v>100</v>
      </c>
      <c r="AI23" s="1" t="s">
        <v>206</v>
      </c>
      <c r="AJ23" s="1">
        <f t="shared" si="15"/>
        <v>15</v>
      </c>
      <c r="AK23" s="1">
        <v>100</v>
      </c>
      <c r="AL23" s="1">
        <f t="shared" si="16"/>
        <v>15</v>
      </c>
      <c r="AM23" s="1">
        <f t="shared" si="2"/>
        <v>30</v>
      </c>
      <c r="AN23" s="1">
        <f t="shared" si="3"/>
        <v>76.5</v>
      </c>
      <c r="AO23" s="3">
        <f t="shared" si="4"/>
        <v>69.5</v>
      </c>
    </row>
    <row r="24" spans="1:41" x14ac:dyDescent="0.3">
      <c r="A24" s="1" t="s">
        <v>75</v>
      </c>
      <c r="C24" s="1" t="s">
        <v>38</v>
      </c>
      <c r="D24" s="1">
        <v>100</v>
      </c>
      <c r="E24" s="1">
        <f t="shared" si="5"/>
        <v>10</v>
      </c>
      <c r="F24" s="1">
        <v>100</v>
      </c>
      <c r="G24" s="1">
        <f t="shared" si="6"/>
        <v>10</v>
      </c>
      <c r="I24" s="1">
        <f t="shared" si="7"/>
        <v>0</v>
      </c>
      <c r="J24" s="1">
        <v>85</v>
      </c>
      <c r="K24" s="1">
        <f t="shared" si="8"/>
        <v>17</v>
      </c>
      <c r="M24" s="1">
        <f t="shared" si="9"/>
        <v>0</v>
      </c>
      <c r="Q24" s="1">
        <f t="shared" si="10"/>
        <v>0</v>
      </c>
      <c r="R24" s="1">
        <v>85</v>
      </c>
      <c r="S24" s="1">
        <f t="shared" si="11"/>
        <v>25.5</v>
      </c>
      <c r="T24" s="1">
        <f>E24+G24+I24+K24+M24+S24</f>
        <v>62.5</v>
      </c>
      <c r="U24" s="1">
        <v>85</v>
      </c>
      <c r="V24" s="1">
        <f t="shared" si="12"/>
        <v>17</v>
      </c>
      <c r="Y24" s="1">
        <v>70</v>
      </c>
      <c r="Z24" s="1">
        <f t="shared" si="1"/>
        <v>10.5</v>
      </c>
      <c r="AA24" s="1">
        <v>100</v>
      </c>
      <c r="AB24" s="1">
        <f t="shared" si="13"/>
        <v>10</v>
      </c>
      <c r="AC24" s="1">
        <v>100</v>
      </c>
      <c r="AD24" s="1">
        <f t="shared" si="14"/>
        <v>10</v>
      </c>
      <c r="AE24" s="1">
        <v>100</v>
      </c>
      <c r="AF24" s="1">
        <v>100</v>
      </c>
      <c r="AG24" s="1">
        <v>100</v>
      </c>
      <c r="AH24" s="1">
        <v>100</v>
      </c>
      <c r="AI24" s="1" t="s">
        <v>206</v>
      </c>
      <c r="AJ24" s="1">
        <f t="shared" si="15"/>
        <v>15</v>
      </c>
      <c r="AK24" s="1">
        <v>100</v>
      </c>
      <c r="AL24" s="1">
        <f t="shared" si="16"/>
        <v>15</v>
      </c>
      <c r="AM24" s="1">
        <f t="shared" si="2"/>
        <v>30</v>
      </c>
      <c r="AN24" s="1">
        <f t="shared" si="3"/>
        <v>77.5</v>
      </c>
      <c r="AO24" s="3">
        <f t="shared" si="4"/>
        <v>70</v>
      </c>
    </row>
    <row r="25" spans="1:41" x14ac:dyDescent="0.3">
      <c r="A25" s="1" t="s">
        <v>76</v>
      </c>
      <c r="C25" s="1" t="s">
        <v>38</v>
      </c>
      <c r="D25" s="1">
        <v>100</v>
      </c>
      <c r="E25" s="1">
        <f t="shared" si="5"/>
        <v>10</v>
      </c>
      <c r="F25" s="1">
        <v>100</v>
      </c>
      <c r="G25" s="1">
        <f t="shared" si="6"/>
        <v>10</v>
      </c>
      <c r="I25" s="1">
        <f t="shared" si="7"/>
        <v>0</v>
      </c>
      <c r="K25" s="1">
        <f t="shared" si="8"/>
        <v>0</v>
      </c>
      <c r="M25" s="1">
        <f t="shared" si="9"/>
        <v>0</v>
      </c>
      <c r="N25" s="1" t="s">
        <v>207</v>
      </c>
      <c r="Q25" s="1">
        <f t="shared" si="10"/>
        <v>0</v>
      </c>
      <c r="S25" s="1">
        <f t="shared" si="11"/>
        <v>0</v>
      </c>
      <c r="T25" s="1">
        <f t="shared" si="0"/>
        <v>20</v>
      </c>
      <c r="W25" s="1">
        <v>100</v>
      </c>
      <c r="X25" s="1">
        <f t="shared" si="18"/>
        <v>15</v>
      </c>
      <c r="Y25" s="1">
        <v>70</v>
      </c>
      <c r="Z25" s="1">
        <f t="shared" si="1"/>
        <v>10.5</v>
      </c>
      <c r="AA25" s="1">
        <v>100</v>
      </c>
      <c r="AB25" s="1">
        <f t="shared" si="13"/>
        <v>10</v>
      </c>
      <c r="AC25" s="1">
        <v>100</v>
      </c>
      <c r="AD25" s="1">
        <f t="shared" si="14"/>
        <v>10</v>
      </c>
      <c r="AE25" s="1">
        <v>100</v>
      </c>
      <c r="AF25" s="1">
        <v>100</v>
      </c>
      <c r="AG25" s="1">
        <v>100</v>
      </c>
      <c r="AH25" s="1">
        <v>100</v>
      </c>
      <c r="AI25" s="1" t="s">
        <v>208</v>
      </c>
      <c r="AJ25" s="1">
        <f t="shared" si="15"/>
        <v>15</v>
      </c>
      <c r="AK25" s="1">
        <v>100</v>
      </c>
      <c r="AL25" s="1">
        <f t="shared" si="16"/>
        <v>15</v>
      </c>
      <c r="AM25" s="1">
        <f t="shared" si="2"/>
        <v>30</v>
      </c>
      <c r="AN25" s="1">
        <f t="shared" si="3"/>
        <v>75.5</v>
      </c>
      <c r="AO25" s="3">
        <f t="shared" si="4"/>
        <v>47.75</v>
      </c>
    </row>
    <row r="26" spans="1:41" x14ac:dyDescent="0.3">
      <c r="A26" s="1" t="s">
        <v>77</v>
      </c>
      <c r="C26" s="1" t="s">
        <v>65</v>
      </c>
      <c r="D26" s="1">
        <v>100</v>
      </c>
      <c r="E26" s="1">
        <f t="shared" si="5"/>
        <v>10</v>
      </c>
      <c r="F26" s="1">
        <v>100</v>
      </c>
      <c r="G26" s="1">
        <f t="shared" si="6"/>
        <v>10</v>
      </c>
      <c r="H26" s="1">
        <v>100</v>
      </c>
      <c r="I26" s="1">
        <f t="shared" si="7"/>
        <v>15</v>
      </c>
      <c r="J26" s="1">
        <v>65</v>
      </c>
      <c r="K26" s="1">
        <f t="shared" si="8"/>
        <v>13</v>
      </c>
      <c r="L26" s="1">
        <v>100</v>
      </c>
      <c r="M26" s="1">
        <f t="shared" si="9"/>
        <v>15</v>
      </c>
      <c r="N26" s="1" t="s">
        <v>107</v>
      </c>
      <c r="O26" s="1">
        <v>100</v>
      </c>
      <c r="P26" s="1">
        <v>100</v>
      </c>
      <c r="Q26" s="1">
        <f t="shared" si="10"/>
        <v>30</v>
      </c>
      <c r="S26" s="1">
        <f t="shared" si="11"/>
        <v>0</v>
      </c>
      <c r="T26" s="1">
        <f t="shared" si="0"/>
        <v>93</v>
      </c>
      <c r="U26" s="1">
        <v>100</v>
      </c>
      <c r="V26" s="1">
        <f t="shared" si="12"/>
        <v>20</v>
      </c>
      <c r="W26" s="1">
        <v>100</v>
      </c>
      <c r="X26" s="1">
        <f t="shared" si="18"/>
        <v>15</v>
      </c>
      <c r="Y26" s="1">
        <v>70</v>
      </c>
      <c r="Z26" s="1">
        <f t="shared" si="1"/>
        <v>10.5</v>
      </c>
      <c r="AA26" s="1">
        <v>100</v>
      </c>
      <c r="AB26" s="1">
        <f t="shared" si="13"/>
        <v>10</v>
      </c>
      <c r="AC26" s="1">
        <v>100</v>
      </c>
      <c r="AD26" s="1">
        <f t="shared" si="14"/>
        <v>10</v>
      </c>
      <c r="AE26" s="1">
        <v>100</v>
      </c>
      <c r="AF26" s="1">
        <v>100</v>
      </c>
      <c r="AG26" s="1">
        <v>100</v>
      </c>
      <c r="AH26" s="1">
        <v>100</v>
      </c>
      <c r="AI26" s="1" t="s">
        <v>185</v>
      </c>
      <c r="AJ26" s="1">
        <f t="shared" si="15"/>
        <v>15</v>
      </c>
      <c r="AK26" s="1">
        <v>100</v>
      </c>
      <c r="AL26" s="1">
        <f t="shared" si="16"/>
        <v>15</v>
      </c>
      <c r="AM26" s="1">
        <f t="shared" si="2"/>
        <v>30</v>
      </c>
      <c r="AN26" s="1">
        <f t="shared" si="3"/>
        <v>95.5</v>
      </c>
      <c r="AO26" s="3">
        <f t="shared" si="4"/>
        <v>94.25</v>
      </c>
    </row>
    <row r="27" spans="1:41" x14ac:dyDescent="0.3">
      <c r="A27" s="1" t="s">
        <v>78</v>
      </c>
      <c r="C27" s="1" t="s">
        <v>67</v>
      </c>
      <c r="D27" s="1">
        <v>100</v>
      </c>
      <c r="E27" s="1">
        <f t="shared" si="5"/>
        <v>10</v>
      </c>
      <c r="F27" s="1">
        <v>100</v>
      </c>
      <c r="G27" s="1">
        <f t="shared" si="6"/>
        <v>10</v>
      </c>
      <c r="I27" s="1">
        <f t="shared" si="7"/>
        <v>0</v>
      </c>
      <c r="J27" s="1">
        <v>85</v>
      </c>
      <c r="K27" s="1">
        <f t="shared" si="8"/>
        <v>17</v>
      </c>
      <c r="M27" s="1">
        <f t="shared" si="9"/>
        <v>0</v>
      </c>
      <c r="N27" s="1" t="s">
        <v>108</v>
      </c>
      <c r="Q27" s="1">
        <f t="shared" si="10"/>
        <v>0</v>
      </c>
      <c r="R27" s="1">
        <v>85</v>
      </c>
      <c r="S27" s="1">
        <f t="shared" si="11"/>
        <v>25.5</v>
      </c>
      <c r="T27" s="1">
        <f>E27+G27+I27+K27+M27+S27</f>
        <v>62.5</v>
      </c>
      <c r="Y27" s="1">
        <v>70</v>
      </c>
      <c r="Z27" s="1">
        <f t="shared" si="1"/>
        <v>10.5</v>
      </c>
      <c r="AA27" s="1">
        <v>100</v>
      </c>
      <c r="AB27" s="1">
        <f t="shared" si="13"/>
        <v>10</v>
      </c>
      <c r="AC27" s="1">
        <v>100</v>
      </c>
      <c r="AD27" s="1">
        <f t="shared" si="14"/>
        <v>10</v>
      </c>
      <c r="AE27" s="1">
        <v>100</v>
      </c>
      <c r="AF27" s="1">
        <v>100</v>
      </c>
      <c r="AG27" s="1">
        <v>100</v>
      </c>
      <c r="AH27" s="1">
        <v>100</v>
      </c>
      <c r="AI27" s="1" t="s">
        <v>206</v>
      </c>
      <c r="AJ27" s="1">
        <f t="shared" si="15"/>
        <v>15</v>
      </c>
      <c r="AK27" s="1">
        <v>100</v>
      </c>
      <c r="AL27" s="1">
        <f t="shared" si="16"/>
        <v>15</v>
      </c>
      <c r="AM27" s="1">
        <f t="shared" si="2"/>
        <v>30</v>
      </c>
      <c r="AN27" s="1">
        <f t="shared" si="3"/>
        <v>60.5</v>
      </c>
      <c r="AO27" s="3">
        <f t="shared" si="4"/>
        <v>61.5</v>
      </c>
    </row>
    <row r="28" spans="1:41" x14ac:dyDescent="0.3">
      <c r="A28" s="1" t="s">
        <v>79</v>
      </c>
      <c r="C28" s="1" t="s">
        <v>65</v>
      </c>
      <c r="D28" s="1">
        <v>100</v>
      </c>
      <c r="E28" s="1">
        <f t="shared" si="5"/>
        <v>10</v>
      </c>
      <c r="F28" s="1">
        <v>100</v>
      </c>
      <c r="G28" s="1">
        <f t="shared" si="6"/>
        <v>10</v>
      </c>
      <c r="H28" s="1">
        <v>100</v>
      </c>
      <c r="I28" s="1">
        <f t="shared" si="7"/>
        <v>15</v>
      </c>
      <c r="J28" s="1">
        <v>85</v>
      </c>
      <c r="K28" s="1">
        <f t="shared" si="8"/>
        <v>17</v>
      </c>
      <c r="L28" s="1">
        <v>100</v>
      </c>
      <c r="M28" s="1">
        <f t="shared" si="9"/>
        <v>15</v>
      </c>
      <c r="N28" s="1" t="s">
        <v>109</v>
      </c>
      <c r="O28" s="1">
        <v>100</v>
      </c>
      <c r="P28" s="1">
        <v>100</v>
      </c>
      <c r="Q28" s="1">
        <f t="shared" si="10"/>
        <v>30</v>
      </c>
      <c r="S28" s="1">
        <f t="shared" si="11"/>
        <v>0</v>
      </c>
      <c r="T28" s="1">
        <f t="shared" si="0"/>
        <v>97</v>
      </c>
      <c r="U28" s="1">
        <v>100</v>
      </c>
      <c r="V28" s="1">
        <f t="shared" si="12"/>
        <v>20</v>
      </c>
      <c r="W28" s="1">
        <v>100</v>
      </c>
      <c r="X28" s="1">
        <f t="shared" si="18"/>
        <v>15</v>
      </c>
      <c r="Y28" s="1">
        <v>70</v>
      </c>
      <c r="Z28" s="1">
        <f t="shared" si="1"/>
        <v>10.5</v>
      </c>
      <c r="AA28" s="1">
        <v>100</v>
      </c>
      <c r="AB28" s="1">
        <f t="shared" si="13"/>
        <v>10</v>
      </c>
      <c r="AC28" s="1">
        <v>100</v>
      </c>
      <c r="AD28" s="1">
        <f t="shared" si="14"/>
        <v>10</v>
      </c>
      <c r="AE28" s="1">
        <v>100</v>
      </c>
      <c r="AF28" s="1">
        <v>100</v>
      </c>
      <c r="AG28" s="1">
        <v>100</v>
      </c>
      <c r="AH28" s="1">
        <v>100</v>
      </c>
      <c r="AI28" s="1" t="s">
        <v>186</v>
      </c>
      <c r="AJ28" s="1">
        <f t="shared" si="15"/>
        <v>15</v>
      </c>
      <c r="AK28" s="1">
        <v>100</v>
      </c>
      <c r="AL28" s="1">
        <f t="shared" si="16"/>
        <v>15</v>
      </c>
      <c r="AM28" s="1">
        <f t="shared" si="2"/>
        <v>30</v>
      </c>
      <c r="AN28" s="1">
        <f t="shared" si="3"/>
        <v>95.5</v>
      </c>
      <c r="AO28" s="3">
        <f t="shared" si="4"/>
        <v>96.25</v>
      </c>
    </row>
    <row r="29" spans="1:41" x14ac:dyDescent="0.3">
      <c r="A29" s="1" t="s">
        <v>80</v>
      </c>
      <c r="C29" s="1" t="s">
        <v>38</v>
      </c>
      <c r="D29" s="1">
        <v>100</v>
      </c>
      <c r="E29" s="1">
        <f t="shared" si="5"/>
        <v>10</v>
      </c>
      <c r="F29" s="1">
        <v>100</v>
      </c>
      <c r="G29" s="1">
        <f t="shared" si="6"/>
        <v>10</v>
      </c>
      <c r="I29" s="1">
        <f t="shared" si="7"/>
        <v>0</v>
      </c>
      <c r="J29" s="1">
        <v>85</v>
      </c>
      <c r="K29" s="1">
        <f t="shared" si="8"/>
        <v>17</v>
      </c>
      <c r="M29" s="1">
        <f t="shared" si="9"/>
        <v>0</v>
      </c>
      <c r="Q29" s="1">
        <f t="shared" si="10"/>
        <v>0</v>
      </c>
      <c r="R29" s="1">
        <v>85</v>
      </c>
      <c r="S29" s="1">
        <f t="shared" si="11"/>
        <v>25.5</v>
      </c>
      <c r="T29" s="1">
        <f>E29+G29+I29+K29+M29+S29</f>
        <v>62.5</v>
      </c>
      <c r="U29" s="1">
        <v>85</v>
      </c>
      <c r="V29" s="1">
        <f t="shared" si="12"/>
        <v>17</v>
      </c>
      <c r="Y29" s="1">
        <v>70</v>
      </c>
      <c r="Z29" s="1">
        <f t="shared" si="1"/>
        <v>10.5</v>
      </c>
      <c r="AA29" s="1">
        <v>100</v>
      </c>
      <c r="AB29" s="1">
        <f t="shared" si="13"/>
        <v>10</v>
      </c>
      <c r="AC29" s="1">
        <v>100</v>
      </c>
      <c r="AD29" s="1">
        <f t="shared" si="14"/>
        <v>10</v>
      </c>
      <c r="AE29" s="1">
        <v>100</v>
      </c>
      <c r="AF29" s="1">
        <v>100</v>
      </c>
      <c r="AG29" s="1">
        <v>100</v>
      </c>
      <c r="AH29" s="1">
        <v>100</v>
      </c>
      <c r="AI29" s="1" t="s">
        <v>206</v>
      </c>
      <c r="AJ29" s="1">
        <f t="shared" si="15"/>
        <v>15</v>
      </c>
      <c r="AK29" s="1">
        <v>100</v>
      </c>
      <c r="AL29" s="1">
        <f t="shared" si="16"/>
        <v>15</v>
      </c>
      <c r="AM29" s="1">
        <f t="shared" si="2"/>
        <v>30</v>
      </c>
      <c r="AN29" s="1">
        <f t="shared" si="3"/>
        <v>77.5</v>
      </c>
      <c r="AO29" s="3">
        <f t="shared" si="4"/>
        <v>70</v>
      </c>
    </row>
    <row r="30" spans="1:41" x14ac:dyDescent="0.3">
      <c r="A30" s="1" t="s">
        <v>81</v>
      </c>
      <c r="C30" s="1" t="s">
        <v>38</v>
      </c>
      <c r="D30" s="1">
        <v>100</v>
      </c>
      <c r="E30" s="1">
        <f t="shared" si="5"/>
        <v>10</v>
      </c>
      <c r="F30" s="1">
        <v>100</v>
      </c>
      <c r="G30" s="1">
        <f t="shared" si="6"/>
        <v>10</v>
      </c>
      <c r="I30" s="1">
        <f t="shared" si="7"/>
        <v>0</v>
      </c>
      <c r="J30" s="1">
        <v>85</v>
      </c>
      <c r="K30" s="1">
        <f t="shared" si="8"/>
        <v>17</v>
      </c>
      <c r="M30" s="1">
        <f t="shared" si="9"/>
        <v>0</v>
      </c>
      <c r="Q30" s="1">
        <f t="shared" si="10"/>
        <v>0</v>
      </c>
      <c r="R30" s="1">
        <v>85</v>
      </c>
      <c r="S30" s="1">
        <f t="shared" si="11"/>
        <v>25.5</v>
      </c>
      <c r="T30" s="1">
        <f>E30+G30+I30+K30+M30+S30</f>
        <v>62.5</v>
      </c>
      <c r="U30" s="1">
        <v>80</v>
      </c>
      <c r="V30" s="1">
        <f t="shared" si="12"/>
        <v>16</v>
      </c>
      <c r="Y30" s="1">
        <v>70</v>
      </c>
      <c r="Z30" s="1">
        <f t="shared" si="1"/>
        <v>10.5</v>
      </c>
      <c r="AA30" s="1">
        <v>100</v>
      </c>
      <c r="AB30" s="1">
        <f t="shared" si="13"/>
        <v>10</v>
      </c>
      <c r="AC30" s="1">
        <v>100</v>
      </c>
      <c r="AD30" s="1">
        <f t="shared" si="14"/>
        <v>10</v>
      </c>
      <c r="AE30" s="1">
        <v>100</v>
      </c>
      <c r="AF30" s="1">
        <v>100</v>
      </c>
      <c r="AG30" s="1">
        <v>100</v>
      </c>
      <c r="AH30" s="1">
        <v>100</v>
      </c>
      <c r="AI30" s="1" t="s">
        <v>206</v>
      </c>
      <c r="AJ30" s="1">
        <f t="shared" si="15"/>
        <v>15</v>
      </c>
      <c r="AK30" s="1">
        <v>100</v>
      </c>
      <c r="AL30" s="1">
        <f t="shared" si="16"/>
        <v>15</v>
      </c>
      <c r="AM30" s="1">
        <f t="shared" si="2"/>
        <v>30</v>
      </c>
      <c r="AN30" s="1">
        <f t="shared" si="3"/>
        <v>76.5</v>
      </c>
      <c r="AO30" s="3">
        <f t="shared" si="4"/>
        <v>69.5</v>
      </c>
    </row>
    <row r="31" spans="1:41" x14ac:dyDescent="0.3">
      <c r="A31" s="1" t="s">
        <v>82</v>
      </c>
      <c r="C31" s="1" t="s">
        <v>67</v>
      </c>
      <c r="D31" s="1">
        <v>100</v>
      </c>
      <c r="E31" s="1">
        <f t="shared" si="5"/>
        <v>10</v>
      </c>
      <c r="F31" s="1">
        <v>100</v>
      </c>
      <c r="G31" s="1">
        <f t="shared" si="6"/>
        <v>10</v>
      </c>
      <c r="I31" s="1">
        <f t="shared" si="7"/>
        <v>0</v>
      </c>
      <c r="J31" s="1">
        <v>70</v>
      </c>
      <c r="K31" s="1">
        <f t="shared" si="8"/>
        <v>14</v>
      </c>
      <c r="M31" s="1">
        <f t="shared" si="9"/>
        <v>0</v>
      </c>
      <c r="N31" s="1" t="s">
        <v>110</v>
      </c>
      <c r="O31" s="1">
        <v>50</v>
      </c>
      <c r="P31" s="1">
        <v>70</v>
      </c>
      <c r="Q31" s="1">
        <f t="shared" si="10"/>
        <v>18</v>
      </c>
      <c r="S31" s="1">
        <f t="shared" si="11"/>
        <v>0</v>
      </c>
      <c r="T31" s="1">
        <f t="shared" si="0"/>
        <v>52</v>
      </c>
      <c r="U31" s="1">
        <v>90</v>
      </c>
      <c r="V31" s="1">
        <f t="shared" si="12"/>
        <v>18</v>
      </c>
      <c r="Y31" s="1">
        <v>70</v>
      </c>
      <c r="Z31" s="1">
        <f t="shared" si="1"/>
        <v>10.5</v>
      </c>
      <c r="AA31" s="1">
        <v>100</v>
      </c>
      <c r="AB31" s="1">
        <f t="shared" si="13"/>
        <v>10</v>
      </c>
      <c r="AC31" s="1">
        <v>100</v>
      </c>
      <c r="AD31" s="1">
        <f t="shared" si="14"/>
        <v>10</v>
      </c>
      <c r="AE31" s="1">
        <v>100</v>
      </c>
      <c r="AF31" s="1">
        <v>100</v>
      </c>
      <c r="AG31" s="1">
        <v>100</v>
      </c>
      <c r="AH31" s="1">
        <v>100</v>
      </c>
      <c r="AI31" s="1" t="s">
        <v>209</v>
      </c>
      <c r="AJ31" s="1">
        <f t="shared" si="15"/>
        <v>15</v>
      </c>
      <c r="AK31" s="1">
        <v>100</v>
      </c>
      <c r="AL31" s="1">
        <f t="shared" si="16"/>
        <v>15</v>
      </c>
      <c r="AM31" s="1">
        <f t="shared" si="2"/>
        <v>30</v>
      </c>
      <c r="AN31" s="1">
        <f t="shared" si="3"/>
        <v>78.5</v>
      </c>
      <c r="AO31" s="3">
        <f t="shared" si="4"/>
        <v>65.25</v>
      </c>
    </row>
    <row r="32" spans="1:41" x14ac:dyDescent="0.3">
      <c r="A32" s="1" t="s">
        <v>83</v>
      </c>
      <c r="C32" s="1" t="s">
        <v>84</v>
      </c>
      <c r="D32" s="1">
        <v>100</v>
      </c>
      <c r="E32" s="1">
        <f t="shared" si="5"/>
        <v>10</v>
      </c>
      <c r="F32" s="1">
        <v>100</v>
      </c>
      <c r="G32" s="1">
        <f t="shared" si="6"/>
        <v>10</v>
      </c>
      <c r="I32" s="1">
        <f t="shared" si="7"/>
        <v>0</v>
      </c>
      <c r="J32" s="1">
        <v>85</v>
      </c>
      <c r="K32" s="1">
        <f t="shared" si="8"/>
        <v>17</v>
      </c>
      <c r="M32" s="1">
        <f t="shared" si="9"/>
        <v>0</v>
      </c>
      <c r="N32" s="1" t="s">
        <v>111</v>
      </c>
      <c r="Q32" s="1">
        <f t="shared" si="10"/>
        <v>0</v>
      </c>
      <c r="S32" s="1">
        <f t="shared" si="11"/>
        <v>0</v>
      </c>
      <c r="T32" s="1">
        <f t="shared" si="0"/>
        <v>37</v>
      </c>
      <c r="Y32" s="1">
        <v>70</v>
      </c>
      <c r="Z32" s="1">
        <f t="shared" si="1"/>
        <v>10.5</v>
      </c>
      <c r="AA32" s="1">
        <v>100</v>
      </c>
      <c r="AB32" s="1">
        <f t="shared" si="13"/>
        <v>10</v>
      </c>
      <c r="AC32" s="1">
        <v>100</v>
      </c>
      <c r="AD32" s="1">
        <f t="shared" si="14"/>
        <v>10</v>
      </c>
      <c r="AJ32" s="1">
        <f t="shared" si="15"/>
        <v>0</v>
      </c>
      <c r="AL32" s="1">
        <f t="shared" si="16"/>
        <v>0</v>
      </c>
      <c r="AM32" s="1">
        <f t="shared" si="2"/>
        <v>0</v>
      </c>
      <c r="AN32" s="1">
        <f t="shared" si="3"/>
        <v>30.5</v>
      </c>
      <c r="AO32" s="3">
        <f t="shared" si="4"/>
        <v>33.75</v>
      </c>
    </row>
    <row r="33" spans="1:41" x14ac:dyDescent="0.3">
      <c r="A33" s="1" t="s">
        <v>85</v>
      </c>
      <c r="C33" s="1" t="s">
        <v>65</v>
      </c>
      <c r="D33" s="1">
        <v>100</v>
      </c>
      <c r="E33" s="1">
        <f t="shared" si="5"/>
        <v>10</v>
      </c>
      <c r="F33" s="1">
        <v>100</v>
      </c>
      <c r="G33" s="1">
        <f t="shared" si="6"/>
        <v>10</v>
      </c>
      <c r="H33" s="1">
        <v>100</v>
      </c>
      <c r="I33" s="1">
        <f t="shared" si="7"/>
        <v>15</v>
      </c>
      <c r="J33" s="1">
        <v>100</v>
      </c>
      <c r="K33" s="1">
        <f t="shared" si="8"/>
        <v>20</v>
      </c>
      <c r="L33" s="1">
        <v>70</v>
      </c>
      <c r="M33" s="1">
        <f t="shared" si="9"/>
        <v>10.5</v>
      </c>
      <c r="N33" s="1" t="s">
        <v>112</v>
      </c>
      <c r="O33" s="1">
        <v>100</v>
      </c>
      <c r="P33" s="1">
        <v>100</v>
      </c>
      <c r="Q33" s="1">
        <f t="shared" si="10"/>
        <v>30</v>
      </c>
      <c r="S33" s="1">
        <f t="shared" si="11"/>
        <v>0</v>
      </c>
      <c r="T33" s="1">
        <f t="shared" si="0"/>
        <v>95.5</v>
      </c>
      <c r="W33" s="1">
        <v>100</v>
      </c>
      <c r="X33" s="1">
        <f t="shared" si="18"/>
        <v>15</v>
      </c>
      <c r="Y33" s="1">
        <v>70</v>
      </c>
      <c r="Z33" s="1">
        <f t="shared" si="1"/>
        <v>10.5</v>
      </c>
      <c r="AA33" s="1">
        <v>100</v>
      </c>
      <c r="AB33" s="1">
        <f t="shared" si="13"/>
        <v>10</v>
      </c>
      <c r="AC33" s="1">
        <v>100</v>
      </c>
      <c r="AD33" s="1">
        <f t="shared" si="14"/>
        <v>10</v>
      </c>
      <c r="AE33" s="1">
        <v>100</v>
      </c>
      <c r="AF33" s="1">
        <v>100</v>
      </c>
      <c r="AG33" s="1">
        <v>100</v>
      </c>
      <c r="AH33" s="1">
        <v>100</v>
      </c>
      <c r="AI33" s="1" t="s">
        <v>187</v>
      </c>
      <c r="AJ33" s="1">
        <f t="shared" si="15"/>
        <v>15</v>
      </c>
      <c r="AK33" s="1">
        <v>100</v>
      </c>
      <c r="AL33" s="1">
        <f t="shared" si="16"/>
        <v>15</v>
      </c>
      <c r="AM33" s="1">
        <f t="shared" si="2"/>
        <v>30</v>
      </c>
      <c r="AN33" s="1">
        <f t="shared" si="3"/>
        <v>75.5</v>
      </c>
      <c r="AO33" s="3">
        <f t="shared" si="4"/>
        <v>85.5</v>
      </c>
    </row>
    <row r="34" spans="1:41" x14ac:dyDescent="0.3">
      <c r="A34" s="1" t="s">
        <v>49</v>
      </c>
      <c r="C34" s="1" t="s">
        <v>38</v>
      </c>
      <c r="D34" s="1">
        <v>100</v>
      </c>
      <c r="E34" s="1">
        <f t="shared" si="5"/>
        <v>10</v>
      </c>
      <c r="F34" s="1">
        <v>100</v>
      </c>
      <c r="G34" s="1">
        <f t="shared" si="6"/>
        <v>10</v>
      </c>
      <c r="H34" s="1">
        <v>100</v>
      </c>
      <c r="I34" s="1">
        <f t="shared" si="7"/>
        <v>15</v>
      </c>
      <c r="J34" s="1">
        <v>95</v>
      </c>
      <c r="K34" s="1">
        <f t="shared" si="8"/>
        <v>19</v>
      </c>
      <c r="L34" s="1">
        <v>100</v>
      </c>
      <c r="M34" s="1">
        <f t="shared" si="9"/>
        <v>15</v>
      </c>
      <c r="N34" s="1" t="s">
        <v>113</v>
      </c>
      <c r="O34" s="1">
        <v>100</v>
      </c>
      <c r="P34" s="1">
        <v>100</v>
      </c>
      <c r="Q34" s="1">
        <f t="shared" si="10"/>
        <v>30</v>
      </c>
      <c r="S34" s="1">
        <f t="shared" si="11"/>
        <v>0</v>
      </c>
      <c r="T34" s="1">
        <f t="shared" si="0"/>
        <v>99</v>
      </c>
      <c r="U34" s="1">
        <v>95</v>
      </c>
      <c r="V34" s="1">
        <f t="shared" si="12"/>
        <v>19</v>
      </c>
      <c r="W34" s="1">
        <v>100</v>
      </c>
      <c r="X34" s="1">
        <f t="shared" si="18"/>
        <v>15</v>
      </c>
      <c r="Y34" s="1">
        <v>100</v>
      </c>
      <c r="Z34" s="1">
        <f t="shared" si="1"/>
        <v>15</v>
      </c>
      <c r="AA34" s="1">
        <v>100</v>
      </c>
      <c r="AB34" s="1">
        <f t="shared" si="13"/>
        <v>10</v>
      </c>
      <c r="AC34" s="1">
        <v>100</v>
      </c>
      <c r="AD34" s="1">
        <f t="shared" si="14"/>
        <v>10</v>
      </c>
      <c r="AE34" s="1">
        <v>100</v>
      </c>
      <c r="AF34" s="1">
        <v>100</v>
      </c>
      <c r="AG34" s="1">
        <v>95</v>
      </c>
      <c r="AH34" s="1">
        <v>100</v>
      </c>
      <c r="AI34" s="1" t="s">
        <v>188</v>
      </c>
      <c r="AJ34" s="1">
        <f t="shared" si="15"/>
        <v>14.8125</v>
      </c>
      <c r="AK34" s="1">
        <v>100</v>
      </c>
      <c r="AL34" s="1">
        <f t="shared" si="16"/>
        <v>15</v>
      </c>
      <c r="AM34" s="1">
        <f t="shared" si="2"/>
        <v>29.8125</v>
      </c>
      <c r="AN34" s="1">
        <f t="shared" si="3"/>
        <v>98.8125</v>
      </c>
      <c r="AO34" s="3">
        <f t="shared" si="4"/>
        <v>98.90625</v>
      </c>
    </row>
    <row r="35" spans="1:41" x14ac:dyDescent="0.3">
      <c r="A35" s="1" t="s">
        <v>86</v>
      </c>
      <c r="C35" s="1" t="s">
        <v>67</v>
      </c>
      <c r="D35" s="1">
        <v>100</v>
      </c>
      <c r="E35" s="1">
        <f t="shared" si="5"/>
        <v>10</v>
      </c>
      <c r="F35" s="1">
        <v>100</v>
      </c>
      <c r="G35" s="1">
        <f t="shared" si="6"/>
        <v>10</v>
      </c>
      <c r="I35" s="1">
        <f t="shared" si="7"/>
        <v>0</v>
      </c>
      <c r="J35" s="1">
        <v>85</v>
      </c>
      <c r="K35" s="1">
        <f t="shared" si="8"/>
        <v>17</v>
      </c>
      <c r="M35" s="1">
        <f t="shared" si="9"/>
        <v>0</v>
      </c>
      <c r="N35" s="1" t="s">
        <v>114</v>
      </c>
      <c r="Q35" s="1">
        <f t="shared" si="10"/>
        <v>0</v>
      </c>
      <c r="R35" s="1">
        <v>85</v>
      </c>
      <c r="S35" s="1">
        <f t="shared" si="11"/>
        <v>25.5</v>
      </c>
      <c r="T35" s="1">
        <f>E35+G35+I35+K35+M35+S35</f>
        <v>62.5</v>
      </c>
      <c r="U35" s="1">
        <v>85</v>
      </c>
      <c r="V35" s="1">
        <f t="shared" si="12"/>
        <v>17</v>
      </c>
      <c r="Y35" s="1">
        <v>85</v>
      </c>
      <c r="Z35" s="1">
        <f t="shared" si="1"/>
        <v>12.75</v>
      </c>
      <c r="AA35" s="1">
        <v>100</v>
      </c>
      <c r="AB35" s="1">
        <f t="shared" si="13"/>
        <v>10</v>
      </c>
      <c r="AC35" s="1">
        <v>100</v>
      </c>
      <c r="AD35" s="1">
        <f t="shared" si="14"/>
        <v>10</v>
      </c>
      <c r="AE35" s="1">
        <v>100</v>
      </c>
      <c r="AF35" s="1">
        <v>100</v>
      </c>
      <c r="AG35" s="1">
        <v>100</v>
      </c>
      <c r="AH35" s="1">
        <v>100</v>
      </c>
      <c r="AI35" s="1" t="s">
        <v>206</v>
      </c>
      <c r="AJ35" s="1">
        <f t="shared" si="15"/>
        <v>15</v>
      </c>
      <c r="AK35" s="1">
        <v>100</v>
      </c>
      <c r="AL35" s="1">
        <f t="shared" si="16"/>
        <v>15</v>
      </c>
      <c r="AM35" s="1">
        <f t="shared" si="2"/>
        <v>30</v>
      </c>
      <c r="AN35" s="1">
        <f t="shared" si="3"/>
        <v>79.75</v>
      </c>
      <c r="AO35" s="3">
        <f t="shared" si="4"/>
        <v>71.125</v>
      </c>
    </row>
    <row r="36" spans="1:41" x14ac:dyDescent="0.3">
      <c r="A36" s="1" t="s">
        <v>53</v>
      </c>
      <c r="C36" s="1" t="s">
        <v>38</v>
      </c>
      <c r="D36" s="1">
        <v>100</v>
      </c>
      <c r="E36" s="1">
        <f t="shared" si="5"/>
        <v>10</v>
      </c>
      <c r="F36" s="1">
        <v>100</v>
      </c>
      <c r="G36" s="1">
        <f t="shared" si="6"/>
        <v>10</v>
      </c>
      <c r="H36" s="1">
        <v>100</v>
      </c>
      <c r="I36" s="1">
        <f t="shared" si="7"/>
        <v>15</v>
      </c>
      <c r="J36" s="1">
        <v>100</v>
      </c>
      <c r="K36" s="1">
        <f t="shared" si="8"/>
        <v>20</v>
      </c>
      <c r="M36" s="1">
        <f t="shared" si="9"/>
        <v>0</v>
      </c>
      <c r="N36" s="1" t="s">
        <v>115</v>
      </c>
      <c r="O36" s="1">
        <v>100</v>
      </c>
      <c r="P36" s="1">
        <v>100</v>
      </c>
      <c r="Q36" s="1">
        <f t="shared" si="10"/>
        <v>30</v>
      </c>
      <c r="S36" s="1">
        <f t="shared" si="11"/>
        <v>0</v>
      </c>
      <c r="T36" s="1">
        <f t="shared" si="0"/>
        <v>85</v>
      </c>
      <c r="W36" s="1">
        <v>100</v>
      </c>
      <c r="X36" s="1">
        <f t="shared" si="18"/>
        <v>15</v>
      </c>
      <c r="Y36" s="1">
        <v>70</v>
      </c>
      <c r="Z36" s="1">
        <f t="shared" si="1"/>
        <v>10.5</v>
      </c>
      <c r="AA36" s="1">
        <v>100</v>
      </c>
      <c r="AB36" s="1">
        <f t="shared" si="13"/>
        <v>10</v>
      </c>
      <c r="AC36" s="1">
        <v>100</v>
      </c>
      <c r="AD36" s="1">
        <f t="shared" si="14"/>
        <v>10</v>
      </c>
      <c r="AE36" s="1">
        <v>100</v>
      </c>
      <c r="AF36" s="1">
        <v>100</v>
      </c>
      <c r="AG36" s="1">
        <v>100</v>
      </c>
      <c r="AH36" s="1">
        <v>100</v>
      </c>
      <c r="AI36" s="1" t="s">
        <v>206</v>
      </c>
      <c r="AJ36" s="1">
        <f t="shared" si="15"/>
        <v>15</v>
      </c>
      <c r="AK36" s="1">
        <v>100</v>
      </c>
      <c r="AL36" s="1">
        <f t="shared" si="16"/>
        <v>15</v>
      </c>
      <c r="AM36" s="1">
        <f t="shared" si="2"/>
        <v>30</v>
      </c>
      <c r="AN36" s="1">
        <f t="shared" si="3"/>
        <v>75.5</v>
      </c>
      <c r="AO36" s="3">
        <f t="shared" si="4"/>
        <v>80.25</v>
      </c>
    </row>
    <row r="37" spans="1:41" x14ac:dyDescent="0.3">
      <c r="A37" s="1" t="s">
        <v>87</v>
      </c>
      <c r="C37" s="1" t="s">
        <v>84</v>
      </c>
      <c r="D37" s="1">
        <v>100</v>
      </c>
      <c r="E37" s="1">
        <f t="shared" si="5"/>
        <v>10</v>
      </c>
      <c r="F37" s="1">
        <v>100</v>
      </c>
      <c r="G37" s="1">
        <f t="shared" si="6"/>
        <v>10</v>
      </c>
      <c r="I37" s="1">
        <f t="shared" si="7"/>
        <v>0</v>
      </c>
      <c r="J37" s="1">
        <v>85</v>
      </c>
      <c r="K37" s="1">
        <f t="shared" si="8"/>
        <v>17</v>
      </c>
      <c r="M37" s="1">
        <f t="shared" si="9"/>
        <v>0</v>
      </c>
      <c r="P37" s="1">
        <v>30</v>
      </c>
      <c r="Q37" s="1">
        <f t="shared" si="10"/>
        <v>4.5</v>
      </c>
      <c r="S37" s="1">
        <f t="shared" si="11"/>
        <v>0</v>
      </c>
      <c r="T37" s="1">
        <f t="shared" si="0"/>
        <v>41.5</v>
      </c>
      <c r="Z37" s="1">
        <f t="shared" si="1"/>
        <v>0</v>
      </c>
      <c r="AA37" s="1">
        <v>100</v>
      </c>
      <c r="AB37" s="1">
        <f t="shared" si="13"/>
        <v>10</v>
      </c>
      <c r="AC37" s="1">
        <v>100</v>
      </c>
      <c r="AD37" s="1">
        <f t="shared" si="14"/>
        <v>10</v>
      </c>
      <c r="AJ37" s="1">
        <f t="shared" si="15"/>
        <v>0</v>
      </c>
      <c r="AL37" s="1">
        <f t="shared" si="16"/>
        <v>0</v>
      </c>
      <c r="AM37" s="1">
        <f t="shared" si="2"/>
        <v>0</v>
      </c>
      <c r="AN37" s="1">
        <f t="shared" si="3"/>
        <v>20</v>
      </c>
      <c r="AO37" s="3">
        <f t="shared" si="4"/>
        <v>30.75</v>
      </c>
    </row>
    <row r="38" spans="1:41" x14ac:dyDescent="0.3">
      <c r="A38" s="1" t="s">
        <v>88</v>
      </c>
      <c r="C38" s="1" t="s">
        <v>22</v>
      </c>
      <c r="D38" s="1">
        <v>100</v>
      </c>
      <c r="E38" s="1">
        <f t="shared" si="5"/>
        <v>10</v>
      </c>
      <c r="F38" s="1">
        <v>100</v>
      </c>
      <c r="G38" s="1">
        <f t="shared" si="6"/>
        <v>10</v>
      </c>
      <c r="H38" s="1">
        <v>100</v>
      </c>
      <c r="I38" s="1">
        <f t="shared" si="7"/>
        <v>15</v>
      </c>
      <c r="J38" s="1">
        <v>100</v>
      </c>
      <c r="K38" s="1">
        <f t="shared" si="8"/>
        <v>20</v>
      </c>
      <c r="L38" s="1">
        <v>70</v>
      </c>
      <c r="M38" s="1">
        <f t="shared" si="9"/>
        <v>10.5</v>
      </c>
      <c r="N38" s="1" t="s">
        <v>116</v>
      </c>
      <c r="O38" s="1">
        <v>100</v>
      </c>
      <c r="P38" s="1">
        <v>100</v>
      </c>
      <c r="Q38" s="1">
        <f t="shared" si="10"/>
        <v>30</v>
      </c>
      <c r="S38" s="1">
        <f t="shared" si="11"/>
        <v>0</v>
      </c>
      <c r="T38" s="1">
        <f t="shared" si="0"/>
        <v>95.5</v>
      </c>
      <c r="U38" s="1">
        <v>100</v>
      </c>
      <c r="V38" s="1">
        <f t="shared" si="12"/>
        <v>20</v>
      </c>
      <c r="W38" s="1">
        <v>100</v>
      </c>
      <c r="X38" s="1">
        <f t="shared" si="18"/>
        <v>15</v>
      </c>
      <c r="Y38" s="1">
        <v>95</v>
      </c>
      <c r="Z38" s="1">
        <f t="shared" si="1"/>
        <v>14.25</v>
      </c>
      <c r="AA38" s="1">
        <v>100</v>
      </c>
      <c r="AB38" s="1">
        <f t="shared" si="13"/>
        <v>10</v>
      </c>
      <c r="AC38" s="1">
        <v>100</v>
      </c>
      <c r="AD38" s="1">
        <f t="shared" si="14"/>
        <v>10</v>
      </c>
      <c r="AE38" s="1">
        <v>100</v>
      </c>
      <c r="AF38" s="1">
        <v>100</v>
      </c>
      <c r="AG38" s="1">
        <v>100</v>
      </c>
      <c r="AH38" s="1">
        <v>100</v>
      </c>
      <c r="AI38" s="1" t="s">
        <v>189</v>
      </c>
      <c r="AJ38" s="1">
        <f t="shared" si="15"/>
        <v>15</v>
      </c>
      <c r="AK38" s="1">
        <v>100</v>
      </c>
      <c r="AL38" s="1">
        <f t="shared" si="16"/>
        <v>15</v>
      </c>
      <c r="AM38" s="1">
        <f t="shared" si="2"/>
        <v>30</v>
      </c>
      <c r="AN38" s="1">
        <f t="shared" si="3"/>
        <v>99.25</v>
      </c>
      <c r="AO38" s="3">
        <f t="shared" si="4"/>
        <v>97.375</v>
      </c>
    </row>
    <row r="39" spans="1:41" x14ac:dyDescent="0.3">
      <c r="A39" s="1" t="s">
        <v>89</v>
      </c>
      <c r="C39" s="1" t="s">
        <v>22</v>
      </c>
      <c r="D39" s="1">
        <v>100</v>
      </c>
      <c r="E39" s="1">
        <f t="shared" si="5"/>
        <v>10</v>
      </c>
      <c r="F39" s="1">
        <v>100</v>
      </c>
      <c r="G39" s="1">
        <f t="shared" si="6"/>
        <v>10</v>
      </c>
      <c r="H39" s="1">
        <v>100</v>
      </c>
      <c r="I39" s="1">
        <f t="shared" si="7"/>
        <v>15</v>
      </c>
      <c r="J39" s="1">
        <v>95</v>
      </c>
      <c r="K39" s="1">
        <f t="shared" si="8"/>
        <v>19</v>
      </c>
      <c r="L39" s="1">
        <v>100</v>
      </c>
      <c r="M39" s="1">
        <f t="shared" si="9"/>
        <v>15</v>
      </c>
      <c r="N39" s="1" t="s">
        <v>117</v>
      </c>
      <c r="O39" s="1">
        <v>100</v>
      </c>
      <c r="P39" s="1">
        <v>100</v>
      </c>
      <c r="Q39" s="1">
        <f t="shared" si="10"/>
        <v>30</v>
      </c>
      <c r="S39" s="1">
        <f t="shared" si="11"/>
        <v>0</v>
      </c>
      <c r="T39" s="1">
        <f t="shared" si="0"/>
        <v>99</v>
      </c>
      <c r="U39" s="1">
        <v>90</v>
      </c>
      <c r="V39" s="1">
        <f t="shared" si="12"/>
        <v>18</v>
      </c>
      <c r="W39" s="1">
        <v>100</v>
      </c>
      <c r="X39" s="1">
        <f t="shared" si="18"/>
        <v>15</v>
      </c>
      <c r="Y39" s="1">
        <v>70</v>
      </c>
      <c r="Z39" s="1">
        <f t="shared" si="1"/>
        <v>10.5</v>
      </c>
      <c r="AA39" s="1">
        <v>100</v>
      </c>
      <c r="AB39" s="1">
        <f t="shared" si="13"/>
        <v>10</v>
      </c>
      <c r="AC39" s="1">
        <v>100</v>
      </c>
      <c r="AD39" s="1">
        <f t="shared" si="14"/>
        <v>10</v>
      </c>
      <c r="AE39" s="1">
        <v>100</v>
      </c>
      <c r="AF39" s="1">
        <v>100</v>
      </c>
      <c r="AG39" s="1">
        <v>100</v>
      </c>
      <c r="AH39" s="1">
        <v>100</v>
      </c>
      <c r="AI39" s="1" t="s">
        <v>190</v>
      </c>
      <c r="AJ39" s="1">
        <f t="shared" si="15"/>
        <v>15</v>
      </c>
      <c r="AK39" s="1">
        <v>100</v>
      </c>
      <c r="AL39" s="1">
        <f t="shared" si="16"/>
        <v>15</v>
      </c>
      <c r="AM39" s="1">
        <f t="shared" si="2"/>
        <v>30</v>
      </c>
      <c r="AN39" s="1">
        <f t="shared" si="3"/>
        <v>93.5</v>
      </c>
      <c r="AO39" s="3">
        <f t="shared" si="4"/>
        <v>96.25</v>
      </c>
    </row>
    <row r="40" spans="1:41" x14ac:dyDescent="0.3">
      <c r="A40" s="1" t="s">
        <v>90</v>
      </c>
      <c r="C40" s="1" t="s">
        <v>34</v>
      </c>
      <c r="D40" s="1">
        <v>100</v>
      </c>
      <c r="E40" s="1">
        <f t="shared" si="5"/>
        <v>10</v>
      </c>
      <c r="F40" s="1">
        <v>100</v>
      </c>
      <c r="G40" s="1">
        <f t="shared" si="6"/>
        <v>10</v>
      </c>
      <c r="I40" s="1">
        <f t="shared" si="7"/>
        <v>0</v>
      </c>
      <c r="J40" s="1">
        <v>85</v>
      </c>
      <c r="K40" s="1">
        <f t="shared" si="8"/>
        <v>17</v>
      </c>
      <c r="M40" s="1">
        <f t="shared" si="9"/>
        <v>0</v>
      </c>
      <c r="N40" s="1" t="s">
        <v>118</v>
      </c>
      <c r="Q40" s="1">
        <f t="shared" si="10"/>
        <v>0</v>
      </c>
      <c r="S40" s="1">
        <f t="shared" si="11"/>
        <v>0</v>
      </c>
      <c r="T40" s="1">
        <f t="shared" si="0"/>
        <v>37</v>
      </c>
      <c r="Y40" s="1">
        <v>50</v>
      </c>
      <c r="Z40" s="1">
        <f t="shared" si="1"/>
        <v>7.5</v>
      </c>
      <c r="AA40" s="1">
        <v>100</v>
      </c>
      <c r="AB40" s="1">
        <f t="shared" si="13"/>
        <v>10</v>
      </c>
      <c r="AC40" s="1">
        <v>100</v>
      </c>
      <c r="AD40" s="1">
        <f t="shared" si="14"/>
        <v>10</v>
      </c>
      <c r="AJ40" s="1">
        <f t="shared" si="15"/>
        <v>0</v>
      </c>
      <c r="AL40" s="1">
        <f t="shared" si="16"/>
        <v>0</v>
      </c>
      <c r="AM40" s="1">
        <f t="shared" si="2"/>
        <v>0</v>
      </c>
      <c r="AN40" s="1">
        <f t="shared" si="3"/>
        <v>27.5</v>
      </c>
      <c r="AO40" s="3">
        <f t="shared" si="4"/>
        <v>32.25</v>
      </c>
    </row>
    <row r="41" spans="1:41" x14ac:dyDescent="0.3">
      <c r="A41" s="1" t="s">
        <v>164</v>
      </c>
      <c r="D41" s="1">
        <v>100</v>
      </c>
      <c r="E41" s="1">
        <f t="shared" si="5"/>
        <v>10</v>
      </c>
      <c r="F41" s="1">
        <v>100</v>
      </c>
      <c r="G41" s="1">
        <f t="shared" si="6"/>
        <v>10</v>
      </c>
      <c r="I41" s="1">
        <f t="shared" si="7"/>
        <v>0</v>
      </c>
      <c r="K41" s="1">
        <f t="shared" si="8"/>
        <v>0</v>
      </c>
      <c r="M41" s="1">
        <f t="shared" si="9"/>
        <v>0</v>
      </c>
      <c r="N41" s="1" t="s">
        <v>119</v>
      </c>
      <c r="P41" s="1">
        <v>30</v>
      </c>
      <c r="Q41" s="1">
        <f t="shared" si="10"/>
        <v>4.5</v>
      </c>
      <c r="R41" s="1">
        <v>95</v>
      </c>
      <c r="S41" s="1">
        <f t="shared" si="11"/>
        <v>28.5</v>
      </c>
      <c r="T41" s="1">
        <f>E41+G41+I41+K41+M41+S41</f>
        <v>48.5</v>
      </c>
      <c r="W41" s="1">
        <v>100</v>
      </c>
      <c r="X41" s="1">
        <f t="shared" si="18"/>
        <v>15</v>
      </c>
      <c r="Y41" s="1">
        <v>70</v>
      </c>
      <c r="Z41" s="1">
        <f t="shared" si="1"/>
        <v>10.5</v>
      </c>
      <c r="AA41" s="1">
        <v>100</v>
      </c>
      <c r="AB41" s="1">
        <f t="shared" si="13"/>
        <v>10</v>
      </c>
      <c r="AC41" s="1">
        <v>100</v>
      </c>
      <c r="AD41" s="1">
        <f t="shared" si="14"/>
        <v>10</v>
      </c>
      <c r="AE41" s="1">
        <v>100</v>
      </c>
      <c r="AF41" s="1">
        <v>100</v>
      </c>
      <c r="AG41" s="1">
        <v>100</v>
      </c>
      <c r="AH41" s="1">
        <v>100</v>
      </c>
      <c r="AI41" s="1" t="s">
        <v>206</v>
      </c>
      <c r="AJ41" s="1">
        <f t="shared" si="15"/>
        <v>15</v>
      </c>
      <c r="AK41" s="1">
        <v>100</v>
      </c>
      <c r="AL41" s="1">
        <f t="shared" si="16"/>
        <v>15</v>
      </c>
      <c r="AM41" s="1">
        <f t="shared" si="2"/>
        <v>30</v>
      </c>
      <c r="AN41" s="1">
        <f t="shared" si="3"/>
        <v>75.5</v>
      </c>
      <c r="AO41" s="3">
        <f t="shared" si="4"/>
        <v>62</v>
      </c>
    </row>
    <row r="42" spans="1:41" x14ac:dyDescent="0.3">
      <c r="A42" s="1" t="s">
        <v>57</v>
      </c>
      <c r="B42" s="1">
        <v>26</v>
      </c>
    </row>
  </sheetData>
  <mergeCells count="2">
    <mergeCell ref="D11:T11"/>
    <mergeCell ref="U11:AN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4"/>
  <sheetViews>
    <sheetView tabSelected="1" topLeftCell="A33" workbookViewId="0">
      <selection activeCell="B43" sqref="B14:B43"/>
    </sheetView>
  </sheetViews>
  <sheetFormatPr defaultRowHeight="16.5" x14ac:dyDescent="0.3"/>
  <cols>
    <col min="1" max="1" width="9.140625" style="1"/>
    <col min="2" max="2" width="41.140625" style="1" bestFit="1" customWidth="1"/>
    <col min="3" max="3" width="9.140625" style="1" customWidth="1"/>
    <col min="4" max="37" width="4.140625" style="1" customWidth="1"/>
    <col min="38" max="38" width="4.140625" style="2" customWidth="1"/>
    <col min="39" max="42" width="4.140625" style="1" customWidth="1"/>
    <col min="43" max="16384" width="9.140625" style="1"/>
  </cols>
  <sheetData>
    <row r="1" spans="1:42" x14ac:dyDescent="0.3">
      <c r="A1" s="1" t="s">
        <v>0</v>
      </c>
    </row>
    <row r="2" spans="1:42" x14ac:dyDescent="0.3">
      <c r="A2" s="1" t="s">
        <v>1</v>
      </c>
    </row>
    <row r="3" spans="1:42" x14ac:dyDescent="0.3">
      <c r="A3" s="1" t="s">
        <v>2</v>
      </c>
    </row>
    <row r="4" spans="1:42" x14ac:dyDescent="0.3">
      <c r="A4" s="1" t="s">
        <v>3</v>
      </c>
      <c r="B4" s="1" t="s">
        <v>4</v>
      </c>
    </row>
    <row r="5" spans="1:42" x14ac:dyDescent="0.3">
      <c r="A5" s="1" t="s">
        <v>5</v>
      </c>
    </row>
    <row r="6" spans="1:42" x14ac:dyDescent="0.3">
      <c r="A6" s="1" t="s">
        <v>6</v>
      </c>
      <c r="B6" s="1" t="s">
        <v>7</v>
      </c>
    </row>
    <row r="7" spans="1:42" x14ac:dyDescent="0.3">
      <c r="A7" s="1" t="s">
        <v>8</v>
      </c>
      <c r="B7" s="1" t="s">
        <v>9</v>
      </c>
    </row>
    <row r="8" spans="1:42" x14ac:dyDescent="0.3">
      <c r="A8" s="1" t="s">
        <v>10</v>
      </c>
      <c r="B8" s="1" t="s">
        <v>11</v>
      </c>
    </row>
    <row r="9" spans="1:42" ht="17.25" thickBot="1" x14ac:dyDescent="0.35">
      <c r="A9" s="1" t="s">
        <v>12</v>
      </c>
    </row>
    <row r="10" spans="1:42" ht="17.25" thickBot="1" x14ac:dyDescent="0.35">
      <c r="A10" s="1" t="s">
        <v>13</v>
      </c>
      <c r="B10" s="1" t="s">
        <v>14</v>
      </c>
      <c r="C10" s="1" t="s">
        <v>120</v>
      </c>
      <c r="D10" s="6" t="s">
        <v>171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8"/>
      <c r="V10" s="6" t="s">
        <v>172</v>
      </c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8"/>
      <c r="AN10" s="4"/>
      <c r="AO10" s="4"/>
      <c r="AP10" s="4"/>
    </row>
    <row r="11" spans="1:42" x14ac:dyDescent="0.3">
      <c r="A11" s="1" t="s">
        <v>15</v>
      </c>
      <c r="B11" s="1" t="s">
        <v>16</v>
      </c>
      <c r="AN11" s="1" t="s">
        <v>180</v>
      </c>
    </row>
    <row r="12" spans="1:42" x14ac:dyDescent="0.3">
      <c r="A12" s="1" t="s">
        <v>17</v>
      </c>
      <c r="D12" s="1" t="s">
        <v>92</v>
      </c>
      <c r="E12" s="2">
        <v>15</v>
      </c>
      <c r="G12" s="1" t="s">
        <v>58</v>
      </c>
      <c r="I12" s="2">
        <v>10</v>
      </c>
      <c r="J12" s="1" t="s">
        <v>121</v>
      </c>
      <c r="K12" s="2">
        <v>10</v>
      </c>
      <c r="L12" s="1" t="s">
        <v>95</v>
      </c>
      <c r="O12" s="2">
        <v>20</v>
      </c>
      <c r="P12" s="1" t="s">
        <v>91</v>
      </c>
      <c r="Q12" s="2">
        <v>15</v>
      </c>
      <c r="R12" s="1" t="s">
        <v>122</v>
      </c>
      <c r="T12" s="2">
        <v>30</v>
      </c>
      <c r="U12" s="2">
        <f>SUM(E12,I12,K12,O12,Q12,T12)</f>
        <v>100</v>
      </c>
      <c r="V12" s="2" t="s">
        <v>95</v>
      </c>
      <c r="W12" s="2">
        <v>20</v>
      </c>
      <c r="X12" s="2" t="s">
        <v>92</v>
      </c>
      <c r="Y12" s="2">
        <v>15</v>
      </c>
      <c r="Z12" s="2" t="s">
        <v>58</v>
      </c>
      <c r="AA12" s="2">
        <v>10</v>
      </c>
      <c r="AB12" s="2" t="s">
        <v>94</v>
      </c>
      <c r="AC12" s="2">
        <v>10</v>
      </c>
      <c r="AD12" s="2" t="s">
        <v>91</v>
      </c>
      <c r="AI12" s="1">
        <v>15</v>
      </c>
      <c r="AJ12" s="1" t="s">
        <v>191</v>
      </c>
      <c r="AL12" s="2">
        <v>30</v>
      </c>
      <c r="AM12" s="2">
        <f>AL12+AI12+AC12+AA12+Y12+W12</f>
        <v>100</v>
      </c>
      <c r="AN12" s="5">
        <f>(AM12+U12)/200*100</f>
        <v>100</v>
      </c>
    </row>
    <row r="13" spans="1:42" x14ac:dyDescent="0.3">
      <c r="A13" s="1" t="s">
        <v>18</v>
      </c>
      <c r="B13" s="1" t="s">
        <v>19</v>
      </c>
      <c r="C13" s="1" t="s">
        <v>20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1" t="s">
        <v>192</v>
      </c>
      <c r="AF13" s="1" t="s">
        <v>193</v>
      </c>
      <c r="AG13" s="1" t="s">
        <v>194</v>
      </c>
      <c r="AH13" s="1" t="s">
        <v>195</v>
      </c>
      <c r="AJ13" s="1" t="s">
        <v>174</v>
      </c>
      <c r="AK13" s="1" t="s">
        <v>196</v>
      </c>
      <c r="AM13" s="2"/>
      <c r="AN13" s="5"/>
    </row>
    <row r="14" spans="1:42" x14ac:dyDescent="0.3">
      <c r="A14" s="1" t="s">
        <v>21</v>
      </c>
      <c r="C14" s="1" t="s">
        <v>22</v>
      </c>
      <c r="E14" s="1">
        <f>D14/100*15</f>
        <v>0</v>
      </c>
      <c r="G14" s="1">
        <v>100</v>
      </c>
      <c r="H14" s="1">
        <v>100</v>
      </c>
      <c r="I14" s="1">
        <f>(G14+H14)/200*10</f>
        <v>10</v>
      </c>
      <c r="J14" s="1">
        <v>100</v>
      </c>
      <c r="K14" s="1">
        <f>J14/100*10</f>
        <v>10</v>
      </c>
      <c r="L14" s="1">
        <v>100</v>
      </c>
      <c r="M14" s="1">
        <v>100</v>
      </c>
      <c r="N14" s="1">
        <v>100</v>
      </c>
      <c r="O14" s="1">
        <f>(L14+M14+N14)/300*20</f>
        <v>20</v>
      </c>
      <c r="Q14" s="1">
        <f>P14/100*15</f>
        <v>0</v>
      </c>
      <c r="R14" s="1" t="s">
        <v>123</v>
      </c>
      <c r="S14" s="1">
        <v>30</v>
      </c>
      <c r="T14" s="1">
        <f>S14/100*30</f>
        <v>9</v>
      </c>
      <c r="U14" s="2">
        <f t="shared" ref="U14:U43" si="0">SUM(E14,I14,K14,O14,Q14,T14)</f>
        <v>49</v>
      </c>
      <c r="V14" s="2">
        <v>30</v>
      </c>
      <c r="W14" s="2">
        <f>V14/100*20</f>
        <v>6</v>
      </c>
      <c r="X14" s="2">
        <v>100</v>
      </c>
      <c r="Y14" s="2">
        <f>X14/100*15</f>
        <v>15</v>
      </c>
      <c r="Z14" s="2">
        <v>100</v>
      </c>
      <c r="AA14" s="2">
        <f>Z14/100*10</f>
        <v>10</v>
      </c>
      <c r="AB14" s="2">
        <v>100</v>
      </c>
      <c r="AC14" s="2">
        <f>AB14/100*10</f>
        <v>10</v>
      </c>
      <c r="AD14" s="2" t="s">
        <v>197</v>
      </c>
      <c r="AE14" s="1">
        <v>100</v>
      </c>
      <c r="AF14" s="1">
        <v>100</v>
      </c>
      <c r="AG14" s="1">
        <v>100</v>
      </c>
      <c r="AI14" s="1">
        <f>(AE14+AF14+AG14+AH14)/400*15</f>
        <v>11.25</v>
      </c>
      <c r="AJ14" s="1">
        <v>100</v>
      </c>
      <c r="AK14" s="1">
        <v>100</v>
      </c>
      <c r="AL14" s="2">
        <f t="shared" ref="AL14:AL42" si="1">(SUM(AJ14,AK14))/200*30</f>
        <v>30</v>
      </c>
      <c r="AM14" s="2">
        <f t="shared" ref="AM14:AM43" si="2">AL14+AI14+AC14+AA14+Y14+W14</f>
        <v>82.25</v>
      </c>
      <c r="AN14" s="5">
        <f t="shared" ref="AN14:AN43" si="3">(AM14+U14)/200*100</f>
        <v>65.625</v>
      </c>
    </row>
    <row r="15" spans="1:42" x14ac:dyDescent="0.3">
      <c r="A15" s="1" t="s">
        <v>23</v>
      </c>
      <c r="C15" s="1" t="s">
        <v>24</v>
      </c>
      <c r="D15" s="1">
        <v>100</v>
      </c>
      <c r="E15" s="1">
        <f>D15/100*15</f>
        <v>15</v>
      </c>
      <c r="F15" s="1" t="s">
        <v>124</v>
      </c>
      <c r="G15" s="1">
        <v>100</v>
      </c>
      <c r="H15" s="1">
        <v>100</v>
      </c>
      <c r="I15" s="1">
        <f>(G15+H15)/200*10</f>
        <v>10</v>
      </c>
      <c r="J15" s="1">
        <v>100</v>
      </c>
      <c r="K15" s="1">
        <f>J15/100*10</f>
        <v>10</v>
      </c>
      <c r="L15" s="1">
        <v>85</v>
      </c>
      <c r="M15" s="1">
        <v>100</v>
      </c>
      <c r="N15" s="1">
        <v>100</v>
      </c>
      <c r="O15" s="1">
        <f t="shared" ref="O15:O43" si="4">(L15+M15+N15)/300*20</f>
        <v>19</v>
      </c>
      <c r="P15" s="1">
        <v>100</v>
      </c>
      <c r="Q15" s="1">
        <f t="shared" ref="Q15:Q43" si="5">P15/100*15</f>
        <v>15</v>
      </c>
      <c r="R15" s="1" t="s">
        <v>125</v>
      </c>
      <c r="S15" s="1">
        <v>50</v>
      </c>
      <c r="T15" s="1">
        <f t="shared" ref="T15:T43" si="6">S15/100*30</f>
        <v>15</v>
      </c>
      <c r="U15" s="2">
        <f t="shared" si="0"/>
        <v>84</v>
      </c>
      <c r="V15" s="2">
        <v>50</v>
      </c>
      <c r="W15" s="2">
        <f>V15/100*20</f>
        <v>10</v>
      </c>
      <c r="X15" s="2">
        <v>100</v>
      </c>
      <c r="Y15" s="2">
        <f t="shared" ref="Y15:Y43" si="7">X15/100*15</f>
        <v>15</v>
      </c>
      <c r="Z15" s="2">
        <v>100</v>
      </c>
      <c r="AA15" s="2">
        <f t="shared" ref="AA15:AA43" si="8">Z15/100*10</f>
        <v>10</v>
      </c>
      <c r="AB15" s="2">
        <v>100</v>
      </c>
      <c r="AC15" s="2">
        <f t="shared" ref="AC15:AC43" si="9">AB15/100*10</f>
        <v>10</v>
      </c>
      <c r="AD15" s="2" t="s">
        <v>197</v>
      </c>
      <c r="AE15" s="1">
        <v>100</v>
      </c>
      <c r="AF15" s="1">
        <v>100</v>
      </c>
      <c r="AG15" s="1">
        <v>100</v>
      </c>
      <c r="AI15" s="1">
        <f t="shared" ref="AI15:AI43" si="10">(AE15+AF15+AG15+AH15)/400*15</f>
        <v>11.25</v>
      </c>
      <c r="AJ15" s="1">
        <v>100</v>
      </c>
      <c r="AK15" s="1">
        <v>100</v>
      </c>
      <c r="AL15" s="2">
        <f t="shared" si="1"/>
        <v>30</v>
      </c>
      <c r="AM15" s="2">
        <f t="shared" si="2"/>
        <v>86.25</v>
      </c>
      <c r="AN15" s="5">
        <f t="shared" si="3"/>
        <v>85.125</v>
      </c>
    </row>
    <row r="16" spans="1:42" x14ac:dyDescent="0.3">
      <c r="A16" s="1" t="s">
        <v>25</v>
      </c>
      <c r="C16" s="1" t="s">
        <v>24</v>
      </c>
      <c r="D16" s="1">
        <v>100</v>
      </c>
      <c r="E16" s="1">
        <f t="shared" ref="E16:E43" si="11">D16/100*15</f>
        <v>15</v>
      </c>
      <c r="F16" s="1" t="s">
        <v>126</v>
      </c>
      <c r="G16" s="1">
        <v>100</v>
      </c>
      <c r="H16" s="1">
        <v>100</v>
      </c>
      <c r="I16" s="1">
        <f t="shared" ref="I16:I43" si="12">(G16+H16)/200*10</f>
        <v>10</v>
      </c>
      <c r="J16" s="1">
        <v>100</v>
      </c>
      <c r="K16" s="1">
        <f t="shared" ref="K16:K43" si="13">J16/100*10</f>
        <v>10</v>
      </c>
      <c r="L16" s="1">
        <v>100</v>
      </c>
      <c r="O16" s="1">
        <f t="shared" si="4"/>
        <v>6.6666666666666661</v>
      </c>
      <c r="P16" s="1">
        <v>100</v>
      </c>
      <c r="Q16" s="1">
        <f t="shared" si="5"/>
        <v>15</v>
      </c>
      <c r="R16" s="1" t="s">
        <v>166</v>
      </c>
      <c r="S16" s="1">
        <v>100</v>
      </c>
      <c r="T16" s="1">
        <f t="shared" si="6"/>
        <v>30</v>
      </c>
      <c r="U16" s="2">
        <f t="shared" si="0"/>
        <v>86.666666666666657</v>
      </c>
      <c r="V16" s="2">
        <v>30</v>
      </c>
      <c r="W16" s="2">
        <f t="shared" ref="W16:W43" si="14">V16/100*20</f>
        <v>6</v>
      </c>
      <c r="X16" s="2">
        <v>100</v>
      </c>
      <c r="Y16" s="2">
        <f t="shared" si="7"/>
        <v>15</v>
      </c>
      <c r="Z16" s="2">
        <v>100</v>
      </c>
      <c r="AA16" s="2">
        <f t="shared" si="8"/>
        <v>10</v>
      </c>
      <c r="AB16" s="2">
        <v>100</v>
      </c>
      <c r="AC16" s="2">
        <f t="shared" si="9"/>
        <v>10</v>
      </c>
      <c r="AD16" s="2" t="s">
        <v>198</v>
      </c>
      <c r="AE16" s="1">
        <v>100</v>
      </c>
      <c r="AF16" s="1">
        <v>100</v>
      </c>
      <c r="AG16" s="1">
        <v>100</v>
      </c>
      <c r="AI16" s="1">
        <f t="shared" si="10"/>
        <v>11.25</v>
      </c>
      <c r="AJ16" s="1">
        <v>100</v>
      </c>
      <c r="AK16" s="1">
        <v>100</v>
      </c>
      <c r="AL16" s="2">
        <f t="shared" si="1"/>
        <v>30</v>
      </c>
      <c r="AM16" s="2">
        <f t="shared" si="2"/>
        <v>82.25</v>
      </c>
      <c r="AN16" s="5">
        <f t="shared" si="3"/>
        <v>84.458333333333329</v>
      </c>
    </row>
    <row r="17" spans="1:40" x14ac:dyDescent="0.3">
      <c r="A17" s="1" t="s">
        <v>26</v>
      </c>
      <c r="C17" s="1" t="s">
        <v>27</v>
      </c>
      <c r="D17" s="1">
        <v>100</v>
      </c>
      <c r="E17" s="1">
        <f t="shared" si="11"/>
        <v>15</v>
      </c>
      <c r="F17" s="1" t="s">
        <v>127</v>
      </c>
      <c r="G17" s="1">
        <v>100</v>
      </c>
      <c r="H17" s="1">
        <v>100</v>
      </c>
      <c r="I17" s="1">
        <f t="shared" si="12"/>
        <v>10</v>
      </c>
      <c r="J17" s="1">
        <v>100</v>
      </c>
      <c r="K17" s="1">
        <f t="shared" si="13"/>
        <v>10</v>
      </c>
      <c r="M17" s="1">
        <v>100</v>
      </c>
      <c r="O17" s="1">
        <f t="shared" si="4"/>
        <v>6.6666666666666661</v>
      </c>
      <c r="P17" s="1">
        <v>100</v>
      </c>
      <c r="Q17" s="1">
        <f t="shared" si="5"/>
        <v>15</v>
      </c>
      <c r="R17" s="1" t="s">
        <v>167</v>
      </c>
      <c r="S17" s="1">
        <v>50</v>
      </c>
      <c r="T17" s="1">
        <f t="shared" si="6"/>
        <v>15</v>
      </c>
      <c r="U17" s="2">
        <f t="shared" si="0"/>
        <v>71.666666666666657</v>
      </c>
      <c r="V17" s="2">
        <v>100</v>
      </c>
      <c r="W17" s="2">
        <f t="shared" si="14"/>
        <v>20</v>
      </c>
      <c r="X17" s="2">
        <v>100</v>
      </c>
      <c r="Y17" s="2">
        <f t="shared" si="7"/>
        <v>15</v>
      </c>
      <c r="Z17" s="2">
        <v>100</v>
      </c>
      <c r="AA17" s="2">
        <f t="shared" si="8"/>
        <v>10</v>
      </c>
      <c r="AB17" s="2">
        <v>100</v>
      </c>
      <c r="AC17" s="2">
        <f t="shared" si="9"/>
        <v>10</v>
      </c>
      <c r="AD17" s="2" t="s">
        <v>199</v>
      </c>
      <c r="AE17" s="1">
        <v>100</v>
      </c>
      <c r="AF17" s="1">
        <v>100</v>
      </c>
      <c r="AG17" s="1">
        <v>100</v>
      </c>
      <c r="AI17" s="1">
        <f t="shared" si="10"/>
        <v>11.25</v>
      </c>
      <c r="AJ17" s="1">
        <v>100</v>
      </c>
      <c r="AK17" s="1">
        <v>100</v>
      </c>
      <c r="AL17" s="2">
        <f t="shared" si="1"/>
        <v>30</v>
      </c>
      <c r="AM17" s="2">
        <f t="shared" si="2"/>
        <v>96.25</v>
      </c>
      <c r="AN17" s="5">
        <f t="shared" si="3"/>
        <v>83.958333333333329</v>
      </c>
    </row>
    <row r="18" spans="1:40" x14ac:dyDescent="0.3">
      <c r="A18" s="1" t="s">
        <v>28</v>
      </c>
      <c r="C18" s="1" t="s">
        <v>24</v>
      </c>
      <c r="D18" s="1">
        <v>60</v>
      </c>
      <c r="E18" s="1">
        <f t="shared" si="11"/>
        <v>9</v>
      </c>
      <c r="F18" s="1" t="s">
        <v>128</v>
      </c>
      <c r="G18" s="1">
        <v>100</v>
      </c>
      <c r="H18" s="1">
        <v>100</v>
      </c>
      <c r="I18" s="1">
        <f t="shared" si="12"/>
        <v>10</v>
      </c>
      <c r="J18" s="1">
        <v>100</v>
      </c>
      <c r="K18" s="1">
        <f t="shared" si="13"/>
        <v>10</v>
      </c>
      <c r="L18" s="1">
        <v>100</v>
      </c>
      <c r="M18" s="1">
        <v>90</v>
      </c>
      <c r="N18" s="1">
        <v>100</v>
      </c>
      <c r="O18" s="1">
        <f t="shared" si="4"/>
        <v>19.333333333333332</v>
      </c>
      <c r="P18" s="1">
        <v>100</v>
      </c>
      <c r="Q18" s="1">
        <f t="shared" si="5"/>
        <v>15</v>
      </c>
      <c r="R18" s="1" t="s">
        <v>168</v>
      </c>
      <c r="S18" s="1">
        <v>95</v>
      </c>
      <c r="T18" s="1">
        <f t="shared" si="6"/>
        <v>28.5</v>
      </c>
      <c r="U18" s="2">
        <f t="shared" si="0"/>
        <v>91.833333333333329</v>
      </c>
      <c r="V18" s="2">
        <v>85</v>
      </c>
      <c r="W18" s="2">
        <f t="shared" si="14"/>
        <v>17</v>
      </c>
      <c r="X18" s="2">
        <v>100</v>
      </c>
      <c r="Y18" s="2">
        <f t="shared" si="7"/>
        <v>15</v>
      </c>
      <c r="Z18" s="2">
        <v>100</v>
      </c>
      <c r="AA18" s="2">
        <f t="shared" si="8"/>
        <v>10</v>
      </c>
      <c r="AB18" s="2">
        <v>100</v>
      </c>
      <c r="AC18" s="2">
        <f t="shared" si="9"/>
        <v>10</v>
      </c>
      <c r="AD18" s="2" t="s">
        <v>197</v>
      </c>
      <c r="AE18" s="1">
        <v>100</v>
      </c>
      <c r="AF18" s="1">
        <v>100</v>
      </c>
      <c r="AG18" s="1">
        <v>100</v>
      </c>
      <c r="AI18" s="1">
        <f t="shared" si="10"/>
        <v>11.25</v>
      </c>
      <c r="AJ18" s="1">
        <v>100</v>
      </c>
      <c r="AK18" s="1">
        <v>100</v>
      </c>
      <c r="AL18" s="2">
        <f t="shared" si="1"/>
        <v>30</v>
      </c>
      <c r="AM18" s="2">
        <f t="shared" si="2"/>
        <v>93.25</v>
      </c>
      <c r="AN18" s="5">
        <f t="shared" si="3"/>
        <v>92.541666666666657</v>
      </c>
    </row>
    <row r="19" spans="1:40" x14ac:dyDescent="0.3">
      <c r="A19" s="1" t="s">
        <v>29</v>
      </c>
      <c r="C19" s="1" t="s">
        <v>24</v>
      </c>
      <c r="E19" s="1">
        <f t="shared" si="11"/>
        <v>0</v>
      </c>
      <c r="G19" s="1">
        <v>100</v>
      </c>
      <c r="H19" s="1">
        <v>100</v>
      </c>
      <c r="I19" s="1">
        <f t="shared" si="12"/>
        <v>10</v>
      </c>
      <c r="J19" s="1">
        <v>100</v>
      </c>
      <c r="K19" s="1">
        <f t="shared" si="13"/>
        <v>10</v>
      </c>
      <c r="L19" s="1">
        <v>100</v>
      </c>
      <c r="M19" s="1">
        <v>100</v>
      </c>
      <c r="O19" s="1">
        <f t="shared" si="4"/>
        <v>13.333333333333332</v>
      </c>
      <c r="Q19" s="1">
        <f t="shared" si="5"/>
        <v>0</v>
      </c>
      <c r="R19" s="1" t="s">
        <v>129</v>
      </c>
      <c r="S19" s="1">
        <v>50</v>
      </c>
      <c r="T19" s="1">
        <f t="shared" si="6"/>
        <v>15</v>
      </c>
      <c r="U19" s="2">
        <f t="shared" si="0"/>
        <v>48.333333333333329</v>
      </c>
      <c r="V19" s="2"/>
      <c r="W19" s="2"/>
      <c r="X19" s="2">
        <v>100</v>
      </c>
      <c r="Y19" s="2">
        <f t="shared" si="7"/>
        <v>15</v>
      </c>
      <c r="Z19" s="2">
        <v>100</v>
      </c>
      <c r="AA19" s="2">
        <f t="shared" si="8"/>
        <v>10</v>
      </c>
      <c r="AB19" s="2">
        <v>100</v>
      </c>
      <c r="AC19" s="2">
        <f t="shared" si="9"/>
        <v>10</v>
      </c>
      <c r="AD19" s="2" t="s">
        <v>197</v>
      </c>
      <c r="AE19" s="1">
        <v>100</v>
      </c>
      <c r="AF19" s="1">
        <v>100</v>
      </c>
      <c r="AG19" s="1">
        <v>100</v>
      </c>
      <c r="AI19" s="1">
        <f t="shared" si="10"/>
        <v>11.25</v>
      </c>
      <c r="AJ19" s="1">
        <v>100</v>
      </c>
      <c r="AK19" s="1">
        <v>100</v>
      </c>
      <c r="AL19" s="2">
        <f t="shared" si="1"/>
        <v>30</v>
      </c>
      <c r="AM19" s="2">
        <f t="shared" si="2"/>
        <v>76.25</v>
      </c>
      <c r="AN19" s="5">
        <f t="shared" si="3"/>
        <v>62.291666666666664</v>
      </c>
    </row>
    <row r="20" spans="1:40" x14ac:dyDescent="0.3">
      <c r="A20" s="1" t="s">
        <v>30</v>
      </c>
      <c r="C20" s="1" t="s">
        <v>24</v>
      </c>
      <c r="D20" s="1">
        <v>60</v>
      </c>
      <c r="E20" s="1">
        <f t="shared" si="11"/>
        <v>9</v>
      </c>
      <c r="F20" s="1" t="s">
        <v>130</v>
      </c>
      <c r="G20" s="1">
        <v>100</v>
      </c>
      <c r="H20" s="1">
        <v>100</v>
      </c>
      <c r="I20" s="1">
        <f t="shared" si="12"/>
        <v>10</v>
      </c>
      <c r="J20" s="1">
        <v>100</v>
      </c>
      <c r="K20" s="1">
        <f t="shared" si="13"/>
        <v>10</v>
      </c>
      <c r="L20" s="1">
        <v>100</v>
      </c>
      <c r="M20" s="1">
        <v>90</v>
      </c>
      <c r="N20" s="1">
        <v>60</v>
      </c>
      <c r="O20" s="1">
        <f t="shared" si="4"/>
        <v>16.666666666666668</v>
      </c>
      <c r="Q20" s="1">
        <f t="shared" si="5"/>
        <v>0</v>
      </c>
      <c r="R20" s="1" t="s">
        <v>131</v>
      </c>
      <c r="S20" s="1">
        <v>70</v>
      </c>
      <c r="T20" s="1">
        <f t="shared" si="6"/>
        <v>21</v>
      </c>
      <c r="U20" s="2">
        <f t="shared" si="0"/>
        <v>66.666666666666671</v>
      </c>
      <c r="V20" s="2">
        <v>70</v>
      </c>
      <c r="W20" s="2">
        <f t="shared" si="14"/>
        <v>14</v>
      </c>
      <c r="X20" s="2">
        <v>100</v>
      </c>
      <c r="Y20" s="2">
        <f t="shared" si="7"/>
        <v>15</v>
      </c>
      <c r="Z20" s="2">
        <v>100</v>
      </c>
      <c r="AA20" s="2">
        <f t="shared" si="8"/>
        <v>10</v>
      </c>
      <c r="AB20" s="2">
        <v>100</v>
      </c>
      <c r="AC20" s="2">
        <f t="shared" si="9"/>
        <v>10</v>
      </c>
      <c r="AD20" s="2" t="s">
        <v>198</v>
      </c>
      <c r="AE20" s="1">
        <v>100</v>
      </c>
      <c r="AF20" s="1">
        <v>100</v>
      </c>
      <c r="AG20" s="1">
        <v>100</v>
      </c>
      <c r="AI20" s="1">
        <f t="shared" si="10"/>
        <v>11.25</v>
      </c>
      <c r="AJ20" s="1">
        <v>100</v>
      </c>
      <c r="AK20" s="1">
        <v>100</v>
      </c>
      <c r="AL20" s="2">
        <f t="shared" si="1"/>
        <v>30</v>
      </c>
      <c r="AM20" s="2">
        <f t="shared" si="2"/>
        <v>90.25</v>
      </c>
      <c r="AN20" s="5">
        <f t="shared" si="3"/>
        <v>78.458333333333343</v>
      </c>
    </row>
    <row r="21" spans="1:40" x14ac:dyDescent="0.3">
      <c r="A21" s="1" t="s">
        <v>31</v>
      </c>
      <c r="C21" s="1" t="s">
        <v>32</v>
      </c>
      <c r="D21" s="1">
        <v>100</v>
      </c>
      <c r="E21" s="1">
        <f t="shared" si="11"/>
        <v>15</v>
      </c>
      <c r="F21" s="1" t="s">
        <v>132</v>
      </c>
      <c r="G21" s="1">
        <v>100</v>
      </c>
      <c r="H21" s="1">
        <v>100</v>
      </c>
      <c r="I21" s="1">
        <f t="shared" si="12"/>
        <v>10</v>
      </c>
      <c r="J21" s="1">
        <v>100</v>
      </c>
      <c r="K21" s="1">
        <f t="shared" si="13"/>
        <v>10</v>
      </c>
      <c r="O21" s="1">
        <f t="shared" si="4"/>
        <v>0</v>
      </c>
      <c r="Q21" s="1">
        <f t="shared" si="5"/>
        <v>0</v>
      </c>
      <c r="R21" s="1" t="s">
        <v>133</v>
      </c>
      <c r="S21" s="1">
        <v>70</v>
      </c>
      <c r="T21" s="1">
        <f t="shared" si="6"/>
        <v>21</v>
      </c>
      <c r="U21" s="2">
        <f t="shared" si="0"/>
        <v>56</v>
      </c>
      <c r="V21" s="2">
        <v>100</v>
      </c>
      <c r="W21" s="2">
        <f t="shared" si="14"/>
        <v>20</v>
      </c>
      <c r="X21" s="2">
        <v>100</v>
      </c>
      <c r="Y21" s="2">
        <f t="shared" si="7"/>
        <v>15</v>
      </c>
      <c r="Z21" s="2">
        <v>100</v>
      </c>
      <c r="AA21" s="2">
        <f t="shared" si="8"/>
        <v>10</v>
      </c>
      <c r="AB21" s="2">
        <v>100</v>
      </c>
      <c r="AC21" s="2">
        <f t="shared" si="9"/>
        <v>10</v>
      </c>
      <c r="AD21" s="2" t="s">
        <v>199</v>
      </c>
      <c r="AE21" s="1">
        <v>100</v>
      </c>
      <c r="AF21" s="1">
        <v>100</v>
      </c>
      <c r="AG21" s="1">
        <v>100</v>
      </c>
      <c r="AI21" s="1">
        <f t="shared" si="10"/>
        <v>11.25</v>
      </c>
      <c r="AJ21" s="1">
        <v>100</v>
      </c>
      <c r="AK21" s="1">
        <v>100</v>
      </c>
      <c r="AL21" s="2">
        <f t="shared" si="1"/>
        <v>30</v>
      </c>
      <c r="AM21" s="2">
        <f t="shared" si="2"/>
        <v>96.25</v>
      </c>
      <c r="AN21" s="5">
        <f t="shared" si="3"/>
        <v>76.125</v>
      </c>
    </row>
    <row r="22" spans="1:40" x14ac:dyDescent="0.3">
      <c r="A22" s="1" t="s">
        <v>33</v>
      </c>
      <c r="C22" s="1" t="s">
        <v>34</v>
      </c>
      <c r="E22" s="1">
        <f t="shared" si="11"/>
        <v>0</v>
      </c>
      <c r="G22" s="1">
        <v>100</v>
      </c>
      <c r="H22" s="1">
        <v>100</v>
      </c>
      <c r="I22" s="1">
        <f t="shared" si="12"/>
        <v>10</v>
      </c>
      <c r="J22" s="1">
        <v>100</v>
      </c>
      <c r="K22" s="1">
        <f t="shared" si="13"/>
        <v>10</v>
      </c>
      <c r="M22" s="1">
        <v>100</v>
      </c>
      <c r="O22" s="1">
        <f t="shared" si="4"/>
        <v>6.6666666666666661</v>
      </c>
      <c r="Q22" s="1">
        <f t="shared" si="5"/>
        <v>0</v>
      </c>
      <c r="R22" s="1" t="s">
        <v>169</v>
      </c>
      <c r="S22" s="1">
        <v>100</v>
      </c>
      <c r="T22" s="1">
        <f t="shared" si="6"/>
        <v>30</v>
      </c>
      <c r="U22" s="2">
        <f t="shared" si="0"/>
        <v>56.666666666666664</v>
      </c>
      <c r="V22" s="2"/>
      <c r="W22" s="2"/>
      <c r="X22" s="2">
        <v>100</v>
      </c>
      <c r="Y22" s="2">
        <f t="shared" si="7"/>
        <v>15</v>
      </c>
      <c r="Z22" s="2">
        <v>100</v>
      </c>
      <c r="AA22" s="2">
        <f t="shared" si="8"/>
        <v>10</v>
      </c>
      <c r="AB22" s="2">
        <v>100</v>
      </c>
      <c r="AC22" s="2">
        <f t="shared" si="9"/>
        <v>10</v>
      </c>
      <c r="AD22" s="2" t="s">
        <v>199</v>
      </c>
      <c r="AE22" s="1">
        <v>100</v>
      </c>
      <c r="AF22" s="1">
        <v>100</v>
      </c>
      <c r="AG22" s="1">
        <v>100</v>
      </c>
      <c r="AI22" s="1">
        <f t="shared" si="10"/>
        <v>11.25</v>
      </c>
      <c r="AL22" s="2">
        <f t="shared" si="1"/>
        <v>0</v>
      </c>
      <c r="AM22" s="2">
        <f t="shared" si="2"/>
        <v>46.25</v>
      </c>
      <c r="AN22" s="5">
        <f t="shared" si="3"/>
        <v>51.458333333333329</v>
      </c>
    </row>
    <row r="23" spans="1:40" x14ac:dyDescent="0.3">
      <c r="A23" s="1" t="s">
        <v>35</v>
      </c>
      <c r="C23" s="1" t="s">
        <v>24</v>
      </c>
      <c r="E23" s="1">
        <f t="shared" si="11"/>
        <v>0</v>
      </c>
      <c r="G23" s="1">
        <v>100</v>
      </c>
      <c r="H23" s="1">
        <v>100</v>
      </c>
      <c r="I23" s="1">
        <f t="shared" si="12"/>
        <v>10</v>
      </c>
      <c r="J23" s="1">
        <v>100</v>
      </c>
      <c r="K23" s="1">
        <f t="shared" si="13"/>
        <v>10</v>
      </c>
      <c r="O23" s="1">
        <f t="shared" si="4"/>
        <v>0</v>
      </c>
      <c r="Q23" s="1">
        <f t="shared" si="5"/>
        <v>0</v>
      </c>
      <c r="T23" s="1">
        <f t="shared" si="6"/>
        <v>0</v>
      </c>
      <c r="U23" s="2">
        <f t="shared" si="0"/>
        <v>20</v>
      </c>
      <c r="V23" s="2"/>
      <c r="W23" s="2"/>
      <c r="X23" s="2"/>
      <c r="Y23" s="2">
        <f t="shared" si="7"/>
        <v>0</v>
      </c>
      <c r="Z23" s="2">
        <v>100</v>
      </c>
      <c r="AA23" s="2">
        <f t="shared" si="8"/>
        <v>10</v>
      </c>
      <c r="AB23" s="2">
        <v>100</v>
      </c>
      <c r="AC23" s="2">
        <f t="shared" si="9"/>
        <v>10</v>
      </c>
      <c r="AD23" s="2"/>
      <c r="AL23" s="2">
        <f t="shared" si="1"/>
        <v>0</v>
      </c>
      <c r="AM23" s="2">
        <f t="shared" si="2"/>
        <v>20</v>
      </c>
      <c r="AN23" s="5">
        <f t="shared" si="3"/>
        <v>20</v>
      </c>
    </row>
    <row r="24" spans="1:40" x14ac:dyDescent="0.3">
      <c r="A24" s="1" t="s">
        <v>36</v>
      </c>
      <c r="C24" s="1" t="s">
        <v>24</v>
      </c>
      <c r="D24" s="1">
        <v>100</v>
      </c>
      <c r="E24" s="1">
        <f t="shared" si="11"/>
        <v>15</v>
      </c>
      <c r="F24" s="1" t="s">
        <v>134</v>
      </c>
      <c r="G24" s="1">
        <v>100</v>
      </c>
      <c r="H24" s="1">
        <v>100</v>
      </c>
      <c r="I24" s="1">
        <f t="shared" si="12"/>
        <v>10</v>
      </c>
      <c r="J24" s="1">
        <v>100</v>
      </c>
      <c r="K24" s="1">
        <f t="shared" si="13"/>
        <v>10</v>
      </c>
      <c r="L24" s="1">
        <v>100</v>
      </c>
      <c r="M24" s="1">
        <v>100</v>
      </c>
      <c r="N24" s="1">
        <v>100</v>
      </c>
      <c r="O24" s="1">
        <f t="shared" si="4"/>
        <v>20</v>
      </c>
      <c r="Q24" s="1">
        <f t="shared" si="5"/>
        <v>0</v>
      </c>
      <c r="R24" s="1" t="s">
        <v>135</v>
      </c>
      <c r="S24" s="1">
        <v>50</v>
      </c>
      <c r="T24" s="1">
        <f t="shared" si="6"/>
        <v>15</v>
      </c>
      <c r="U24" s="2">
        <f t="shared" si="0"/>
        <v>70</v>
      </c>
      <c r="V24" s="2">
        <v>100</v>
      </c>
      <c r="W24" s="2">
        <f t="shared" si="14"/>
        <v>20</v>
      </c>
      <c r="X24" s="2">
        <v>100</v>
      </c>
      <c r="Y24" s="2">
        <f t="shared" si="7"/>
        <v>15</v>
      </c>
      <c r="Z24" s="2">
        <v>100</v>
      </c>
      <c r="AA24" s="2">
        <f t="shared" si="8"/>
        <v>10</v>
      </c>
      <c r="AB24" s="2">
        <v>100</v>
      </c>
      <c r="AC24" s="2">
        <f t="shared" si="9"/>
        <v>10</v>
      </c>
      <c r="AD24" s="2" t="s">
        <v>197</v>
      </c>
      <c r="AE24" s="1">
        <v>100</v>
      </c>
      <c r="AF24" s="1">
        <v>100</v>
      </c>
      <c r="AG24" s="1">
        <v>100</v>
      </c>
      <c r="AI24" s="1">
        <f t="shared" si="10"/>
        <v>11.25</v>
      </c>
      <c r="AJ24" s="1">
        <v>100</v>
      </c>
      <c r="AK24" s="1">
        <v>100</v>
      </c>
      <c r="AL24" s="2">
        <f t="shared" si="1"/>
        <v>30</v>
      </c>
      <c r="AM24" s="2">
        <f t="shared" si="2"/>
        <v>96.25</v>
      </c>
      <c r="AN24" s="5">
        <f t="shared" si="3"/>
        <v>83.125</v>
      </c>
    </row>
    <row r="25" spans="1:40" x14ac:dyDescent="0.3">
      <c r="A25" s="1" t="s">
        <v>37</v>
      </c>
      <c r="C25" s="1" t="s">
        <v>38</v>
      </c>
      <c r="E25" s="1">
        <f t="shared" si="11"/>
        <v>0</v>
      </c>
      <c r="F25" s="1" t="s">
        <v>136</v>
      </c>
      <c r="G25" s="1">
        <v>100</v>
      </c>
      <c r="H25" s="1">
        <v>100</v>
      </c>
      <c r="I25" s="1">
        <f t="shared" si="12"/>
        <v>10</v>
      </c>
      <c r="J25" s="1">
        <v>100</v>
      </c>
      <c r="K25" s="1">
        <f t="shared" si="13"/>
        <v>10</v>
      </c>
      <c r="M25" s="1">
        <v>100</v>
      </c>
      <c r="N25" s="1">
        <v>100</v>
      </c>
      <c r="O25" s="1">
        <f t="shared" si="4"/>
        <v>13.333333333333332</v>
      </c>
      <c r="Q25" s="1">
        <f t="shared" si="5"/>
        <v>0</v>
      </c>
      <c r="R25" s="1" t="s">
        <v>137</v>
      </c>
      <c r="S25" s="1">
        <v>100</v>
      </c>
      <c r="T25" s="1">
        <f t="shared" si="6"/>
        <v>30</v>
      </c>
      <c r="U25" s="2">
        <f t="shared" si="0"/>
        <v>63.333333333333329</v>
      </c>
      <c r="V25" s="2">
        <v>50</v>
      </c>
      <c r="W25" s="2">
        <f t="shared" si="14"/>
        <v>10</v>
      </c>
      <c r="X25" s="2">
        <v>100</v>
      </c>
      <c r="Y25" s="2">
        <f t="shared" si="7"/>
        <v>15</v>
      </c>
      <c r="Z25" s="2">
        <v>100</v>
      </c>
      <c r="AA25" s="2">
        <f t="shared" si="8"/>
        <v>10</v>
      </c>
      <c r="AB25" s="2">
        <v>100</v>
      </c>
      <c r="AC25" s="2">
        <f t="shared" si="9"/>
        <v>10</v>
      </c>
      <c r="AD25" s="2" t="s">
        <v>199</v>
      </c>
      <c r="AE25" s="1">
        <v>100</v>
      </c>
      <c r="AF25" s="1">
        <v>100</v>
      </c>
      <c r="AG25" s="1">
        <v>100</v>
      </c>
      <c r="AI25" s="1">
        <f t="shared" si="10"/>
        <v>11.25</v>
      </c>
      <c r="AJ25" s="1">
        <v>100</v>
      </c>
      <c r="AK25" s="1">
        <v>100</v>
      </c>
      <c r="AL25" s="2">
        <f t="shared" si="1"/>
        <v>30</v>
      </c>
      <c r="AM25" s="2">
        <f t="shared" si="2"/>
        <v>86.25</v>
      </c>
      <c r="AN25" s="5">
        <f t="shared" si="3"/>
        <v>74.791666666666657</v>
      </c>
    </row>
    <row r="26" spans="1:40" x14ac:dyDescent="0.3">
      <c r="A26" s="1" t="s">
        <v>39</v>
      </c>
      <c r="C26" s="1" t="s">
        <v>24</v>
      </c>
      <c r="E26" s="1">
        <f t="shared" si="11"/>
        <v>0</v>
      </c>
      <c r="G26" s="1">
        <v>100</v>
      </c>
      <c r="H26" s="1">
        <v>100</v>
      </c>
      <c r="I26" s="1">
        <f t="shared" si="12"/>
        <v>10</v>
      </c>
      <c r="J26" s="1">
        <v>100</v>
      </c>
      <c r="K26" s="1">
        <f t="shared" si="13"/>
        <v>10</v>
      </c>
      <c r="Q26" s="1">
        <f t="shared" si="5"/>
        <v>0</v>
      </c>
      <c r="U26" s="2">
        <f t="shared" si="0"/>
        <v>20</v>
      </c>
      <c r="V26" s="2"/>
      <c r="W26" s="2"/>
      <c r="X26" s="2"/>
      <c r="Y26" s="2">
        <f t="shared" si="7"/>
        <v>0</v>
      </c>
      <c r="Z26" s="2">
        <v>100</v>
      </c>
      <c r="AA26" s="2">
        <f t="shared" si="8"/>
        <v>10</v>
      </c>
      <c r="AB26" s="2">
        <v>100</v>
      </c>
      <c r="AC26" s="2">
        <f t="shared" si="9"/>
        <v>10</v>
      </c>
      <c r="AD26" s="2"/>
      <c r="AL26" s="2">
        <f t="shared" si="1"/>
        <v>0</v>
      </c>
      <c r="AM26" s="2">
        <f t="shared" si="2"/>
        <v>20</v>
      </c>
      <c r="AN26" s="5">
        <f t="shared" si="3"/>
        <v>20</v>
      </c>
    </row>
    <row r="27" spans="1:40" x14ac:dyDescent="0.3">
      <c r="A27" s="1" t="s">
        <v>40</v>
      </c>
      <c r="C27" s="1" t="s">
        <v>24</v>
      </c>
      <c r="D27" s="1">
        <v>100</v>
      </c>
      <c r="E27" s="1">
        <f t="shared" si="11"/>
        <v>15</v>
      </c>
      <c r="F27" s="1" t="s">
        <v>136</v>
      </c>
      <c r="G27" s="1">
        <v>100</v>
      </c>
      <c r="H27" s="1">
        <v>100</v>
      </c>
      <c r="I27" s="1">
        <f t="shared" si="12"/>
        <v>10</v>
      </c>
      <c r="J27" s="1">
        <v>100</v>
      </c>
      <c r="K27" s="1">
        <f t="shared" si="13"/>
        <v>10</v>
      </c>
      <c r="L27" s="1">
        <v>100</v>
      </c>
      <c r="M27" s="1">
        <v>100</v>
      </c>
      <c r="N27" s="1">
        <v>100</v>
      </c>
      <c r="O27" s="1">
        <f t="shared" si="4"/>
        <v>20</v>
      </c>
      <c r="P27" s="1">
        <v>100</v>
      </c>
      <c r="Q27" s="1">
        <f t="shared" si="5"/>
        <v>15</v>
      </c>
      <c r="R27" s="1" t="s">
        <v>138</v>
      </c>
      <c r="S27" s="1">
        <v>100</v>
      </c>
      <c r="T27" s="1">
        <f t="shared" si="6"/>
        <v>30</v>
      </c>
      <c r="U27" s="2">
        <f t="shared" si="0"/>
        <v>100</v>
      </c>
      <c r="V27" s="2">
        <v>100</v>
      </c>
      <c r="W27" s="2">
        <f t="shared" si="14"/>
        <v>20</v>
      </c>
      <c r="X27" s="2">
        <v>100</v>
      </c>
      <c r="Y27" s="2">
        <f t="shared" si="7"/>
        <v>15</v>
      </c>
      <c r="Z27" s="2">
        <v>100</v>
      </c>
      <c r="AA27" s="2">
        <f t="shared" si="8"/>
        <v>10</v>
      </c>
      <c r="AB27" s="2">
        <v>100</v>
      </c>
      <c r="AC27" s="2">
        <f t="shared" si="9"/>
        <v>10</v>
      </c>
      <c r="AD27" s="2" t="s">
        <v>197</v>
      </c>
      <c r="AE27" s="1">
        <v>100</v>
      </c>
      <c r="AF27" s="1">
        <v>100</v>
      </c>
      <c r="AG27" s="1">
        <v>100</v>
      </c>
      <c r="AI27" s="1">
        <f t="shared" si="10"/>
        <v>11.25</v>
      </c>
      <c r="AJ27" s="1">
        <v>100</v>
      </c>
      <c r="AK27" s="1">
        <v>100</v>
      </c>
      <c r="AL27" s="2">
        <f t="shared" si="1"/>
        <v>30</v>
      </c>
      <c r="AM27" s="2">
        <f t="shared" si="2"/>
        <v>96.25</v>
      </c>
      <c r="AN27" s="5">
        <f t="shared" si="3"/>
        <v>98.125</v>
      </c>
    </row>
    <row r="28" spans="1:40" x14ac:dyDescent="0.3">
      <c r="A28" s="1" t="s">
        <v>41</v>
      </c>
      <c r="C28" s="1" t="s">
        <v>34</v>
      </c>
      <c r="D28" s="1">
        <v>60</v>
      </c>
      <c r="E28" s="1">
        <f t="shared" si="11"/>
        <v>9</v>
      </c>
      <c r="F28" s="1" t="s">
        <v>139</v>
      </c>
      <c r="G28" s="1">
        <v>100</v>
      </c>
      <c r="H28" s="1">
        <v>100</v>
      </c>
      <c r="I28" s="1">
        <f t="shared" si="12"/>
        <v>10</v>
      </c>
      <c r="J28" s="1">
        <v>100</v>
      </c>
      <c r="K28" s="1">
        <f t="shared" si="13"/>
        <v>10</v>
      </c>
      <c r="M28" s="1">
        <v>100</v>
      </c>
      <c r="N28" s="1">
        <v>100</v>
      </c>
      <c r="O28" s="1">
        <f t="shared" si="4"/>
        <v>13.333333333333332</v>
      </c>
      <c r="P28" s="1">
        <v>100</v>
      </c>
      <c r="Q28" s="1">
        <f t="shared" si="5"/>
        <v>15</v>
      </c>
      <c r="R28" s="1" t="s">
        <v>140</v>
      </c>
      <c r="S28" s="1">
        <v>50</v>
      </c>
      <c r="T28" s="1">
        <f t="shared" si="6"/>
        <v>15</v>
      </c>
      <c r="U28" s="2">
        <f t="shared" si="0"/>
        <v>72.333333333333329</v>
      </c>
      <c r="V28" s="2"/>
      <c r="W28" s="2"/>
      <c r="X28" s="2">
        <v>100</v>
      </c>
      <c r="Y28" s="2">
        <f t="shared" si="7"/>
        <v>15</v>
      </c>
      <c r="Z28" s="2">
        <v>100</v>
      </c>
      <c r="AA28" s="2">
        <f t="shared" si="8"/>
        <v>10</v>
      </c>
      <c r="AB28" s="2">
        <v>100</v>
      </c>
      <c r="AC28" s="2">
        <f t="shared" si="9"/>
        <v>10</v>
      </c>
      <c r="AD28" s="2" t="s">
        <v>197</v>
      </c>
      <c r="AE28" s="1">
        <v>100</v>
      </c>
      <c r="AF28" s="1">
        <v>100</v>
      </c>
      <c r="AG28" s="1">
        <v>100</v>
      </c>
      <c r="AI28" s="1">
        <f t="shared" si="10"/>
        <v>11.25</v>
      </c>
      <c r="AJ28" s="1">
        <v>100</v>
      </c>
      <c r="AK28" s="1">
        <v>100</v>
      </c>
      <c r="AL28" s="2">
        <f t="shared" si="1"/>
        <v>30</v>
      </c>
      <c r="AM28" s="2">
        <f t="shared" si="2"/>
        <v>76.25</v>
      </c>
      <c r="AN28" s="5">
        <f t="shared" si="3"/>
        <v>74.291666666666657</v>
      </c>
    </row>
    <row r="29" spans="1:40" x14ac:dyDescent="0.3">
      <c r="A29" s="1" t="s">
        <v>42</v>
      </c>
      <c r="C29" s="1" t="s">
        <v>34</v>
      </c>
      <c r="E29" s="1">
        <f t="shared" si="11"/>
        <v>0</v>
      </c>
      <c r="G29" s="1">
        <v>100</v>
      </c>
      <c r="H29" s="1">
        <v>100</v>
      </c>
      <c r="I29" s="1">
        <f t="shared" si="12"/>
        <v>10</v>
      </c>
      <c r="J29" s="1">
        <v>100</v>
      </c>
      <c r="K29" s="1">
        <f t="shared" si="13"/>
        <v>10</v>
      </c>
      <c r="M29" s="1">
        <v>100</v>
      </c>
      <c r="O29" s="1">
        <f t="shared" si="4"/>
        <v>6.6666666666666661</v>
      </c>
      <c r="P29" s="1">
        <v>100</v>
      </c>
      <c r="Q29" s="1">
        <f t="shared" si="5"/>
        <v>15</v>
      </c>
      <c r="R29" s="1" t="s">
        <v>141</v>
      </c>
      <c r="S29" s="1">
        <v>30</v>
      </c>
      <c r="T29" s="1">
        <f t="shared" si="6"/>
        <v>9</v>
      </c>
      <c r="U29" s="2">
        <f t="shared" si="0"/>
        <v>50.666666666666664</v>
      </c>
      <c r="V29" s="2">
        <v>50</v>
      </c>
      <c r="W29" s="2">
        <f t="shared" si="14"/>
        <v>10</v>
      </c>
      <c r="X29" s="2">
        <v>100</v>
      </c>
      <c r="Y29" s="2">
        <f t="shared" si="7"/>
        <v>15</v>
      </c>
      <c r="Z29" s="2">
        <v>100</v>
      </c>
      <c r="AA29" s="2">
        <f t="shared" si="8"/>
        <v>10</v>
      </c>
      <c r="AB29" s="2">
        <v>100</v>
      </c>
      <c r="AC29" s="2">
        <f t="shared" si="9"/>
        <v>10</v>
      </c>
      <c r="AD29" s="2" t="s">
        <v>197</v>
      </c>
      <c r="AE29" s="1">
        <v>100</v>
      </c>
      <c r="AF29" s="1">
        <v>100</v>
      </c>
      <c r="AG29" s="1">
        <v>100</v>
      </c>
      <c r="AI29" s="1">
        <f t="shared" si="10"/>
        <v>11.25</v>
      </c>
      <c r="AJ29" s="1">
        <v>100</v>
      </c>
      <c r="AK29" s="1">
        <v>100</v>
      </c>
      <c r="AL29" s="2">
        <f t="shared" si="1"/>
        <v>30</v>
      </c>
      <c r="AM29" s="2">
        <f t="shared" si="2"/>
        <v>86.25</v>
      </c>
      <c r="AN29" s="5">
        <f t="shared" si="3"/>
        <v>68.458333333333329</v>
      </c>
    </row>
    <row r="30" spans="1:40" x14ac:dyDescent="0.3">
      <c r="A30" s="1" t="s">
        <v>43</v>
      </c>
      <c r="C30" s="1" t="s">
        <v>24</v>
      </c>
      <c r="D30" s="1">
        <v>100</v>
      </c>
      <c r="E30" s="1">
        <f t="shared" si="11"/>
        <v>15</v>
      </c>
      <c r="F30" s="1" t="s">
        <v>142</v>
      </c>
      <c r="G30" s="1">
        <v>100</v>
      </c>
      <c r="H30" s="1">
        <v>100</v>
      </c>
      <c r="I30" s="1">
        <f t="shared" si="12"/>
        <v>10</v>
      </c>
      <c r="J30" s="1">
        <v>100</v>
      </c>
      <c r="K30" s="1">
        <f t="shared" si="13"/>
        <v>10</v>
      </c>
      <c r="N30" s="1">
        <v>100</v>
      </c>
      <c r="O30" s="1">
        <f t="shared" si="4"/>
        <v>6.6666666666666661</v>
      </c>
      <c r="Q30" s="1">
        <f t="shared" si="5"/>
        <v>0</v>
      </c>
      <c r="R30" s="1" t="s">
        <v>142</v>
      </c>
      <c r="S30" s="1">
        <v>70</v>
      </c>
      <c r="T30" s="1">
        <f t="shared" si="6"/>
        <v>21</v>
      </c>
      <c r="U30" s="2">
        <f t="shared" si="0"/>
        <v>62.666666666666664</v>
      </c>
      <c r="V30" s="2">
        <v>50</v>
      </c>
      <c r="W30" s="2">
        <f t="shared" si="14"/>
        <v>10</v>
      </c>
      <c r="X30" s="2">
        <v>100</v>
      </c>
      <c r="Y30" s="2">
        <f t="shared" si="7"/>
        <v>15</v>
      </c>
      <c r="Z30" s="2">
        <v>100</v>
      </c>
      <c r="AA30" s="2">
        <f t="shared" si="8"/>
        <v>10</v>
      </c>
      <c r="AB30" s="2">
        <v>100</v>
      </c>
      <c r="AC30" s="2">
        <f t="shared" si="9"/>
        <v>10</v>
      </c>
      <c r="AD30" s="2" t="s">
        <v>197</v>
      </c>
      <c r="AE30" s="1">
        <v>100</v>
      </c>
      <c r="AF30" s="1">
        <v>100</v>
      </c>
      <c r="AG30" s="1">
        <v>100</v>
      </c>
      <c r="AI30" s="1">
        <f t="shared" si="10"/>
        <v>11.25</v>
      </c>
      <c r="AJ30" s="1">
        <v>100</v>
      </c>
      <c r="AK30" s="1">
        <v>100</v>
      </c>
      <c r="AL30" s="2">
        <f t="shared" si="1"/>
        <v>30</v>
      </c>
      <c r="AM30" s="2">
        <f t="shared" si="2"/>
        <v>86.25</v>
      </c>
      <c r="AN30" s="5">
        <f t="shared" si="3"/>
        <v>74.458333333333329</v>
      </c>
    </row>
    <row r="31" spans="1:40" x14ac:dyDescent="0.3">
      <c r="A31" s="1" t="s">
        <v>44</v>
      </c>
      <c r="C31" s="1" t="s">
        <v>24</v>
      </c>
      <c r="D31" s="1">
        <v>100</v>
      </c>
      <c r="E31" s="1">
        <f t="shared" si="11"/>
        <v>15</v>
      </c>
      <c r="F31" s="1" t="s">
        <v>143</v>
      </c>
      <c r="G31" s="1">
        <v>100</v>
      </c>
      <c r="H31" s="1">
        <v>100</v>
      </c>
      <c r="I31" s="1">
        <f t="shared" si="12"/>
        <v>10</v>
      </c>
      <c r="J31" s="1">
        <v>100</v>
      </c>
      <c r="K31" s="1">
        <f t="shared" si="13"/>
        <v>10</v>
      </c>
      <c r="M31" s="1">
        <v>90</v>
      </c>
      <c r="O31" s="1">
        <f t="shared" si="4"/>
        <v>6</v>
      </c>
      <c r="Q31" s="1">
        <f t="shared" si="5"/>
        <v>0</v>
      </c>
      <c r="R31" s="1" t="s">
        <v>144</v>
      </c>
      <c r="S31" s="1">
        <v>70</v>
      </c>
      <c r="T31" s="1">
        <f t="shared" si="6"/>
        <v>21</v>
      </c>
      <c r="U31" s="2">
        <f t="shared" si="0"/>
        <v>62</v>
      </c>
      <c r="V31" s="2"/>
      <c r="W31" s="2"/>
      <c r="X31" s="2">
        <v>100</v>
      </c>
      <c r="Y31" s="2">
        <f t="shared" si="7"/>
        <v>15</v>
      </c>
      <c r="Z31" s="2">
        <v>100</v>
      </c>
      <c r="AA31" s="2">
        <f t="shared" si="8"/>
        <v>10</v>
      </c>
      <c r="AB31" s="2">
        <v>100</v>
      </c>
      <c r="AC31" s="2">
        <f t="shared" si="9"/>
        <v>10</v>
      </c>
      <c r="AD31" s="2" t="s">
        <v>197</v>
      </c>
      <c r="AE31" s="1">
        <v>100</v>
      </c>
      <c r="AF31" s="1">
        <v>100</v>
      </c>
      <c r="AG31" s="1">
        <v>100</v>
      </c>
      <c r="AI31" s="1">
        <f t="shared" si="10"/>
        <v>11.25</v>
      </c>
      <c r="AJ31" s="1">
        <v>100</v>
      </c>
      <c r="AK31" s="1">
        <v>100</v>
      </c>
      <c r="AL31" s="2">
        <f t="shared" si="1"/>
        <v>30</v>
      </c>
      <c r="AM31" s="2">
        <f t="shared" si="2"/>
        <v>76.25</v>
      </c>
      <c r="AN31" s="5">
        <f t="shared" si="3"/>
        <v>69.125</v>
      </c>
    </row>
    <row r="32" spans="1:40" x14ac:dyDescent="0.3">
      <c r="A32" s="1" t="s">
        <v>45</v>
      </c>
      <c r="C32" s="1" t="s">
        <v>22</v>
      </c>
      <c r="D32" s="1">
        <v>100</v>
      </c>
      <c r="E32" s="1">
        <f t="shared" si="11"/>
        <v>15</v>
      </c>
      <c r="F32" s="1" t="s">
        <v>145</v>
      </c>
      <c r="G32" s="1">
        <v>100</v>
      </c>
      <c r="H32" s="1">
        <v>100</v>
      </c>
      <c r="I32" s="1">
        <f t="shared" si="12"/>
        <v>10</v>
      </c>
      <c r="J32" s="1">
        <v>100</v>
      </c>
      <c r="K32" s="1">
        <f t="shared" si="13"/>
        <v>10</v>
      </c>
      <c r="L32" s="1">
        <v>100</v>
      </c>
      <c r="N32" s="1">
        <v>100</v>
      </c>
      <c r="O32" s="1">
        <f t="shared" si="4"/>
        <v>13.333333333333332</v>
      </c>
      <c r="P32" s="1">
        <v>100</v>
      </c>
      <c r="Q32" s="1">
        <f t="shared" si="5"/>
        <v>15</v>
      </c>
      <c r="R32" s="1" t="s">
        <v>146</v>
      </c>
      <c r="S32" s="1">
        <v>100</v>
      </c>
      <c r="T32" s="1">
        <f t="shared" si="6"/>
        <v>30</v>
      </c>
      <c r="U32" s="2">
        <f t="shared" si="0"/>
        <v>93.333333333333329</v>
      </c>
      <c r="V32" s="2">
        <v>85</v>
      </c>
      <c r="W32" s="2">
        <f t="shared" si="14"/>
        <v>17</v>
      </c>
      <c r="X32" s="2">
        <v>100</v>
      </c>
      <c r="Y32" s="2">
        <f t="shared" si="7"/>
        <v>15</v>
      </c>
      <c r="Z32" s="2">
        <v>100</v>
      </c>
      <c r="AA32" s="2">
        <f t="shared" si="8"/>
        <v>10</v>
      </c>
      <c r="AB32" s="2">
        <v>100</v>
      </c>
      <c r="AC32" s="2">
        <f t="shared" si="9"/>
        <v>10</v>
      </c>
      <c r="AD32" s="2" t="s">
        <v>197</v>
      </c>
      <c r="AE32" s="1">
        <v>100</v>
      </c>
      <c r="AF32" s="1">
        <v>100</v>
      </c>
      <c r="AG32" s="1">
        <v>100</v>
      </c>
      <c r="AI32" s="1">
        <f t="shared" si="10"/>
        <v>11.25</v>
      </c>
      <c r="AJ32" s="1">
        <v>100</v>
      </c>
      <c r="AK32" s="1">
        <v>100</v>
      </c>
      <c r="AL32" s="2">
        <f t="shared" si="1"/>
        <v>30</v>
      </c>
      <c r="AM32" s="2">
        <f t="shared" si="2"/>
        <v>93.25</v>
      </c>
      <c r="AN32" s="5">
        <f t="shared" si="3"/>
        <v>93.291666666666657</v>
      </c>
    </row>
    <row r="33" spans="1:40" x14ac:dyDescent="0.3">
      <c r="A33" s="1" t="s">
        <v>46</v>
      </c>
      <c r="C33" s="1" t="s">
        <v>34</v>
      </c>
      <c r="D33" s="1">
        <v>100</v>
      </c>
      <c r="E33" s="1">
        <f t="shared" si="11"/>
        <v>15</v>
      </c>
      <c r="F33" s="1" t="s">
        <v>147</v>
      </c>
      <c r="G33" s="1">
        <v>100</v>
      </c>
      <c r="H33" s="1">
        <v>100</v>
      </c>
      <c r="I33" s="1">
        <f t="shared" si="12"/>
        <v>10</v>
      </c>
      <c r="J33" s="1">
        <v>100</v>
      </c>
      <c r="K33" s="1">
        <f t="shared" si="13"/>
        <v>10</v>
      </c>
      <c r="L33" s="1">
        <v>100</v>
      </c>
      <c r="M33" s="1">
        <v>100</v>
      </c>
      <c r="O33" s="1">
        <f t="shared" si="4"/>
        <v>13.333333333333332</v>
      </c>
      <c r="P33" s="1">
        <v>100</v>
      </c>
      <c r="Q33" s="1">
        <f t="shared" si="5"/>
        <v>15</v>
      </c>
      <c r="R33" s="1" t="s">
        <v>148</v>
      </c>
      <c r="S33" s="1">
        <v>70</v>
      </c>
      <c r="T33" s="1">
        <f t="shared" si="6"/>
        <v>21</v>
      </c>
      <c r="U33" s="2">
        <f t="shared" si="0"/>
        <v>84.333333333333329</v>
      </c>
      <c r="V33" s="2">
        <v>85</v>
      </c>
      <c r="W33" s="2">
        <f t="shared" si="14"/>
        <v>17</v>
      </c>
      <c r="X33" s="2">
        <v>100</v>
      </c>
      <c r="Y33" s="2">
        <f t="shared" si="7"/>
        <v>15</v>
      </c>
      <c r="Z33" s="2">
        <v>100</v>
      </c>
      <c r="AA33" s="2">
        <f t="shared" si="8"/>
        <v>10</v>
      </c>
      <c r="AB33" s="2">
        <v>100</v>
      </c>
      <c r="AC33" s="2">
        <f t="shared" si="9"/>
        <v>10</v>
      </c>
      <c r="AD33" s="2" t="s">
        <v>199</v>
      </c>
      <c r="AE33" s="1">
        <v>100</v>
      </c>
      <c r="AF33" s="1">
        <v>100</v>
      </c>
      <c r="AG33" s="1">
        <v>100</v>
      </c>
      <c r="AI33" s="1">
        <f t="shared" si="10"/>
        <v>11.25</v>
      </c>
      <c r="AJ33" s="1">
        <v>100</v>
      </c>
      <c r="AK33" s="1">
        <v>100</v>
      </c>
      <c r="AL33" s="2">
        <f t="shared" si="1"/>
        <v>30</v>
      </c>
      <c r="AM33" s="2">
        <f t="shared" si="2"/>
        <v>93.25</v>
      </c>
      <c r="AN33" s="5">
        <f t="shared" si="3"/>
        <v>88.791666666666657</v>
      </c>
    </row>
    <row r="34" spans="1:40" x14ac:dyDescent="0.3">
      <c r="A34" s="1" t="s">
        <v>47</v>
      </c>
      <c r="C34" s="1" t="s">
        <v>27</v>
      </c>
      <c r="E34" s="1">
        <f t="shared" si="11"/>
        <v>0</v>
      </c>
      <c r="F34" s="1" t="s">
        <v>149</v>
      </c>
      <c r="G34" s="1">
        <v>100</v>
      </c>
      <c r="H34" s="1">
        <v>100</v>
      </c>
      <c r="I34" s="1">
        <f t="shared" si="12"/>
        <v>10</v>
      </c>
      <c r="J34" s="1">
        <v>100</v>
      </c>
      <c r="K34" s="1">
        <f t="shared" si="13"/>
        <v>10</v>
      </c>
      <c r="L34" s="1">
        <v>100</v>
      </c>
      <c r="M34" s="1">
        <v>90</v>
      </c>
      <c r="N34" s="1">
        <v>100</v>
      </c>
      <c r="O34" s="1">
        <f t="shared" si="4"/>
        <v>19.333333333333332</v>
      </c>
      <c r="P34" s="1">
        <v>100</v>
      </c>
      <c r="Q34" s="1">
        <f t="shared" si="5"/>
        <v>15</v>
      </c>
      <c r="R34" s="1" t="s">
        <v>150</v>
      </c>
      <c r="S34" s="1">
        <v>70</v>
      </c>
      <c r="T34" s="1">
        <f t="shared" si="6"/>
        <v>21</v>
      </c>
      <c r="U34" s="2">
        <f t="shared" si="0"/>
        <v>75.333333333333329</v>
      </c>
      <c r="V34" s="2">
        <v>100</v>
      </c>
      <c r="W34" s="2">
        <f t="shared" si="14"/>
        <v>20</v>
      </c>
      <c r="X34" s="2">
        <v>100</v>
      </c>
      <c r="Y34" s="2">
        <f t="shared" si="7"/>
        <v>15</v>
      </c>
      <c r="Z34" s="2">
        <v>100</v>
      </c>
      <c r="AA34" s="2">
        <f t="shared" si="8"/>
        <v>10</v>
      </c>
      <c r="AB34" s="2">
        <v>100</v>
      </c>
      <c r="AC34" s="2">
        <f t="shared" si="9"/>
        <v>10</v>
      </c>
      <c r="AD34" s="2" t="s">
        <v>197</v>
      </c>
      <c r="AE34" s="1">
        <v>100</v>
      </c>
      <c r="AF34" s="1">
        <v>100</v>
      </c>
      <c r="AG34" s="1">
        <v>100</v>
      </c>
      <c r="AI34" s="1">
        <f t="shared" si="10"/>
        <v>11.25</v>
      </c>
      <c r="AJ34" s="1">
        <v>100</v>
      </c>
      <c r="AK34" s="1">
        <v>100</v>
      </c>
      <c r="AL34" s="2">
        <f t="shared" si="1"/>
        <v>30</v>
      </c>
      <c r="AM34" s="2">
        <f t="shared" si="2"/>
        <v>96.25</v>
      </c>
      <c r="AN34" s="5">
        <f t="shared" si="3"/>
        <v>85.791666666666657</v>
      </c>
    </row>
    <row r="35" spans="1:40" x14ac:dyDescent="0.3">
      <c r="A35" s="1" t="s">
        <v>48</v>
      </c>
      <c r="C35" s="1" t="s">
        <v>24</v>
      </c>
      <c r="E35" s="1">
        <f t="shared" si="11"/>
        <v>0</v>
      </c>
      <c r="F35" s="1" t="s">
        <v>151</v>
      </c>
      <c r="G35" s="1">
        <v>100</v>
      </c>
      <c r="H35" s="1">
        <v>100</v>
      </c>
      <c r="I35" s="1">
        <f t="shared" si="12"/>
        <v>10</v>
      </c>
      <c r="J35" s="1">
        <v>100</v>
      </c>
      <c r="K35" s="1">
        <f t="shared" si="13"/>
        <v>10</v>
      </c>
      <c r="L35" s="1">
        <v>100</v>
      </c>
      <c r="M35" s="1">
        <v>90</v>
      </c>
      <c r="N35" s="1">
        <v>60</v>
      </c>
      <c r="O35" s="1">
        <f t="shared" si="4"/>
        <v>16.666666666666668</v>
      </c>
      <c r="Q35" s="1">
        <f t="shared" si="5"/>
        <v>0</v>
      </c>
      <c r="R35" s="1" t="s">
        <v>152</v>
      </c>
      <c r="S35" s="1">
        <v>100</v>
      </c>
      <c r="T35" s="1">
        <f t="shared" si="6"/>
        <v>30</v>
      </c>
      <c r="U35" s="2">
        <f t="shared" si="0"/>
        <v>66.666666666666671</v>
      </c>
      <c r="V35" s="2">
        <v>85</v>
      </c>
      <c r="W35" s="2">
        <f t="shared" si="14"/>
        <v>17</v>
      </c>
      <c r="X35" s="2">
        <v>100</v>
      </c>
      <c r="Y35" s="2">
        <f t="shared" si="7"/>
        <v>15</v>
      </c>
      <c r="Z35" s="2">
        <v>100</v>
      </c>
      <c r="AA35" s="2">
        <f t="shared" si="8"/>
        <v>10</v>
      </c>
      <c r="AB35" s="2">
        <v>100</v>
      </c>
      <c r="AC35" s="2">
        <f t="shared" si="9"/>
        <v>10</v>
      </c>
      <c r="AD35" s="2" t="s">
        <v>198</v>
      </c>
      <c r="AE35" s="1">
        <v>100</v>
      </c>
      <c r="AF35" s="1">
        <v>100</v>
      </c>
      <c r="AG35" s="1">
        <v>100</v>
      </c>
      <c r="AI35" s="1">
        <f t="shared" si="10"/>
        <v>11.25</v>
      </c>
      <c r="AJ35" s="1">
        <v>100</v>
      </c>
      <c r="AK35" s="1">
        <v>100</v>
      </c>
      <c r="AL35" s="2">
        <f t="shared" si="1"/>
        <v>30</v>
      </c>
      <c r="AM35" s="2">
        <f t="shared" si="2"/>
        <v>93.25</v>
      </c>
      <c r="AN35" s="5">
        <f t="shared" si="3"/>
        <v>79.958333333333343</v>
      </c>
    </row>
    <row r="36" spans="1:40" x14ac:dyDescent="0.3">
      <c r="A36" s="1" t="s">
        <v>49</v>
      </c>
      <c r="C36" s="1" t="s">
        <v>38</v>
      </c>
      <c r="D36" s="1">
        <v>100</v>
      </c>
      <c r="E36" s="1">
        <f t="shared" si="11"/>
        <v>15</v>
      </c>
      <c r="F36" s="1" t="s">
        <v>153</v>
      </c>
      <c r="G36" s="1">
        <v>100</v>
      </c>
      <c r="H36" s="1">
        <v>100</v>
      </c>
      <c r="I36" s="1">
        <f t="shared" si="12"/>
        <v>10</v>
      </c>
      <c r="J36" s="1">
        <v>100</v>
      </c>
      <c r="K36" s="1">
        <f t="shared" si="13"/>
        <v>10</v>
      </c>
      <c r="L36" s="1">
        <v>100</v>
      </c>
      <c r="M36" s="1">
        <v>100</v>
      </c>
      <c r="N36" s="1">
        <v>100</v>
      </c>
      <c r="O36" s="1">
        <f t="shared" si="4"/>
        <v>20</v>
      </c>
      <c r="P36" s="1">
        <v>100</v>
      </c>
      <c r="Q36" s="1">
        <f t="shared" si="5"/>
        <v>15</v>
      </c>
      <c r="R36" s="1" t="s">
        <v>154</v>
      </c>
      <c r="S36" s="1">
        <v>100</v>
      </c>
      <c r="T36" s="1">
        <f t="shared" si="6"/>
        <v>30</v>
      </c>
      <c r="U36" s="2">
        <f t="shared" si="0"/>
        <v>100</v>
      </c>
      <c r="V36" s="2">
        <v>75</v>
      </c>
      <c r="W36" s="2">
        <f t="shared" si="14"/>
        <v>15</v>
      </c>
      <c r="X36" s="2">
        <v>100</v>
      </c>
      <c r="Y36" s="2">
        <f t="shared" si="7"/>
        <v>15</v>
      </c>
      <c r="Z36" s="2">
        <v>100</v>
      </c>
      <c r="AA36" s="2">
        <f t="shared" si="8"/>
        <v>10</v>
      </c>
      <c r="AB36" s="2">
        <v>100</v>
      </c>
      <c r="AC36" s="2">
        <f t="shared" si="9"/>
        <v>10</v>
      </c>
      <c r="AD36" s="2" t="s">
        <v>199</v>
      </c>
      <c r="AE36" s="1">
        <v>100</v>
      </c>
      <c r="AF36" s="1">
        <v>100</v>
      </c>
      <c r="AG36" s="1">
        <v>100</v>
      </c>
      <c r="AI36" s="1">
        <f t="shared" si="10"/>
        <v>11.25</v>
      </c>
      <c r="AJ36" s="1">
        <v>100</v>
      </c>
      <c r="AK36" s="1">
        <v>100</v>
      </c>
      <c r="AL36" s="2">
        <f t="shared" si="1"/>
        <v>30</v>
      </c>
      <c r="AM36" s="2">
        <f t="shared" si="2"/>
        <v>91.25</v>
      </c>
      <c r="AN36" s="5">
        <f t="shared" si="3"/>
        <v>95.625</v>
      </c>
    </row>
    <row r="37" spans="1:40" x14ac:dyDescent="0.3">
      <c r="A37" s="1" t="s">
        <v>50</v>
      </c>
      <c r="C37" s="1" t="s">
        <v>24</v>
      </c>
      <c r="E37" s="1">
        <f t="shared" si="11"/>
        <v>0</v>
      </c>
      <c r="F37" s="1" t="s">
        <v>155</v>
      </c>
      <c r="G37" s="1">
        <v>100</v>
      </c>
      <c r="H37" s="1">
        <v>100</v>
      </c>
      <c r="I37" s="1">
        <f t="shared" si="12"/>
        <v>10</v>
      </c>
      <c r="J37" s="1">
        <v>100</v>
      </c>
      <c r="K37" s="1">
        <f t="shared" si="13"/>
        <v>10</v>
      </c>
      <c r="L37" s="1">
        <v>100</v>
      </c>
      <c r="N37" s="1">
        <v>100</v>
      </c>
      <c r="O37" s="1">
        <f t="shared" si="4"/>
        <v>13.333333333333332</v>
      </c>
      <c r="P37" s="1">
        <v>100</v>
      </c>
      <c r="Q37" s="1">
        <f t="shared" si="5"/>
        <v>15</v>
      </c>
      <c r="R37" s="1" t="s">
        <v>156</v>
      </c>
      <c r="S37" s="1">
        <v>50</v>
      </c>
      <c r="T37" s="1">
        <f t="shared" si="6"/>
        <v>15</v>
      </c>
      <c r="U37" s="2">
        <f t="shared" si="0"/>
        <v>63.333333333333329</v>
      </c>
      <c r="V37" s="2">
        <v>50</v>
      </c>
      <c r="W37" s="2">
        <f t="shared" si="14"/>
        <v>10</v>
      </c>
      <c r="X37" s="2">
        <v>100</v>
      </c>
      <c r="Y37" s="2">
        <f t="shared" si="7"/>
        <v>15</v>
      </c>
      <c r="Z37" s="2">
        <v>100</v>
      </c>
      <c r="AA37" s="2">
        <f t="shared" si="8"/>
        <v>10</v>
      </c>
      <c r="AB37" s="2">
        <v>100</v>
      </c>
      <c r="AC37" s="2">
        <f t="shared" si="9"/>
        <v>10</v>
      </c>
      <c r="AD37" s="2" t="s">
        <v>198</v>
      </c>
      <c r="AE37" s="1">
        <v>100</v>
      </c>
      <c r="AF37" s="1">
        <v>100</v>
      </c>
      <c r="AG37" s="1">
        <v>100</v>
      </c>
      <c r="AI37" s="1">
        <f t="shared" si="10"/>
        <v>11.25</v>
      </c>
      <c r="AJ37" s="1">
        <v>100</v>
      </c>
      <c r="AK37" s="1">
        <v>100</v>
      </c>
      <c r="AL37" s="2">
        <f t="shared" si="1"/>
        <v>30</v>
      </c>
      <c r="AM37" s="2">
        <f t="shared" si="2"/>
        <v>86.25</v>
      </c>
      <c r="AN37" s="5">
        <f t="shared" si="3"/>
        <v>74.791666666666657</v>
      </c>
    </row>
    <row r="38" spans="1:40" x14ac:dyDescent="0.3">
      <c r="A38" s="1" t="s">
        <v>51</v>
      </c>
      <c r="C38" s="1" t="s">
        <v>24</v>
      </c>
      <c r="E38" s="1">
        <f t="shared" si="11"/>
        <v>0</v>
      </c>
      <c r="F38" s="1" t="s">
        <v>210</v>
      </c>
      <c r="G38" s="1">
        <v>100</v>
      </c>
      <c r="H38" s="1">
        <v>100</v>
      </c>
      <c r="I38" s="1">
        <f t="shared" si="12"/>
        <v>10</v>
      </c>
      <c r="J38" s="1">
        <v>100</v>
      </c>
      <c r="K38" s="1">
        <f t="shared" si="13"/>
        <v>10</v>
      </c>
      <c r="L38" s="1">
        <v>100</v>
      </c>
      <c r="M38" s="1">
        <v>90</v>
      </c>
      <c r="N38" s="1">
        <v>100</v>
      </c>
      <c r="O38" s="1">
        <f t="shared" si="4"/>
        <v>19.333333333333332</v>
      </c>
      <c r="Q38" s="1">
        <f t="shared" si="5"/>
        <v>0</v>
      </c>
      <c r="R38" s="1" t="s">
        <v>170</v>
      </c>
      <c r="S38" s="1">
        <v>70</v>
      </c>
      <c r="T38" s="1">
        <f t="shared" si="6"/>
        <v>21</v>
      </c>
      <c r="U38" s="2">
        <f t="shared" si="0"/>
        <v>60.333333333333329</v>
      </c>
      <c r="V38" s="2">
        <v>50</v>
      </c>
      <c r="W38" s="2">
        <f t="shared" si="14"/>
        <v>10</v>
      </c>
      <c r="X38" s="2">
        <v>100</v>
      </c>
      <c r="Y38" s="2">
        <f t="shared" si="7"/>
        <v>15</v>
      </c>
      <c r="Z38" s="2">
        <v>100</v>
      </c>
      <c r="AA38" s="2">
        <f t="shared" si="8"/>
        <v>10</v>
      </c>
      <c r="AB38" s="2">
        <v>100</v>
      </c>
      <c r="AC38" s="2">
        <f t="shared" si="9"/>
        <v>10</v>
      </c>
      <c r="AD38" s="2" t="s">
        <v>198</v>
      </c>
      <c r="AE38" s="1">
        <v>100</v>
      </c>
      <c r="AF38" s="1">
        <v>100</v>
      </c>
      <c r="AG38" s="1">
        <v>100</v>
      </c>
      <c r="AI38" s="1">
        <f t="shared" si="10"/>
        <v>11.25</v>
      </c>
      <c r="AJ38" s="1">
        <v>100</v>
      </c>
      <c r="AK38" s="1">
        <v>100</v>
      </c>
      <c r="AL38" s="2">
        <f t="shared" si="1"/>
        <v>30</v>
      </c>
      <c r="AM38" s="2">
        <f t="shared" si="2"/>
        <v>86.25</v>
      </c>
      <c r="AN38" s="5">
        <f t="shared" si="3"/>
        <v>73.291666666666657</v>
      </c>
    </row>
    <row r="39" spans="1:40" x14ac:dyDescent="0.3">
      <c r="A39" s="1" t="s">
        <v>52</v>
      </c>
      <c r="C39" s="1" t="s">
        <v>24</v>
      </c>
      <c r="D39" s="1">
        <v>60</v>
      </c>
      <c r="E39" s="1">
        <f t="shared" si="11"/>
        <v>9</v>
      </c>
      <c r="F39" s="1" t="s">
        <v>157</v>
      </c>
      <c r="G39" s="1">
        <v>100</v>
      </c>
      <c r="H39" s="1">
        <v>100</v>
      </c>
      <c r="I39" s="1">
        <f t="shared" si="12"/>
        <v>10</v>
      </c>
      <c r="J39" s="1">
        <v>100</v>
      </c>
      <c r="K39" s="1">
        <f t="shared" si="13"/>
        <v>10</v>
      </c>
      <c r="L39" s="1">
        <v>100</v>
      </c>
      <c r="M39" s="1">
        <v>90</v>
      </c>
      <c r="N39" s="1">
        <v>100</v>
      </c>
      <c r="O39" s="1">
        <f t="shared" si="4"/>
        <v>19.333333333333332</v>
      </c>
      <c r="Q39" s="1">
        <f t="shared" si="5"/>
        <v>0</v>
      </c>
      <c r="R39" s="1" t="s">
        <v>158</v>
      </c>
      <c r="S39" s="1">
        <v>70</v>
      </c>
      <c r="T39" s="1">
        <f t="shared" si="6"/>
        <v>21</v>
      </c>
      <c r="U39" s="2">
        <f t="shared" si="0"/>
        <v>69.333333333333329</v>
      </c>
      <c r="V39" s="2">
        <v>100</v>
      </c>
      <c r="W39" s="2">
        <f t="shared" si="14"/>
        <v>20</v>
      </c>
      <c r="X39" s="2">
        <v>100</v>
      </c>
      <c r="Y39" s="2">
        <f t="shared" si="7"/>
        <v>15</v>
      </c>
      <c r="Z39" s="2">
        <v>100</v>
      </c>
      <c r="AA39" s="2">
        <f t="shared" si="8"/>
        <v>10</v>
      </c>
      <c r="AB39" s="2">
        <v>100</v>
      </c>
      <c r="AC39" s="2">
        <f t="shared" si="9"/>
        <v>10</v>
      </c>
      <c r="AD39" s="2" t="s">
        <v>197</v>
      </c>
      <c r="AE39" s="1">
        <v>100</v>
      </c>
      <c r="AF39" s="1">
        <v>100</v>
      </c>
      <c r="AG39" s="1">
        <v>100</v>
      </c>
      <c r="AI39" s="1">
        <f t="shared" si="10"/>
        <v>11.25</v>
      </c>
      <c r="AJ39" s="1">
        <v>100</v>
      </c>
      <c r="AK39" s="1">
        <v>100</v>
      </c>
      <c r="AL39" s="2">
        <f t="shared" si="1"/>
        <v>30</v>
      </c>
      <c r="AM39" s="2">
        <f t="shared" si="2"/>
        <v>96.25</v>
      </c>
      <c r="AN39" s="5">
        <f t="shared" si="3"/>
        <v>82.791666666666657</v>
      </c>
    </row>
    <row r="40" spans="1:40" x14ac:dyDescent="0.3">
      <c r="A40" s="1" t="s">
        <v>53</v>
      </c>
      <c r="C40" s="1" t="s">
        <v>38</v>
      </c>
      <c r="D40" s="1">
        <v>100</v>
      </c>
      <c r="E40" s="1">
        <f t="shared" si="11"/>
        <v>15</v>
      </c>
      <c r="F40" s="1" t="s">
        <v>159</v>
      </c>
      <c r="G40" s="1">
        <v>100</v>
      </c>
      <c r="H40" s="1">
        <v>100</v>
      </c>
      <c r="I40" s="1">
        <f t="shared" si="12"/>
        <v>10</v>
      </c>
      <c r="J40" s="1">
        <v>100</v>
      </c>
      <c r="K40" s="1">
        <f t="shared" si="13"/>
        <v>10</v>
      </c>
      <c r="L40" s="1">
        <v>100</v>
      </c>
      <c r="N40" s="1">
        <v>100</v>
      </c>
      <c r="O40" s="1">
        <f t="shared" si="4"/>
        <v>13.333333333333332</v>
      </c>
      <c r="P40" s="1">
        <v>100</v>
      </c>
      <c r="Q40" s="1">
        <f t="shared" si="5"/>
        <v>15</v>
      </c>
      <c r="R40" s="1" t="s">
        <v>160</v>
      </c>
      <c r="S40" s="1">
        <v>100</v>
      </c>
      <c r="T40" s="1">
        <f t="shared" si="6"/>
        <v>30</v>
      </c>
      <c r="U40" s="2">
        <f t="shared" si="0"/>
        <v>93.333333333333329</v>
      </c>
      <c r="V40" s="2">
        <v>50</v>
      </c>
      <c r="W40" s="2">
        <f t="shared" si="14"/>
        <v>10</v>
      </c>
      <c r="X40" s="2">
        <v>100</v>
      </c>
      <c r="Y40" s="2">
        <f t="shared" si="7"/>
        <v>15</v>
      </c>
      <c r="Z40" s="2">
        <v>100</v>
      </c>
      <c r="AA40" s="2">
        <f t="shared" si="8"/>
        <v>10</v>
      </c>
      <c r="AB40" s="2">
        <v>100</v>
      </c>
      <c r="AC40" s="2">
        <f t="shared" si="9"/>
        <v>10</v>
      </c>
      <c r="AD40" s="2" t="s">
        <v>199</v>
      </c>
      <c r="AE40" s="1">
        <v>100</v>
      </c>
      <c r="AF40" s="1">
        <v>100</v>
      </c>
      <c r="AG40" s="1">
        <v>100</v>
      </c>
      <c r="AI40" s="1">
        <f t="shared" si="10"/>
        <v>11.25</v>
      </c>
      <c r="AJ40" s="1">
        <v>100</v>
      </c>
      <c r="AK40" s="1">
        <v>100</v>
      </c>
      <c r="AL40" s="2">
        <f t="shared" si="1"/>
        <v>30</v>
      </c>
      <c r="AM40" s="2">
        <f t="shared" si="2"/>
        <v>86.25</v>
      </c>
      <c r="AN40" s="5">
        <f t="shared" si="3"/>
        <v>89.791666666666657</v>
      </c>
    </row>
    <row r="41" spans="1:40" x14ac:dyDescent="0.3">
      <c r="A41" s="1" t="s">
        <v>54</v>
      </c>
      <c r="C41" s="1" t="s">
        <v>24</v>
      </c>
      <c r="E41" s="1">
        <f t="shared" si="11"/>
        <v>0</v>
      </c>
      <c r="G41" s="1">
        <v>100</v>
      </c>
      <c r="H41" s="1">
        <v>100</v>
      </c>
      <c r="I41" s="1">
        <f t="shared" si="12"/>
        <v>10</v>
      </c>
      <c r="J41" s="1">
        <v>100</v>
      </c>
      <c r="K41" s="1">
        <f t="shared" si="13"/>
        <v>10</v>
      </c>
      <c r="O41" s="1">
        <f t="shared" si="4"/>
        <v>0</v>
      </c>
      <c r="Q41" s="1">
        <f t="shared" si="5"/>
        <v>0</v>
      </c>
      <c r="T41" s="1">
        <f t="shared" si="6"/>
        <v>0</v>
      </c>
      <c r="U41" s="2">
        <f t="shared" si="0"/>
        <v>20</v>
      </c>
      <c r="V41" s="2"/>
      <c r="W41" s="2"/>
      <c r="X41" s="2"/>
      <c r="Y41" s="2">
        <f t="shared" si="7"/>
        <v>0</v>
      </c>
      <c r="Z41" s="2">
        <v>100</v>
      </c>
      <c r="AA41" s="2">
        <f t="shared" si="8"/>
        <v>10</v>
      </c>
      <c r="AB41" s="2">
        <v>100</v>
      </c>
      <c r="AC41" s="2">
        <f t="shared" si="9"/>
        <v>10</v>
      </c>
      <c r="AD41" s="2"/>
      <c r="AL41" s="2">
        <f t="shared" si="1"/>
        <v>0</v>
      </c>
      <c r="AM41" s="2">
        <f t="shared" si="2"/>
        <v>20</v>
      </c>
      <c r="AN41" s="5">
        <f t="shared" si="3"/>
        <v>20</v>
      </c>
    </row>
    <row r="42" spans="1:40" x14ac:dyDescent="0.3">
      <c r="A42" s="1" t="s">
        <v>55</v>
      </c>
      <c r="C42" s="1" t="s">
        <v>34</v>
      </c>
      <c r="D42" s="1">
        <v>100</v>
      </c>
      <c r="E42" s="1">
        <f t="shared" si="11"/>
        <v>15</v>
      </c>
      <c r="G42" s="1">
        <v>100</v>
      </c>
      <c r="H42" s="1">
        <v>100</v>
      </c>
      <c r="I42" s="1">
        <f t="shared" si="12"/>
        <v>10</v>
      </c>
      <c r="J42" s="1">
        <v>100</v>
      </c>
      <c r="K42" s="1">
        <f t="shared" si="13"/>
        <v>10</v>
      </c>
      <c r="M42" s="1">
        <v>100</v>
      </c>
      <c r="N42" s="1">
        <v>100</v>
      </c>
      <c r="O42" s="1">
        <f t="shared" si="4"/>
        <v>13.333333333333332</v>
      </c>
      <c r="P42" s="1">
        <v>100</v>
      </c>
      <c r="Q42" s="1">
        <f t="shared" si="5"/>
        <v>15</v>
      </c>
      <c r="R42" s="1" t="s">
        <v>161</v>
      </c>
      <c r="S42" s="1">
        <v>30</v>
      </c>
      <c r="T42" s="1">
        <f t="shared" si="6"/>
        <v>9</v>
      </c>
      <c r="U42" s="2">
        <f t="shared" si="0"/>
        <v>72.333333333333329</v>
      </c>
      <c r="V42" s="2"/>
      <c r="W42" s="2"/>
      <c r="X42" s="2"/>
      <c r="Y42" s="2">
        <f t="shared" si="7"/>
        <v>0</v>
      </c>
      <c r="Z42" s="2">
        <v>100</v>
      </c>
      <c r="AA42" s="2">
        <f t="shared" si="8"/>
        <v>10</v>
      </c>
      <c r="AB42" s="2">
        <v>100</v>
      </c>
      <c r="AC42" s="2">
        <f t="shared" si="9"/>
        <v>10</v>
      </c>
      <c r="AD42" s="2" t="s">
        <v>199</v>
      </c>
      <c r="AE42" s="1">
        <v>100</v>
      </c>
      <c r="AF42" s="1">
        <v>100</v>
      </c>
      <c r="AG42" s="1">
        <v>100</v>
      </c>
      <c r="AI42" s="1">
        <f t="shared" si="10"/>
        <v>11.25</v>
      </c>
      <c r="AL42" s="2">
        <f t="shared" si="1"/>
        <v>0</v>
      </c>
      <c r="AM42" s="2">
        <f t="shared" si="2"/>
        <v>31.25</v>
      </c>
      <c r="AN42" s="5">
        <f t="shared" si="3"/>
        <v>51.791666666666671</v>
      </c>
    </row>
    <row r="43" spans="1:40" x14ac:dyDescent="0.3">
      <c r="A43" s="1" t="s">
        <v>56</v>
      </c>
      <c r="C43" s="1" t="s">
        <v>24</v>
      </c>
      <c r="D43" s="1">
        <v>100</v>
      </c>
      <c r="E43" s="1">
        <f t="shared" si="11"/>
        <v>15</v>
      </c>
      <c r="F43" s="1" t="s">
        <v>162</v>
      </c>
      <c r="G43" s="1">
        <v>100</v>
      </c>
      <c r="H43" s="1">
        <v>100</v>
      </c>
      <c r="I43" s="1">
        <f t="shared" si="12"/>
        <v>10</v>
      </c>
      <c r="J43" s="1">
        <v>100</v>
      </c>
      <c r="K43" s="1">
        <f t="shared" si="13"/>
        <v>10</v>
      </c>
      <c r="L43" s="1">
        <v>100</v>
      </c>
      <c r="M43" s="1">
        <v>100</v>
      </c>
      <c r="N43" s="1">
        <v>100</v>
      </c>
      <c r="O43" s="1">
        <f t="shared" si="4"/>
        <v>20</v>
      </c>
      <c r="P43" s="1">
        <v>100</v>
      </c>
      <c r="Q43" s="1">
        <f t="shared" si="5"/>
        <v>15</v>
      </c>
      <c r="R43" s="1" t="s">
        <v>163</v>
      </c>
      <c r="S43" s="1">
        <v>85</v>
      </c>
      <c r="T43" s="1">
        <f t="shared" si="6"/>
        <v>25.5</v>
      </c>
      <c r="U43" s="2">
        <f t="shared" si="0"/>
        <v>95.5</v>
      </c>
      <c r="V43" s="2">
        <v>85</v>
      </c>
      <c r="W43" s="2">
        <f t="shared" si="14"/>
        <v>17</v>
      </c>
      <c r="X43" s="2">
        <v>100</v>
      </c>
      <c r="Y43" s="2">
        <f t="shared" si="7"/>
        <v>15</v>
      </c>
      <c r="Z43" s="2">
        <v>100</v>
      </c>
      <c r="AA43" s="2">
        <f t="shared" si="8"/>
        <v>10</v>
      </c>
      <c r="AB43" s="2">
        <v>100</v>
      </c>
      <c r="AC43" s="2">
        <f t="shared" si="9"/>
        <v>10</v>
      </c>
      <c r="AD43" s="2" t="s">
        <v>197</v>
      </c>
      <c r="AE43" s="1">
        <v>100</v>
      </c>
      <c r="AF43" s="1">
        <v>100</v>
      </c>
      <c r="AG43" s="1">
        <v>100</v>
      </c>
      <c r="AI43" s="1">
        <f t="shared" si="10"/>
        <v>11.25</v>
      </c>
      <c r="AJ43" s="1" t="s">
        <v>200</v>
      </c>
      <c r="AK43" s="1">
        <v>100</v>
      </c>
      <c r="AL43" s="2">
        <v>30</v>
      </c>
      <c r="AM43" s="2">
        <f t="shared" si="2"/>
        <v>93.25</v>
      </c>
      <c r="AN43" s="5">
        <f t="shared" si="3"/>
        <v>94.375</v>
      </c>
    </row>
    <row r="44" spans="1:40" x14ac:dyDescent="0.3">
      <c r="A44" s="1" t="s">
        <v>57</v>
      </c>
      <c r="B44" s="1">
        <v>30</v>
      </c>
    </row>
  </sheetData>
  <mergeCells count="2">
    <mergeCell ref="D10:U10"/>
    <mergeCell ref="V10:A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INVESTI</vt:lpstr>
      <vt:lpstr>ITRENDS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2015-06-06T09:27:35Z</dcterms:created>
  <dcterms:modified xsi:type="dcterms:W3CDTF">2015-09-12T05:39:13Z</dcterms:modified>
</cp:coreProperties>
</file>