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2.xml" ContentType="application/vnd.openxmlformats-officedocument.spreadsheetml.table+xml"/>
  <Override PartName="/xl/pivotTables/pivotTable17.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24226"/>
  <mc:AlternateContent xmlns:mc="http://schemas.openxmlformats.org/markup-compatibility/2006">
    <mc:Choice Requires="x15">
      <x15ac:absPath xmlns:x15ac="http://schemas.microsoft.com/office/spreadsheetml/2010/11/ac" url="C:\Users\Usuario\Desktop\FACU\INFORME CC\"/>
    </mc:Choice>
  </mc:AlternateContent>
  <xr:revisionPtr revIDLastSave="0" documentId="13_ncr:1_{81023700-AA7C-4D18-B45D-8581B31DEF1E}" xr6:coauthVersionLast="47" xr6:coauthVersionMax="47" xr10:uidLastSave="{00000000-0000-0000-0000-000000000000}"/>
  <bookViews>
    <workbookView xWindow="-120" yWindow="-120" windowWidth="29040" windowHeight="15720" activeTab="1" xr2:uid="{00000000-000D-0000-FFFF-FFFF00000000}"/>
  </bookViews>
  <sheets>
    <sheet name="RESUMEN GESTION" sheetId="17" r:id="rId1"/>
    <sheet name="LISTADO CUENTAS GESTION" sheetId="16" r:id="rId2"/>
    <sheet name="TD GESTION CC.CC." sheetId="8" r:id="rId3"/>
    <sheet name="detalle de saldos" sheetId="6" r:id="rId4"/>
    <sheet name="composición de saldos" sheetId="13" r:id="rId5"/>
    <sheet name="instructivo gestión de cobro" sheetId="14" r:id="rId6"/>
    <sheet name="forma y medios de pago" sheetId="15" r:id="rId7"/>
  </sheets>
  <definedNames>
    <definedName name="_xlnm._FilterDatabase" localSheetId="3" hidden="1">'detalle de saldos'!$A$3:$F$1006</definedName>
    <definedName name="_xlnm.Print_Area" localSheetId="2">'TD GESTION CC.CC.'!$A$10:$B$316</definedName>
  </definedNames>
  <calcPr calcId="191029"/>
  <pivotCaches>
    <pivotCache cacheId="2" r:id="rId8"/>
    <pivotCache cacheId="3"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38" i="16" l="1"/>
  <c r="G19" i="6" l="1"/>
  <c r="I5" i="6" l="1"/>
  <c r="H5" i="6" s="1"/>
  <c r="G30" i="6" s="1"/>
  <c r="E160" i="16" l="1"/>
  <c r="I6" i="6"/>
  <c r="H6" i="6" s="1"/>
  <c r="G29" i="6" s="1"/>
  <c r="I7" i="6" l="1"/>
  <c r="H7" i="6" s="1"/>
  <c r="G28" i="6" s="1"/>
  <c r="G160" i="16" l="1"/>
  <c r="I8" i="6"/>
  <c r="H8" i="6" s="1"/>
  <c r="G27" i="6" s="1"/>
  <c r="I9" i="6" l="1"/>
  <c r="H9" i="6" s="1"/>
  <c r="G26" i="6" s="1"/>
  <c r="I10" i="6" l="1"/>
  <c r="H10" i="6" s="1"/>
  <c r="G25" i="6" s="1"/>
  <c r="I11" i="6" l="1"/>
  <c r="H11" i="6" s="1"/>
  <c r="G24" i="6" s="1"/>
  <c r="F584" i="6" l="1"/>
  <c r="F600" i="6"/>
  <c r="F616" i="6"/>
  <c r="F632" i="6"/>
  <c r="F640" i="6"/>
  <c r="F672" i="6"/>
  <c r="F696" i="6"/>
  <c r="F704" i="6"/>
  <c r="F720" i="6"/>
  <c r="F744" i="6"/>
  <c r="F752" i="6"/>
  <c r="F768" i="6"/>
  <c r="F824" i="6"/>
  <c r="F840" i="6"/>
  <c r="F848" i="6"/>
  <c r="F856" i="6"/>
  <c r="F864" i="6"/>
  <c r="F872" i="6"/>
  <c r="F896" i="6"/>
  <c r="F936" i="6"/>
  <c r="F944" i="6"/>
  <c r="F968" i="6"/>
  <c r="F984" i="6"/>
  <c r="F992" i="6"/>
  <c r="F1000" i="6"/>
  <c r="F602" i="6"/>
  <c r="F698" i="6"/>
  <c r="F730" i="6"/>
  <c r="F746" i="6"/>
  <c r="F762" i="6"/>
  <c r="F778" i="6"/>
  <c r="F850" i="6"/>
  <c r="F914" i="6"/>
  <c r="F978" i="6"/>
  <c r="F994" i="6"/>
  <c r="F603" i="6"/>
  <c r="F585" i="6"/>
  <c r="F617" i="6"/>
  <c r="F633" i="6"/>
  <c r="F641" i="6"/>
  <c r="F657" i="6"/>
  <c r="F681" i="6"/>
  <c r="F689" i="6"/>
  <c r="F721" i="6"/>
  <c r="F729" i="6"/>
  <c r="F737" i="6"/>
  <c r="F761" i="6"/>
  <c r="F777" i="6"/>
  <c r="F825" i="6"/>
  <c r="F841" i="6"/>
  <c r="F865" i="6"/>
  <c r="F881" i="6"/>
  <c r="F945" i="6"/>
  <c r="F969" i="6"/>
  <c r="F985" i="6"/>
  <c r="F594" i="6"/>
  <c r="F610" i="6"/>
  <c r="F626" i="6"/>
  <c r="F634" i="6"/>
  <c r="F642" i="6"/>
  <c r="F658" i="6"/>
  <c r="F706" i="6"/>
  <c r="F754" i="6"/>
  <c r="F770" i="6"/>
  <c r="F794" i="6"/>
  <c r="F906" i="6"/>
  <c r="F954" i="6"/>
  <c r="F970" i="6"/>
  <c r="F986" i="6"/>
  <c r="F588" i="6"/>
  <c r="F583" i="6"/>
  <c r="F605" i="6"/>
  <c r="F620" i="6"/>
  <c r="F647" i="6"/>
  <c r="F686" i="6"/>
  <c r="F700" i="6"/>
  <c r="F711" i="6"/>
  <c r="F789" i="6"/>
  <c r="F814" i="6"/>
  <c r="F828" i="6"/>
  <c r="F839" i="6"/>
  <c r="F867" i="6"/>
  <c r="F892" i="6"/>
  <c r="F903" i="6"/>
  <c r="F917" i="6"/>
  <c r="F931" i="6"/>
  <c r="F956" i="6"/>
  <c r="F967" i="6"/>
  <c r="F981" i="6"/>
  <c r="F982" i="6"/>
  <c r="F639" i="6"/>
  <c r="F742" i="6"/>
  <c r="F767" i="6"/>
  <c r="F806" i="6"/>
  <c r="F831" i="6"/>
  <c r="F895" i="6"/>
  <c r="F923" i="6"/>
  <c r="F948" i="6"/>
  <c r="F998" i="6"/>
  <c r="F597" i="6"/>
  <c r="F654" i="6"/>
  <c r="F707" i="6"/>
  <c r="F885" i="6"/>
  <c r="F924" i="6"/>
  <c r="F614" i="6"/>
  <c r="F822" i="6"/>
  <c r="F950" i="6"/>
  <c r="F645" i="6"/>
  <c r="F659" i="6"/>
  <c r="F695" i="6"/>
  <c r="F773" i="6"/>
  <c r="F606" i="6"/>
  <c r="F621" i="6"/>
  <c r="F662" i="6"/>
  <c r="F687" i="6"/>
  <c r="F740" i="6"/>
  <c r="F751" i="6"/>
  <c r="F765" i="6"/>
  <c r="F804" i="6"/>
  <c r="F829" i="6"/>
  <c r="F868" i="6"/>
  <c r="F893" i="6"/>
  <c r="F907" i="6"/>
  <c r="F943" i="6"/>
  <c r="F971" i="6"/>
  <c r="F757" i="6"/>
  <c r="F796" i="6"/>
  <c r="F871" i="6"/>
  <c r="F899" i="6"/>
  <c r="F949" i="6"/>
  <c r="F999" i="6"/>
  <c r="F644" i="6"/>
  <c r="F747" i="6"/>
  <c r="F783" i="6"/>
  <c r="F900" i="6"/>
  <c r="F939" i="6"/>
  <c r="F582" i="6"/>
  <c r="F615" i="6"/>
  <c r="F798" i="6"/>
  <c r="F837" i="6"/>
  <c r="F876" i="6"/>
  <c r="F915" i="6"/>
  <c r="F607" i="6"/>
  <c r="F691" i="6"/>
  <c r="F702" i="6"/>
  <c r="F741" i="6"/>
  <c r="F805" i="6"/>
  <c r="F819" i="6"/>
  <c r="F830" i="6"/>
  <c r="F855" i="6"/>
  <c r="F869" i="6"/>
  <c r="F883" i="6"/>
  <c r="F908" i="6"/>
  <c r="F919" i="6"/>
  <c r="F947" i="6"/>
  <c r="F958" i="6"/>
  <c r="F596" i="6"/>
  <c r="F731" i="6"/>
  <c r="F756" i="6"/>
  <c r="F820" i="6"/>
  <c r="F628" i="6"/>
  <c r="F668" i="6"/>
  <c r="F693" i="6"/>
  <c r="F743" i="6"/>
  <c r="F782" i="6"/>
  <c r="F821" i="6"/>
  <c r="F860" i="6"/>
  <c r="F963" i="6"/>
  <c r="F733" i="6"/>
  <c r="F772" i="6"/>
  <c r="F847" i="6"/>
  <c r="F925" i="6"/>
  <c r="F964" i="6"/>
  <c r="F1003" i="6"/>
  <c r="F748" i="6"/>
  <c r="F787" i="6"/>
  <c r="F940" i="6"/>
  <c r="F979" i="6"/>
  <c r="F604" i="6"/>
  <c r="F916" i="6"/>
  <c r="F1004" i="6"/>
  <c r="F724" i="6"/>
  <c r="F1005" i="6"/>
  <c r="F735" i="6"/>
  <c r="F941" i="6"/>
  <c r="F763" i="6"/>
  <c r="F671" i="6"/>
  <c r="F788" i="6"/>
  <c r="F966" i="6"/>
  <c r="F863" i="6"/>
  <c r="F774" i="6"/>
  <c r="F799" i="6"/>
  <c r="F497" i="6"/>
  <c r="F429" i="6"/>
  <c r="F446" i="6"/>
  <c r="F347" i="6"/>
  <c r="F560" i="6"/>
  <c r="F346" i="6"/>
  <c r="F528" i="6"/>
  <c r="F341" i="6"/>
  <c r="F499" i="6"/>
  <c r="I12" i="6"/>
  <c r="H12" i="6" s="1"/>
  <c r="G23" i="6" s="1"/>
  <c r="I13" i="6" l="1"/>
  <c r="H13" i="6" s="1"/>
  <c r="G22" i="6" s="1"/>
  <c r="I14" i="6" l="1"/>
  <c r="H14" i="6" s="1"/>
  <c r="G21" i="6" s="1"/>
  <c r="F648" i="6" l="1"/>
  <c r="F904" i="6"/>
  <c r="F666" i="6"/>
  <c r="F802" i="6"/>
  <c r="F930" i="6"/>
  <c r="F635" i="6"/>
  <c r="F705" i="6"/>
  <c r="F833" i="6"/>
  <c r="F961" i="6"/>
  <c r="F826" i="6"/>
  <c r="F675" i="6"/>
  <c r="F775" i="6"/>
  <c r="F878" i="6"/>
  <c r="F667" i="6"/>
  <c r="F859" i="6"/>
  <c r="F715" i="6"/>
  <c r="F815" i="6"/>
  <c r="F918" i="6"/>
  <c r="F638" i="6"/>
  <c r="F844" i="6"/>
  <c r="F812" i="6"/>
  <c r="F813" i="6"/>
  <c r="F891" i="6"/>
  <c r="F498" i="6"/>
  <c r="F449" i="6"/>
  <c r="F472" i="6"/>
  <c r="F664" i="6"/>
  <c r="F792" i="6"/>
  <c r="F920" i="6"/>
  <c r="F834" i="6"/>
  <c r="F785" i="6"/>
  <c r="F977" i="6"/>
  <c r="F738" i="6"/>
  <c r="F858" i="6"/>
  <c r="F803" i="6"/>
  <c r="F974" i="6"/>
  <c r="F646" i="6"/>
  <c r="F476" i="6"/>
  <c r="F960" i="6"/>
  <c r="F661" i="6"/>
  <c r="F701" i="6"/>
  <c r="F592" i="6"/>
  <c r="F656" i="6"/>
  <c r="F784" i="6"/>
  <c r="F912" i="6"/>
  <c r="F976" i="6"/>
  <c r="F682" i="6"/>
  <c r="F818" i="6"/>
  <c r="F946" i="6"/>
  <c r="F649" i="6"/>
  <c r="F713" i="6"/>
  <c r="F905" i="6"/>
  <c r="F618" i="6"/>
  <c r="F722" i="6"/>
  <c r="F589" i="6"/>
  <c r="F995" i="6"/>
  <c r="F678" i="6"/>
  <c r="F935" i="6"/>
  <c r="F875" i="6"/>
  <c r="F734" i="6"/>
  <c r="F726" i="6"/>
  <c r="F755" i="6"/>
  <c r="F934" i="6"/>
  <c r="F683" i="6"/>
  <c r="F851" i="6"/>
  <c r="F877" i="6"/>
  <c r="F335" i="6"/>
  <c r="F489" i="6"/>
  <c r="F351" i="6"/>
  <c r="F525" i="6"/>
  <c r="F728" i="6"/>
  <c r="F593" i="6"/>
  <c r="F1006" i="6"/>
  <c r="F692" i="6"/>
  <c r="F911" i="6"/>
  <c r="F637" i="6"/>
  <c r="F835" i="6"/>
  <c r="F975" i="6"/>
  <c r="F781" i="6"/>
  <c r="F973" i="6"/>
  <c r="F887" i="6"/>
  <c r="F838" i="6"/>
  <c r="F359" i="6"/>
  <c r="F515" i="6"/>
  <c r="F953" i="6"/>
  <c r="F764" i="6"/>
  <c r="F580" i="6"/>
  <c r="F836" i="6"/>
  <c r="F933" i="6"/>
  <c r="F608" i="6"/>
  <c r="F736" i="6"/>
  <c r="F800" i="6"/>
  <c r="F928" i="6"/>
  <c r="F714" i="6"/>
  <c r="F601" i="6"/>
  <c r="F665" i="6"/>
  <c r="F793" i="6"/>
  <c r="F921" i="6"/>
  <c r="F874" i="6"/>
  <c r="F1002" i="6"/>
  <c r="F717" i="6"/>
  <c r="F732" i="6"/>
  <c r="F854" i="6"/>
  <c r="F957" i="6"/>
  <c r="F719" i="6"/>
  <c r="F677" i="6"/>
  <c r="F780" i="6"/>
  <c r="F795" i="6"/>
  <c r="F630" i="6"/>
  <c r="F926" i="6"/>
  <c r="F699" i="6"/>
  <c r="F990" i="6"/>
  <c r="F749" i="6"/>
  <c r="F356" i="6"/>
  <c r="F619" i="6"/>
  <c r="F533" i="6"/>
  <c r="F450" i="6"/>
  <c r="F353" i="6"/>
  <c r="F898" i="6"/>
  <c r="F625" i="6"/>
  <c r="F853" i="6"/>
  <c r="F758" i="6"/>
  <c r="F951" i="6"/>
  <c r="F516" i="6"/>
  <c r="F697" i="6"/>
  <c r="F889" i="6"/>
  <c r="F938" i="6"/>
  <c r="F590" i="6"/>
  <c r="F759" i="6"/>
  <c r="F518" i="6"/>
  <c r="F680" i="6"/>
  <c r="F808" i="6"/>
  <c r="F866" i="6"/>
  <c r="F609" i="6"/>
  <c r="F673" i="6"/>
  <c r="F929" i="6"/>
  <c r="F993" i="6"/>
  <c r="F890" i="6"/>
  <c r="F595" i="6"/>
  <c r="F725" i="6"/>
  <c r="F575" i="6"/>
  <c r="F959" i="6"/>
  <c r="F771" i="6"/>
  <c r="F989" i="6"/>
  <c r="F862" i="6"/>
  <c r="F965" i="6"/>
  <c r="F791" i="6"/>
  <c r="F894" i="6"/>
  <c r="F670" i="6"/>
  <c r="F991" i="6"/>
  <c r="F526" i="6"/>
  <c r="F753" i="6"/>
  <c r="F577" i="6"/>
  <c r="F674" i="6"/>
  <c r="F870" i="6"/>
  <c r="F685" i="6"/>
  <c r="F490" i="6"/>
  <c r="F479" i="6"/>
  <c r="F527" i="6"/>
  <c r="F810" i="6"/>
  <c r="F629" i="6"/>
  <c r="F703" i="6"/>
  <c r="F710" i="6"/>
  <c r="F980" i="6"/>
  <c r="F544" i="6"/>
  <c r="F349" i="6"/>
  <c r="F624" i="6"/>
  <c r="F688" i="6"/>
  <c r="F880" i="6"/>
  <c r="F576" i="6"/>
  <c r="F882" i="6"/>
  <c r="F578" i="6"/>
  <c r="F745" i="6"/>
  <c r="F937" i="6"/>
  <c r="F1001" i="6"/>
  <c r="F786" i="6"/>
  <c r="F611" i="6"/>
  <c r="F636" i="6"/>
  <c r="F739" i="6"/>
  <c r="F987" i="6"/>
  <c r="F807" i="6"/>
  <c r="F599" i="6"/>
  <c r="F901" i="6"/>
  <c r="F676" i="6"/>
  <c r="F779" i="6"/>
  <c r="F591" i="6"/>
  <c r="F579" i="6"/>
  <c r="F845" i="6"/>
  <c r="F643" i="6"/>
  <c r="F910" i="6"/>
  <c r="F709" i="6"/>
  <c r="F631" i="6"/>
  <c r="F354" i="6"/>
  <c r="F433" i="6"/>
  <c r="F493" i="6"/>
  <c r="F425" i="6"/>
  <c r="F952" i="6"/>
  <c r="F817" i="6"/>
  <c r="F922" i="6"/>
  <c r="F846" i="6"/>
  <c r="F723" i="6"/>
  <c r="F716" i="6"/>
  <c r="F832" i="6"/>
  <c r="F690" i="6"/>
  <c r="F587" i="6"/>
  <c r="F653" i="6"/>
  <c r="F622" i="6"/>
  <c r="F33" i="6"/>
  <c r="F40" i="6"/>
  <c r="F267" i="6"/>
  <c r="F126" i="6"/>
  <c r="F106" i="6"/>
  <c r="F248" i="6"/>
  <c r="F209" i="6"/>
  <c r="F262" i="6"/>
  <c r="F246" i="6"/>
  <c r="F127" i="6"/>
  <c r="F277" i="6"/>
  <c r="F185" i="6"/>
  <c r="F208" i="6"/>
  <c r="F256" i="6"/>
  <c r="F276" i="6"/>
  <c r="F251" i="6"/>
  <c r="F67" i="6"/>
  <c r="F249" i="6"/>
  <c r="F72" i="6"/>
  <c r="F42" i="6"/>
  <c r="F247" i="6"/>
  <c r="F140" i="6"/>
  <c r="F275" i="6"/>
  <c r="F27" i="6"/>
  <c r="F93" i="6"/>
  <c r="F184" i="6"/>
  <c r="F250" i="6"/>
  <c r="F332" i="6"/>
  <c r="F333" i="6"/>
  <c r="F159" i="6"/>
  <c r="F274" i="6"/>
  <c r="I15" i="6"/>
  <c r="H15" i="6" s="1"/>
  <c r="G20" i="6" s="1"/>
  <c r="F47" i="6" s="1"/>
  <c r="F252" i="6" l="1"/>
  <c r="F650" i="6"/>
  <c r="F955" i="6"/>
  <c r="F684" i="6"/>
  <c r="F816" i="6"/>
  <c r="F797" i="6"/>
  <c r="F852" i="6"/>
  <c r="F581" i="6"/>
  <c r="F886" i="6"/>
  <c r="F827" i="6"/>
  <c r="F888" i="6"/>
  <c r="F494" i="6"/>
  <c r="F613" i="6"/>
  <c r="F651" i="6"/>
  <c r="F857" i="6"/>
  <c r="F972" i="6"/>
  <c r="F363" i="6"/>
  <c r="F652" i="6"/>
  <c r="F362" i="6"/>
  <c r="F708" i="6"/>
  <c r="F849" i="6"/>
  <c r="F557" i="6"/>
  <c r="F655" i="6"/>
  <c r="F861" i="6"/>
  <c r="F897" i="6"/>
  <c r="F264" i="6"/>
  <c r="F257" i="6"/>
  <c r="F80" i="6"/>
  <c r="F138" i="6"/>
  <c r="F203" i="6"/>
  <c r="F155" i="6"/>
  <c r="F426" i="6"/>
  <c r="F996" i="6"/>
  <c r="F623" i="6"/>
  <c r="F873" i="6"/>
  <c r="F750" i="6"/>
  <c r="F801" i="6"/>
  <c r="F612" i="6"/>
  <c r="F760" i="6"/>
  <c r="F562" i="6"/>
  <c r="F823" i="6"/>
  <c r="F927" i="6"/>
  <c r="F439" i="6"/>
  <c r="F766" i="6"/>
  <c r="F913" i="6"/>
  <c r="F517" i="6"/>
  <c r="F669" i="6"/>
  <c r="F884" i="6"/>
  <c r="F694" i="6"/>
  <c r="F556" i="6"/>
  <c r="F718" i="6"/>
  <c r="F776" i="6"/>
  <c r="F271" i="6"/>
  <c r="F115" i="6"/>
  <c r="F258" i="6"/>
  <c r="F660" i="6"/>
  <c r="F358" i="6"/>
  <c r="F811" i="6"/>
  <c r="F879" i="6"/>
  <c r="F942" i="6"/>
  <c r="F809" i="6"/>
  <c r="F627" i="6"/>
  <c r="F586" i="6"/>
  <c r="F997" i="6"/>
  <c r="F679" i="6"/>
  <c r="F790" i="6"/>
  <c r="F424" i="6"/>
  <c r="F445" i="6"/>
  <c r="F983" i="6"/>
  <c r="F988" i="6"/>
  <c r="F598" i="6"/>
  <c r="F361" i="6"/>
  <c r="F663" i="6"/>
  <c r="F902" i="6"/>
  <c r="F932" i="6"/>
  <c r="F842" i="6"/>
  <c r="F727" i="6"/>
  <c r="F843" i="6"/>
  <c r="F962" i="6"/>
  <c r="F350" i="6"/>
  <c r="F909" i="6"/>
  <c r="F769" i="6"/>
  <c r="F712" i="6"/>
  <c r="F50" i="6"/>
  <c r="F125" i="6"/>
  <c r="F4" i="6"/>
  <c r="F234" i="6"/>
  <c r="F176" i="6"/>
  <c r="F182" i="6"/>
  <c r="F95" i="6"/>
  <c r="F160" i="6"/>
  <c r="F13" i="6"/>
  <c r="F195" i="6"/>
  <c r="F167" i="6"/>
  <c r="F24" i="6"/>
  <c r="F210" i="6"/>
  <c r="F78" i="6"/>
  <c r="F181" i="6"/>
  <c r="F81" i="6"/>
  <c r="F57" i="6"/>
  <c r="F107" i="6"/>
  <c r="F150" i="6"/>
  <c r="F113" i="6"/>
  <c r="F179" i="6"/>
  <c r="F59" i="6"/>
  <c r="F86" i="6"/>
  <c r="F87" i="6"/>
  <c r="F48" i="6"/>
  <c r="F114" i="6"/>
  <c r="F162" i="6"/>
  <c r="F132" i="6"/>
  <c r="F35" i="6"/>
  <c r="F29" i="6"/>
  <c r="F101" i="6"/>
  <c r="F23" i="6"/>
  <c r="F205" i="6"/>
  <c r="F166" i="6"/>
  <c r="F207" i="6"/>
  <c r="F30" i="6"/>
  <c r="F188" i="6"/>
  <c r="F71" i="6"/>
  <c r="F183" i="6"/>
  <c r="F22" i="6"/>
  <c r="F178" i="6"/>
  <c r="F198" i="6"/>
  <c r="F119" i="6"/>
  <c r="F141" i="6"/>
  <c r="F17" i="6"/>
  <c r="F39" i="6"/>
  <c r="F156" i="6"/>
  <c r="F108" i="6"/>
  <c r="F124" i="6"/>
  <c r="F148" i="6"/>
  <c r="F121" i="6"/>
  <c r="F157" i="6"/>
  <c r="F186" i="6"/>
  <c r="F206" i="6"/>
  <c r="F139" i="6"/>
  <c r="F10" i="6"/>
  <c r="F352" i="6"/>
  <c r="F199" i="6"/>
  <c r="F279" i="6"/>
  <c r="F519" i="6"/>
  <c r="F294" i="6"/>
  <c r="F104" i="6"/>
  <c r="F90" i="6"/>
  <c r="F536" i="6"/>
  <c r="F495" i="6"/>
  <c r="F133" i="6"/>
  <c r="F348" i="6"/>
  <c r="F18" i="6"/>
  <c r="F26" i="6"/>
  <c r="F202" i="6"/>
  <c r="F316" i="6"/>
  <c r="F153" i="6"/>
  <c r="F298" i="6"/>
  <c r="F436" i="6"/>
  <c r="F447" i="6"/>
  <c r="F180" i="6"/>
  <c r="F443" i="6"/>
  <c r="F223" i="6"/>
  <c r="F6" i="6"/>
  <c r="F32" i="6"/>
  <c r="F175" i="6"/>
  <c r="F60" i="6"/>
  <c r="F285" i="6"/>
  <c r="F211" i="6"/>
  <c r="F20" i="6"/>
  <c r="F75" i="6"/>
  <c r="F28" i="6"/>
  <c r="F240" i="6"/>
  <c r="F462" i="6"/>
  <c r="F338" i="6"/>
  <c r="F434" i="6"/>
  <c r="F435" i="6"/>
  <c r="F468" i="6"/>
  <c r="F440" i="6"/>
  <c r="F505" i="6"/>
  <c r="F238" i="6"/>
  <c r="F568" i="6"/>
  <c r="F559" i="6"/>
  <c r="F569" i="6"/>
  <c r="F128" i="6"/>
  <c r="F474" i="6"/>
  <c r="F327" i="6"/>
  <c r="F432" i="6"/>
  <c r="F91" i="6"/>
  <c r="F220" i="6"/>
  <c r="F225" i="6"/>
  <c r="F190" i="6"/>
  <c r="F286" i="6"/>
  <c r="F280" i="6"/>
  <c r="F364" i="6"/>
  <c r="F129" i="6"/>
  <c r="F230" i="6"/>
  <c r="F111" i="6"/>
  <c r="F232" i="6"/>
  <c r="F391" i="6"/>
  <c r="F88" i="6"/>
  <c r="F301" i="6"/>
  <c r="F488" i="6"/>
  <c r="F547" i="6"/>
  <c r="F56" i="6"/>
  <c r="F395" i="6"/>
  <c r="F480" i="6"/>
  <c r="F329" i="6"/>
  <c r="F11" i="6"/>
  <c r="F192" i="6"/>
  <c r="F151" i="6"/>
  <c r="F485" i="6"/>
  <c r="F529" i="6"/>
  <c r="F154" i="6"/>
  <c r="F428" i="6"/>
  <c r="F463" i="6"/>
  <c r="F512" i="6"/>
  <c r="F514" i="6"/>
  <c r="F394" i="6"/>
  <c r="F460" i="6"/>
  <c r="F399" i="6"/>
  <c r="F243" i="6"/>
  <c r="F370" i="6"/>
  <c r="F477" i="6"/>
  <c r="F454" i="6"/>
  <c r="I16" i="6"/>
  <c r="F266" i="6"/>
  <c r="F369" i="6"/>
  <c r="F408" i="6"/>
  <c r="F473" i="6"/>
  <c r="F44" i="6"/>
  <c r="F406" i="6"/>
  <c r="F228" i="6"/>
  <c r="F135" i="6"/>
  <c r="F273" i="6"/>
  <c r="F311" i="6"/>
  <c r="F282" i="6"/>
  <c r="F170" i="6"/>
  <c r="F122" i="6"/>
  <c r="F465" i="6"/>
  <c r="F458" i="6" l="1"/>
  <c r="F9" i="6"/>
  <c r="F69" i="6"/>
  <c r="F377" i="6"/>
  <c r="F345" i="6"/>
  <c r="F295" i="6"/>
  <c r="F325" i="6"/>
  <c r="F229" i="6"/>
  <c r="F45" i="6"/>
  <c r="F213" i="6"/>
  <c r="F146" i="6"/>
  <c r="F15" i="6"/>
  <c r="F283" i="6"/>
  <c r="F312" i="6"/>
  <c r="F337" i="6"/>
  <c r="F304" i="6"/>
  <c r="F482" i="6"/>
  <c r="F567" i="6"/>
  <c r="F102" i="6"/>
  <c r="F144" i="6"/>
  <c r="F417" i="6"/>
  <c r="F296" i="6"/>
  <c r="F431" i="6"/>
  <c r="F194" i="6"/>
  <c r="F52" i="6"/>
  <c r="F466" i="6"/>
  <c r="F368" i="6"/>
  <c r="F31" i="6"/>
  <c r="F371" i="6"/>
  <c r="F263" i="6"/>
  <c r="F502" i="6"/>
  <c r="F414" i="6"/>
  <c r="F49" i="6"/>
  <c r="F110" i="6"/>
  <c r="F571" i="6"/>
  <c r="F342" i="6"/>
  <c r="F219" i="6"/>
  <c r="F134" i="6"/>
  <c r="F308" i="6"/>
  <c r="F118" i="6"/>
  <c r="F542" i="6"/>
  <c r="F423" i="6"/>
  <c r="F504" i="6"/>
  <c r="F288" i="6"/>
  <c r="F200" i="6"/>
  <c r="F237" i="6"/>
  <c r="F147" i="6"/>
  <c r="F548" i="6"/>
  <c r="F383" i="6"/>
  <c r="F12" i="6"/>
  <c r="F193" i="6"/>
  <c r="F291" i="6"/>
  <c r="F94" i="6"/>
  <c r="F109" i="6"/>
  <c r="F310" i="6"/>
  <c r="F319" i="6"/>
  <c r="F461" i="6"/>
  <c r="F538" i="6"/>
  <c r="F451" i="6"/>
  <c r="F92" i="6"/>
  <c r="F357" i="6"/>
  <c r="F137" i="6"/>
  <c r="F163" i="6"/>
  <c r="F471" i="6"/>
  <c r="F63" i="6"/>
  <c r="F420" i="6"/>
  <c r="F511" i="6"/>
  <c r="F378" i="6"/>
  <c r="F131" i="6"/>
  <c r="F74" i="6"/>
  <c r="F201" i="6"/>
  <c r="F467" i="6"/>
  <c r="F284" i="6"/>
  <c r="F242" i="6"/>
  <c r="F523" i="6"/>
  <c r="F381" i="6"/>
  <c r="F268" i="6"/>
  <c r="F97" i="6"/>
  <c r="F272" i="6"/>
  <c r="F540" i="6"/>
  <c r="F19" i="6"/>
  <c r="F555" i="6"/>
  <c r="F158" i="6"/>
  <c r="F68" i="6"/>
  <c r="F38" i="6"/>
  <c r="F573" i="6"/>
  <c r="F398" i="6"/>
  <c r="F401" i="6"/>
  <c r="F365" i="6"/>
  <c r="F116" i="6"/>
  <c r="F77" i="6"/>
  <c r="F530" i="6"/>
  <c r="F407" i="6"/>
  <c r="F36" i="6"/>
  <c r="F177" i="6"/>
  <c r="F65" i="6"/>
  <c r="F120" i="6"/>
  <c r="F5" i="6"/>
  <c r="F508" i="6"/>
  <c r="F297" i="6"/>
  <c r="F254" i="6"/>
  <c r="F430" i="6"/>
  <c r="F385" i="6"/>
  <c r="F172" i="6"/>
  <c r="F339" i="6"/>
  <c r="F290" i="6"/>
  <c r="F244" i="6"/>
  <c r="F410" i="6"/>
  <c r="F421" i="6"/>
  <c r="F475" i="6"/>
  <c r="F387" i="6"/>
  <c r="F418" i="6"/>
  <c r="F552" i="6"/>
  <c r="F496" i="6"/>
  <c r="F7" i="6"/>
  <c r="F403" i="6"/>
  <c r="F509" i="6"/>
  <c r="F464" i="6"/>
  <c r="F409" i="6"/>
  <c r="F344" i="6"/>
  <c r="F292" i="6"/>
  <c r="F161" i="6"/>
  <c r="F260" i="6"/>
  <c r="F561" i="6"/>
  <c r="F58" i="6"/>
  <c r="F375" i="6"/>
  <c r="F524" i="6"/>
  <c r="F492" i="6"/>
  <c r="F404" i="6"/>
  <c r="F500" i="6"/>
  <c r="F402" i="6"/>
  <c r="F487" i="6"/>
  <c r="F105" i="6"/>
  <c r="F453" i="6"/>
  <c r="F366" i="6"/>
  <c r="F241" i="6"/>
  <c r="F565" i="6"/>
  <c r="F226" i="6"/>
  <c r="F55" i="6"/>
  <c r="F303" i="6"/>
  <c r="F373" i="6"/>
  <c r="F491" i="6"/>
  <c r="F419" i="6"/>
  <c r="F171" i="6"/>
  <c r="F343" i="6"/>
  <c r="F261" i="6"/>
  <c r="F76" i="6"/>
  <c r="F309" i="6"/>
  <c r="F287" i="6"/>
  <c r="F64" i="6"/>
  <c r="F572" i="6"/>
  <c r="F324" i="6"/>
  <c r="F21" i="6"/>
  <c r="F320" i="6"/>
  <c r="F376" i="6"/>
  <c r="F98" i="6"/>
  <c r="F397" i="6"/>
  <c r="F307" i="6"/>
  <c r="F221" i="6"/>
  <c r="F390" i="6"/>
  <c r="F112" i="6"/>
  <c r="F386" i="6"/>
  <c r="F99" i="6"/>
  <c r="F384" i="6"/>
  <c r="F507" i="6"/>
  <c r="F442" i="6"/>
  <c r="F551" i="6"/>
  <c r="F328" i="6"/>
  <c r="F483" i="6"/>
  <c r="F412" i="6"/>
  <c r="F501" i="6"/>
  <c r="F545" i="6"/>
  <c r="F189" i="6"/>
  <c r="F411" i="6"/>
  <c r="F62" i="6"/>
  <c r="F300" i="6"/>
  <c r="F43" i="6"/>
  <c r="F539" i="6"/>
  <c r="F392" i="6"/>
  <c r="F54" i="6"/>
  <c r="F380" i="6"/>
  <c r="F437" i="6"/>
  <c r="F441" i="6"/>
  <c r="F191" i="6"/>
  <c r="F531" i="6"/>
  <c r="F82" i="6"/>
  <c r="F520" i="6"/>
  <c r="F566" i="6"/>
  <c r="F503" i="6"/>
  <c r="F212" i="6"/>
  <c r="F541" i="6"/>
  <c r="F224" i="6"/>
  <c r="F405" i="6"/>
  <c r="F169" i="6"/>
  <c r="F278" i="6"/>
  <c r="F537" i="6"/>
  <c r="F326" i="6"/>
  <c r="F452" i="6"/>
  <c r="F217" i="6"/>
  <c r="F136" i="6"/>
  <c r="F149" i="6"/>
  <c r="F379" i="6"/>
  <c r="F322" i="6"/>
  <c r="F305" i="6"/>
  <c r="F299" i="6"/>
  <c r="F145" i="6"/>
  <c r="F374" i="6"/>
  <c r="F330" i="6"/>
  <c r="F469" i="6"/>
  <c r="F456" i="6"/>
  <c r="F306" i="6"/>
  <c r="F173" i="6"/>
  <c r="F66" i="6"/>
  <c r="F550" i="6"/>
  <c r="F388" i="6"/>
  <c r="F174" i="6"/>
  <c r="F323" i="6"/>
  <c r="F168" i="6"/>
  <c r="F459" i="6"/>
  <c r="F14" i="6"/>
  <c r="F438" i="6"/>
  <c r="F314" i="6"/>
  <c r="F389" i="6"/>
  <c r="F117" i="6"/>
  <c r="F427" i="6"/>
  <c r="F89" i="6"/>
  <c r="F313" i="6"/>
  <c r="F281" i="6"/>
  <c r="F270" i="6"/>
  <c r="F546" i="6"/>
  <c r="F318" i="6"/>
  <c r="F236" i="6"/>
  <c r="F25" i="6"/>
  <c r="F448" i="6"/>
  <c r="F214" i="6"/>
  <c r="F96" i="6"/>
  <c r="F41" i="6"/>
  <c r="F470" i="6"/>
  <c r="F187" i="6"/>
  <c r="F522" i="6"/>
  <c r="F321" i="6"/>
  <c r="F340" i="6"/>
  <c r="F484" i="6"/>
  <c r="F239" i="6"/>
  <c r="F142" i="6"/>
  <c r="F130" i="6"/>
  <c r="F367" i="6"/>
  <c r="F360" i="6"/>
  <c r="F455" i="6"/>
  <c r="F216" i="6"/>
  <c r="F510" i="6"/>
  <c r="F85" i="6"/>
  <c r="F215" i="6"/>
  <c r="F444" i="6"/>
  <c r="F317" i="6"/>
  <c r="F336" i="6"/>
  <c r="F218" i="6"/>
  <c r="F372" i="6"/>
  <c r="F563" i="6"/>
  <c r="F269" i="6"/>
  <c r="F46" i="6"/>
  <c r="F564" i="6"/>
  <c r="F415" i="6"/>
  <c r="F196" i="6"/>
  <c r="F227" i="6"/>
  <c r="F513" i="6"/>
  <c r="F253" i="6"/>
  <c r="F396" i="6"/>
  <c r="F422" i="6"/>
  <c r="F302" i="6"/>
  <c r="F570" i="6"/>
  <c r="F506" i="6"/>
  <c r="F233" i="6"/>
  <c r="F84" i="6"/>
  <c r="F331" i="6"/>
  <c r="F478" i="6"/>
  <c r="F61" i="6"/>
  <c r="F393" i="6"/>
  <c r="F315" i="6"/>
  <c r="F259" i="6"/>
  <c r="F34" i="6"/>
  <c r="F532" i="6"/>
  <c r="F416" i="6"/>
  <c r="F165" i="6"/>
  <c r="F457" i="6"/>
  <c r="F222" i="6"/>
  <c r="F197" i="6"/>
  <c r="F289" i="6"/>
  <c r="F558" i="6"/>
  <c r="F334" i="6"/>
  <c r="F255" i="6"/>
  <c r="F53" i="6"/>
  <c r="F103" i="6"/>
  <c r="F543" i="6"/>
  <c r="F382" i="6"/>
  <c r="F400" i="6"/>
  <c r="F100" i="6"/>
  <c r="F486" i="6"/>
  <c r="F245" i="6"/>
  <c r="F51" i="6"/>
  <c r="F554" i="6"/>
  <c r="F235" i="6"/>
  <c r="F83" i="6"/>
  <c r="F152" i="6"/>
  <c r="F553" i="6"/>
  <c r="F16" i="6"/>
  <c r="F265" i="6"/>
  <c r="F535" i="6"/>
  <c r="F164" i="6"/>
  <c r="F481" i="6"/>
  <c r="F143" i="6"/>
  <c r="F204" i="6"/>
  <c r="F79" i="6"/>
  <c r="F70" i="6"/>
  <c r="F8" i="6"/>
  <c r="F293" i="6"/>
  <c r="F534" i="6"/>
  <c r="F73" i="6"/>
  <c r="F413" i="6"/>
  <c r="F521" i="6"/>
  <c r="F123" i="6"/>
  <c r="F549" i="6"/>
  <c r="F231" i="6"/>
  <c r="F37" i="6"/>
  <c r="F355" i="6"/>
</calcChain>
</file>

<file path=xl/sharedStrings.xml><?xml version="1.0" encoding="utf-8"?>
<sst xmlns="http://schemas.openxmlformats.org/spreadsheetml/2006/main" count="4493" uniqueCount="1563">
  <si>
    <t>Cliente</t>
  </si>
  <si>
    <t>UNIVERSIDAD NACIONAL DE LA PAMPA</t>
  </si>
  <si>
    <t>Nº cliente</t>
  </si>
  <si>
    <t>saldo</t>
  </si>
  <si>
    <t>Etiquetas de fila</t>
  </si>
  <si>
    <t>Total general</t>
  </si>
  <si>
    <t>Suma de saldo</t>
  </si>
  <si>
    <t>Comienza</t>
  </si>
  <si>
    <t>Termina</t>
  </si>
  <si>
    <t>No vencido</t>
  </si>
  <si>
    <t>comienza</t>
  </si>
  <si>
    <t>vencimiento</t>
  </si>
  <si>
    <t>fecha de cierre</t>
  </si>
  <si>
    <t>Vencido + de 30 dìas</t>
  </si>
  <si>
    <t>Vencido 3 semanas</t>
  </si>
  <si>
    <t>Vencido 2 semanas</t>
  </si>
  <si>
    <t>Vencido 1  semana</t>
  </si>
  <si>
    <t>Vence esta semana</t>
  </si>
  <si>
    <t>TOTAL DE VENCIMIENTOS TODOS LOS CLIENTES</t>
  </si>
  <si>
    <t>NO VENCIDO</t>
  </si>
  <si>
    <t>fecha comprobante</t>
  </si>
  <si>
    <t>comprobante</t>
  </si>
  <si>
    <t>KISNER,YANI DAVID</t>
  </si>
  <si>
    <t>CLEMENGO, ARIEL SEBASTIAN</t>
  </si>
  <si>
    <t>GUTIERREZ MARIO DANIEL</t>
  </si>
  <si>
    <t>GUZMAN   MARIO Y GUZMAN LAURA L</t>
  </si>
  <si>
    <t>GARCIA GONZALO MANUEL</t>
  </si>
  <si>
    <t>A 0008-00168099</t>
  </si>
  <si>
    <t>A 0008-00168745</t>
  </si>
  <si>
    <t>AUTOSERVICIO ROMA S.R.L.</t>
  </si>
  <si>
    <t>INSTITUTO DE SEGURIDAD SOCIAL- DIRECCION DE SEGUROS</t>
  </si>
  <si>
    <t>A 0008-00177487</t>
  </si>
  <si>
    <t>A 0008-00178117</t>
  </si>
  <si>
    <t>WAIMANN PABLO</t>
  </si>
  <si>
    <t>LA ESQUINA JUAN SRL  en formac</t>
  </si>
  <si>
    <t>A 0008-00168097</t>
  </si>
  <si>
    <t>A 0008-00175832</t>
  </si>
  <si>
    <t>A 0008-00166682</t>
  </si>
  <si>
    <t>A 0008-00166711</t>
  </si>
  <si>
    <t>A 0008-00171194</t>
  </si>
  <si>
    <t>A 0008-00171880</t>
  </si>
  <si>
    <t>A 0008-00177703</t>
  </si>
  <si>
    <t>A 0008-00179119</t>
  </si>
  <si>
    <t>PETRO-TOAY S.A</t>
  </si>
  <si>
    <t>PALACIOS, TANYA AYLEN</t>
  </si>
  <si>
    <t>FERNANDEZ RAUL SUC II</t>
  </si>
  <si>
    <t>MEDINA, FABIANA LUCRECIA SUCURSAL 2</t>
  </si>
  <si>
    <t>HEITT,LAURA ROMINA</t>
  </si>
  <si>
    <t>A 0008-00173069</t>
  </si>
  <si>
    <t>A 0008-00176649</t>
  </si>
  <si>
    <t>ALEJANDRO ZINGARETTI SAS TOAY</t>
  </si>
  <si>
    <t>A 0008-00172221</t>
  </si>
  <si>
    <t>A 0008-00176001</t>
  </si>
  <si>
    <t>A 0008-00176895</t>
  </si>
  <si>
    <t>A 0008-00178970</t>
  </si>
  <si>
    <t>AFRA SOCIEDAD LEY 19550 CAPITULO I SECCION IV</t>
  </si>
  <si>
    <t>MORENO MAURO MARCELO</t>
  </si>
  <si>
    <t>A 0008-00177634</t>
  </si>
  <si>
    <t>ARRUE PANSINI SRL.SUC 2</t>
  </si>
  <si>
    <t>A 0008-00176025</t>
  </si>
  <si>
    <t>A 0008-00177105</t>
  </si>
  <si>
    <t>CARREIRA LAUTARO ARIEL</t>
  </si>
  <si>
    <t>A 0008-00160191</t>
  </si>
  <si>
    <t>A 0008-00162589</t>
  </si>
  <si>
    <t>A 0008-00163647</t>
  </si>
  <si>
    <t>A 0008-00165876</t>
  </si>
  <si>
    <t>A 0008-00166863</t>
  </si>
  <si>
    <t>A 0008-00169555</t>
  </si>
  <si>
    <t>A 0008-00170212</t>
  </si>
  <si>
    <t>PEREZ PEDRO PASCUAL</t>
  </si>
  <si>
    <t>A 0008-00164753</t>
  </si>
  <si>
    <t>A 0008-00170909</t>
  </si>
  <si>
    <t>A 0008-00175066</t>
  </si>
  <si>
    <t>A 0008-00177707</t>
  </si>
  <si>
    <t>A 0008-00178763</t>
  </si>
  <si>
    <t>B&amp;B</t>
  </si>
  <si>
    <t>AIMETA ESAU DANIEL</t>
  </si>
  <si>
    <t>A 0008-00178876</t>
  </si>
  <si>
    <t>HAN,ZHEN</t>
  </si>
  <si>
    <t>A 0008-00178988</t>
  </si>
  <si>
    <t>A 0008-00161740</t>
  </si>
  <si>
    <t>A 0008-00163328</t>
  </si>
  <si>
    <t>A 0008-00163917</t>
  </si>
  <si>
    <t>A 0008-00164386</t>
  </si>
  <si>
    <t>A 0008-00164749</t>
  </si>
  <si>
    <t>A 0008-00166222</t>
  </si>
  <si>
    <t>A 0008-00173552</t>
  </si>
  <si>
    <t>A 0008-00179497</t>
  </si>
  <si>
    <t>LOPEZ,JULIO RAMON</t>
  </si>
  <si>
    <t>A 0008-00169932</t>
  </si>
  <si>
    <t>A 0008-00174250</t>
  </si>
  <si>
    <t>A 0008-00176641</t>
  </si>
  <si>
    <t>BRITEZ AGUSTIN ARIEL</t>
  </si>
  <si>
    <t>FERNANDEZ SARA ISABEL</t>
  </si>
  <si>
    <t>A 0008-00171713</t>
  </si>
  <si>
    <t>CASTIA MIRTA ALICIA</t>
  </si>
  <si>
    <t>GALLARDO,LUCIO ARSENIO</t>
  </si>
  <si>
    <t>A 0008-00174368</t>
  </si>
  <si>
    <t>CARRIPILON ROSA ELSA</t>
  </si>
  <si>
    <t>PUNDANG KARINA ROSALIA</t>
  </si>
  <si>
    <t>A 0008-00177698</t>
  </si>
  <si>
    <t>DIESER FELICIANO</t>
  </si>
  <si>
    <t>MUNICIPALIDAD DE ATALIVA ROCA</t>
  </si>
  <si>
    <t>AGROENERGIA S. A.</t>
  </si>
  <si>
    <t>A 0008-00184277</t>
  </si>
  <si>
    <t>RODAR SRL</t>
  </si>
  <si>
    <t>DOBBERNACK DELIA INES</t>
  </si>
  <si>
    <t>A 0008-00184441</t>
  </si>
  <si>
    <t>A 0008-00182440</t>
  </si>
  <si>
    <t>A 0008-00182702</t>
  </si>
  <si>
    <t>SANTELLAN,LIDIA GRACIELA</t>
  </si>
  <si>
    <t>A 0008-00182332</t>
  </si>
  <si>
    <t>A 0008-00180411</t>
  </si>
  <si>
    <t>A 0008-00183859</t>
  </si>
  <si>
    <t>A 0008-00180557</t>
  </si>
  <si>
    <t>A 0008-00182690</t>
  </si>
  <si>
    <t>A 0008-00183035</t>
  </si>
  <si>
    <t>SAAVEDRA YAMILA MARIBEL</t>
  </si>
  <si>
    <t>A 0008-00182077</t>
  </si>
  <si>
    <t>CEPEDA, RAUL OSCAR</t>
  </si>
  <si>
    <t>A 0008-00184916</t>
  </si>
  <si>
    <t>A 0008-00182876</t>
  </si>
  <si>
    <t>A 0008-00180837</t>
  </si>
  <si>
    <t>GARCIA SEBASTIAN ALBERTO</t>
  </si>
  <si>
    <t>A 0008-00181043</t>
  </si>
  <si>
    <t>LA DAGA SRL</t>
  </si>
  <si>
    <t>A 0008-00182775</t>
  </si>
  <si>
    <t>RIOS JUANA</t>
  </si>
  <si>
    <t>A 0008-00180675</t>
  </si>
  <si>
    <t>A 0008-00181758</t>
  </si>
  <si>
    <t>A 0008-00180079</t>
  </si>
  <si>
    <t>A 0008-00182693</t>
  </si>
  <si>
    <t>JORDAN STELLA MARYS</t>
  </si>
  <si>
    <t>A 0008-00184457</t>
  </si>
  <si>
    <t>A 0008-00182002</t>
  </si>
  <si>
    <t>SEJAS YANINA SOLEDAD</t>
  </si>
  <si>
    <t>LAVALLE RAMIRO FACUNDO</t>
  </si>
  <si>
    <t>A 0008-00180387</t>
  </si>
  <si>
    <t>A 0008-00181188</t>
  </si>
  <si>
    <t>A 0008-00184456</t>
  </si>
  <si>
    <t>A 0008-00183667</t>
  </si>
  <si>
    <t>A 0008-00184458</t>
  </si>
  <si>
    <t>SOSA MARIANA NOEMI</t>
  </si>
  <si>
    <t>A 0008-00184350</t>
  </si>
  <si>
    <t>AGUSTINA HIPPENER</t>
  </si>
  <si>
    <t>MANGLUS GRACIELA ALEJANDRA</t>
  </si>
  <si>
    <t>DIEGO HERNAN SCHWINDT</t>
  </si>
  <si>
    <t>CESAR JAVIER LUNA</t>
  </si>
  <si>
    <t>PUHL CESAR FABIAN</t>
  </si>
  <si>
    <t>ROBERTO ADRIAN ETCHART</t>
  </si>
  <si>
    <t>NALDO DANTE PEREZ</t>
  </si>
  <si>
    <t>SILVINA JUDIT BERGER</t>
  </si>
  <si>
    <t>GUSTAVO EZEQUIEL VIVIER</t>
  </si>
  <si>
    <t>YANINA BETIANA LARREA</t>
  </si>
  <si>
    <t>BENITO EMILIO SCHROEDER</t>
  </si>
  <si>
    <t>MELISA VICTORIA GUEVARA</t>
  </si>
  <si>
    <t>JOEL IVAN PEREZ ERAZUN</t>
  </si>
  <si>
    <t>FAA001000194713</t>
  </si>
  <si>
    <t>MARIA ANDREA SCHMIDT</t>
  </si>
  <si>
    <t>JULIANO PAOLO CERQUETTI</t>
  </si>
  <si>
    <t>JOSE LUIS GAIGER</t>
  </si>
  <si>
    <t>FABIO ORLANDO ESCOFET</t>
  </si>
  <si>
    <t>FAA001000195094</t>
  </si>
  <si>
    <t>CARINA SORAYA SCHNEIDER</t>
  </si>
  <si>
    <t>SILVIA ELBA SIEBEN</t>
  </si>
  <si>
    <t>VALERIA CLAUDIA TOURN</t>
  </si>
  <si>
    <t>JOHANNA BELEN BRANDEL</t>
  </si>
  <si>
    <t>FAA001000195096</t>
  </si>
  <si>
    <t>FAA001000195093</t>
  </si>
  <si>
    <t>CYNTHIA SALOME KAPPES</t>
  </si>
  <si>
    <t>FAA001000195825</t>
  </si>
  <si>
    <t>MORONI MARTIN ROBERTO</t>
  </si>
  <si>
    <t>FAA001000195795</t>
  </si>
  <si>
    <t>GUSTAVO GABRIEL BOBIS</t>
  </si>
  <si>
    <t>FAA001000195095</t>
  </si>
  <si>
    <t>MARIA LUISA DALMAS PITTA</t>
  </si>
  <si>
    <t>FAA001000195097</t>
  </si>
  <si>
    <t>CARLA VANESA MARTIN</t>
  </si>
  <si>
    <t>ISABEL ESTELA CANDIA</t>
  </si>
  <si>
    <t>FAA001000195092</t>
  </si>
  <si>
    <t>AIKEN VERDE S.A.</t>
  </si>
  <si>
    <t>FAA001000196526</t>
  </si>
  <si>
    <t>DIEGO VICTOR DITTLER</t>
  </si>
  <si>
    <t>AGUILAR YAMILA BIBIANA</t>
  </si>
  <si>
    <t>ROCIO AILEN LOMBARDO</t>
  </si>
  <si>
    <t>FAA001000196455</t>
  </si>
  <si>
    <t>VICENTE LUIS ALMARAZ</t>
  </si>
  <si>
    <t>FAA001000186116</t>
  </si>
  <si>
    <t>FAA001000195091</t>
  </si>
  <si>
    <t>FAA001000195824</t>
  </si>
  <si>
    <t>JOSE FRANCISCO FIGUEROLA</t>
  </si>
  <si>
    <t>FAA001000196525</t>
  </si>
  <si>
    <t>FAA001000200756</t>
  </si>
  <si>
    <t>CRISTIAN DARIO ACUÑA</t>
  </si>
  <si>
    <t>MIGUEL DIB ALI</t>
  </si>
  <si>
    <t>FAA001000197301</t>
  </si>
  <si>
    <t>FAA001000186357</t>
  </si>
  <si>
    <t>CARLOS HUGO PEREZ</t>
  </si>
  <si>
    <t>FAA001000200038</t>
  </si>
  <si>
    <t>JOSE LUIS GONZALO HABERKORN</t>
  </si>
  <si>
    <t>GAVIOT MAURICIO MIGUEL Y JESSER HUGO SOCIEDA DEL C</t>
  </si>
  <si>
    <t>FAA001000186897</t>
  </si>
  <si>
    <t>FAA001000186112</t>
  </si>
  <si>
    <t>CASANDRA MARIEL CORNEJO</t>
  </si>
  <si>
    <t>FAA001000186653</t>
  </si>
  <si>
    <t>ALEJO ANEROT</t>
  </si>
  <si>
    <t>FAA001000186143</t>
  </si>
  <si>
    <t>FAA001000196447</t>
  </si>
  <si>
    <t>FAA001000196460</t>
  </si>
  <si>
    <t>FAA001000202038</t>
  </si>
  <si>
    <t>MAURO OSVALDO SCHWALIER</t>
  </si>
  <si>
    <t>FAA001000200028</t>
  </si>
  <si>
    <t>FAA001000200703</t>
  </si>
  <si>
    <t>MIGUEL ANGEL RENDA</t>
  </si>
  <si>
    <t>FAA001000202288</t>
  </si>
  <si>
    <t>FAA001000197738</t>
  </si>
  <si>
    <t>FAA001000202236</t>
  </si>
  <si>
    <t>FAA001000187297</t>
  </si>
  <si>
    <t>FAA001000187594</t>
  </si>
  <si>
    <t>GRUPO NORTE SRL (YPF PADRE BUODO)</t>
  </si>
  <si>
    <t>FAA001000187285</t>
  </si>
  <si>
    <t>COOPERATIVA AGROPECUARIA DE DARREGUEIRA LTDA</t>
  </si>
  <si>
    <t>FAA001000201414</t>
  </si>
  <si>
    <t>FAA001000202299</t>
  </si>
  <si>
    <t>FAA001000199845</t>
  </si>
  <si>
    <t>FAA001000200026</t>
  </si>
  <si>
    <t>FAA001000202861</t>
  </si>
  <si>
    <t>FAA001000188339</t>
  </si>
  <si>
    <t>FAA001000201421</t>
  </si>
  <si>
    <t>FAA001000204378</t>
  </si>
  <si>
    <t>PALIZA  FANNY  LILIANA</t>
  </si>
  <si>
    <t>FAA001000201769</t>
  </si>
  <si>
    <t>FAA001000197733</t>
  </si>
  <si>
    <t>RAUL UBALDO ALVAREZ</t>
  </si>
  <si>
    <t>FAA001000188048</t>
  </si>
  <si>
    <t>CYNTHIA SOLEDAD GROSSO</t>
  </si>
  <si>
    <t>MUNICIPALIDAD DE ANGUIL</t>
  </si>
  <si>
    <t>FAA001000203626</t>
  </si>
  <si>
    <t>FAA001000197734</t>
  </si>
  <si>
    <t>FAA001000204374</t>
  </si>
  <si>
    <t>FAA001000200723</t>
  </si>
  <si>
    <t>FAA001000200757</t>
  </si>
  <si>
    <t>FAA001000201476</t>
  </si>
  <si>
    <t>FAA001000202865</t>
  </si>
  <si>
    <t>FAA001000202862</t>
  </si>
  <si>
    <t>FAA001000203675</t>
  </si>
  <si>
    <t>FAA001000203942</t>
  </si>
  <si>
    <t>FAA001000203676</t>
  </si>
  <si>
    <t>GRACIELA SILVANA BENEGAS</t>
  </si>
  <si>
    <t>PADEL9T S. A. S.</t>
  </si>
  <si>
    <t>FAA001000202262</t>
  </si>
  <si>
    <t>FAA001000203689</t>
  </si>
  <si>
    <t>OTAMENDI OMAR</t>
  </si>
  <si>
    <t>FAA001000191352</t>
  </si>
  <si>
    <t>FAA001000198501</t>
  </si>
  <si>
    <t>FAA001000199291</t>
  </si>
  <si>
    <t>PEX001000253264</t>
  </si>
  <si>
    <t>PEX001000254271</t>
  </si>
  <si>
    <t>PEREZ ROMINA PAOLA</t>
  </si>
  <si>
    <t>PEX001000270684</t>
  </si>
  <si>
    <t>FAA001000198716</t>
  </si>
  <si>
    <t>PEX001000253669</t>
  </si>
  <si>
    <t>PEX001000253668</t>
  </si>
  <si>
    <t>FAA001000198717</t>
  </si>
  <si>
    <t>ALEJANDRA FABIANA ROSA</t>
  </si>
  <si>
    <t>FAA001000204636</t>
  </si>
  <si>
    <t>FAA001000188439</t>
  </si>
  <si>
    <t>FAA001000188440</t>
  </si>
  <si>
    <t xml:space="preserve">ALCARAZ JORGE OSCAR </t>
  </si>
  <si>
    <t>PEX001000268243</t>
  </si>
  <si>
    <t>FAA001000192972</t>
  </si>
  <si>
    <t>FAA001000188441</t>
  </si>
  <si>
    <t>FAA001000187774</t>
  </si>
  <si>
    <t>FAA001000199290</t>
  </si>
  <si>
    <t>PEX001000254166</t>
  </si>
  <si>
    <t>FAA001000199285</t>
  </si>
  <si>
    <t>FAA001000198555</t>
  </si>
  <si>
    <t>FAA001000202037</t>
  </si>
  <si>
    <t>FAA001000202745</t>
  </si>
  <si>
    <t>FAA001000192914</t>
  </si>
  <si>
    <t>MUNICIPALIDAD DE TOAY</t>
  </si>
  <si>
    <t>FAA001000192973</t>
  </si>
  <si>
    <t>FAA001000203644</t>
  </si>
  <si>
    <t>GIGENA ROMINA VANESA</t>
  </si>
  <si>
    <t>FAA001000191375</t>
  </si>
  <si>
    <t>PEX001000275306</t>
  </si>
  <si>
    <t>FAA001000190650</t>
  </si>
  <si>
    <t>FAA001000198516</t>
  </si>
  <si>
    <t>JUAN OSCAR MELCHOR</t>
  </si>
  <si>
    <t>FAA001000194375</t>
  </si>
  <si>
    <t>FAA001000199165</t>
  </si>
  <si>
    <t>FAA001000203688</t>
  </si>
  <si>
    <t>GISELA NOEMI FRANCO</t>
  </si>
  <si>
    <t>FAA001000192089</t>
  </si>
  <si>
    <t>RAMOS RAQUEL ANGELICA</t>
  </si>
  <si>
    <t>OSCAR ZACARIAS AGUIRRE</t>
  </si>
  <si>
    <t>FAA001000208530</t>
  </si>
  <si>
    <t>FAA001000209390</t>
  </si>
  <si>
    <t>FAA001000205452</t>
  </si>
  <si>
    <t>FABIAN OMAR ZARATE</t>
  </si>
  <si>
    <t>ALICIA DEL CARMEN MASSERA</t>
  </si>
  <si>
    <t>FAA001000207904</t>
  </si>
  <si>
    <t xml:space="preserve">ROLANDO MARIA LUJAN Y GRILLI LUCIANA CRISTELA LEY </t>
  </si>
  <si>
    <t>FAA001000209616</t>
  </si>
  <si>
    <t>FAA001000210144</t>
  </si>
  <si>
    <t>FAA001000206407</t>
  </si>
  <si>
    <t>LUCAS MARTIN NAVARRO</t>
  </si>
  <si>
    <t>FAA001000208143</t>
  </si>
  <si>
    <t>FAA001000205635</t>
  </si>
  <si>
    <t>FAA001000209350</t>
  </si>
  <si>
    <t>FAA001000206473</t>
  </si>
  <si>
    <t>FAA001000207860</t>
  </si>
  <si>
    <t>FAA001000209391</t>
  </si>
  <si>
    <t>FAA001000208559</t>
  </si>
  <si>
    <t>VANESA NAIQUEN ANCIN</t>
  </si>
  <si>
    <t>FACUNDO MONEDERO</t>
  </si>
  <si>
    <t>FAA001000205748</t>
  </si>
  <si>
    <t>FAA001000207879</t>
  </si>
  <si>
    <t>FAA001000209416</t>
  </si>
  <si>
    <t>GRISELDA ESTHER ROBEIN</t>
  </si>
  <si>
    <t>FAA001000210145</t>
  </si>
  <si>
    <t>FAA001000207881</t>
  </si>
  <si>
    <t>FAA001000207882</t>
  </si>
  <si>
    <t>FAA001000209900</t>
  </si>
  <si>
    <t>FAA001000209420</t>
  </si>
  <si>
    <t>VILLAGRAN YESICA</t>
  </si>
  <si>
    <t>FAA001000209667</t>
  </si>
  <si>
    <t>FAA001000199321</t>
  </si>
  <si>
    <t>COOPERATIVA DE SER PUBLICOS DE GRAL ACHA  LIMITADA</t>
  </si>
  <si>
    <t>FAA001000191374</t>
  </si>
  <si>
    <t>LILIANA NOEMI GATICA</t>
  </si>
  <si>
    <t>FAA001000208545</t>
  </si>
  <si>
    <t>PORTALEZ SANTIAGO MARTIN</t>
  </si>
  <si>
    <t>FAA001000205917</t>
  </si>
  <si>
    <t>WALTER EZEQUIEL PASTOR</t>
  </si>
  <si>
    <t>FAA001000209367</t>
  </si>
  <si>
    <t>YOEL EBERLE</t>
  </si>
  <si>
    <t>FAA001000206430</t>
  </si>
  <si>
    <t>FAA001000207044</t>
  </si>
  <si>
    <t>FAA001000209370</t>
  </si>
  <si>
    <t>FAA001000207880</t>
  </si>
  <si>
    <t>FAA001000196926</t>
  </si>
  <si>
    <t>FAA001000193411</t>
  </si>
  <si>
    <t>CHAOMING XUE</t>
  </si>
  <si>
    <t>FAA001000209375</t>
  </si>
  <si>
    <t>FAA001000203287</t>
  </si>
  <si>
    <t>FAA001000208142</t>
  </si>
  <si>
    <t>FAA001000208904</t>
  </si>
  <si>
    <t>NESTOR ARMANDO CONSIGLIO</t>
  </si>
  <si>
    <t>FAA001000209347</t>
  </si>
  <si>
    <t>FAA001000209652</t>
  </si>
  <si>
    <t>JUAN PABLO ROSTAN</t>
  </si>
  <si>
    <t>FAA001000209366</t>
  </si>
  <si>
    <t>FAA001000192495</t>
  </si>
  <si>
    <t>LEO DANIEL KERLENG</t>
  </si>
  <si>
    <t>FAA001000209348</t>
  </si>
  <si>
    <t>FAA001000209417</t>
  </si>
  <si>
    <t>FAA001000209422</t>
  </si>
  <si>
    <t>SERGIO GUSTAVO REINQUILEO</t>
  </si>
  <si>
    <t>FAA001000207764</t>
  </si>
  <si>
    <t>FAA001000208622</t>
  </si>
  <si>
    <t>FAA001000209392</t>
  </si>
  <si>
    <t>FAA001000210908</t>
  </si>
  <si>
    <t>VANESSA MABEL KINDERKNECHT</t>
  </si>
  <si>
    <t>DANIEL ALEXIS CANALIS</t>
  </si>
  <si>
    <t>PEX001000253828</t>
  </si>
  <si>
    <t>FAA001000189646</t>
  </si>
  <si>
    <t>ANGELA IRENE KAIRUZ</t>
  </si>
  <si>
    <t>FAA001000191178</t>
  </si>
  <si>
    <t>FAA001000206434</t>
  </si>
  <si>
    <t>GONZALEZ MORA KEVIN EZEQUIEL</t>
  </si>
  <si>
    <t>FAA001000209648</t>
  </si>
  <si>
    <t>FAA001000206433</t>
  </si>
  <si>
    <t>LEANDRO EMANUEL CASTRO ACOSTA</t>
  </si>
  <si>
    <t>DELIA ROSA CLEMENTE</t>
  </si>
  <si>
    <t>FAA001000209360</t>
  </si>
  <si>
    <t>FAA001000209647</t>
  </si>
  <si>
    <t>FAA001000199276</t>
  </si>
  <si>
    <t>FIGUEROA LELIA ESTHER</t>
  </si>
  <si>
    <t>FAA001000189713</t>
  </si>
  <si>
    <t>FAA001000205649</t>
  </si>
  <si>
    <t>JUAN CARLOS KLEIN</t>
  </si>
  <si>
    <t>FAA001000209402</t>
  </si>
  <si>
    <t>FAA001000209361</t>
  </si>
  <si>
    <t>FAA001000210325</t>
  </si>
  <si>
    <t>FAA001000206409</t>
  </si>
  <si>
    <t>FAA001000189924</t>
  </si>
  <si>
    <t>FAA001000206035</t>
  </si>
  <si>
    <t>FAA001000211976</t>
  </si>
  <si>
    <t xml:space="preserve">  0101-00021873</t>
  </si>
  <si>
    <t>CULLAMAN  JORGE</t>
  </si>
  <si>
    <t>A 0008-00187048</t>
  </si>
  <si>
    <t>A 0008-00186993</t>
  </si>
  <si>
    <t>PARAMO S. CAP I SECC IV</t>
  </si>
  <si>
    <t>A 0008-00187044</t>
  </si>
  <si>
    <t>MARCELO SANTIAGO HOLMAN PINEDO</t>
  </si>
  <si>
    <t>FAA001000213050</t>
  </si>
  <si>
    <t>FAA001000211543</t>
  </si>
  <si>
    <t>FAA001000211536</t>
  </si>
  <si>
    <t>FAA001000213117</t>
  </si>
  <si>
    <t>FAA001000211488</t>
  </si>
  <si>
    <t>DIAZ SILVIA BEATRIZ</t>
  </si>
  <si>
    <t>FAA001000211883</t>
  </si>
  <si>
    <t>A 0008-00187784</t>
  </si>
  <si>
    <t xml:space="preserve">  0101-00022090</t>
  </si>
  <si>
    <t>A 0008-00188355</t>
  </si>
  <si>
    <t>A 0008-00187759</t>
  </si>
  <si>
    <t>LOPEZ CESAR DARIO</t>
  </si>
  <si>
    <t>A 0008-00188113</t>
  </si>
  <si>
    <t>JUAN MANUEL COLLINO</t>
  </si>
  <si>
    <t>FAA001000213359</t>
  </si>
  <si>
    <t>FAA001000214008</t>
  </si>
  <si>
    <t>A 0008-00188446</t>
  </si>
  <si>
    <t>FAA001000214366</t>
  </si>
  <si>
    <t>A 0008-00189160</t>
  </si>
  <si>
    <t>CIPOLLA MOYANO ALBERTO ANT</t>
  </si>
  <si>
    <t>A 0008-00189679</t>
  </si>
  <si>
    <t>FAA001000214481</t>
  </si>
  <si>
    <t>CORNEJO LILIANA BEATRIZ</t>
  </si>
  <si>
    <t>PEX001000281095</t>
  </si>
  <si>
    <t>MARCOS ANTONIO RICK</t>
  </si>
  <si>
    <t>FAA001000215285</t>
  </si>
  <si>
    <t>A 0008-00191377</t>
  </si>
  <si>
    <t>FAA001000216804</t>
  </si>
  <si>
    <t>FAA001000217099</t>
  </si>
  <si>
    <t>FAA001000217095</t>
  </si>
  <si>
    <t>FAA001000217829</t>
  </si>
  <si>
    <t>gestionar cobranza</t>
  </si>
  <si>
    <t>moroso-incobrable-legales</t>
  </si>
  <si>
    <t>cuentas a compensar cliente-proveedor</t>
  </si>
  <si>
    <t>Vencido + de 60 días</t>
  </si>
  <si>
    <t>Vencido + de 90 días</t>
  </si>
  <si>
    <t>Vencido + de 120 días</t>
  </si>
  <si>
    <t>Vencido + de 150 días</t>
  </si>
  <si>
    <t>Vencido + de 180 días</t>
  </si>
  <si>
    <t>Vencido + de 210 días</t>
  </si>
  <si>
    <t>1 -NO vencido</t>
  </si>
  <si>
    <t>2 -Vence esta semana</t>
  </si>
  <si>
    <t>3 -Vencido 1 semana</t>
  </si>
  <si>
    <t>4 -Vencido 2 semanas</t>
  </si>
  <si>
    <t>5 -Vencido 3 semanas</t>
  </si>
  <si>
    <t>6 -Vencido + de 30 dìas</t>
  </si>
  <si>
    <t>7 -Vencido + de 60 días</t>
  </si>
  <si>
    <t>8 -Vencido + de 90 días</t>
  </si>
  <si>
    <t>9 -Vencido + de 120 días</t>
  </si>
  <si>
    <t>91 -Vencido + 150 días</t>
  </si>
  <si>
    <t>92 -Vencido + 180 días</t>
  </si>
  <si>
    <t>93 -Vencido + 210 días</t>
  </si>
  <si>
    <t>ENVIAR CD - SITUACION DE LEGALES</t>
  </si>
  <si>
    <t>MORA. REVISION Y GESTION DE COBRANZA</t>
  </si>
  <si>
    <t>MORA. GESTION DE COBRANZA</t>
  </si>
  <si>
    <t>ATRASO, GESTION DE COBRANZA</t>
  </si>
  <si>
    <t>DEMORA, GESTION DE COBRANZA</t>
  </si>
  <si>
    <t>GESTION DE COBRANZA</t>
  </si>
  <si>
    <t>VENCIMIENTOS DE SALDOS EN CC.CC.</t>
  </si>
  <si>
    <t>INGENTRON - AGUAS Y PEPSICO</t>
  </si>
  <si>
    <t>PETROLURO S.A.</t>
  </si>
  <si>
    <t>FAA001000218759</t>
  </si>
  <si>
    <t>FAA001000205171</t>
  </si>
  <si>
    <t>A 0008-00192936</t>
  </si>
  <si>
    <t>FAA001000218764</t>
  </si>
  <si>
    <t>A 0008-00193257</t>
  </si>
  <si>
    <t>orden</t>
  </si>
  <si>
    <t>planificar clientes a revisar</t>
  </si>
  <si>
    <t>tarea</t>
  </si>
  <si>
    <t>cruzar información con adm</t>
  </si>
  <si>
    <t>enviar detalle de cc.cc. por wapps al cliente</t>
  </si>
  <si>
    <t xml:space="preserve">llamar al cliente </t>
  </si>
  <si>
    <t>dejar registro del contacto realizado</t>
  </si>
  <si>
    <t>pasar reporte de novedades a la admin.</t>
  </si>
  <si>
    <t>observación de tarea</t>
  </si>
  <si>
    <t>una vez corroborado todo, tomar captura de la hoja "detalle de saldos" y pasar por wapps al cliente</t>
  </si>
  <si>
    <t>todo lo charlado con el cliente, tiene que quedar asentado, compromiso realizado, forma, medios de pagos, inicio de negociaciones, acuerdo, etc.</t>
  </si>
  <si>
    <t>Pasar novedades por mail a diario a adm con copia a los Responsables adm y comercial.</t>
  </si>
  <si>
    <t>hablar con adm y consultar sobre saldos a gestionar, chequear que no haya pendientes de imputación, por ej transferencias, cheques, u otros. El saldo a reclamar al cliente debe ser real.</t>
  </si>
  <si>
    <t xml:space="preserve">otros </t>
  </si>
  <si>
    <r>
      <rPr>
        <b/>
        <i/>
        <sz val="11"/>
        <color theme="1"/>
        <rFont val="Calibri"/>
        <family val="2"/>
        <scheme val="minor"/>
      </rPr>
      <t>Adjuntar al resumen, la siguiente plantilla</t>
    </r>
    <r>
      <rPr>
        <sz val="11"/>
        <color theme="1"/>
        <rFont val="Calibri"/>
        <family val="2"/>
        <scheme val="minor"/>
      </rPr>
      <t>: Estimado cliente; por el presente, enviamos resumen de su cuenta al día de la fecha. Como así también, datos bancarios para realización de transferencia. Enviar el comprobante de pago por este mismo canal para poder generar la imputación de inmediato. Muchas gracias. Saludos. Adm-Ingentron SRL</t>
    </r>
  </si>
  <si>
    <t>es importante tener los números de teléfonos reales y actualizados de cada cliente a contactar, corroborar esto con adm.</t>
  </si>
  <si>
    <r>
      <t xml:space="preserve">Buenas tardes, mi nombre es Eliana, me comunico de Ingentron, del sector de cuentas por cobrar. Se envió resumen de su cuenta por wapps; según nuestros registros, la cuenta tiene un saldo deudor de $... con vencimientos desde … a la fecha. Le ofrezco poder cancelar el saldo mediante transferencia bancaria en este momento y poder generar la imputación de su pago </t>
    </r>
    <r>
      <rPr>
        <sz val="11"/>
        <color rgb="FFFF0000"/>
        <rFont val="Calibri"/>
        <family val="2"/>
        <scheme val="minor"/>
      </rPr>
      <t>(pausar y aguardar respuesta a esto)</t>
    </r>
    <r>
      <rPr>
        <sz val="11"/>
        <color theme="1"/>
        <rFont val="Calibri"/>
        <family val="2"/>
        <scheme val="minor"/>
      </rPr>
      <t xml:space="preserve"> o bien, obtener un compromiso de pago a realizar dentro de las próximas 48 hs. El compromiso de pago es importante para no afectar las futuras entregas desde la distribuidora...</t>
    </r>
  </si>
  <si>
    <t>5 minutos después del envío de wapps, llamar por teléfono para gestionar cobranza. Es importante lograr el compromiso del cliente. La prioridad de abono es Transferencia bancaria y solicitud del comprobante de pago, luego e-cheq y solicitud del comprobante de pago; por compromiso de efectivo, tomar nota y direccionar el cobro dentro de las próximas 48 hs, en este caso es importante pasar detalle de inmediato a admin avisando que el cliente va a pasar a abonar o bien lo hará en la visita correspondiente. Hacer seguimiento. Una vez cumplido el plazo, consultar a adm si se hizo eefectivo el compromiso, de lo contrario volver a llamar al cliente.</t>
  </si>
  <si>
    <t>por un lado tendremos la gestion de cobranza propiamente dicho que es inmediato y por otro lado, tendremos situaciones que van a requerir algún tipo de compromiso o acuerdo. Es importante no cerrar puertas, obtener la mayor información posible del cliente y dejar abierto el canal de diálogo para dar una respuesta sobre las posibilidades de acuerdo (esto lo evalúa adm antes de dar respuesta).</t>
  </si>
  <si>
    <t>todos los días, pasar detalle de lo realizado y adjuntar los comprobantes de transferencias u otros que se haya obtenido para poder imputar o dar curso a otro trámite de inmediato.</t>
  </si>
  <si>
    <t>dar prioridad a código "verde=gestión de cobro" y "rojo=morosos…" Con esta planificación, obtener información en admin.</t>
  </si>
  <si>
    <t>20 clientes mínimo x día para gestión de cobranza</t>
  </si>
  <si>
    <t>16:00 a 18:00 / 17:00 a 19:00 - hs gestión de cobranza con clientes</t>
  </si>
  <si>
    <t>14:00 a 16:00 - contacto con administración y revisión de los clientes a contactar</t>
  </si>
  <si>
    <t xml:space="preserve">INGENTRON, GUILLERMO GERMAN </t>
  </si>
  <si>
    <t>A 0008-00194016</t>
  </si>
  <si>
    <t>A 0008-00193893</t>
  </si>
  <si>
    <t>FAA001000219997</t>
  </si>
  <si>
    <t>FAA001000219983</t>
  </si>
  <si>
    <t>GROSS HERMANOS S C C</t>
  </si>
  <si>
    <t>FAA001000219999</t>
  </si>
  <si>
    <t>SCHIEBELBEIN ROSA ANA</t>
  </si>
  <si>
    <t>CELIA MERCEDES PROST</t>
  </si>
  <si>
    <t>FAA001000219986</t>
  </si>
  <si>
    <t>FAA001000219963</t>
  </si>
  <si>
    <t>KEDAK ANALIA VERONICA</t>
  </si>
  <si>
    <t>PEX001000287309</t>
  </si>
  <si>
    <t>QIUJIU WEI</t>
  </si>
  <si>
    <t>FAA001000219955</t>
  </si>
  <si>
    <t>FAA001000219961</t>
  </si>
  <si>
    <t>FAA001000219984</t>
  </si>
  <si>
    <t>GRISELDA MARTINEZ</t>
  </si>
  <si>
    <t>FAA001000219981</t>
  </si>
  <si>
    <t>FAA001000219991</t>
  </si>
  <si>
    <t>FAA001000219960</t>
  </si>
  <si>
    <t>FAA001000219985</t>
  </si>
  <si>
    <t>FAA001000219992</t>
  </si>
  <si>
    <t>OSCAR ANIBAL BIGI</t>
  </si>
  <si>
    <t>FAA001000219962</t>
  </si>
  <si>
    <t>LUCIANO EZEQUIEL CANDIA CORONEL</t>
  </si>
  <si>
    <t>FAA001000219978</t>
  </si>
  <si>
    <t>FAA001000219990</t>
  </si>
  <si>
    <t>FAA001000219965</t>
  </si>
  <si>
    <t>FAA001000219949</t>
  </si>
  <si>
    <t>FAA001000219980</t>
  </si>
  <si>
    <t>MELISA DENISSE YALET</t>
  </si>
  <si>
    <t>FAA001000219937</t>
  </si>
  <si>
    <t>FAA001000219957</t>
  </si>
  <si>
    <t>DAIANA MARICEL MAIER</t>
  </si>
  <si>
    <t>FAA001000219972</t>
  </si>
  <si>
    <t>FAA001000219938</t>
  </si>
  <si>
    <t>FAA001000219951</t>
  </si>
  <si>
    <t>MARIEL ALICIA VIERA</t>
  </si>
  <si>
    <t>FAA001000219964</t>
  </si>
  <si>
    <t>FAA001000219973</t>
  </si>
  <si>
    <t>FAA001000219958</t>
  </si>
  <si>
    <t>IVAN ISMAEL VIVIER</t>
  </si>
  <si>
    <t>FAA001000219979</t>
  </si>
  <si>
    <t>FAA001000219942</t>
  </si>
  <si>
    <t>FAA001000219940</t>
  </si>
  <si>
    <t>FAA001000219952</t>
  </si>
  <si>
    <t>FAA001000219993</t>
  </si>
  <si>
    <t>FAA001000219956</t>
  </si>
  <si>
    <t>FAA001000219968</t>
  </si>
  <si>
    <t>FAA001000219948</t>
  </si>
  <si>
    <t>MARIANO SEBASTIAN ERBACCI</t>
  </si>
  <si>
    <t>FAA001000219967</t>
  </si>
  <si>
    <t>PAMELA YESICA SEGOVIA</t>
  </si>
  <si>
    <t>FAA001000219996</t>
  </si>
  <si>
    <t>FAA001000219977</t>
  </si>
  <si>
    <t>FAA001000219975</t>
  </si>
  <si>
    <t>ALICIA ELIZABETH VICENTE</t>
  </si>
  <si>
    <t>FAA001000219944</t>
  </si>
  <si>
    <t>FAA001000219959</t>
  </si>
  <si>
    <t>FAA001000219935</t>
  </si>
  <si>
    <t>FAA001000219950</t>
  </si>
  <si>
    <t>FAA001000219966</t>
  </si>
  <si>
    <t>NICOLAS EZEQUIEL BECKER</t>
  </si>
  <si>
    <t>FAA001000220000</t>
  </si>
  <si>
    <t>FAA001000219939</t>
  </si>
  <si>
    <t>HOMANN ROBERTO VALENTIN</t>
  </si>
  <si>
    <t>FAA001000219982</t>
  </si>
  <si>
    <t>FAA001000219970</t>
  </si>
  <si>
    <t>FAA001000219998</t>
  </si>
  <si>
    <t>FAA001000219934</t>
  </si>
  <si>
    <t>FAA001000219945</t>
  </si>
  <si>
    <t>FAA001000219971</t>
  </si>
  <si>
    <t>MAMMALUCCO, MARCELO ALEJANDRO</t>
  </si>
  <si>
    <t>A 0008-00194302</t>
  </si>
  <si>
    <t>A 0008-00194689</t>
  </si>
  <si>
    <t>FAA001000220246</t>
  </si>
  <si>
    <t>cuentas especiales (tienen algún tipo de acuerdo)</t>
  </si>
  <si>
    <t>revisar cuenta (cuentas con alguna inconsistencia)</t>
  </si>
  <si>
    <t>ajustar cuentas (cuentas viejas o de no reconocimiento de deuda)</t>
  </si>
  <si>
    <t>B 0008-00040680</t>
  </si>
  <si>
    <t>TEALDI, NELSON</t>
  </si>
  <si>
    <t xml:space="preserve">  0101-00022875</t>
  </si>
  <si>
    <t xml:space="preserve">FRIAS NOELIA LUCILA </t>
  </si>
  <si>
    <t>FAA001000221209</t>
  </si>
  <si>
    <t>NICOLAS ALFREDO BARONE</t>
  </si>
  <si>
    <t>FAA001000221222</t>
  </si>
  <si>
    <t>PASCUAL GABRIEL NORBERTO</t>
  </si>
  <si>
    <t>FAA001000221231</t>
  </si>
  <si>
    <t>FAA001000221235</t>
  </si>
  <si>
    <t>FAA001000220800</t>
  </si>
  <si>
    <t>A 0008-00196442</t>
  </si>
  <si>
    <t>GOROSITO, FABIO SERGIO</t>
  </si>
  <si>
    <t>A 0008-00197931</t>
  </si>
  <si>
    <t>A 0008-00195822</t>
  </si>
  <si>
    <t>A 0008-00197564</t>
  </si>
  <si>
    <t>A 0008-00196367</t>
  </si>
  <si>
    <t>A 0008-00197189</t>
  </si>
  <si>
    <t>A 0008-00197802</t>
  </si>
  <si>
    <t>A 0008-00197850</t>
  </si>
  <si>
    <t>A 0008-00197659</t>
  </si>
  <si>
    <t>"VEN A VER" COOPERATIVA  DE  TRABAJO  LTDA.</t>
  </si>
  <si>
    <t>FAA001000221523</t>
  </si>
  <si>
    <t>FAA001000221524</t>
  </si>
  <si>
    <t>EL AMANECER SOCIEDAD LEY 19550 CAP. I SECC.IV S. C</t>
  </si>
  <si>
    <t>FAA001000221707</t>
  </si>
  <si>
    <t>FAA001000223417</t>
  </si>
  <si>
    <t>FAA001000222707</t>
  </si>
  <si>
    <t>FAA001000221924</t>
  </si>
  <si>
    <t>VIDELA HERALDO MARTIN</t>
  </si>
  <si>
    <t>PEX001000288563</t>
  </si>
  <si>
    <t>VILLANUEVA MARIO FABIAN</t>
  </si>
  <si>
    <t>A 0008-00199620</t>
  </si>
  <si>
    <t>A 0008-00198708</t>
  </si>
  <si>
    <t>A 0008-00199552</t>
  </si>
  <si>
    <t>A 0008-00200318</t>
  </si>
  <si>
    <t>A 0008-00200002</t>
  </si>
  <si>
    <t>A 0008-00198387</t>
  </si>
  <si>
    <t>A 0008-00199140</t>
  </si>
  <si>
    <t>A 0008-00200097</t>
  </si>
  <si>
    <t>RAMON OSCAR STANCHAUER</t>
  </si>
  <si>
    <t>JORGE LUIS DOMINGUEZ</t>
  </si>
  <si>
    <t>CAIMARI MATIAS ADRIAN</t>
  </si>
  <si>
    <t>MARIE EVANGELINE DASMAR</t>
  </si>
  <si>
    <t>FAA001000223873</t>
  </si>
  <si>
    <t>FAA001000226368</t>
  </si>
  <si>
    <t>FAA001000223704</t>
  </si>
  <si>
    <t>FAA001000224703</t>
  </si>
  <si>
    <t>FAA001000225324</t>
  </si>
  <si>
    <t>FAA001000226222</t>
  </si>
  <si>
    <t>FAA001000225412</t>
  </si>
  <si>
    <t>FAA001000226029</t>
  </si>
  <si>
    <t>MODALIVASO SRL.</t>
  </si>
  <si>
    <t>A 0008-00200739</t>
  </si>
  <si>
    <t>A 0008-00200565</t>
  </si>
  <si>
    <t>A 0008-00200669</t>
  </si>
  <si>
    <t xml:space="preserve">  0101-00023737</t>
  </si>
  <si>
    <t>A 0008-00201055</t>
  </si>
  <si>
    <t>FAA001000225141</t>
  </si>
  <si>
    <t>FAA001000225177</t>
  </si>
  <si>
    <t>FAA001000225118</t>
  </si>
  <si>
    <t>FAA001000225146</t>
  </si>
  <si>
    <t>FAA001000225186</t>
  </si>
  <si>
    <t>FAA001000225121</t>
  </si>
  <si>
    <t>FAA001000225182</t>
  </si>
  <si>
    <t>FAA001000227089</t>
  </si>
  <si>
    <t>FAA001000225131</t>
  </si>
  <si>
    <t>FAA001000225136</t>
  </si>
  <si>
    <t>FAA001000225124</t>
  </si>
  <si>
    <t>FAA001000225122</t>
  </si>
  <si>
    <t>FAA001000225157</t>
  </si>
  <si>
    <t>FAA001000225152</t>
  </si>
  <si>
    <t>FAA001000225162</t>
  </si>
  <si>
    <t>FAA001000225150</t>
  </si>
  <si>
    <t>FAA001000225173</t>
  </si>
  <si>
    <t>SHI MINGFENG</t>
  </si>
  <si>
    <t>FAA001000225168</t>
  </si>
  <si>
    <t>FAA001000225147</t>
  </si>
  <si>
    <t>DALMA NAIR HEIT</t>
  </si>
  <si>
    <t>FAA001000225169</t>
  </si>
  <si>
    <t>NICOLAS AGUSTIN MANCHADO</t>
  </si>
  <si>
    <t>FAA001000225151</t>
  </si>
  <si>
    <t>FORNERON NORBERTO, FORNERON DANTE Y HERRMANN CLAUD</t>
  </si>
  <si>
    <t>FAA001000225175</t>
  </si>
  <si>
    <t>FAA001000225163</t>
  </si>
  <si>
    <t>FAA001000225183</t>
  </si>
  <si>
    <t>FAA001000225160</t>
  </si>
  <si>
    <t>FAA001000225135</t>
  </si>
  <si>
    <t>FAA001000225167</t>
  </si>
  <si>
    <t>FAA001000225114</t>
  </si>
  <si>
    <t>FAA001000225184</t>
  </si>
  <si>
    <t>FAA001000225113</t>
  </si>
  <si>
    <t>FAA001000225158</t>
  </si>
  <si>
    <t>FAA001000225130</t>
  </si>
  <si>
    <t>FAA001000225140</t>
  </si>
  <si>
    <t>FAA001000225139</t>
  </si>
  <si>
    <t>FAA001000225185</t>
  </si>
  <si>
    <t>FAA001000227173</t>
  </si>
  <si>
    <t>FAA001000225172</t>
  </si>
  <si>
    <t>FAA001000225115</t>
  </si>
  <si>
    <t>FAA001000225142</t>
  </si>
  <si>
    <t>FAA001000227088</t>
  </si>
  <si>
    <t>FAA001000225117</t>
  </si>
  <si>
    <t>FAA001000225137</t>
  </si>
  <si>
    <t>FAA001000225171</t>
  </si>
  <si>
    <t>FAA001000225134</t>
  </si>
  <si>
    <t>TERESA ESTELA MEDER</t>
  </si>
  <si>
    <t>FAA001000225153</t>
  </si>
  <si>
    <t>FAA001000226516</t>
  </si>
  <si>
    <t>FAA001000225123</t>
  </si>
  <si>
    <t>FAA001000225174</t>
  </si>
  <si>
    <t>FAA001000225143</t>
  </si>
  <si>
    <t>FAA001000225166</t>
  </si>
  <si>
    <t>BRANDIZI LILIANA NATALIA</t>
  </si>
  <si>
    <t>FAA001000227124</t>
  </si>
  <si>
    <t>FAA001000226524</t>
  </si>
  <si>
    <t>FAA001000226895</t>
  </si>
  <si>
    <t>FAA001000226921</t>
  </si>
  <si>
    <t>FAA001000226515</t>
  </si>
  <si>
    <t>FAA001000225159</t>
  </si>
  <si>
    <t>FAA001000225170</t>
  </si>
  <si>
    <t>FAA001000225145</t>
  </si>
  <si>
    <t>FAA001000226540</t>
  </si>
  <si>
    <t>FAA001000227322</t>
  </si>
  <si>
    <t>FAA001000225161</t>
  </si>
  <si>
    <t>FAA001000225164</t>
  </si>
  <si>
    <t>FAA001000225129</t>
  </si>
  <si>
    <t>FAA001000225176</t>
  </si>
  <si>
    <t>FAA001000226525</t>
  </si>
  <si>
    <t>FAA001000225149</t>
  </si>
  <si>
    <t>FAA001000225138</t>
  </si>
  <si>
    <t>FAA001000225165</t>
  </si>
  <si>
    <t>FAA001000227323</t>
  </si>
  <si>
    <t>OMAR RODOLFO ORTEGUI</t>
  </si>
  <si>
    <t>FAA001000225144</t>
  </si>
  <si>
    <t>FAA001000225127</t>
  </si>
  <si>
    <t>REGALADO, JUAN JOSE</t>
  </si>
  <si>
    <t>A 0008-00202784</t>
  </si>
  <si>
    <t>MATAMALA VERÓNICA MARCELA</t>
  </si>
  <si>
    <t>A 0008-00201026</t>
  </si>
  <si>
    <t>A 0008-00201715</t>
  </si>
  <si>
    <t>A 0008-00202147</t>
  </si>
  <si>
    <t>A 0008-00202032</t>
  </si>
  <si>
    <t>A 0008-00202580</t>
  </si>
  <si>
    <t>FAA001000227002</t>
  </si>
  <si>
    <t>FAA001000226350</t>
  </si>
  <si>
    <t>PABLO FEDERICO LASPIUR</t>
  </si>
  <si>
    <t>NESTOR DANIEL RIERA</t>
  </si>
  <si>
    <t>FAA001000227011</t>
  </si>
  <si>
    <t>FAA001000227460</t>
  </si>
  <si>
    <t>FAA001000226351</t>
  </si>
  <si>
    <t>FAA001000228000</t>
  </si>
  <si>
    <t>FAA001000228206</t>
  </si>
  <si>
    <t>FAA001000227207</t>
  </si>
  <si>
    <t>FAA001000226616</t>
  </si>
  <si>
    <t>FAA001000227192</t>
  </si>
  <si>
    <t>FAA001000227701</t>
  </si>
  <si>
    <t>FAA001000228214</t>
  </si>
  <si>
    <t>FAA001000227193</t>
  </si>
  <si>
    <t>CARINA RAUSCHENBERGER</t>
  </si>
  <si>
    <t>FAA001000226583</t>
  </si>
  <si>
    <t>FAA001000227467</t>
  </si>
  <si>
    <t>FAA001000226559</t>
  </si>
  <si>
    <t>FAA001000227999</t>
  </si>
  <si>
    <t>NAHUEL PEREZ ALVAREZ</t>
  </si>
  <si>
    <t>FAA001000226610</t>
  </si>
  <si>
    <t>MARIA LAURA SENDIN</t>
  </si>
  <si>
    <t>FAA001000227202</t>
  </si>
  <si>
    <t>FAA001000227466</t>
  </si>
  <si>
    <t>FAA001000228204</t>
  </si>
  <si>
    <t>FAA001000228176</t>
  </si>
  <si>
    <t>FAA001000228175</t>
  </si>
  <si>
    <t>FAA001000228203</t>
  </si>
  <si>
    <t>FAA001000227459</t>
  </si>
  <si>
    <t>FAA001000227489</t>
  </si>
  <si>
    <t>FAA001000226582</t>
  </si>
  <si>
    <t>FAA001000227717</t>
  </si>
  <si>
    <t>FAA001000227740</t>
  </si>
  <si>
    <t>FAA001000228174</t>
  </si>
  <si>
    <t>FAA001000228207</t>
  </si>
  <si>
    <t>FAA001000228208</t>
  </si>
  <si>
    <t>PEX001000295668</t>
  </si>
  <si>
    <t>FAA001000227429</t>
  </si>
  <si>
    <t>FAA001000227430</t>
  </si>
  <si>
    <t>FAA001000227468</t>
  </si>
  <si>
    <t>compensar cuentas por mes cerrado</t>
  </si>
  <si>
    <t>estan las de Guillermo; revisar las de Zingaretti, es deuda real?</t>
  </si>
  <si>
    <t>me parece que falta imputación</t>
  </si>
  <si>
    <t>revisar una por una y determinar si hay que pasar a legales o ajustar</t>
  </si>
  <si>
    <t>gestionar cobranzas o realizar imputaciones, dedicar media jornada por día para llegar a todo</t>
  </si>
  <si>
    <t>ajustar cuentas</t>
  </si>
  <si>
    <t>A 0008-00202966</t>
  </si>
  <si>
    <t>A 0008-00202967</t>
  </si>
  <si>
    <t>ALVAREZ BERNARDO RAMON</t>
  </si>
  <si>
    <t>FAA001000228498</t>
  </si>
  <si>
    <t>LUIS MIGUEL APAOLAZA</t>
  </si>
  <si>
    <t>FAA001000228494</t>
  </si>
  <si>
    <t>JUAN ROMAN MATAMALA</t>
  </si>
  <si>
    <t>PEX001000274805</t>
  </si>
  <si>
    <t>GABI-AND SUPER. S.A</t>
  </si>
  <si>
    <t>MARTIN LUCIANA LORENA</t>
  </si>
  <si>
    <t>A 0008-00203300</t>
  </si>
  <si>
    <t>A 0008-00203125</t>
  </si>
  <si>
    <t>A 0008-00203124</t>
  </si>
  <si>
    <t>A 0008-00203181</t>
  </si>
  <si>
    <t>A 0008-00202881</t>
  </si>
  <si>
    <t>A 0008-00202794</t>
  </si>
  <si>
    <t>A 0008-00203178</t>
  </si>
  <si>
    <t>ROSTE ING S. R. L.</t>
  </si>
  <si>
    <t>FAA001000228954</t>
  </si>
  <si>
    <t>FAA001000228989</t>
  </si>
  <si>
    <t>FAA001000229055</t>
  </si>
  <si>
    <t>FAA001000229057</t>
  </si>
  <si>
    <t>FAA001000229056</t>
  </si>
  <si>
    <t>ATREUCO COOP AGROP LTDA</t>
  </si>
  <si>
    <t>FAA001000228803</t>
  </si>
  <si>
    <t>FAA001000228960</t>
  </si>
  <si>
    <t>FAA001000228802</t>
  </si>
  <si>
    <t>FAA001000228988</t>
  </si>
  <si>
    <t>FAA001000229054</t>
  </si>
  <si>
    <t>A 0008-00202427</t>
  </si>
  <si>
    <t>A 0008-00203431</t>
  </si>
  <si>
    <t>A 0008-00203356</t>
  </si>
  <si>
    <t>A 0008-00203354</t>
  </si>
  <si>
    <t>A 0008-00203679</t>
  </si>
  <si>
    <t>ALEJO MARTA ESTER</t>
  </si>
  <si>
    <t xml:space="preserve">  0101-00024054</t>
  </si>
  <si>
    <t>A 0008-00203333</t>
  </si>
  <si>
    <t>HONORABLE CAMARA DE DIPUTADOS</t>
  </si>
  <si>
    <t>B 0008-00040685</t>
  </si>
  <si>
    <t>FAA001000228872</t>
  </si>
  <si>
    <t>FAA001000228664</t>
  </si>
  <si>
    <t>ALCALDE LEANDRO EMMANUEL</t>
  </si>
  <si>
    <t>FAA001000228876</t>
  </si>
  <si>
    <t>MARIA SOLEDAD VENERI</t>
  </si>
  <si>
    <t>FAA001000228879</t>
  </si>
  <si>
    <t>PEX001000298390</t>
  </si>
  <si>
    <t xml:space="preserve">PORTALEZ SANTIAGO MARTIN </t>
  </si>
  <si>
    <t>PEX001000298384</t>
  </si>
  <si>
    <t>SUN SHAO MING</t>
  </si>
  <si>
    <t>FAA001000228869</t>
  </si>
  <si>
    <t>INGENTRON GUILLERMO GERMAN</t>
  </si>
  <si>
    <t>PEX001000298468</t>
  </si>
  <si>
    <t>FAA001000229312</t>
  </si>
  <si>
    <t>GUILLERMO GERMAN INGENTRON</t>
  </si>
  <si>
    <t>PEX001000298519</t>
  </si>
  <si>
    <t>FUENTES Liz Maria  Soledad</t>
  </si>
  <si>
    <t>FAA001000228877</t>
  </si>
  <si>
    <t>FAA001000229313</t>
  </si>
  <si>
    <t>RICARDO JAVIER KISSNER</t>
  </si>
  <si>
    <t>FAA001000228874</t>
  </si>
  <si>
    <t>PEX001000298448</t>
  </si>
  <si>
    <t>FAA001000228668</t>
  </si>
  <si>
    <t>FAA001000228870</t>
  </si>
  <si>
    <t>FAA001000228875</t>
  </si>
  <si>
    <t>PEX001000298527</t>
  </si>
  <si>
    <t>PEX001000298447</t>
  </si>
  <si>
    <t>PEX001000298389</t>
  </si>
  <si>
    <t>FAA001000228871</t>
  </si>
  <si>
    <t>PEX001000298518</t>
  </si>
  <si>
    <t>PEX001000298479</t>
  </si>
  <si>
    <t>FAA001000229298</t>
  </si>
  <si>
    <t>GUILLERMO HORACIO ORTEGUI</t>
  </si>
  <si>
    <t>FAA001000228878</t>
  </si>
  <si>
    <t>FAA001000229311</t>
  </si>
  <si>
    <t>TIANTIAN LIN</t>
  </si>
  <si>
    <t>FAA001000228873</t>
  </si>
  <si>
    <t>PEX001000298469</t>
  </si>
  <si>
    <t>B 0008-00040684</t>
  </si>
  <si>
    <t>A 0008-00203963</t>
  </si>
  <si>
    <t>A 0008-00203966</t>
  </si>
  <si>
    <t>FAA001000229394</t>
  </si>
  <si>
    <t>FAA001000229382</t>
  </si>
  <si>
    <t>FAA001000229870</t>
  </si>
  <si>
    <t>FAA001000229937</t>
  </si>
  <si>
    <t xml:space="preserve">MARTI BRAUN MELINA ROCIO </t>
  </si>
  <si>
    <t>FAA001000229826</t>
  </si>
  <si>
    <t>FAA001000229861</t>
  </si>
  <si>
    <t>FAA001000229939</t>
  </si>
  <si>
    <t>FAA001000229393</t>
  </si>
  <si>
    <t xml:space="preserve">WAIMANN PABLO DANIEL </t>
  </si>
  <si>
    <t>FAA001000229869</t>
  </si>
  <si>
    <t>FAA001000229534</t>
  </si>
  <si>
    <t>FAA001000229680</t>
  </si>
  <si>
    <t>FAA001000229403</t>
  </si>
  <si>
    <t>FAA001000229936</t>
  </si>
  <si>
    <t>FAA001000229938</t>
  </si>
  <si>
    <t>FAA001000229827</t>
  </si>
  <si>
    <t>MILENIUM SRL</t>
  </si>
  <si>
    <t>FAA001000229935</t>
  </si>
  <si>
    <t>ASOCIACION CIVIL LA NUEVA ESPERANZA COLONIA MENONI</t>
  </si>
  <si>
    <t>FAA001000229402</t>
  </si>
  <si>
    <t>FAA001000229620</t>
  </si>
  <si>
    <t>FAA001000229400</t>
  </si>
  <si>
    <t>DANIELA CARINA SELINGER</t>
  </si>
  <si>
    <t>FAA001000229420</t>
  </si>
  <si>
    <t>FAA001000229396</t>
  </si>
  <si>
    <t>FAA001000229398</t>
  </si>
  <si>
    <t>FAA001000229862</t>
  </si>
  <si>
    <t>FAA001000229399</t>
  </si>
  <si>
    <t>(en blanco)</t>
  </si>
  <si>
    <t>REYES MOSQUERA SONIA</t>
  </si>
  <si>
    <t>A 0008-00187877</t>
  </si>
  <si>
    <t>MUÑOZ,LILIANA ELISABET</t>
  </si>
  <si>
    <t>A 0008-00176796</t>
  </si>
  <si>
    <t>A 0008-00186084</t>
  </si>
  <si>
    <t>CALVENTE DIEGO DANIEL</t>
  </si>
  <si>
    <t>A 0008-00182927</t>
  </si>
  <si>
    <t>LANG PABLO SERGIO</t>
  </si>
  <si>
    <t>A 0008-00174166</t>
  </si>
  <si>
    <t>A 0008-00187371</t>
  </si>
  <si>
    <t>A 0008-00187991</t>
  </si>
  <si>
    <t>GISLER NORBERTO JUAN</t>
  </si>
  <si>
    <t>A 0008-00188117</t>
  </si>
  <si>
    <t>CARLOS AVELLANEDA</t>
  </si>
  <si>
    <t>A 0008-00187123</t>
  </si>
  <si>
    <t>A 0008-00203330</t>
  </si>
  <si>
    <t>BARRACCHIA, SERGIO ENRIQUE</t>
  </si>
  <si>
    <t>A 0008-00177850</t>
  </si>
  <si>
    <t>MUSA,ABEL ROBERTO</t>
  </si>
  <si>
    <t>A 0008-00175307</t>
  </si>
  <si>
    <t>GAIDO, IVAN ARON</t>
  </si>
  <si>
    <t xml:space="preserve">  0101-00024091</t>
  </si>
  <si>
    <t>HOLZMAN MAXIMILIANO JOAN</t>
  </si>
  <si>
    <t>A 0008-00183571</t>
  </si>
  <si>
    <t>A 0008-00185106</t>
  </si>
  <si>
    <t>A 0008-00187864</t>
  </si>
  <si>
    <t>JVG GASTROPAN SRL</t>
  </si>
  <si>
    <t>A 0008-00185086</t>
  </si>
  <si>
    <t>GARRO MAXIMILIANO</t>
  </si>
  <si>
    <t>A 0008-00202313</t>
  </si>
  <si>
    <t>DIAZ ROSA ALICIA</t>
  </si>
  <si>
    <t>A 0008-00186129</t>
  </si>
  <si>
    <t>SEIP DARIO FABIAN</t>
  </si>
  <si>
    <t>A 0008-00180366</t>
  </si>
  <si>
    <t>A 0008-00183950</t>
  </si>
  <si>
    <t>OCHOA JUAN OSCAR</t>
  </si>
  <si>
    <t xml:space="preserve">  0101-00021903</t>
  </si>
  <si>
    <t xml:space="preserve">  0101-00022209</t>
  </si>
  <si>
    <t>FLORES LORENA ELIZABETH</t>
  </si>
  <si>
    <t>A 0008-00171007</t>
  </si>
  <si>
    <t>A 0008-00162242</t>
  </si>
  <si>
    <t>LUCERO JULIANA ESTEFANIA</t>
  </si>
  <si>
    <t>A 0008-00168788</t>
  </si>
  <si>
    <t>A 0008-00172001</t>
  </si>
  <si>
    <t xml:space="preserve">  0101-00020828</t>
  </si>
  <si>
    <t>ASSEL ALEJANDRA PATRICIA</t>
  </si>
  <si>
    <t xml:space="preserve">  0101-00021282</t>
  </si>
  <si>
    <t>SOLIZ RUIZ,ELVIRA</t>
  </si>
  <si>
    <t>A 0008-00175304</t>
  </si>
  <si>
    <t>LAURENZANO HUGO DANIEL</t>
  </si>
  <si>
    <t>A 0008-00180825</t>
  </si>
  <si>
    <t>A 0008-00183136</t>
  </si>
  <si>
    <t>MALDONADO,GISELA VANESA</t>
  </si>
  <si>
    <t>A 0008-00188166</t>
  </si>
  <si>
    <t>GRIN,JOHANA ELISABETH</t>
  </si>
  <si>
    <t xml:space="preserve">  0101-00024606</t>
  </si>
  <si>
    <t>RODRIGUEZ ELIANA ANDREA</t>
  </si>
  <si>
    <t>A 0008-00181842</t>
  </si>
  <si>
    <t>BORZI  MARISA  ALEJANDRA</t>
  </si>
  <si>
    <t>A 0008-00162411</t>
  </si>
  <si>
    <t>A 0008-00163872</t>
  </si>
  <si>
    <t>A 0008-00169641</t>
  </si>
  <si>
    <t>A 0008-00173375</t>
  </si>
  <si>
    <t xml:space="preserve">  0101-00021593</t>
  </si>
  <si>
    <t>OROZCO, CARLOS ALBERTO</t>
  </si>
  <si>
    <t>A 0008-00188380</t>
  </si>
  <si>
    <t>PARRA,JORGE SEBASTIAN</t>
  </si>
  <si>
    <t>A 0008-00167994</t>
  </si>
  <si>
    <t>OSTERTAG CINTHIA SOLEDAD</t>
  </si>
  <si>
    <t>A 0008-00163860</t>
  </si>
  <si>
    <t>A 0008-00170474</t>
  </si>
  <si>
    <t>A 0008-00181186</t>
  </si>
  <si>
    <t>FUERTES ALICIA MABEL</t>
  </si>
  <si>
    <t>A 0008-00178880</t>
  </si>
  <si>
    <t>RIVAS, EULARIO MANUEL</t>
  </si>
  <si>
    <t>A 0008-00162068</t>
  </si>
  <si>
    <t>A 0008-00180262</t>
  </si>
  <si>
    <t>A 0008-00182244</t>
  </si>
  <si>
    <t>A 0008-00195960</t>
  </si>
  <si>
    <t>ASOCIACION MUTUAL SINDICAL MERCANTIL</t>
  </si>
  <si>
    <t>A 0008-00201981</t>
  </si>
  <si>
    <t>GARCIA, LAURA GRACIELA</t>
  </si>
  <si>
    <t xml:space="preserve">  0101-00021907</t>
  </si>
  <si>
    <t>SCHWAB FABIAN OMAR</t>
  </si>
  <si>
    <t>A 0008-00170789</t>
  </si>
  <si>
    <t>FERREYRA MATIAS IVAN</t>
  </si>
  <si>
    <t>A 0008-00169584</t>
  </si>
  <si>
    <t>A 0008-00169781</t>
  </si>
  <si>
    <t>A 0008-00202900</t>
  </si>
  <si>
    <t>ARCE CATHERINE ELISABET</t>
  </si>
  <si>
    <t>A 0008-00168283</t>
  </si>
  <si>
    <t>A 0008-00176708</t>
  </si>
  <si>
    <t>A 0008-00181447</t>
  </si>
  <si>
    <t>AGUIAR, ROSANA PATRICIA</t>
  </si>
  <si>
    <t xml:space="preserve">  0101-00022211</t>
  </si>
  <si>
    <t>FILEPPO, ANA CAROLINA</t>
  </si>
  <si>
    <t>A 0008-00201027</t>
  </si>
  <si>
    <t>A 0008-00203259</t>
  </si>
  <si>
    <t>RATH LILIANA MABEL</t>
  </si>
  <si>
    <t>A 0008-00189856</t>
  </si>
  <si>
    <t>FERNIBEN SRL</t>
  </si>
  <si>
    <t>A 0008-00182591</t>
  </si>
  <si>
    <t>A 0008-00183341</t>
  </si>
  <si>
    <t xml:space="preserve">  0101-00021281</t>
  </si>
  <si>
    <t>A 0008-00191365</t>
  </si>
  <si>
    <t>A 0008-00192940</t>
  </si>
  <si>
    <t>A 0008-00195975</t>
  </si>
  <si>
    <t>A 0008-00197563</t>
  </si>
  <si>
    <t>A 0008-00198946</t>
  </si>
  <si>
    <t xml:space="preserve">  0101-00023444</t>
  </si>
  <si>
    <t>A 0008-00200753</t>
  </si>
  <si>
    <t>A 0008-00201519</t>
  </si>
  <si>
    <t>A 0008-00202874</t>
  </si>
  <si>
    <t>BOFFI SILVINA E. Y PEREZ CARLOS H.</t>
  </si>
  <si>
    <t>A 0008-00202880</t>
  </si>
  <si>
    <t xml:space="preserve">  0101-00021932</t>
  </si>
  <si>
    <t>SANHUEZA SUELDO, MERCEDES NOEMI ELISA</t>
  </si>
  <si>
    <t>A 0008-00164479</t>
  </si>
  <si>
    <t>A 0008-00173186</t>
  </si>
  <si>
    <t>A 0008-00175651</t>
  </si>
  <si>
    <t>A 0008-00178032</t>
  </si>
  <si>
    <t>A 0008-00178271</t>
  </si>
  <si>
    <t>A 0008-00183196</t>
  </si>
  <si>
    <t>A 0008-00184754</t>
  </si>
  <si>
    <t>BRAJIN PAMELA CYNTIA</t>
  </si>
  <si>
    <t>A 0008-00188875</t>
  </si>
  <si>
    <t>PONCE YAMILA</t>
  </si>
  <si>
    <t>A 0008-00166806</t>
  </si>
  <si>
    <t>A 0008-00170935</t>
  </si>
  <si>
    <t>A 0008-00177829</t>
  </si>
  <si>
    <t>A 0008-00181105</t>
  </si>
  <si>
    <t>A 0008-00183474</t>
  </si>
  <si>
    <t>A 0008-00184209</t>
  </si>
  <si>
    <t>BAUTISTA, LUCAS MAXIMILIANO</t>
  </si>
  <si>
    <t>A 0008-00176366</t>
  </si>
  <si>
    <t>A 0008-00160042</t>
  </si>
  <si>
    <t>SCHROEDER,VANINA SOLEDAD</t>
  </si>
  <si>
    <t>A 0008-00178028</t>
  </si>
  <si>
    <t>A 0008-00184115</t>
  </si>
  <si>
    <t>A 0008-00193290</t>
  </si>
  <si>
    <t>VICENTE, MARIA VERONICA</t>
  </si>
  <si>
    <t>A 0008-00180432</t>
  </si>
  <si>
    <t>ALFONZO,VANESA GISEL</t>
  </si>
  <si>
    <t>A 0008-00170088</t>
  </si>
  <si>
    <t>A 0008-00176184</t>
  </si>
  <si>
    <t>A 0008-00180078</t>
  </si>
  <si>
    <t>URQUIZA, ELIZABETH MACARENA</t>
  </si>
  <si>
    <t>A 0008-00172675</t>
  </si>
  <si>
    <t>A 0008-00184117</t>
  </si>
  <si>
    <t>GHIGLIONE,VIVIANA ELISABET</t>
  </si>
  <si>
    <t>A 0008-00183376</t>
  </si>
  <si>
    <t>DE LA CRUZ NAHUEL ENRIQUE</t>
  </si>
  <si>
    <t>A 0008-00176927</t>
  </si>
  <si>
    <t>A 0008-00182347</t>
  </si>
  <si>
    <t>A 0008-00182988</t>
  </si>
  <si>
    <t>PONCE,PATRICIA GISELA</t>
  </si>
  <si>
    <t>A 0008-00174521</t>
  </si>
  <si>
    <t>A 0008-00176358</t>
  </si>
  <si>
    <t>A 0008-00178487</t>
  </si>
  <si>
    <t>TRINQUETELLA,FABIOLA YANEL</t>
  </si>
  <si>
    <t>A 0008-00177619</t>
  </si>
  <si>
    <t>CAIMARI MATIAS</t>
  </si>
  <si>
    <t>A 0008-00166283</t>
  </si>
  <si>
    <t>A 0008-00169630</t>
  </si>
  <si>
    <t>A 0008-00172467</t>
  </si>
  <si>
    <t>A 0008-00182596</t>
  </si>
  <si>
    <t>PAMPETROL S.A.P.E.M.</t>
  </si>
  <si>
    <t>A 0008-00203511</t>
  </si>
  <si>
    <t xml:space="preserve">4 RUMBOS SRL </t>
  </si>
  <si>
    <t>A 0008-00174595</t>
  </si>
  <si>
    <t>A 0008-00175429</t>
  </si>
  <si>
    <t>A 0008-00176190</t>
  </si>
  <si>
    <t>A 0008-00177701</t>
  </si>
  <si>
    <t>A 0008-00178371</t>
  </si>
  <si>
    <t>A 0008-00179787</t>
  </si>
  <si>
    <t>A 0008-00181756</t>
  </si>
  <si>
    <t>A 0008-00181997</t>
  </si>
  <si>
    <t>A 0008-00183778</t>
  </si>
  <si>
    <t xml:space="preserve">  0101-00021493</t>
  </si>
  <si>
    <t>FERNANDEZ LUIS ENRIQUE</t>
  </si>
  <si>
    <t>A 0008-00163869</t>
  </si>
  <si>
    <t>A 0008-00167457</t>
  </si>
  <si>
    <t>VARGAS FRANCO EMANUEL</t>
  </si>
  <si>
    <t>A 0008-00180451</t>
  </si>
  <si>
    <t>RP SRL</t>
  </si>
  <si>
    <t>A 0008-00194409</t>
  </si>
  <si>
    <t>A 0008-00195402</t>
  </si>
  <si>
    <t>A 0008-00196003</t>
  </si>
  <si>
    <t>A 0008-00196827</t>
  </si>
  <si>
    <t>A 0008-00197573</t>
  </si>
  <si>
    <t>A 0008-00198155</t>
  </si>
  <si>
    <t>A 0008-00198963</t>
  </si>
  <si>
    <t>A 0008-00199778</t>
  </si>
  <si>
    <t xml:space="preserve">  0101-00023452</t>
  </si>
  <si>
    <t>A 0008-00200676</t>
  </si>
  <si>
    <t>A 0008-00201548</t>
  </si>
  <si>
    <t>A 0008-00202373</t>
  </si>
  <si>
    <t>A 0008-00203548</t>
  </si>
  <si>
    <t>BATACHA DISCO S.A.</t>
  </si>
  <si>
    <t xml:space="preserve">  0101-00022367</t>
  </si>
  <si>
    <t xml:space="preserve">  0101-00022407</t>
  </si>
  <si>
    <t>URQUIZA, MARIA ELISABET</t>
  </si>
  <si>
    <t>A 0008-00179614</t>
  </si>
  <si>
    <t>FARIAS GRISELDA</t>
  </si>
  <si>
    <t>A 0008-00196355</t>
  </si>
  <si>
    <t>SANTELLAN KOLMAN, MARIA FLORENCIA</t>
  </si>
  <si>
    <t>A 0008-00167274</t>
  </si>
  <si>
    <t>IPARRAGUIRRE VALERIA NATALIA</t>
  </si>
  <si>
    <t xml:space="preserve">  0101-00021861</t>
  </si>
  <si>
    <t>KUCESKI, JAVIER ALBERTO</t>
  </si>
  <si>
    <t>A 0008-00196734</t>
  </si>
  <si>
    <t>A 0008-00200626</t>
  </si>
  <si>
    <t>A 0008-00202779</t>
  </si>
  <si>
    <t>GONZALEZ, CECILIA MAGDALENA SUC 2</t>
  </si>
  <si>
    <t>A 0008-00166192</t>
  </si>
  <si>
    <t>A 0008-00166675</t>
  </si>
  <si>
    <t>A 0008-00170492</t>
  </si>
  <si>
    <t>A 0008-00171150</t>
  </si>
  <si>
    <t>A 0008-00188869</t>
  </si>
  <si>
    <t>NIETO GONZALO NICOLAS</t>
  </si>
  <si>
    <t>A 0008-00171205</t>
  </si>
  <si>
    <t>A 0008-00180619</t>
  </si>
  <si>
    <t>SIETE ESTRELLAS S. A. S.</t>
  </si>
  <si>
    <t>A 0008-00179351</t>
  </si>
  <si>
    <t>PELLAT, CARLOS FABIAN</t>
  </si>
  <si>
    <t>A 0008-00199929</t>
  </si>
  <si>
    <t>OCHOA ALEXIS EMANUEL</t>
  </si>
  <si>
    <t>A 0008-00160365</t>
  </si>
  <si>
    <t>A 0008-00163903</t>
  </si>
  <si>
    <t>A 0008-00164631</t>
  </si>
  <si>
    <t>A 0008-00169341</t>
  </si>
  <si>
    <t>A 0008-00170733</t>
  </si>
  <si>
    <t>A 0008-00175283</t>
  </si>
  <si>
    <t>CORREA ELSA NOEMI</t>
  </si>
  <si>
    <t>A 0008-00182188</t>
  </si>
  <si>
    <t>AMAYA, SILVINA NATALIA SOLEDAD</t>
  </si>
  <si>
    <t>A 0008-00173726</t>
  </si>
  <si>
    <t>A 0008-00202768</t>
  </si>
  <si>
    <t>EL AMANECER SOCIEDAD LEY 19550 CAP. I SECC.IV S. CAP I SECC</t>
  </si>
  <si>
    <t>A 0008-00201832</t>
  </si>
  <si>
    <t>A 0008-00203147</t>
  </si>
  <si>
    <t>KISNER, CLAUDIO FABIAN</t>
  </si>
  <si>
    <t>A 0008-00194877</t>
  </si>
  <si>
    <t>A 0008-00199505</t>
  </si>
  <si>
    <t>A 0008-00200254</t>
  </si>
  <si>
    <t>A 0008-00203478</t>
  </si>
  <si>
    <t>LOPEZ FERNANDEZ, ARMANDO GUILLERMO</t>
  </si>
  <si>
    <t>A 0008-00171005</t>
  </si>
  <si>
    <t xml:space="preserve">  0101-00022077</t>
  </si>
  <si>
    <t>A 0008-00187461</t>
  </si>
  <si>
    <t>GONZALEZ, ROMINA MICAELA</t>
  </si>
  <si>
    <t>A 0008-00178488</t>
  </si>
  <si>
    <t>A 0008-00186016</t>
  </si>
  <si>
    <t>A 0008-00196358</t>
  </si>
  <si>
    <t>PIGNATTA DISTRIBUCIONES S.R.L.</t>
  </si>
  <si>
    <t>A 0008-00202776</t>
  </si>
  <si>
    <t>FRIAS, NOELIA LUCILA</t>
  </si>
  <si>
    <t>A 0008-00195456</t>
  </si>
  <si>
    <t>CUELLO, MAURO SEBASTIAN</t>
  </si>
  <si>
    <t>A 0008-00175949</t>
  </si>
  <si>
    <t>H R DISTRIBUCIONES S. A. S.</t>
  </si>
  <si>
    <t>A 0008-00200777</t>
  </si>
  <si>
    <t>PESCARA, LORENA NATALIA</t>
  </si>
  <si>
    <t>A 0008-00180012</t>
  </si>
  <si>
    <t>ACOSTA, HELDA MARINA</t>
  </si>
  <si>
    <t>A 0008-00183411</t>
  </si>
  <si>
    <t>A 0008-00186048</t>
  </si>
  <si>
    <t>ALI, MIGUEL DIB</t>
  </si>
  <si>
    <t>A 0008-00163205</t>
  </si>
  <si>
    <t>A 0008-00172703</t>
  </si>
  <si>
    <t>ESTRADA CAMILA</t>
  </si>
  <si>
    <t>A 0008-00186049</t>
  </si>
  <si>
    <t>GATICA, WILLIAM MILTON</t>
  </si>
  <si>
    <t>A 0008-00175124</t>
  </si>
  <si>
    <t>A 0008-00180655</t>
  </si>
  <si>
    <t>MINETTI, GERMAN OMAR</t>
  </si>
  <si>
    <t>A 0008-00200969</t>
  </si>
  <si>
    <t>FIGUEROA &amp; FIGUEROA SRL</t>
  </si>
  <si>
    <t>A 0008-00203965</t>
  </si>
  <si>
    <t>VADAL, TIBURCIO MARIO</t>
  </si>
  <si>
    <t>A 0008-00183403</t>
  </si>
  <si>
    <t>FUNES EVANGELINA ALEJANDRA</t>
  </si>
  <si>
    <t>A 0008-00177476</t>
  </si>
  <si>
    <t>AGUIRRE, OSCAR ZACARIAS</t>
  </si>
  <si>
    <t>A 0008-00183400</t>
  </si>
  <si>
    <t>GATICA, LILIANA NOEMI</t>
  </si>
  <si>
    <t>A 0008-00183413</t>
  </si>
  <si>
    <t>ECHEVESTE, MARCELO FABIAN</t>
  </si>
  <si>
    <t>A 0008-00164068</t>
  </si>
  <si>
    <t>A 0008-00180657</t>
  </si>
  <si>
    <t xml:space="preserve">  0101-00021705</t>
  </si>
  <si>
    <t>ALVANDO,OSCAR CEFERINO</t>
  </si>
  <si>
    <t>A 0008-00174053</t>
  </si>
  <si>
    <t>A 0008-00183184</t>
  </si>
  <si>
    <t>PACHECO NORMA</t>
  </si>
  <si>
    <t>A 0008-00180728</t>
  </si>
  <si>
    <t>FERNANDEZ DANIELA ELIZABETH</t>
  </si>
  <si>
    <t>A 0008-00167058</t>
  </si>
  <si>
    <t>MANSILLA RAUL OMAR</t>
  </si>
  <si>
    <t>A 0008-00182190</t>
  </si>
  <si>
    <t>NIEVAS ORLANDO LUIS</t>
  </si>
  <si>
    <t>A 0008-00187889</t>
  </si>
  <si>
    <t>ASTILLA FLORES MARIO PAULINO</t>
  </si>
  <si>
    <t>A 0008-00166080</t>
  </si>
  <si>
    <t>KRONEBERGER MARCOS DAMIAN</t>
  </si>
  <si>
    <t>A 0008-00188548</t>
  </si>
  <si>
    <t>GONZALEZ BELKIS JORGELINA</t>
  </si>
  <si>
    <t>A 0008-00162065</t>
  </si>
  <si>
    <t>CORREA FUNES CRISTOBAL</t>
  </si>
  <si>
    <t>A 0008-00165018</t>
  </si>
  <si>
    <t>A 0008-00171447</t>
  </si>
  <si>
    <t>A 0008-00182928</t>
  </si>
  <si>
    <t>ZHENG ZONGXIONG</t>
  </si>
  <si>
    <t xml:space="preserve">  0101-00024543</t>
  </si>
  <si>
    <t>ROMAN  PERFECTO</t>
  </si>
  <si>
    <t>A 0008-00182290</t>
  </si>
  <si>
    <t>A 0008-00186962</t>
  </si>
  <si>
    <t>A 0008-00196464</t>
  </si>
  <si>
    <t>COOPERATIVA ATREU-CO</t>
  </si>
  <si>
    <t>A 0008-00203379</t>
  </si>
  <si>
    <t>A 0008-00160450</t>
  </si>
  <si>
    <t>A 0008-00176129</t>
  </si>
  <si>
    <t>DE LA IGLESIA, O Y H</t>
  </si>
  <si>
    <t>A 0008-00201158</t>
  </si>
  <si>
    <t>TAPIA, OMAR ANIBAL</t>
  </si>
  <si>
    <t>A 0008-00195457</t>
  </si>
  <si>
    <t>FIGUEROA,LELIA ESTHER</t>
  </si>
  <si>
    <t>A 0008-00163219</t>
  </si>
  <si>
    <t>A 0008-00163229</t>
  </si>
  <si>
    <t>FERNANDEZ AGUSTINA MARISOL</t>
  </si>
  <si>
    <t>A 0008-00182526</t>
  </si>
  <si>
    <t>BOIGUES VICTOR HUGO</t>
  </si>
  <si>
    <t>A 0008-00180504</t>
  </si>
  <si>
    <t>VILLA CARLOS DARIO</t>
  </si>
  <si>
    <t>A 0008-00184065</t>
  </si>
  <si>
    <t>MISAÑA GABRIELA BEATRIZ</t>
  </si>
  <si>
    <t>A 0008-00182606</t>
  </si>
  <si>
    <t>GUO,JIANBIN</t>
  </si>
  <si>
    <t>A 0008-00202417</t>
  </si>
  <si>
    <t>ESPINEL ANDRES</t>
  </si>
  <si>
    <t xml:space="preserve">  0101-00021821</t>
  </si>
  <si>
    <t>SCHNEIDER MAURO</t>
  </si>
  <si>
    <t>A 0008-00180125</t>
  </si>
  <si>
    <t>MIRAZO OSCAR ISMAEL</t>
  </si>
  <si>
    <t>A 0008-00183942</t>
  </si>
  <si>
    <t>BERUSCHI ANDREA INES</t>
  </si>
  <si>
    <t>A 0008-00182655</t>
  </si>
  <si>
    <t>A 0008-00183554</t>
  </si>
  <si>
    <t>MEZA LAURA BEATRIZ</t>
  </si>
  <si>
    <t>A 0008-00181109</t>
  </si>
  <si>
    <t>A 0008-00182636</t>
  </si>
  <si>
    <t>A 0008-00183121</t>
  </si>
  <si>
    <t>LONGSTAFF DIANA OFELIA</t>
  </si>
  <si>
    <t xml:space="preserve">  0101-00020543</t>
  </si>
  <si>
    <t>CORNEJO VANESA YAMILA</t>
  </si>
  <si>
    <t>A 0008-00161619</t>
  </si>
  <si>
    <t>A 0008-00180216</t>
  </si>
  <si>
    <t>A 0008-00182221</t>
  </si>
  <si>
    <t>A 0008-00183707</t>
  </si>
  <si>
    <t>BERGONZI,FERNANDA ELISABET</t>
  </si>
  <si>
    <t>A 0008-00196460</t>
  </si>
  <si>
    <t>MARTIGNONE, HORACIO LUIS</t>
  </si>
  <si>
    <t>A 0008-00181916</t>
  </si>
  <si>
    <t>A 0008-00181929</t>
  </si>
  <si>
    <t>OLIVERA, RAUL ANTONIO</t>
  </si>
  <si>
    <t>A 0008-00181704</t>
  </si>
  <si>
    <t>A 0008-00182235</t>
  </si>
  <si>
    <t>SANTUCCI, PERLA ELIZABET</t>
  </si>
  <si>
    <t>A 0008-00180512</t>
  </si>
  <si>
    <t>A 0008-00185234</t>
  </si>
  <si>
    <t>PERACCA, NATALIA LETICIA</t>
  </si>
  <si>
    <t>A 0008-00180666</t>
  </si>
  <si>
    <t>A 0008-00181915</t>
  </si>
  <si>
    <t>MEDER ROXANA PAMELA</t>
  </si>
  <si>
    <t>A 0008-00176935</t>
  </si>
  <si>
    <t>BAEZ MANUEL</t>
  </si>
  <si>
    <t>A 0008-00180613</t>
  </si>
  <si>
    <t>KEDACK ANALIA VERONICA</t>
  </si>
  <si>
    <t xml:space="preserve">  0101-00020414</t>
  </si>
  <si>
    <t xml:space="preserve">  0101-00021683</t>
  </si>
  <si>
    <t>BARONE NICOLAS</t>
  </si>
  <si>
    <t>A 0008-00195461</t>
  </si>
  <si>
    <t>ROLANDO LUJAN Y GRILLI LUCIANA</t>
  </si>
  <si>
    <t>A 0008-00202959</t>
  </si>
  <si>
    <t>A 0008-00203530</t>
  </si>
  <si>
    <t>BIANCO,MARIA EMILIA</t>
  </si>
  <si>
    <t>A 0008-00181160</t>
  </si>
  <si>
    <t>A 0008-00181953</t>
  </si>
  <si>
    <t>A 0008-00184175</t>
  </si>
  <si>
    <t>GASTRONOMIA STONES S.R.L.</t>
  </si>
  <si>
    <t>A 0008-00203678</t>
  </si>
  <si>
    <t>FERNANDEZ SANTA CRUZ,JULIO HERNAN</t>
  </si>
  <si>
    <t>A 0008-00184541</t>
  </si>
  <si>
    <t>KLOSTER DEOLINDA NAHIR</t>
  </si>
  <si>
    <t>A 0008-00183714</t>
  </si>
  <si>
    <t>A 0008-00183757</t>
  </si>
  <si>
    <t>KRAMER MARIA SOLEDAD</t>
  </si>
  <si>
    <t>A 0008-00194813</t>
  </si>
  <si>
    <t>A 0008-00197724</t>
  </si>
  <si>
    <t>A 0008-00198819</t>
  </si>
  <si>
    <t>A 0008-00199873</t>
  </si>
  <si>
    <t>A 0008-00200635</t>
  </si>
  <si>
    <t>A 0008-00202766</t>
  </si>
  <si>
    <t>PASCUAL GABRIEL</t>
  </si>
  <si>
    <t>A 0008-00195463</t>
  </si>
  <si>
    <t>MUNICIPALIDAD DE SANTA ISABEL</t>
  </si>
  <si>
    <t>A 0008-00186765</t>
  </si>
  <si>
    <t>A 0008-00190918</t>
  </si>
  <si>
    <t>A 0008-00195597</t>
  </si>
  <si>
    <t>A 0008-00197073</t>
  </si>
  <si>
    <t>A 0008-00200201</t>
  </si>
  <si>
    <t>A 0008-00201246</t>
  </si>
  <si>
    <t>MUNICIPALIDAD  DE ALGARROBO DEL AGUILA</t>
  </si>
  <si>
    <t>A 0008-00200202</t>
  </si>
  <si>
    <t>A 0008-00201250</t>
  </si>
  <si>
    <t>A 0008-00202548</t>
  </si>
  <si>
    <t>MORALES CLAUDIO CESAR</t>
  </si>
  <si>
    <t>A 0008-00186064</t>
  </si>
  <si>
    <t>GARRO PEREIRA DAS NEVES,ALEXIS JAVIER</t>
  </si>
  <si>
    <t>A 0008-00176670</t>
  </si>
  <si>
    <t>A 0008-00177997</t>
  </si>
  <si>
    <t>A 0008-00183479</t>
  </si>
  <si>
    <t>EPINAL FACUNDO DANIEL</t>
  </si>
  <si>
    <t>A 0008-00163758</t>
  </si>
  <si>
    <t>A 0008-00165223</t>
  </si>
  <si>
    <t>A 0008-00172679</t>
  </si>
  <si>
    <t>A 0008-00177325</t>
  </si>
  <si>
    <t>A 0008-00178666</t>
  </si>
  <si>
    <t>A 0008-00179944</t>
  </si>
  <si>
    <t>A 0008-00188776</t>
  </si>
  <si>
    <t>MOTA, LIDIA YOLANDA</t>
  </si>
  <si>
    <t>A 0008-00199941</t>
  </si>
  <si>
    <t>SANCHEZ, BELKIS NADINA</t>
  </si>
  <si>
    <t>A 0008-00200617</t>
  </si>
  <si>
    <t>VERBEKE,LUCAS EZEQUIEL</t>
  </si>
  <si>
    <t>A 0008-00170488</t>
  </si>
  <si>
    <t>A 0008-00188981</t>
  </si>
  <si>
    <t xml:space="preserve">  0101-00020686</t>
  </si>
  <si>
    <t>A 0008-00189355</t>
  </si>
  <si>
    <t>A 0008-00197232</t>
  </si>
  <si>
    <t>A 0008-00202292</t>
  </si>
  <si>
    <t>CABRAL,ALFREDO HORACIO</t>
  </si>
  <si>
    <t>A 0008-00189657</t>
  </si>
  <si>
    <t>FANEGO MOREIRA,NADIA BELEN</t>
  </si>
  <si>
    <t>A 0008-00170663</t>
  </si>
  <si>
    <t>A 0008-00181183</t>
  </si>
  <si>
    <t>OSTOY,LILIANA ESTER</t>
  </si>
  <si>
    <t>A 0008-00173111</t>
  </si>
  <si>
    <t>FERNANDEZ,RENE</t>
  </si>
  <si>
    <t>A 0008-00173781</t>
  </si>
  <si>
    <t>CEDRO,BRIAN NOE</t>
  </si>
  <si>
    <t>A 0008-00181923</t>
  </si>
  <si>
    <t>REYNOSO CRISTIAN MARTIN</t>
  </si>
  <si>
    <t>A 0008-00181017</t>
  </si>
  <si>
    <t>EL HORNITO LP S.A.S</t>
  </si>
  <si>
    <t>A 0008-00176643</t>
  </si>
  <si>
    <t>A 0008-00179505</t>
  </si>
  <si>
    <t>A 0008-00180308</t>
  </si>
  <si>
    <t>PEREZ ERAZUN,JOEL IVAN</t>
  </si>
  <si>
    <t>A 0008-00180997</t>
  </si>
  <si>
    <t>NAVARRO,LUCAS MARTIN</t>
  </si>
  <si>
    <t>A 0008-00181918</t>
  </si>
  <si>
    <t>PAMPA MEAT SRL</t>
  </si>
  <si>
    <t>A 0008-00196450</t>
  </si>
  <si>
    <t>A 0008-00202781</t>
  </si>
  <si>
    <t>ACUÑA,KIMEI MARIA LUZ</t>
  </si>
  <si>
    <t>A 0008-00183158</t>
  </si>
  <si>
    <t>GALDAMES,GUSTAVO ANIBAL</t>
  </si>
  <si>
    <t>A 0008-00178089</t>
  </si>
  <si>
    <t>A 0008-00180408</t>
  </si>
  <si>
    <t>A 0008-00188118</t>
  </si>
  <si>
    <t>A 0008-00177073</t>
  </si>
  <si>
    <t>BERGER,SILVINA JUDIT</t>
  </si>
  <si>
    <t>A 0008-00162577</t>
  </si>
  <si>
    <t>A 0008-00163926</t>
  </si>
  <si>
    <t>A 0008-00164771</t>
  </si>
  <si>
    <t>A 0008-00184796</t>
  </si>
  <si>
    <t>A 0008-00186178</t>
  </si>
  <si>
    <t>ROSTAN JUAN PABLO</t>
  </si>
  <si>
    <t>A 0008-00163230</t>
  </si>
  <si>
    <t>A 0008-00174292</t>
  </si>
  <si>
    <t>A 0008-00175741</t>
  </si>
  <si>
    <t>A 0008-00180092</t>
  </si>
  <si>
    <t>A 0008-00180091</t>
  </si>
  <si>
    <t>CALBELO CARLOS ALBERTO</t>
  </si>
  <si>
    <t>A 0008-00203627</t>
  </si>
  <si>
    <t>CONDOFF,YOLANDA FABIANA</t>
  </si>
  <si>
    <t>A 0008-00186945</t>
  </si>
  <si>
    <t>CANALIS,DANIEL ALEXIS</t>
  </si>
  <si>
    <t>A 0008-00203339</t>
  </si>
  <si>
    <t>WILBERGER,HORACIO DANIEL</t>
  </si>
  <si>
    <t xml:space="preserve">  0101-00021187</t>
  </si>
  <si>
    <t>FERNANDEZ,RUBEN ANTONIO</t>
  </si>
  <si>
    <t xml:space="preserve">  0101-00019612</t>
  </si>
  <si>
    <t>A 0008-00174765</t>
  </si>
  <si>
    <t>CANDIA,ISABEL ESTELA</t>
  </si>
  <si>
    <t>A 0008-00167551</t>
  </si>
  <si>
    <t>A 0008-00169740</t>
  </si>
  <si>
    <t>A 0008-00176737</t>
  </si>
  <si>
    <t>A 0008-00190396</t>
  </si>
  <si>
    <t>A 0008-00179869</t>
  </si>
  <si>
    <t>A 0008-00203053</t>
  </si>
  <si>
    <t>BRANDEL,JOHANNA BELEN</t>
  </si>
  <si>
    <t>A 0008-00162576</t>
  </si>
  <si>
    <t>A 0008-00167561</t>
  </si>
  <si>
    <t>MENDEZ DANIEL EDUARDO</t>
  </si>
  <si>
    <t>A 0008-00176249</t>
  </si>
  <si>
    <t>A 0008-00178431</t>
  </si>
  <si>
    <t>A 0008-00180323</t>
  </si>
  <si>
    <t>A 0008-00187057</t>
  </si>
  <si>
    <t>JUAREZ LORENA ANDREA</t>
  </si>
  <si>
    <t>A 0008-00184919</t>
  </si>
  <si>
    <t>FERNANDEZ ALAN CAIN</t>
  </si>
  <si>
    <t>A 0008-00183412</t>
  </si>
  <si>
    <t>LACTEOS KELOLAC SRL</t>
  </si>
  <si>
    <t>A 0008-00177906</t>
  </si>
  <si>
    <t>BARROSO MARIO ALBERTO</t>
  </si>
  <si>
    <t>A 0008-00178034</t>
  </si>
  <si>
    <t>A 0008-00182068</t>
  </si>
  <si>
    <t>KAPPES CYNTHIA SALOME</t>
  </si>
  <si>
    <t>A 0008-00174970</t>
  </si>
  <si>
    <t>A 0008-00180807</t>
  </si>
  <si>
    <t>A 0008-00183518</t>
  </si>
  <si>
    <t>PONKOSKY SILVINA MARIBEL</t>
  </si>
  <si>
    <t>A 0008-00195948</t>
  </si>
  <si>
    <t>FERNANDEZ MARCELO ADRIAN</t>
  </si>
  <si>
    <t>A 0008-00185629</t>
  </si>
  <si>
    <t>GIUSTI FACUNDO EMILIANO, OLGUIN PABLO LEONARDO, AGUIRRE NUÑ</t>
  </si>
  <si>
    <t>A 0008-00166424</t>
  </si>
  <si>
    <t>PEÑALVA,MARTA MARIANA</t>
  </si>
  <si>
    <t>A 0008-00180391</t>
  </si>
  <si>
    <t>A 0008-00195055</t>
  </si>
  <si>
    <t>PEREZ SILVINA</t>
  </si>
  <si>
    <t>A 0008-00178813</t>
  </si>
  <si>
    <t>A 0008-00182723</t>
  </si>
  <si>
    <t>BASILOTTA CELIA INES</t>
  </si>
  <si>
    <t>A 0008-00181347</t>
  </si>
  <si>
    <t>ANAYA EDGARDO GUALBERTO</t>
  </si>
  <si>
    <t>A 0008-00182643</t>
  </si>
  <si>
    <t>A 0008-00184341</t>
  </si>
  <si>
    <t>LA PAMPEANA DISTRIBUIDORA</t>
  </si>
  <si>
    <t>A 0008-00190732</t>
  </si>
  <si>
    <t>VIDELA,JULIO ALBERTO</t>
  </si>
  <si>
    <t>A 0008-00176764</t>
  </si>
  <si>
    <t>A 0008-00184498</t>
  </si>
  <si>
    <t>ALVANDO SILVIA RAQUEL</t>
  </si>
  <si>
    <t>A 0008-00184027</t>
  </si>
  <si>
    <t>BARREIX EDUARDO OMAR</t>
  </si>
  <si>
    <t>A 0008-00187687</t>
  </si>
  <si>
    <t>LOPEZ RESTREPO CLAUDIA MILENA</t>
  </si>
  <si>
    <t>A 0008-00161350</t>
  </si>
  <si>
    <t>A 0008-00168408</t>
  </si>
  <si>
    <t>A 0008-00170755</t>
  </si>
  <si>
    <t>ROMERO MARIO JESUS</t>
  </si>
  <si>
    <t>A 0008-00181499</t>
  </si>
  <si>
    <t>IEMOLO MATIAS YOEL</t>
  </si>
  <si>
    <t>A 0008-00175822</t>
  </si>
  <si>
    <t>A 0008-00188017</t>
  </si>
  <si>
    <t>LASTRE ARRARAS NICOLAS</t>
  </si>
  <si>
    <t>A 0008-00185827</t>
  </si>
  <si>
    <t>SCHPPE GRACIELA NOEMI</t>
  </si>
  <si>
    <t>A 0008-00181845</t>
  </si>
  <si>
    <t>SUAREZ SUSANA ELISABET</t>
  </si>
  <si>
    <t>A 0008-00177392</t>
  </si>
  <si>
    <t>LUNA LAURA MARIA</t>
  </si>
  <si>
    <t>A 0008-00177133</t>
  </si>
  <si>
    <t>HIRTZ,MARCOS DAMIAN</t>
  </si>
  <si>
    <t>A 0008-00183417</t>
  </si>
  <si>
    <t>AVALO CINTIA PAOLA</t>
  </si>
  <si>
    <t>A 0008-00181329</t>
  </si>
  <si>
    <t>A 0008-00183873</t>
  </si>
  <si>
    <t>HEICK,VALERIA ELISABET</t>
  </si>
  <si>
    <t>A 0008-00188466</t>
  </si>
  <si>
    <t>URQUIZA YAMILA ANABELA RUFINA</t>
  </si>
  <si>
    <t>A 0008-00182968</t>
  </si>
  <si>
    <t>DIAZ,FABRICIO JAVIER</t>
  </si>
  <si>
    <t>A 0008-00170797</t>
  </si>
  <si>
    <t>A 0008-00183911</t>
  </si>
  <si>
    <t>"VEN A VER" COOPERATIVA DE TRABAJO LTDA.</t>
  </si>
  <si>
    <t>A 0008-00195683</t>
  </si>
  <si>
    <t>A 0008-00196591</t>
  </si>
  <si>
    <t>OSTOY JOSE IGNACIO</t>
  </si>
  <si>
    <t>A 0008-00180601</t>
  </si>
  <si>
    <t>A 0008-00180789</t>
  </si>
  <si>
    <t>A 0008-00184119</t>
  </si>
  <si>
    <t>PELAYO,SANTIAGO MANUEL</t>
  </si>
  <si>
    <t>A 0008-00183769</t>
  </si>
  <si>
    <t>A 0008-00194744</t>
  </si>
  <si>
    <t>A 0008-00195515</t>
  </si>
  <si>
    <t>A 0008-00196247</t>
  </si>
  <si>
    <t>A 0008-00197158</t>
  </si>
  <si>
    <t>A 0008-00199191</t>
  </si>
  <si>
    <t>A 0008-00200003</t>
  </si>
  <si>
    <t>A 0008-00201036</t>
  </si>
  <si>
    <t>A 0008-00202772</t>
  </si>
  <si>
    <t>KORSAIKE,NESTOR LUIS</t>
  </si>
  <si>
    <t>A 0008-00182653</t>
  </si>
  <si>
    <t>ALARCON ABEIRO LAUTARO YAEL</t>
  </si>
  <si>
    <t>A 0008-00185950</t>
  </si>
  <si>
    <t>MINISTERIO DE HACIENDA Y FINANZAS O. P.</t>
  </si>
  <si>
    <t>B 0008-00040664</t>
  </si>
  <si>
    <t>KESSLER VANINA NATALI</t>
  </si>
  <si>
    <t>A 0008-00184911</t>
  </si>
  <si>
    <t>A 0008-00202038</t>
  </si>
  <si>
    <t>A 0008-00202934</t>
  </si>
  <si>
    <t>COMPAÑIA INTRODUCTORA DE BUENOS AIRES S A</t>
  </si>
  <si>
    <t>A 0008-00196846</t>
  </si>
  <si>
    <t>CORONEL,MARIBEL ANDREA</t>
  </si>
  <si>
    <t>A 0008-00202816</t>
  </si>
  <si>
    <t>CABRAL CLAUDIA RAQUEL</t>
  </si>
  <si>
    <t>A 0008-00178633</t>
  </si>
  <si>
    <t>VILLEGAS JIMENA ALEJANDRA</t>
  </si>
  <si>
    <t>A 0008-00180612</t>
  </si>
  <si>
    <t>PEREZ MARIA BELEN</t>
  </si>
  <si>
    <t>A 0008-00180605</t>
  </si>
  <si>
    <t xml:space="preserve">  0101-00020798</t>
  </si>
  <si>
    <t>SAENZ BIBIANA SILVIA</t>
  </si>
  <si>
    <t xml:space="preserve">  0101-00023326</t>
  </si>
  <si>
    <t>CASER ZULEMA MARGARITA</t>
  </si>
  <si>
    <t>A 0008-00182369</t>
  </si>
  <si>
    <t>GIMENEZ DAIANA ETEL</t>
  </si>
  <si>
    <t>A 0008-00179985</t>
  </si>
  <si>
    <t>FERNANDEZ RAUL HORACIO</t>
  </si>
  <si>
    <t>A 0008-00179693</t>
  </si>
  <si>
    <t>A 0008-00181208</t>
  </si>
  <si>
    <t>PISA PATRICIA DANIELA</t>
  </si>
  <si>
    <t>A 0008-00163489</t>
  </si>
  <si>
    <t>A 0008-00179827</t>
  </si>
  <si>
    <t>DE LA IGLESIA OSCAR DANIEL</t>
  </si>
  <si>
    <t>A 0008-00164279</t>
  </si>
  <si>
    <t>OYHENART MARTA SUSANA</t>
  </si>
  <si>
    <t>A 0008-00173863</t>
  </si>
  <si>
    <t>PAYELA SERGIO RICARDO</t>
  </si>
  <si>
    <t>A 0008-00179959</t>
  </si>
  <si>
    <t>MENDEZ JORGE EDUARDO</t>
  </si>
  <si>
    <t>A 0008-00181088</t>
  </si>
  <si>
    <t>WEISS HUGO ORLANDO</t>
  </si>
  <si>
    <t>A 0008-00180602</t>
  </si>
  <si>
    <t>ARBOLEDA VANESA BEATRIZ</t>
  </si>
  <si>
    <t>A 0008-00177137</t>
  </si>
  <si>
    <t>A 0008-00178523</t>
  </si>
  <si>
    <t>FERNANDEZ ANGEL ANTONIO</t>
  </si>
  <si>
    <t>A 0008-00189266</t>
  </si>
  <si>
    <t>ARAVENA JOSE ANTONIO</t>
  </si>
  <si>
    <t>A 0008-00160438</t>
  </si>
  <si>
    <t>A 0008-00166662</t>
  </si>
  <si>
    <t>BUSTOS ALEXANDRA MICAELA</t>
  </si>
  <si>
    <t>A 0008-00160993</t>
  </si>
  <si>
    <t>A 0008-00171001</t>
  </si>
  <si>
    <t>A 0008-00184739</t>
  </si>
  <si>
    <t>SIN RESPUESTA</t>
  </si>
  <si>
    <t>VA A PAGAR</t>
  </si>
  <si>
    <t>SE CONCILIO Y QUEDO EN CERO</t>
  </si>
  <si>
    <t>PAGO LA TOTALIDAD DE LA DEUDA</t>
  </si>
  <si>
    <t>A 0008-00202968</t>
  </si>
  <si>
    <t>TERRON CHIARADIA,FRANCISCO</t>
  </si>
  <si>
    <t>A 0008-00203126</t>
  </si>
  <si>
    <t>A 0008-00170611</t>
  </si>
  <si>
    <t>CARRASCAL NICOLAS MARTIN</t>
  </si>
  <si>
    <t>A 0008-00169456</t>
  </si>
  <si>
    <t>A 0008-00176845</t>
  </si>
  <si>
    <t>A 0008-00176844</t>
  </si>
  <si>
    <t>A 0008-00179850</t>
  </si>
  <si>
    <t>A 0008-00179849</t>
  </si>
  <si>
    <t>A 0008-00181503</t>
  </si>
  <si>
    <t>A 0008-00182726</t>
  </si>
  <si>
    <t>A 0008-00183134</t>
  </si>
  <si>
    <t>A 0008-00183898</t>
  </si>
  <si>
    <t>A 0008-00183927</t>
  </si>
  <si>
    <t>A 0008-00184683</t>
  </si>
  <si>
    <t>A 0008-00185164</t>
  </si>
  <si>
    <t>A 0008-00185879</t>
  </si>
  <si>
    <t>A 0008-00186567</t>
  </si>
  <si>
    <t>A 0008-00187078</t>
  </si>
  <si>
    <t>A 0008-00187851</t>
  </si>
  <si>
    <t>A 0008-00188590</t>
  </si>
  <si>
    <t>A 0008-00189315</t>
  </si>
  <si>
    <t>A 0008-00203547</t>
  </si>
  <si>
    <t>DONG ZHUO XING</t>
  </si>
  <si>
    <t>Comentario</t>
  </si>
  <si>
    <t>FALTO IMPUTAR PAGO</t>
  </si>
  <si>
    <t>PAGA JUEVES/VIERNES</t>
  </si>
  <si>
    <t>COBRADO</t>
  </si>
  <si>
    <t>EN GESTION DE COBRO</t>
  </si>
  <si>
    <t>DUDOSO COBRO</t>
  </si>
  <si>
    <t>Total</t>
  </si>
  <si>
    <t xml:space="preserve"> +90 DIAS</t>
  </si>
  <si>
    <t>SEMANA DE ANALISIS</t>
  </si>
  <si>
    <t>04/03 AL 11/03</t>
  </si>
  <si>
    <t>12/03 AL 19/03</t>
  </si>
  <si>
    <t>MONTO PENDIENTE</t>
  </si>
  <si>
    <t>% DEL TOTAL</t>
  </si>
  <si>
    <t>PAGO PARCIAL</t>
  </si>
  <si>
    <t>x</t>
  </si>
  <si>
    <t>Vencimiento</t>
  </si>
  <si>
    <t>PAGA CADA DOS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</si>
</sst>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quot;$&quot;\ #,##0.00;[Red]&quot;$&quot;\ #,##0.00"/>
    <numFmt numFmtId="165" formatCode="&quot;$&quot;\ #,##0"/>
    <numFmt numFmtId="166" formatCode="&quot;$&quot;\ #,##0.00"/>
  </numFmts>
  <fonts count="21" x14ac:knownFonts="1">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sz val="8.25"/>
      <color indexed="8"/>
      <name val="Microsoft Sans Serif"/>
      <family val="2"/>
    </font>
    <font>
      <sz val="11"/>
      <color theme="1"/>
      <name val="Calibri"/>
      <family val="2"/>
      <scheme val="minor"/>
    </font>
    <font>
      <sz val="11"/>
      <color theme="1"/>
      <name val="Calibri"/>
      <family val="2"/>
      <scheme val="minor"/>
    </font>
    <font>
      <b/>
      <u/>
      <sz val="11"/>
      <color theme="1"/>
      <name val="Calibri"/>
      <family val="2"/>
      <scheme val="minor"/>
    </font>
    <font>
      <sz val="11"/>
      <color theme="1"/>
      <name val="Calibri"/>
      <family val="2"/>
      <scheme val="minor"/>
    </font>
    <font>
      <sz val="11"/>
      <color rgb="FFFF0000"/>
      <name val="Calibri"/>
      <family val="2"/>
      <scheme val="minor"/>
    </font>
    <font>
      <b/>
      <i/>
      <sz val="11"/>
      <color theme="1"/>
      <name val="Calibri"/>
      <family val="2"/>
      <scheme val="minor"/>
    </font>
    <font>
      <b/>
      <sz val="11"/>
      <name val="Calibri"/>
      <family val="2"/>
      <scheme val="minor"/>
    </font>
    <font>
      <sz val="11"/>
      <color theme="1"/>
      <name val="Calibri"/>
      <scheme val="minor"/>
    </font>
    <font>
      <sz val="11"/>
      <color rgb="FF006100"/>
      <name val="Calibri"/>
      <family val="2"/>
      <scheme val="minor"/>
    </font>
    <font>
      <sz val="11"/>
      <color rgb="FF9C0006"/>
      <name val="Calibri"/>
      <family val="2"/>
      <scheme val="minor"/>
    </font>
    <font>
      <sz val="11"/>
      <color rgb="FF9C5700"/>
      <name val="Calibri"/>
      <family val="2"/>
      <scheme val="minor"/>
    </font>
    <font>
      <sz val="9"/>
      <color theme="1"/>
      <name val="Calibri"/>
      <family val="2"/>
      <scheme val="minor"/>
    </font>
    <font>
      <b/>
      <sz val="20"/>
      <color rgb="FF006100"/>
      <name val="Calibri"/>
      <family val="2"/>
      <scheme val="minor"/>
    </font>
    <font>
      <b/>
      <sz val="20"/>
      <color rgb="FF9C5700"/>
      <name val="Calibri"/>
      <family val="2"/>
      <scheme val="minor"/>
    </font>
    <font>
      <b/>
      <sz val="20"/>
      <color rgb="FF9C0006"/>
      <name val="Calibri"/>
      <family val="2"/>
      <scheme val="minor"/>
    </font>
    <font>
      <sz val="8"/>
      <name val="Calibri"/>
      <family val="2"/>
      <scheme val="minor"/>
    </font>
  </fonts>
  <fills count="19">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0000"/>
        <bgColor theme="8" tint="0.39997558519241921"/>
      </patternFill>
    </fill>
    <fill>
      <patternFill patternType="solid">
        <fgColor rgb="FFC6EFCE"/>
      </patternFill>
    </fill>
    <fill>
      <patternFill patternType="solid">
        <fgColor rgb="FFFFC7CE"/>
      </patternFill>
    </fill>
    <fill>
      <patternFill patternType="solid">
        <fgColor rgb="FFFFEB9C"/>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1"/>
      </left>
      <right/>
      <top style="medium">
        <color theme="1"/>
      </top>
      <bottom/>
      <diagonal/>
    </border>
    <border>
      <left style="thin">
        <color theme="0"/>
      </left>
      <right/>
      <top style="medium">
        <color theme="1"/>
      </top>
      <bottom/>
      <diagonal/>
    </border>
    <border>
      <left style="thin">
        <color theme="0"/>
      </left>
      <right style="thin">
        <color theme="0"/>
      </right>
      <top style="medium">
        <color theme="1"/>
      </top>
      <bottom/>
      <diagonal/>
    </border>
  </borders>
  <cellStyleXfs count="6">
    <xf numFmtId="0" fontId="0" fillId="0" borderId="0"/>
    <xf numFmtId="44" fontId="5" fillId="0" borderId="0" applyFont="0" applyFill="0" applyBorder="0" applyAlignment="0" applyProtection="0"/>
    <xf numFmtId="0" fontId="13" fillId="16" borderId="0" applyNumberFormat="0" applyBorder="0" applyAlignment="0" applyProtection="0"/>
    <xf numFmtId="0" fontId="14" fillId="17" borderId="0" applyNumberFormat="0" applyBorder="0" applyAlignment="0" applyProtection="0"/>
    <xf numFmtId="0" fontId="15" fillId="18" borderId="0" applyNumberFormat="0" applyBorder="0" applyAlignment="0" applyProtection="0"/>
    <xf numFmtId="9" fontId="5" fillId="0" borderId="0" applyFont="0" applyFill="0" applyBorder="0" applyAlignment="0" applyProtection="0"/>
  </cellStyleXfs>
  <cellXfs count="114">
    <xf numFmtId="0" fontId="0" fillId="0" borderId="0" xfId="0"/>
    <xf numFmtId="0" fontId="0" fillId="0" borderId="0" xfId="0" pivotButton="1"/>
    <xf numFmtId="0" fontId="0" fillId="0" borderId="0" xfId="0" applyAlignment="1">
      <alignment horizontal="left"/>
    </xf>
    <xf numFmtId="164" fontId="0" fillId="0" borderId="0" xfId="0" applyNumberFormat="1"/>
    <xf numFmtId="14" fontId="3" fillId="3" borderId="0" xfId="0" applyNumberFormat="1" applyFont="1" applyFill="1" applyAlignment="1">
      <alignment horizontal="center"/>
    </xf>
    <xf numFmtId="0" fontId="2" fillId="0" borderId="0" xfId="0" applyFont="1" applyAlignment="1">
      <alignment horizontal="right"/>
    </xf>
    <xf numFmtId="0" fontId="0" fillId="0" borderId="1" xfId="0" applyBorder="1"/>
    <xf numFmtId="0" fontId="4" fillId="0" borderId="2" xfId="0" applyFont="1" applyBorder="1" applyAlignment="1">
      <alignment horizontal="right"/>
    </xf>
    <xf numFmtId="0" fontId="4" fillId="0" borderId="3" xfId="0" applyFont="1" applyBorder="1"/>
    <xf numFmtId="0" fontId="4" fillId="0" borderId="4" xfId="0" applyFont="1" applyBorder="1"/>
    <xf numFmtId="0" fontId="4" fillId="0" borderId="1" xfId="0" applyFont="1" applyBorder="1"/>
    <xf numFmtId="14" fontId="4" fillId="0" borderId="5" xfId="0" applyNumberFormat="1" applyFont="1" applyBorder="1"/>
    <xf numFmtId="14" fontId="4" fillId="0" borderId="8" xfId="0" applyNumberFormat="1" applyFont="1" applyBorder="1"/>
    <xf numFmtId="0" fontId="1" fillId="2" borderId="9" xfId="0" applyFont="1" applyFill="1" applyBorder="1"/>
    <xf numFmtId="0" fontId="1" fillId="2" borderId="10" xfId="0" applyFont="1" applyFill="1" applyBorder="1"/>
    <xf numFmtId="164" fontId="1" fillId="2" borderId="10" xfId="0" applyNumberFormat="1" applyFont="1" applyFill="1" applyBorder="1"/>
    <xf numFmtId="0" fontId="1" fillId="2" borderId="11" xfId="0" applyFont="1" applyFill="1" applyBorder="1"/>
    <xf numFmtId="14" fontId="0" fillId="0" borderId="5" xfId="0" applyNumberFormat="1" applyBorder="1"/>
    <xf numFmtId="14" fontId="0" fillId="0" borderId="4" xfId="0" applyNumberFormat="1" applyBorder="1"/>
    <xf numFmtId="14" fontId="0" fillId="0" borderId="6" xfId="0" applyNumberFormat="1" applyBorder="1"/>
    <xf numFmtId="0" fontId="0" fillId="0" borderId="0" xfId="0" applyAlignment="1">
      <alignment horizontal="right"/>
    </xf>
    <xf numFmtId="0" fontId="1" fillId="2" borderId="10" xfId="0" applyFont="1" applyFill="1" applyBorder="1" applyAlignment="1">
      <alignment horizontal="right"/>
    </xf>
    <xf numFmtId="14" fontId="0" fillId="0" borderId="0" xfId="0" applyNumberFormat="1" applyBorder="1"/>
    <xf numFmtId="0" fontId="0" fillId="0" borderId="0" xfId="0"/>
    <xf numFmtId="165" fontId="0" fillId="0" borderId="0" xfId="0" applyNumberFormat="1"/>
    <xf numFmtId="0" fontId="6" fillId="10" borderId="0" xfId="0" applyFont="1" applyFill="1"/>
    <xf numFmtId="44" fontId="0" fillId="0" borderId="0" xfId="1" applyFont="1"/>
    <xf numFmtId="0" fontId="0" fillId="0" borderId="0" xfId="0"/>
    <xf numFmtId="14" fontId="0" fillId="0" borderId="0" xfId="0" applyNumberFormat="1" applyAlignment="1">
      <alignment horizontal="right" readingOrder="1"/>
    </xf>
    <xf numFmtId="0" fontId="0" fillId="0" borderId="0" xfId="0"/>
    <xf numFmtId="0" fontId="0" fillId="11" borderId="0" xfId="0" applyFill="1"/>
    <xf numFmtId="0" fontId="0" fillId="12" borderId="0" xfId="0" applyFill="1"/>
    <xf numFmtId="0" fontId="0" fillId="3" borderId="0" xfId="0" applyFill="1"/>
    <xf numFmtId="0" fontId="0" fillId="13" borderId="0" xfId="0" applyFill="1"/>
    <xf numFmtId="0" fontId="4" fillId="0" borderId="4" xfId="0" applyFont="1" applyFill="1" applyBorder="1"/>
    <xf numFmtId="14" fontId="0" fillId="0" borderId="8" xfId="0" applyNumberFormat="1" applyBorder="1"/>
    <xf numFmtId="0" fontId="4" fillId="0" borderId="5" xfId="0" applyFont="1" applyBorder="1"/>
    <xf numFmtId="14" fontId="0" fillId="0" borderId="0" xfId="0" applyNumberFormat="1" applyBorder="1"/>
    <xf numFmtId="0" fontId="0" fillId="0" borderId="3" xfId="0" applyBorder="1"/>
    <xf numFmtId="14" fontId="0" fillId="0" borderId="4" xfId="0" applyNumberFormat="1" applyBorder="1"/>
    <xf numFmtId="14" fontId="0" fillId="0" borderId="0" xfId="0" applyNumberFormat="1" applyFill="1" applyBorder="1"/>
    <xf numFmtId="14" fontId="0" fillId="0" borderId="5" xfId="0" applyNumberFormat="1" applyBorder="1"/>
    <xf numFmtId="0" fontId="4" fillId="0" borderId="6" xfId="0" applyFont="1" applyFill="1" applyBorder="1"/>
    <xf numFmtId="14" fontId="0" fillId="0" borderId="7" xfId="0" applyNumberFormat="1" applyFill="1" applyBorder="1"/>
    <xf numFmtId="166" fontId="0" fillId="0" borderId="0" xfId="0" applyNumberFormat="1"/>
    <xf numFmtId="0" fontId="8" fillId="10" borderId="0" xfId="0" applyNumberFormat="1" applyFont="1" applyFill="1"/>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Fill="1" applyAlignment="1">
      <alignment horizontal="left"/>
    </xf>
    <xf numFmtId="165" fontId="0" fillId="0" borderId="0" xfId="0" applyNumberFormat="1" applyFill="1"/>
    <xf numFmtId="0" fontId="0" fillId="14" borderId="0" xfId="0" applyFill="1"/>
    <xf numFmtId="0" fontId="0" fillId="12" borderId="0" xfId="0" applyFill="1" applyAlignment="1">
      <alignment horizontal="left"/>
    </xf>
    <xf numFmtId="0" fontId="12" fillId="10" borderId="0" xfId="0" applyNumberFormat="1" applyFont="1" applyFill="1"/>
    <xf numFmtId="0" fontId="0" fillId="10" borderId="0" xfId="0" applyFill="1" applyAlignment="1"/>
    <xf numFmtId="0" fontId="0" fillId="10" borderId="0" xfId="0" applyFill="1" applyAlignment="1">
      <alignment horizontal="left"/>
    </xf>
    <xf numFmtId="165" fontId="0" fillId="10" borderId="0" xfId="0" applyNumberFormat="1" applyFill="1"/>
    <xf numFmtId="0" fontId="11" fillId="10" borderId="0" xfId="0" applyFont="1" applyFill="1"/>
    <xf numFmtId="0" fontId="7" fillId="0" borderId="0" xfId="0" applyFont="1" applyAlignment="1"/>
    <xf numFmtId="14" fontId="0" fillId="0" borderId="0" xfId="0" applyNumberFormat="1" applyAlignment="1">
      <alignment horizontal="right" readingOrder="1"/>
    </xf>
    <xf numFmtId="0" fontId="0" fillId="0" borderId="0" xfId="0" applyAlignment="1">
      <alignment horizontal="right" readingOrder="1"/>
    </xf>
    <xf numFmtId="44" fontId="12" fillId="0" borderId="0" xfId="0" applyNumberFormat="1" applyFont="1"/>
    <xf numFmtId="0" fontId="12" fillId="10" borderId="0" xfId="0" applyFont="1" applyFill="1"/>
    <xf numFmtId="0" fontId="0" fillId="13" borderId="0" xfId="0" applyFill="1" applyAlignment="1"/>
    <xf numFmtId="0" fontId="0" fillId="3" borderId="0" xfId="0" applyFill="1" applyAlignment="1">
      <alignment horizontal="left"/>
    </xf>
    <xf numFmtId="165" fontId="0" fillId="3" borderId="0" xfId="0" applyNumberFormat="1" applyFill="1"/>
    <xf numFmtId="165" fontId="0" fillId="12" borderId="0" xfId="0" applyNumberFormat="1" applyFill="1"/>
    <xf numFmtId="165" fontId="0" fillId="13" borderId="0" xfId="0" applyNumberFormat="1" applyFill="1"/>
    <xf numFmtId="165" fontId="0" fillId="14" borderId="0" xfId="0" applyNumberFormat="1" applyFill="1"/>
    <xf numFmtId="166" fontId="0" fillId="0" borderId="0" xfId="0" applyNumberFormat="1" applyFill="1"/>
    <xf numFmtId="0" fontId="0" fillId="14" borderId="0" xfId="0" applyFill="1" applyAlignment="1">
      <alignment horizontal="left"/>
    </xf>
    <xf numFmtId="44" fontId="0" fillId="10" borderId="0" xfId="1" applyFont="1" applyFill="1"/>
    <xf numFmtId="44" fontId="0" fillId="13" borderId="0" xfId="1" applyFont="1" applyFill="1"/>
    <xf numFmtId="44" fontId="0" fillId="3" borderId="0" xfId="1" applyFont="1" applyFill="1"/>
    <xf numFmtId="44" fontId="0" fillId="11" borderId="0" xfId="1" applyFont="1" applyFill="1"/>
    <xf numFmtId="44" fontId="0" fillId="14" borderId="0" xfId="1" applyFont="1" applyFill="1"/>
    <xf numFmtId="44" fontId="0" fillId="12" borderId="0" xfId="1" applyFont="1" applyFill="1"/>
    <xf numFmtId="0" fontId="0" fillId="0" borderId="0" xfId="0" applyFill="1"/>
    <xf numFmtId="0" fontId="0" fillId="0" borderId="0" xfId="0" applyFill="1" applyAlignment="1">
      <alignment wrapText="1"/>
    </xf>
    <xf numFmtId="0" fontId="0" fillId="0" borderId="0" xfId="0" applyAlignment="1">
      <alignment horizontal="left" indent="1"/>
    </xf>
    <xf numFmtId="14" fontId="0" fillId="0" borderId="0" xfId="0" applyNumberFormat="1" applyAlignment="1">
      <alignment horizontal="right" readingOrder="1"/>
    </xf>
    <xf numFmtId="0" fontId="0" fillId="11" borderId="0" xfId="0" applyFill="1" applyAlignment="1">
      <alignment horizontal="left"/>
    </xf>
    <xf numFmtId="165" fontId="0" fillId="11" borderId="0" xfId="0" applyNumberFormat="1" applyFill="1"/>
    <xf numFmtId="0" fontId="0" fillId="12" borderId="0" xfId="0" applyFill="1" applyAlignment="1"/>
    <xf numFmtId="0" fontId="0" fillId="15" borderId="0" xfId="0" applyFill="1" applyAlignment="1"/>
    <xf numFmtId="0" fontId="16" fillId="0" borderId="0" xfId="0" applyFont="1"/>
    <xf numFmtId="0" fontId="16" fillId="0" borderId="0" xfId="0" pivotButton="1" applyFont="1"/>
    <xf numFmtId="166" fontId="16" fillId="0" borderId="0" xfId="0" applyNumberFormat="1" applyFont="1"/>
    <xf numFmtId="44" fontId="0" fillId="0" borderId="0" xfId="0" applyNumberFormat="1" applyFont="1"/>
    <xf numFmtId="0" fontId="18" fillId="0" borderId="0" xfId="4" applyFont="1" applyFill="1" applyAlignment="1">
      <alignment horizontal="center" vertical="center"/>
    </xf>
    <xf numFmtId="0" fontId="17" fillId="0" borderId="0" xfId="2" applyFont="1" applyFill="1" applyAlignment="1">
      <alignment horizontal="center" vertical="center"/>
    </xf>
    <xf numFmtId="9" fontId="0" fillId="0" borderId="0" xfId="5" applyFont="1"/>
    <xf numFmtId="9" fontId="0" fillId="0" borderId="0" xfId="0" applyNumberFormat="1" applyFont="1"/>
    <xf numFmtId="9" fontId="16" fillId="0" borderId="0" xfId="5" pivotButton="1" applyFont="1"/>
    <xf numFmtId="9" fontId="16" fillId="0" borderId="0" xfId="5" applyFont="1"/>
    <xf numFmtId="0" fontId="19" fillId="17" borderId="0" xfId="3" applyFont="1" applyAlignment="1">
      <alignment horizontal="center" vertical="center"/>
    </xf>
    <xf numFmtId="0" fontId="18" fillId="18" borderId="0" xfId="4" applyFont="1" applyAlignment="1">
      <alignment horizontal="center" vertical="center"/>
    </xf>
    <xf numFmtId="0" fontId="17" fillId="16" borderId="0" xfId="2" applyFont="1" applyAlignment="1">
      <alignment horizontal="center" vertical="center"/>
    </xf>
    <xf numFmtId="0" fontId="2" fillId="9" borderId="0" xfId="0" applyFont="1" applyFill="1" applyAlignment="1">
      <alignment horizontal="center"/>
    </xf>
    <xf numFmtId="0" fontId="1" fillId="4" borderId="0" xfId="0" applyFont="1" applyFill="1" applyAlignment="1">
      <alignment horizontal="center"/>
    </xf>
    <xf numFmtId="0" fontId="2" fillId="11" borderId="0" xfId="0" applyFont="1" applyFill="1" applyAlignment="1">
      <alignment horizontal="center"/>
    </xf>
    <xf numFmtId="0" fontId="2" fillId="3" borderId="0" xfId="0" applyFont="1" applyFill="1" applyAlignment="1">
      <alignment horizontal="center"/>
    </xf>
    <xf numFmtId="0" fontId="1" fillId="8"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12" borderId="0" xfId="0" applyFont="1" applyFill="1" applyAlignment="1">
      <alignment horizontal="center"/>
    </xf>
    <xf numFmtId="0" fontId="2" fillId="7" borderId="0" xfId="0" applyFont="1" applyFill="1" applyAlignment="1">
      <alignment horizontal="center"/>
    </xf>
    <xf numFmtId="0" fontId="7" fillId="0" borderId="0" xfId="0" applyFont="1" applyAlignment="1">
      <alignment horizontal="center"/>
    </xf>
    <xf numFmtId="0" fontId="0" fillId="0" borderId="0" xfId="0" applyAlignment="1">
      <alignment horizontal="center" wrapText="1"/>
    </xf>
    <xf numFmtId="0" fontId="2" fillId="0" borderId="0" xfId="0" applyFont="1" applyAlignment="1">
      <alignment horizontal="center" wrapText="1"/>
    </xf>
  </cellXfs>
  <cellStyles count="6">
    <cellStyle name="Bueno" xfId="2" builtinId="26"/>
    <cellStyle name="Incorrecto" xfId="3" builtinId="27"/>
    <cellStyle name="Moneda" xfId="1" builtinId="4"/>
    <cellStyle name="Neutral" xfId="4" builtinId="28"/>
    <cellStyle name="Normal" xfId="0" builtinId="0"/>
    <cellStyle name="Porcentaje" xfId="5" builtinId="5"/>
  </cellStyles>
  <dxfs count="219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bottom" textRotation="0" wrapText="1" indent="0" justifyLastLine="0" shrinkToFit="0" readingOrder="0"/>
    </dxf>
    <dxf>
      <fill>
        <patternFill patternType="none">
          <bgColor auto="1"/>
        </patternFill>
      </fill>
    </dxf>
    <dxf>
      <font>
        <b val="0"/>
        <i val="0"/>
        <strike val="0"/>
        <condense val="0"/>
        <extend val="0"/>
        <outline val="0"/>
        <shadow val="0"/>
        <u val="none"/>
        <vertAlign val="baseline"/>
        <sz val="11"/>
        <color theme="1"/>
        <name val="Calibri"/>
        <scheme val="minor"/>
      </font>
      <fill>
        <patternFill patternType="solid">
          <fgColor indexed="64"/>
          <bgColor rgb="FF92D050"/>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92D050"/>
        </patternFill>
      </fill>
    </dxf>
    <dxf>
      <font>
        <b val="0"/>
        <i val="0"/>
        <strike val="0"/>
        <condense val="0"/>
        <extend val="0"/>
        <outline val="0"/>
        <shadow val="0"/>
        <u val="none"/>
        <vertAlign val="baseline"/>
        <sz val="11"/>
        <color theme="1"/>
        <name val="Calibri"/>
        <scheme val="minor"/>
      </font>
      <numFmt numFmtId="34" formatCode="_-&quot;$&quot;\ * #,##0.00_-;\-&quot;$&quot;\ * #,##0.00_-;_-&quot;$&quot;\ * &quot;-&quot;??_-;_-@_-"/>
    </dxf>
    <dxf>
      <alignment horizontal="right" vertical="bottom" textRotation="0" wrapText="0" indent="0" justifyLastLine="0" shrinkToFit="0" readingOrder="1"/>
    </dxf>
    <dxf>
      <numFmt numFmtId="167" formatCode="d/m/yyyy"/>
      <alignment horizontal="right" vertical="bottom" textRotation="0" wrapText="0" indent="0" justifyLastLine="0" shrinkToFit="0" readingOrder="1"/>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theme="8" tint="0.39997558519241921"/>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bgColor rgb="FFFF0000"/>
        </patternFill>
      </fill>
    </dxf>
    <dxf>
      <fill>
        <patternFill patternType="solid">
          <bgColor theme="4" tint="0.39997558519241921"/>
        </patternFill>
      </fill>
    </dxf>
    <dxf>
      <fill>
        <patternFill>
          <fgColor theme="8" tint="0.39997558519241921"/>
        </patternFill>
      </fill>
      <alignment horizontal="general" vertical="bottom" textRotation="0" wrapText="0" indent="0" justifyLastLine="0" shrinkToFit="0" readingOrder="0"/>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theme="8" tint="0.39997558519241921"/>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C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5" tint="0.39997558519241921"/>
        </patternFill>
      </fill>
    </dxf>
    <dxf>
      <fill>
        <patternFill patternType="solid">
          <bgColor rgb="FFFFFF00"/>
        </patternFill>
      </fill>
    </dxf>
    <dxf>
      <fill>
        <patternFill patternType="solid">
          <bgColor rgb="FFFFFF00"/>
        </patternFill>
      </fill>
    </dxf>
    <dxf>
      <fill>
        <patternFill patternType="solid">
          <bgColor rgb="FF92D050"/>
        </patternFill>
      </fill>
    </dxf>
    <dxf>
      <fill>
        <patternFill patternType="solid">
          <bgColor theme="5" tint="0.39997558519241921"/>
        </patternFill>
      </fill>
    </dxf>
    <dxf>
      <fill>
        <patternFill patternType="solid">
          <bgColor rgb="FF92D050"/>
        </patternFill>
      </fill>
    </dxf>
    <dxf>
      <fill>
        <patternFill patternType="solid">
          <bgColor theme="5"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theme="5" tint="0.39997558519241921"/>
        </patternFill>
      </fill>
    </dxf>
    <dxf>
      <fill>
        <patternFill patternType="solid">
          <bgColor rgb="FFFF0000"/>
        </patternFill>
      </fill>
    </dxf>
    <dxf>
      <fill>
        <patternFill patternType="solid">
          <bgColor rgb="FFFF0000"/>
        </patternFill>
      </fill>
    </dxf>
    <dxf>
      <fill>
        <patternFill patternType="solid">
          <bgColor theme="8" tint="0.399975585192419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C000"/>
        </patternFill>
      </fill>
    </dxf>
    <dxf>
      <fill>
        <patternFill patternType="solid">
          <bgColor rgb="FFFFFF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rgb="FFFFC0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bgColor rgb="FFFF0000"/>
        </patternFill>
      </fill>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rgb="FFFFC000"/>
        </patternFill>
      </fill>
      <alignment horizontal="general" vertical="bottom" textRotation="0" wrapText="0" indent="0" justifyLastLine="0" shrinkToFit="0" readingOrder="0"/>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rgb="FFFFC000"/>
        </patternFill>
      </fill>
      <alignment horizontal="general" vertical="bottom" textRotation="0" wrapText="0" indent="0" justifyLastLine="0" shrinkToFit="0" readingOrder="0"/>
    </dxf>
    <dxf>
      <fill>
        <patternFill patternType="solid">
          <fgColor indexed="64"/>
          <bgColor rgb="FFFF0000"/>
        </patternFill>
      </fill>
      <alignment horizontal="general" vertical="bottom" textRotation="0" wrapText="0"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0000"/>
        </patternFill>
      </fill>
      <alignment horizontal="general" vertical="bottom" textRotation="0" wrapText="0" indent="0" justifyLastLine="0" shrinkToFit="0" readingOrder="0"/>
    </dxf>
    <dxf>
      <fill>
        <patternFill patternType="solid">
          <fgColor indexed="64"/>
          <bgColor theme="5" tint="0.39997558519241921"/>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fill>
        <patternFill patternType="solid">
          <fgColor indexed="64"/>
          <bgColor rgb="FF92D050"/>
        </patternFill>
      </fill>
      <alignment horizontal="general" vertical="bottom" textRotation="0" wrapText="0" indent="0" justifyLastLine="0" shrinkToFit="0" readingOrder="0"/>
    </dxf>
    <dxf>
      <numFmt numFmtId="165" formatCode="&quot;$&quot;\ #,##0"/>
    </dxf>
    <dxf>
      <numFmt numFmtId="35" formatCode="_-* #,##0.00_-;\-* #,##0.00_-;_-* &quot;-&quot;??_-;_-@_-"/>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34" formatCode="_-&quot;$&quot;\ * #,##0.00_-;\-&quot;$&quot;\ * #,##0.00_-;_-&quot;$&quot;\ * &quot;-&quot;??_-;_-@_-"/>
    </dxf>
    <dxf>
      <font>
        <b val="0"/>
        <i val="0"/>
        <strike val="0"/>
        <condense val="0"/>
        <extend val="0"/>
        <outline val="0"/>
        <shadow val="0"/>
        <u val="none"/>
        <vertAlign val="baseline"/>
        <sz val="11"/>
        <color theme="1"/>
        <name val="Calibri"/>
        <family val="2"/>
        <scheme val="minor"/>
      </font>
      <numFmt numFmtId="34" formatCode="_-&quot;$&quot;\ * #,##0.00_-;\-&quot;$&quot;\ * #,##0.00_-;_-&quot;$&quot;\ * &quot;-&quot;??_-;_-@_-"/>
    </dxf>
    <dxf>
      <numFmt numFmtId="19" formatCode="dd/mm/yyyy"/>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714375</xdr:colOff>
      <xdr:row>1</xdr:row>
      <xdr:rowOff>45292</xdr:rowOff>
    </xdr:from>
    <xdr:to>
      <xdr:col>3</xdr:col>
      <xdr:colOff>238125</xdr:colOff>
      <xdr:row>14</xdr:row>
      <xdr:rowOff>47625</xdr:rowOff>
    </xdr:to>
    <xdr:pic>
      <xdr:nvPicPr>
        <xdr:cNvPr id="2" name="Imagen 1">
          <a:extLst>
            <a:ext uri="{FF2B5EF4-FFF2-40B4-BE49-F238E27FC236}">
              <a16:creationId xmlns:a16="http://schemas.microsoft.com/office/drawing/2014/main" id="{F891B67E-41D5-2E00-5593-3E439A3D4B6B}"/>
            </a:ext>
          </a:extLst>
        </xdr:cNvPr>
        <xdr:cNvPicPr>
          <a:picLocks noChangeAspect="1"/>
        </xdr:cNvPicPr>
      </xdr:nvPicPr>
      <xdr:blipFill>
        <a:blip xmlns:r="http://schemas.openxmlformats.org/officeDocument/2006/relationships" r:embed="rId1"/>
        <a:stretch>
          <a:fillRect/>
        </a:stretch>
      </xdr:blipFill>
      <xdr:spPr>
        <a:xfrm>
          <a:off x="714375" y="235792"/>
          <a:ext cx="1809750" cy="2478833"/>
        </a:xfrm>
        <a:prstGeom prst="rect">
          <a:avLst/>
        </a:prstGeom>
      </xdr:spPr>
    </xdr:pic>
    <xdr:clientData/>
  </xdr:twoCellAnchor>
  <xdr:twoCellAnchor editAs="oneCell">
    <xdr:from>
      <xdr:col>3</xdr:col>
      <xdr:colOff>405765</xdr:colOff>
      <xdr:row>1</xdr:row>
      <xdr:rowOff>47626</xdr:rowOff>
    </xdr:from>
    <xdr:to>
      <xdr:col>6</xdr:col>
      <xdr:colOff>123824</xdr:colOff>
      <xdr:row>14</xdr:row>
      <xdr:rowOff>76200</xdr:rowOff>
    </xdr:to>
    <xdr:pic>
      <xdr:nvPicPr>
        <xdr:cNvPr id="3" name="Imagen 2">
          <a:extLst>
            <a:ext uri="{FF2B5EF4-FFF2-40B4-BE49-F238E27FC236}">
              <a16:creationId xmlns:a16="http://schemas.microsoft.com/office/drawing/2014/main" id="{99F7059D-35A0-2581-DE6B-D2BA62393559}"/>
            </a:ext>
          </a:extLst>
        </xdr:cNvPr>
        <xdr:cNvPicPr>
          <a:picLocks noChangeAspect="1"/>
        </xdr:cNvPicPr>
      </xdr:nvPicPr>
      <xdr:blipFill>
        <a:blip xmlns:r="http://schemas.openxmlformats.org/officeDocument/2006/relationships" r:embed="rId2"/>
        <a:stretch>
          <a:fillRect/>
        </a:stretch>
      </xdr:blipFill>
      <xdr:spPr>
        <a:xfrm>
          <a:off x="2691765" y="238126"/>
          <a:ext cx="2004059" cy="2505074"/>
        </a:xfrm>
        <a:prstGeom prst="rect">
          <a:avLst/>
        </a:prstGeom>
      </xdr:spPr>
    </xdr:pic>
    <xdr:clientData/>
  </xdr:twoCellAnchor>
  <xdr:twoCellAnchor editAs="oneCell">
    <xdr:from>
      <xdr:col>0</xdr:col>
      <xdr:colOff>571499</xdr:colOff>
      <xdr:row>16</xdr:row>
      <xdr:rowOff>57149</xdr:rowOff>
    </xdr:from>
    <xdr:to>
      <xdr:col>3</xdr:col>
      <xdr:colOff>457200</xdr:colOff>
      <xdr:row>20</xdr:row>
      <xdr:rowOff>38100</xdr:rowOff>
    </xdr:to>
    <xdr:pic>
      <xdr:nvPicPr>
        <xdr:cNvPr id="4" name="Imagen 3">
          <a:extLst>
            <a:ext uri="{FF2B5EF4-FFF2-40B4-BE49-F238E27FC236}">
              <a16:creationId xmlns:a16="http://schemas.microsoft.com/office/drawing/2014/main" id="{683183CE-38CB-4ED1-8284-C59EDF5C6D41}"/>
            </a:ext>
          </a:extLst>
        </xdr:cNvPr>
        <xdr:cNvPicPr>
          <a:picLocks noChangeAspect="1"/>
        </xdr:cNvPicPr>
      </xdr:nvPicPr>
      <xdr:blipFill rotWithShape="1">
        <a:blip xmlns:r="http://schemas.openxmlformats.org/officeDocument/2006/relationships" r:embed="rId1"/>
        <a:srcRect l="10458" t="73153" r="12621" b="7635"/>
        <a:stretch/>
      </xdr:blipFill>
      <xdr:spPr>
        <a:xfrm>
          <a:off x="571499" y="3105149"/>
          <a:ext cx="2171701" cy="74295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97.629886921299" createdVersion="7" refreshedVersion="8" minRefreshableVersion="3" recordCount="1003" xr:uid="{00000000-000A-0000-FFFF-FFFF04000000}">
  <cacheSource type="worksheet">
    <worksheetSource name="Tabla2"/>
  </cacheSource>
  <cacheFields count="6">
    <cacheField name="Nº cliente" numFmtId="0">
      <sharedItems containsSemiMixedTypes="0" containsString="0" containsNumber="1" containsInteger="1" minValue="20" maxValue="101020"/>
    </cacheField>
    <cacheField name="Cliente" numFmtId="0">
      <sharedItems containsBlank="1" count="1597">
        <s v="REYES MOSQUERA SONIA"/>
        <s v="MUÑOZ,LILIANA ELISABET"/>
        <s v="CALVENTE DIEGO DANIEL"/>
        <s v="LANG PABLO SERGIO"/>
        <s v="GISLER NORBERTO JUAN"/>
        <s v="LA ESQUINA JUAN SRL  en formac"/>
        <s v="CARLOS AVELLANEDA"/>
        <s v="GABI-AND SUPER. S.A"/>
        <s v="BARRACCHIA, SERGIO ENRIQUE"/>
        <s v="MUSA,ABEL ROBERTO"/>
        <s v="GAIDO, IVAN ARON"/>
        <s v="HOLZMAN MAXIMILIANO JOAN"/>
        <s v="JVG GASTROPAN SRL"/>
        <s v="GARRO MAXIMILIANO"/>
        <s v="DIAZ ROSA ALICIA"/>
        <s v="SEIP DARIO FABIAN"/>
        <s v="OCHOA JUAN OSCAR"/>
        <s v="UNIVERSIDAD NACIONAL DE LA PAMPA"/>
        <s v="FLORES LORENA ELIZABETH"/>
        <s v="GUTIERREZ MARIO DANIEL"/>
        <s v="LUCERO JULIANA ESTEFANIA"/>
        <s v="ASSEL ALEJANDRA PATRICIA"/>
        <s v="SOLIZ RUIZ,ELVIRA"/>
        <s v="LAURENZANO HUGO DANIEL"/>
        <s v="RODAR SRL"/>
        <s v="MALDONADO,GISELA VANESA"/>
        <s v="GRIN,JOHANA ELISABETH"/>
        <s v="RODRIGUEZ ELIANA ANDREA"/>
        <s v="BORZI  MARISA  ALEJANDRA"/>
        <s v="OROZCO, CARLOS ALBERTO"/>
        <s v="PARRA,JORGE SEBASTIAN"/>
        <s v="OSTERTAG CINTHIA SOLEDAD"/>
        <s v="DOBBERNACK DELIA INES"/>
        <s v="FUERTES ALICIA MABEL"/>
        <s v="MARTIN LUCIANA LORENA"/>
        <s v="RIVAS, EULARIO MANUEL"/>
        <s v="ASOCIACION MUTUAL SINDICAL MERCANTIL"/>
        <s v="GARCIA, LAURA GRACIELA"/>
        <s v="SCHWAB FABIAN OMAR"/>
        <s v="FERREYRA MATIAS IVAN"/>
        <s v="MUNICIPALIDAD DE ANGUIL"/>
        <s v="ARCE CATHERINE ELISABET"/>
        <s v="AGUIAR, ROSANA PATRICIA"/>
        <s v="REGALADO, JUAN JOSE"/>
        <s v="ALVAREZ BERNARDO RAMON"/>
        <s v="FILEPPO, ANA CAROLINA"/>
        <s v="RATH LILIANA MABEL"/>
        <s v="FERNIBEN SRL"/>
        <s v="PETRO-TOAY S.A"/>
        <s v="BOFFI SILVINA E. Y PEREZ CARLOS H."/>
        <s v="CULLAMAN  JORGE"/>
        <s v="SANHUEZA SUELDO, MERCEDES NOEMI ELISA"/>
        <s v="BRAJIN PAMELA CYNTIA"/>
        <s v="SANTELLAN,LIDIA GRACIELA"/>
        <s v="PONCE YAMILA"/>
        <s v="INSTITUTO DE SEGURIDAD SOCIAL- DIRECCION DE SEGUROS"/>
        <s v="PALACIOS, TANYA AYLEN"/>
        <s v="BAUTISTA, LUCAS MAXIMILIANO"/>
        <s v="SCHROEDER,VANINA SOLEDAD"/>
        <s v="VICENTE, MARIA VERONICA"/>
        <s v="ALFONZO,VANESA GISEL"/>
        <s v="URQUIZA, ELIZABETH MACARENA"/>
        <s v="GHIGLIONE,VIVIANA ELISABET"/>
        <s v="DE LA CRUZ NAHUEL ENRIQUE"/>
        <s v="FERNANDEZ RAUL SUC II"/>
        <s v="PONCE,PATRICIA GISELA"/>
        <s v="MAMMALUCCO, MARCELO ALEJANDRO"/>
        <s v="TRINQUETELLA,FABIOLA YANEL"/>
        <s v="CAIMARI MATIAS"/>
        <s v="PAMPETROL S.A.P.E.M."/>
        <s v="MEDINA, FABIANA LUCRECIA SUCURSAL 2"/>
        <s v="HEITT,LAURA ROMINA"/>
        <s v="4 RUMBOS SRL "/>
        <s v="FERNANDEZ LUIS ENRIQUE"/>
        <s v="MATAMALA VERÓNICA MARCELA"/>
        <s v="VARGAS FRANCO EMANUEL"/>
        <s v="RP SRL"/>
        <s v="GOROSITO, FABIO SERGIO"/>
        <s v="BATACHA DISCO S.A."/>
        <s v="URQUIZA, MARIA ELISABET"/>
        <s v="FARIAS GRISELDA"/>
        <s v="SANTELLAN KOLMAN, MARIA FLORENCIA"/>
        <s v="IPARRAGUIRRE VALERIA NATALIA"/>
        <s v="KUCESKI, JAVIER ALBERTO"/>
        <s v="GONZALEZ, CECILIA MAGDALENA SUC 2"/>
        <s v="CIPOLLA MOYANO ALBERTO ANT"/>
        <s v="NIETO GONZALO NICOLAS"/>
        <s v="SIETE ESTRELLAS S. A. S."/>
        <s v="PELLAT, CARLOS FABIAN"/>
        <s v="OCHOA ALEXIS EMANUEL"/>
        <s v="CORREA ELSA NOEMI"/>
        <s v="SAAVEDRA YAMILA MARIBEL"/>
        <s v="AMAYA, SILVINA NATALIA SOLEDAD"/>
        <s v="EL AMANECER SOCIEDAD LEY 19550 CAP. I SECC.IV S. CAP I SECC"/>
        <s v="KISNER, CLAUDIO FABIAN"/>
        <s v="CEPEDA, RAUL OSCAR"/>
        <s v="LOPEZ FERNANDEZ, ARMANDO GUILLERMO"/>
        <s v="ALEJANDRO ZINGARETTI SAS TOAY"/>
        <s v="GONZALEZ, ROMINA MICAELA"/>
        <s v="PIGNATTA DISTRIBUCIONES S.R.L."/>
        <s v="FRIAS, NOELIA LUCILA"/>
        <s v="CUELLO, MAURO SEBASTIAN"/>
        <s v="H R DISTRIBUCIONES S. A. S."/>
        <s v="CLEMENGO, ARIEL SEBASTIAN"/>
        <s v="WAIMANN PABLO"/>
        <s v="PESCARA, LORENA NATALIA"/>
        <s v="ACOSTA, HELDA MARINA"/>
        <s v="ALI, MIGUEL DIB"/>
        <s v="ESTRADA CAMILA"/>
        <s v="GATICA, WILLIAM MILTON"/>
        <s v="MINETTI, GERMAN OMAR"/>
        <s v="FIGUEROA &amp; FIGUEROA SRL"/>
        <s v="VADAL, TIBURCIO MARIO"/>
        <s v="FUNES EVANGELINA ALEJANDRA"/>
        <s v="AGUIRRE, OSCAR ZACARIAS"/>
        <s v="AFRA SOCIEDAD LEY 19550 CAPITULO I SECCION IV"/>
        <s v="GATICA, LILIANA NOEMI"/>
        <s v="ECHEVESTE, MARCELO FABIAN"/>
        <s v="MORENO MAURO MARCELO"/>
        <s v="ALVANDO,OSCAR CEFERINO"/>
        <s v="PACHECO NORMA"/>
        <s v="FERNANDEZ DANIELA ELIZABETH"/>
        <s v="ARRUE PANSINI SRL.SUC 2"/>
        <s v="MANSILLA RAUL OMAR"/>
        <s v="NIEVAS ORLANDO LUIS"/>
        <s v="ASTILLA FLORES MARIO PAULINO"/>
        <s v="KRONEBERGER MARCOS DAMIAN"/>
        <s v="GONZALEZ BELKIS JORGELINA"/>
        <s v="CORREA FUNES CRISTOBAL"/>
        <s v="ZHENG ZONGXIONG"/>
        <s v="CARREIRA LAUTARO ARIEL"/>
        <s v="ROMAN  PERFECTO"/>
        <s v="COOPERATIVA ATREU-CO"/>
        <s v="GUZMAN   MARIO Y GUZMAN LAURA L"/>
        <s v="DE LA IGLESIA, O Y H"/>
        <s v="TAPIA, OMAR ANIBAL"/>
        <s v="GARCIA SEBASTIAN ALBERTO"/>
        <s v="FIGUEROA,LELIA ESTHER"/>
        <s v="FERNANDEZ AGUSTINA MARISOL"/>
        <s v="LA DAGA SRL"/>
        <s v="BOIGUES VICTOR HUGO"/>
        <s v="VILLA CARLOS DARIO"/>
        <s v="MISAÑA GABRIELA BEATRIZ"/>
        <s v="TEALDI, NELSON"/>
        <s v="GUO,JIANBIN"/>
        <s v="RIOS JUANA"/>
        <s v="ESPINEL ANDRES"/>
        <s v="SCHNEIDER MAURO"/>
        <s v="MIRAZO OSCAR ISMAEL"/>
        <s v="BERUSCHI ANDREA INES"/>
        <s v="MEZA LAURA BEATRIZ"/>
        <s v="PEREZ PEDRO PASCUAL"/>
        <s v="LONGSTAFF DIANA OFELIA"/>
        <s v="CORNEJO VANESA YAMILA"/>
        <s v="MODALIVASO SRL."/>
        <s v="BERGONZI,FERNANDA ELISABET"/>
        <s v="B&amp;B"/>
        <s v="AIMETA ESAU DANIEL"/>
        <s v="MARTIGNONE, HORACIO LUIS"/>
        <s v="OLIVERA, RAUL ANTONIO"/>
        <s v="SANTUCCI, PERLA ELIZABET"/>
        <s v="PERACCA, NATALIA LETICIA"/>
        <s v="MEDER ROXANA PAMELA"/>
        <s v="BAEZ MANUEL"/>
        <s v="KEDACK ANALIA VERONICA"/>
        <s v="GARCIA GONZALO MANUEL"/>
        <s v="BARONE NICOLAS"/>
        <s v="ROLANDO LUJAN Y GRILLI LUCIANA"/>
        <s v="BIANCO,MARIA EMILIA"/>
        <s v="GASTRONOMIA STONES S.R.L."/>
        <s v="FERNANDEZ SANTA CRUZ,JULIO HERNAN"/>
        <s v="JORDAN STELLA MARYS"/>
        <s v="KLOSTER DEOLINDA NAHIR"/>
        <s v="KRAMER MARIA SOLEDAD"/>
        <s v="PASCUAL GABRIEL"/>
        <s v="MUNICIPALIDAD DE SANTA ISABEL"/>
        <s v="MUNICIPALIDAD  DE ALGARROBO DEL AGUILA"/>
        <s v="MORALES CLAUDIO CESAR"/>
        <s v="GARRO PEREIRA DAS NEVES,ALEXIS JAVIER"/>
        <s v="EPINAL FACUNDO DANIEL"/>
        <s v="MOTA, LIDIA YOLANDA"/>
        <s v="SANCHEZ, BELKIS NADINA"/>
        <s v="VERBEKE,LUCAS EZEQUIEL"/>
        <s v="INGENTRON, GUILLERMO GERMAN "/>
        <s v="MUNICIPALIDAD DE ATALIVA ROCA"/>
        <s v="CABRAL,ALFREDO HORACIO"/>
        <s v="FANEGO MOREIRA,NADIA BELEN"/>
        <s v="OSTOY,LILIANA ESTER"/>
        <s v="ROSTE ING S. R. L."/>
        <s v="FERNANDEZ,RENE"/>
        <s v="CEDRO,BRIAN NOE"/>
        <s v="REYNOSO CRISTIAN MARTIN"/>
        <s v="EL HORNITO LP S.A.S"/>
        <s v="PEREZ ERAZUN,JOEL IVAN"/>
        <s v="NAVARRO,LUCAS MARTIN"/>
        <s v="PAMPA MEAT SRL"/>
        <s v="ACUÑA,KIMEI MARIA LUZ"/>
        <s v="GALDAMES,GUSTAVO ANIBAL"/>
        <s v="HAN,ZHEN"/>
        <s v="BERGER,SILVINA JUDIT"/>
        <s v="ROSTAN JUAN PABLO"/>
        <s v="CALBELO CARLOS ALBERTO"/>
        <s v="CONDOFF,YOLANDA FABIANA"/>
        <s v="KISNER,YANI DAVID"/>
        <s v="CANALIS,DANIEL ALEXIS"/>
        <s v="WILBERGER,HORACIO DANIEL"/>
        <s v="FERNANDEZ,RUBEN ANTONIO"/>
        <s v="CANDIA,ISABEL ESTELA"/>
        <s v="AGROENERGIA S. A."/>
        <s v="BRANDEL,JOHANNA BELEN"/>
        <s v="LOPEZ,JULIO RAMON"/>
        <s v="MENDEZ DANIEL EDUARDO"/>
        <s v="JUAREZ LORENA ANDREA"/>
        <s v="FERNANDEZ ALAN CAIN"/>
        <s v="LACTEOS KELOLAC SRL"/>
        <s v="BARROSO MARIO ALBERTO"/>
        <s v="KAPPES CYNTHIA SALOME"/>
        <s v="PONKOSKY SILVINA MARIBEL"/>
        <s v="FERNANDEZ MARCELO ADRIAN"/>
        <s v="GIUSTI FACUNDO EMILIANO, OLGUIN PABLO LEONARDO, AGUIRRE NUÑ"/>
        <s v="PEÑALVA,MARTA MARIANA"/>
        <s v="PEREZ SILVINA"/>
        <s v="BASILOTTA CELIA INES"/>
        <s v="ANAYA EDGARDO GUALBERTO"/>
        <s v="LA PAMPEANA DISTRIBUIDORA"/>
        <s v="BRITEZ AGUSTIN ARIEL"/>
        <s v="FERNANDEZ SARA ISABEL"/>
        <s v="ALEJO MARTA ESTER"/>
        <s v="VIDELA,JULIO ALBERTO"/>
        <s v="ALVANDO SILVIA RAQUEL"/>
        <s v="BARREIX EDUARDO OMAR"/>
        <s v="LOPEZ RESTREPO CLAUDIA MILENA"/>
        <s v="ROMERO MARIO JESUS"/>
        <s v="IEMOLO MATIAS YOEL"/>
        <s v="LASTRE ARRARAS NICOLAS"/>
        <s v="SCHPPE GRACIELA NOEMI"/>
        <s v="LAVALLE RAMIRO FACUNDO"/>
        <s v="CASTIA MIRTA ALICIA"/>
        <s v="SUAREZ SUSANA ELISABET"/>
        <s v="LUNA LAURA MARIA"/>
        <s v="HIRTZ,MARCOS DAMIAN"/>
        <s v="AVALO CINTIA PAOLA"/>
        <s v="HEICK,VALERIA ELISABET"/>
        <s v="URQUIZA YAMILA ANABELA RUFINA"/>
        <s v="GALLARDO,LUCIO ARSENIO"/>
        <s v="DIAZ,FABRICIO JAVIER"/>
        <s v="PARAMO S. CAP I SECC IV"/>
        <s v="&quot;VEN A VER&quot; COOPERATIVA DE TRABAJO LTDA."/>
        <s v="CARRIPILON ROSA ELSA"/>
        <s v="OSTOY JOSE IGNACIO"/>
        <s v="PELAYO,SANTIAGO MANUEL"/>
        <s v="KORSAIKE,NESTOR LUIS"/>
        <s v="ALARCON ABEIRO LAUTARO YAEL"/>
        <s v="SOSA MARIANA NOEMI"/>
        <s v="MINISTERIO DE HACIENDA Y FINANZAS O. P."/>
        <s v="KESSLER VANINA NATALI"/>
        <s v="COMPAÑIA INTRODUCTORA DE BUENOS AIRES S A"/>
        <s v="CORONEL,MARIBEL ANDREA"/>
        <s v="MUNICIPALIDAD DE TOAY"/>
        <s v="CABRAL CLAUDIA RAQUEL"/>
        <s v="VILLEGAS JIMENA ALEJANDRA"/>
        <s v="PEREZ MARIA BELEN"/>
        <s v="SAENZ BIBIANA SILVIA"/>
        <s v="CASER ZULEMA MARGARITA"/>
        <s v="PUNDANG KARINA ROSALIA"/>
        <s v="GIMENEZ DAIANA ETEL"/>
        <s v="FERNANDEZ RAUL HORACIO"/>
        <s v="PISA PATRICIA DANIELA"/>
        <s v="DE LA IGLESIA OSCAR DANIEL"/>
        <s v="OYHENART MARTA SUSANA"/>
        <s v="PAYELA SERGIO RICARDO"/>
        <s v="MENDEZ JORGE EDUARDO"/>
        <s v="LOPEZ CESAR DARIO"/>
        <s v="WEISS HUGO ORLANDO"/>
        <s v="ARBOLEDA VANESA BEATRIZ"/>
        <s v="FERNANDEZ ANGEL ANTONIO"/>
        <s v="ARAVENA JOSE ANTONIO"/>
        <s v="BUSTOS ALEXANDRA MICAELA"/>
        <s v="HONORABLE CAMARA DE DIPUTADOS"/>
        <s v="WAIMANN PABLO DANIEL "/>
        <s v="RAMOS RAQUEL ANGELICA"/>
        <s v="CARLA VANESA MARTIN"/>
        <s v="GISELA NOEMI FRANCO"/>
        <s v="DIEGO VICTOR DITTLER"/>
        <s v="ROCIO AILEN LOMBARDO"/>
        <s v="VICENTE LUIS ALMARAZ"/>
        <s v="OSCAR ANIBAL BIGI"/>
        <s v="FIGUEROA LELIA ESTHER"/>
        <s v="NICOLAS EZEQUIEL BECKER"/>
        <s v="DALMA NAIR HEIT"/>
        <s v="DELIA ROSA CLEMENTE"/>
        <s v="IVAN ISMAEL VIVIER"/>
        <s v="CARINA SORAYA SCHNEIDER"/>
        <s v="JOHANNA BELEN BRANDEL"/>
        <s v="MORONI MARTIN ROBERTO"/>
        <s v="FORNERON NORBERTO, FORNERON DANTE Y HERRMANN CLAUD"/>
        <s v="NICOLAS AGUSTIN MANCHADO"/>
        <s v="DIEGO HERNAN SCHWINDT"/>
        <s v="CHAOMING XUE"/>
        <s v="JOEL IVAN PEREZ ERAZUN"/>
        <s v="ISABEL ESTELA CANDIA"/>
        <s v="AGUILAR YAMILA BIBIANA"/>
        <s v="CARLOS HUGO PEREZ"/>
        <s v="LEO DANIEL KERLENG"/>
        <s v="NICOLAS ALFREDO BARONE"/>
        <s v="MANGLUS GRACIELA ALEJANDRA"/>
        <s v="ALCARAZ JORGE OSCAR "/>
        <s v="CESAR JAVIER LUNA"/>
        <s v="JUAN MANUEL COLLINO"/>
        <s v="GUSTAVO EZEQUIEL VIVIER"/>
        <s v="GUSTAVO GABRIEL BOBIS"/>
        <s v="PUHL CESAR FABIAN"/>
        <s v="DIESER FELICIANO"/>
        <s v="VALERIA CLAUDIA TOURN"/>
        <s v="SERGIO GUSTAVO REINQUILEO"/>
        <s v="ALICIA ELIZABETH VICENTE"/>
        <s v="MARIE EVANGELINE DASMAR"/>
        <s v="GRUPO NORTE SRL (YPF PADRE BUODO)"/>
        <s v="JUAN OSCAR MELCHOR"/>
        <s v="LUIS MIGUEL APAOLAZA"/>
        <s v="JORGE LUIS DOMINGUEZ"/>
        <s v="ASOCIACION CIVIL LA NUEVA ESPERANZA COLONIA MENONI"/>
        <s v="CORNEJO LILIANA BEATRIZ"/>
        <s v="PORTALEZ SANTIAGO MARTIN "/>
        <s v="COOPERATIVA DE SER PUBLICOS DE GRAL ACHA  LIMITADA"/>
        <s v="YOEL EBERLE"/>
        <s v="MILENIUM SRL"/>
        <s v="AGUSTINA HIPPENER"/>
        <s v="GAVIOT MAURICIO MIGUEL Y JESSER HUGO SOCIEDA DEL C"/>
        <s v="GIGENA ROMINA VANESA"/>
        <s v="VANESA NAIQUEN ANCIN"/>
        <s v="CELIA MERCEDES PROST"/>
        <s v="CYNTHIA SALOME KAPPES"/>
        <s v="MARIA ANDREA SCHMIDT"/>
        <s v="OSCAR ZACARIAS AGUIRRE"/>
        <s v="FABIAN OMAR ZARATE"/>
        <s v="OMAR RODOLFO ORTEGUI"/>
        <s v="KEDAK ANALIA VERONICA"/>
        <s v="ALICIA DEL CARMEN MASSERA"/>
        <s v="ROLANDO MARIA LUJAN Y GRILLI LUCIANA CRISTELA LEY "/>
        <s v="INGENTRON GUILLERMO GERMAN"/>
        <s v="ANGELA IRENE KAIRUZ"/>
        <s v="VANESSA MABEL KINDERKNECHT"/>
        <s v="GONZALEZ MORA KEVIN EZEQUIEL"/>
        <s v="ATREUCO COOP AGROP LTDA"/>
        <s v="AIKEN VERDE S.A."/>
        <s v="COOPERATIVA AGROPECUARIA DE DARREGUEIRA LTDA"/>
        <s v="PADEL9T S. A. S."/>
        <s v="MARTI BRAUN MELINA ROCIO "/>
        <s v="GUILLERMO GERMAN INGENTRON"/>
        <s v="PORTALEZ SANTIAGO MARTIN"/>
        <s v="CASANDRA MARIEL CORNEJO"/>
        <s v="PETROLURO S.A."/>
        <s v="GRACIELA SILVANA BENEGAS"/>
        <s v="DANIEL ALEXIS CANALIS"/>
        <s v="ALEJO ANEROT"/>
        <s v="MAURO OSVALDO SCHWALIER"/>
        <s v="MARIA LAURA SENDIN"/>
        <s v="SILVIA ELBA SIEBEN"/>
        <s v="DAIANA MARICEL MAIER"/>
        <s v="NESTOR DANIEL RIERA"/>
        <s v="PASCUAL GABRIEL NORBERTO"/>
        <s v="MIGUEL DIB ALI"/>
        <s v="CARINA RAUSCHENBERGER"/>
        <s v="ROBERTO ADRIAN ETCHART"/>
        <s v="SHI MINGFENG"/>
        <s v="RAUL UBALDO ALVAREZ"/>
        <s v="GROSS HERMANOS S C C"/>
        <s v="CAIMARI MATIAS ADRIAN"/>
        <s v="JOSE FRANCISCO FIGUEROLA"/>
        <s v="DANIELA CARINA SELINGER"/>
        <s v="SUN SHAO MING"/>
        <s v="BRANDIZI LILIANA NATALIA"/>
        <s v="MARCOS ANTONIO RICK"/>
        <s v="LEANDRO EMANUEL CASTRO ACOSTA"/>
        <s v="RICARDO JAVIER KISSNER"/>
        <s v="VIDELA HERALDO MARTIN"/>
        <s v="RAMON OSCAR STANCHAUER"/>
        <s v="DIAZ SILVIA BEATRIZ"/>
        <s v="NESTOR ARMANDO CONSIGLIO"/>
        <s v="VILLANUEVA MARIO FABIAN"/>
        <s v="NAHUEL PEREZ ALVAREZ"/>
        <s v="JUAN PABLO ROSTAN"/>
        <s v="MIGUEL ANGEL RENDA"/>
        <s v="SEJAS YANINA SOLEDAD"/>
        <s v="MARIA LUISA DALMAS PITTA"/>
        <s v="FUENTES Liz Maria  Soledad"/>
        <s v="JOSE LUIS GONZALO HABERKORN"/>
        <s v="MELISA VICTORIA GUEVARA"/>
        <s v="WALTER EZEQUIEL PASTOR"/>
        <s v="CYNTHIA SOLEDAD GROSSO"/>
        <s v="BENITO EMILIO SCHROEDER"/>
        <s v="FABIO ORLANDO ESCOFET"/>
        <s v="MARIA SOLEDAD VENERI"/>
        <s v="AUTOSERVICIO ROMA S.R.L."/>
        <s v="JUAN CARLOS KLEIN"/>
        <s v="ALCALDE LEANDRO EMMANUEL"/>
        <s v="SILVINA JUDIT BERGER"/>
        <s v="&quot;VEN A VER&quot; COOPERATIVA  DE  TRABAJO  LTDA."/>
        <s v="MELISA DENISSE YALET"/>
        <s v="OTAMENDI OMAR"/>
        <s v="PAMELA YESICA SEGOVIA"/>
        <s v="PABLO FEDERICO LASPIUR"/>
        <s v="MARIANO SEBASTIAN ERBACCI"/>
        <s v="PALIZA  FANNY  LILIANA"/>
        <s v="NALDO DANTE PEREZ"/>
        <s v="YANINA BETIANA LARREA"/>
        <s v="MARIEL ALICIA VIERA"/>
        <s v="JOSE LUIS GAIGER"/>
        <s v="LUCIANO EZEQUIEL CANDIA CORONEL"/>
        <s v="SCHIEBELBEIN ROSA ANA"/>
        <s v="ALEJANDRA FABIANA ROSA"/>
        <s v="QIUJIU WEI"/>
        <s v="TERESA ESTELA MEDER"/>
        <s v="VILLAGRAN YESICA"/>
        <s v="GRISELDA ESTHER ROBEIN"/>
        <s v="GRISELDA MARTINEZ"/>
        <s v="FRIAS NOELIA LUCILA "/>
        <s v="LILIANA NOEMI GATICA"/>
        <s v="CRISTIAN DARIO ACUÑA"/>
        <s v="JULIANO PAOLO CERQUETTI"/>
        <s v="GUILLERMO HORACIO ORTEGUI"/>
        <s v="EL AMANECER SOCIEDAD LEY 19550 CAP. I SECC.IV S. C"/>
        <s v="HOMANN ROBERTO VALENTIN"/>
        <s v="LUCAS MARTIN NAVARRO"/>
        <s v="FACUNDO MONEDERO"/>
        <s v="MARCELO SANTIAGO HOLMAN PINEDO"/>
        <s v="PEREZ ROMINA PAOLA"/>
        <s v="JUAN ROMAN MATAMALA"/>
        <s v="TIANTIAN LIN"/>
        <m u="1"/>
        <s v="MILANO,NORBERTO FABIAN" u="1"/>
        <s v="AGÜERA GUSTAVO DANIEL" u="1"/>
        <s v="CAZENAVE CARLOS MARIA" u="1"/>
        <s v="GAIGER,JOSE LUIS" u="1"/>
        <s v="FUENTES DANIEL Y MARIA" u="1"/>
        <s v="RINAUDO FACUNDO" u="1"/>
        <s v="BOTTARO FERNANDO" u="1"/>
        <s v="ZHANG JINQUAN" u="1"/>
        <s v="CAMPO MARIA ROSA" u="1"/>
        <s v="MUÑOZ PABLO JAVIER" u="1"/>
        <s v="IBAÑEZ YESICA ABIGAIL" u="1"/>
        <s v="PEREZ,CARLOS HUGO" u="1"/>
        <s v="RAUSCHENBERGER, CARINA" u="1"/>
        <s v="CASTRO WILIAMS" u="1"/>
        <s v="GARCIA RICARDO" u="1"/>
        <s v="RABADAN,CRISTIAN ELOY" u="1"/>
        <s v="MARTIN GERMAN" u="1"/>
        <s v="BERNARDO ALEJANDRO DANIEL" u="1"/>
        <s v="PINCIAROLI MARCELO DANIEL" u="1"/>
        <s v="EBERHARDT ZURITA MAIRA" u="1"/>
        <s v="SCHNEIDER NICOLE GISEL" u="1"/>
        <s v="GRUYA S.R.L" u="1"/>
        <s v="NAVARRO DIEGO OSCAR ALBERTO" u="1"/>
        <s v="GARCIA JESICA FABIANA" u="1"/>
        <s v="BUSTOS DANIEL" u="1"/>
        <s v="ROSSI PABLO" u="1"/>
        <s v="BAZAN, GERARDO ABEL" u="1"/>
        <s v="LUNA MARTIN" u="1"/>
        <s v="GARRONE JORGE" u="1"/>
        <s v="QUINTEROS NESTOR FABIAN" u="1"/>
        <s v="JAVIER HORACIO LINCE" u="1"/>
        <s v="ROJAS MARTIN NICOLAS" u="1"/>
        <s v="BRIONE LUIS" u="1"/>
        <s v="GAIA DANIEL Y JUAN" u="1"/>
        <s v="HELDA MARINA ACOSTA" u="1"/>
        <s v="ESCUDERO, SONIA NOEMI" u="1"/>
        <s v="ERRECALDE MARCELO" u="1"/>
        <s v="ERAZO GRISELDA ALEJANDRA" u="1"/>
        <s v="RODRIGUEZ, ANABELA GISELA" u="1"/>
        <s v="GARRO, RAUL REMIGIO" u="1"/>
        <s v="SAENZ,BIBIANA SILVIA SUC II" u="1"/>
        <s v="COLOMBI MATIAS" u="1"/>
        <s v="REBOL LAURA NILDA" u="1"/>
        <s v="ALEJANDRA SOLEDAD RIVAROLA" u="1"/>
        <s v="MAIDANA NORMA" u="1"/>
        <s v="MARIANO CAYETANO ROMERO" u="1"/>
        <s v="DARRUPE HECTOR CRISTIAN" u="1"/>
        <s v="CUEVAS OMAR ALBERTO" u="1"/>
        <s v="PRETZ JOSE MARCELO" u="1"/>
        <s v="GUZMAN MARTA" u="1"/>
        <s v="GUAITA JOSE A, GUAITA JOSE L Y GUAITA GUSTAVO" u="1"/>
        <s v="EMPAMASO SRL" u="1"/>
        <s v="CELESTINA S. R. L." u="1"/>
        <s v="LUCERO NESTOR" u="1"/>
        <s v="4 RUMBOS SRL EN FORMACION" u="1"/>
        <s v="BOBBIESI GABRIELA" u="1"/>
        <s v="SUCESIÓN DE NILDA PUCHEU" u="1"/>
        <s v="DO NASCIMIENTO SILVINA VANESA" u="1"/>
        <s v="JUNCO JONATHAN" u="1"/>
        <s v="FABIOLA YANEL TRINQUETELLA SUC II" u="1"/>
        <s v="DON CANDIDO SRL" u="1"/>
        <s v="NAVARRO VIVIANA ALICIA" u="1"/>
        <s v="WALTER FABIAN" u="1"/>
        <s v="PALIZA  FANI  LILIANA" u="1"/>
        <s v="YAMILA LORENA BAZAN" u="1"/>
        <s v="GEBEL DIEGO FERNANDO" u="1"/>
        <s v="TAPIA OMAR ANIBAL  SUC II" u="1"/>
        <s v="JUAN, SILVANA ESTELA" u="1"/>
        <s v="DON CANDIO SRL. SUC.2" u="1"/>
        <s v="ARGÜELLO,FABIO ARIEL" u="1"/>
        <s v="GATICA ANALISA SOLEDAD" u="1"/>
        <s v="CARLOS DAMIAN NORBERTO DE BRACKELER" u="1"/>
        <s v="DIAZ ANALIA VANESA" u="1"/>
        <s v="SAPEM REALICO EN DESARROLLO" u="1"/>
        <s v="CAVALLERO MARIA DEL CARMEN" u="1"/>
        <s v="GAREIS JUAN JOSE" u="1"/>
        <s v="SANCHEZ MÓNICA" u="1"/>
        <s v="TORANZO MARIA ANGELICA" u="1"/>
        <s v="SANTELLAN KOLMAN MARIA FLORENCIA" u="1"/>
        <s v="CORREA MAURO" u="1"/>
        <s v="VICENTE MARCELO" u="1"/>
        <s v="PEREZ LUCAS EMMANUEL" u="1"/>
        <s v="CARLOS MARIA CAMPOS" u="1"/>
        <s v="MENDOZA JUAN JOSE" u="1"/>
        <s v="EMILIANO FERNANDEZ" u="1"/>
        <s v="CLAUDIA MARIELA DEMIRJIAN" u="1"/>
        <s v="VARGAS, MARTIN EDUARDO" u="1"/>
        <s v="COOPERATIVA DE SER PUBLICOS" u="1"/>
        <s v="BARROZO ENZO" u="1"/>
        <s v="OLGUIN, ROSA ESTER" u="1"/>
        <s v="SAFENREIDER MARIANA ROSANA" u="1"/>
        <s v="XU SULI" u="1"/>
        <s v="CHEBALLIER RUBEN OSVALDO" u="1"/>
        <s v="OROZCO FRANCO LEONEL" u="1"/>
        <s v="NATALIA CAROLINA GIMENEZ" u="1"/>
        <s v="DIESEL LANGE S.R.L." u="1"/>
        <s v="YANINA NOEMI LUCERO" u="1"/>
        <s v="GIRAUDO MIGUEL" u="1"/>
        <s v="AUTOSERVICIO LA COOPERATIVA COOPERATIVA DE TRABAJO" u="1"/>
        <s v="ALFONSO AYLEN ABIGAIL" u="1"/>
        <s v="ALFONSO,AYLEN ABIGAIL" u="1"/>
        <s v="HEGEL SOFIA" u="1"/>
        <s v="MUNICIPALIDAD DE REALICO" u="1"/>
        <s v="CANUHE, SILVIA INES" u="1"/>
        <s v="JUAN JOSE COSTA" u="1"/>
        <s v="KORSAIKE, MARIA CECILIA" u="1"/>
        <s v="VRANKEN FABRICIO" u="1"/>
        <s v="SUC DE ROBERI ARTURO" u="1"/>
        <s v="MOLLECKER ANDREA" u="1"/>
        <s v="VERBEKE,CHRISTIAN GUILLERMO" u="1"/>
        <s v="CHAVES, ELIO ORLANDO" u="1"/>
        <s v="MARIANA PAEZ" u="1"/>
        <s v="JUAREZ MARIA CRISTINA" u="1"/>
        <s v="CANTARELLA LUIS A." u="1"/>
        <s v="PINARDI FRANCO" u="1"/>
        <s v="PONZIO MARIA INES" u="1"/>
        <s v="FURRIOL JUAN CARLOS" u="1"/>
        <s v="POBLET,OSMAR ALBERTO" u="1"/>
        <s v="CATHERINE ELISABET ARCE" u="1"/>
        <s v="TOUNDAIAN MONICA Y MARIA" u="1"/>
        <s v="SOULE, LUIS MATIAS" u="1"/>
        <s v="ARMANINI DELIA SUSANA" u="1"/>
        <s v="LOPEZ OMAR" u="1"/>
        <s v="REYNOSO OLGA" u="1"/>
        <s v="PETROSURCO SA" u="1"/>
        <s v="CASTRO FACUNDO" u="1"/>
        <s v="GALLI SILVIA ELENA" u="1"/>
        <s v="MUJIN JIANG" u="1"/>
        <s v="SARTORI MARCELO" u="1"/>
        <s v="BIOLATTO MATIAS" u="1"/>
        <s v="RIVAS, CLAUDIO" u="1"/>
        <s v="KOLLER BLANCO, ANDREA" u="1"/>
        <s v="BRUNETTI LAURA" u="1"/>
        <s v="MARTINEZ , JUAN CARLOS" u="1"/>
        <s v="NUEVA PATAGONIA SRL" u="1"/>
        <s v="GONZALEZ,EDUARDO LUIS" u="1"/>
        <s v="CORONEL,AGUSTIN ELEUTERIO" u="1"/>
        <s v="ALE NORA" u="1"/>
        <s v="SERBINO LAURA ALEJANDRA" u="1"/>
        <s v="BENITO JUAN PABLO" u="1"/>
        <s v="CARRO ROMA" u="1"/>
        <s v="SANTILLAN, SILVIA IRENE" u="1"/>
        <s v="NAVARRO ANDREA VIVIANA" u="1"/>
        <s v="ROMERO ROSA EMANUELA" u="1"/>
        <s v="TOLEDO, PABLO SEBASTIAN" u="1"/>
        <s v="ALFONSO, NADIA LIDIA ALICIA" u="1"/>
        <s v="RIVAS ESTELA " u="1"/>
        <s v="AGUILAR, ADRIAN RAMIRO" u="1"/>
        <s v="SILVA GRAMAJO, NESTOR ORLANDO" u="1"/>
        <s v="SARATOV SRL" u="1"/>
        <s v="APELANS, EZEQUIEL AMILCAR" u="1"/>
        <s v="HOTEL BELPOSTO" u="1"/>
        <s v="MONTIEL VANESA" u="1"/>
        <s v="MUÑOZ, MARCELO ADOLFO" u="1"/>
        <s v="HERRAN RAUL DARIO" u="1"/>
        <s v="OSES HECTOR" u="1"/>
        <s v="ROJAS ROBERTO" u="1"/>
        <s v="JULIANA ESTEFANIA LUCERO" u="1"/>
        <s v="ALVAREZ MONICA ROSA ALEJANDRA" u="1"/>
        <s v="ANDREA SOLEDAD ABDALA" u="1"/>
        <s v="KLOSTER DEOLINDA NAHIR " u="1"/>
        <s v="BRAUN LUCIA BELEN" u="1"/>
        <s v="CARRIZO JORGELINA" u="1"/>
        <s v="RUIZ,NANCY ABIGAIL" u="1"/>
        <s v="GIORGI CLAUDIO" u="1"/>
        <s v="LA ESQUINA S. A. S." u="1"/>
        <s v="ZIG ZAG REALICO SRL" u="1"/>
        <s v="ARDOHAIN LEOPOLDO ALBERTO" u="1"/>
        <s v="CHIAI Y ASOCIADOS S.R.L." u="1"/>
        <s v="MARTANO, GUILLERMO EDUARDO" u="1"/>
        <s v="TORO JUAN BAUTISTA" u="1"/>
        <s v="WLADIMIR ELADIO JARA GUTIERREZ" u="1"/>
        <s v="DADONE, OSCAR ARIEL" u="1"/>
        <s v="CAZENAVE, CARLOS MARIA" u="1"/>
        <s v="HONG, BIYUN" u="1"/>
        <s v="LEGUIZAMON LUIS" u="1"/>
        <s v="MONTERO JORGE RAUL" u="1"/>
        <s v="MEONIS, JORGE ALBERTO" u="1"/>
        <s v="GOMEZ, MARCELA BEATRIZ" u="1"/>
        <s v="OLIVERO DARIO RAFAEL" u="1"/>
        <s v="CRUZA CONSTRUCCIONES S.A." u="1"/>
        <s v="RIVAROLA ALEJANDRA" u="1"/>
        <s v="BONGIOVANNI GONZALO" u="1"/>
        <s v="CHEN GUANYUN" u="1"/>
        <s v="GODOY, MACARENA NOEMI" u="1"/>
        <s v="VILLALBA CAYUPAN,TISIANA AYELEN" u="1"/>
        <s v="NATALIA LETICIA PERACCA" u="1"/>
        <s v="COLOMBI JULIO" u="1"/>
        <s v="ONTIVERO MARCOS SEBASTIAN" u="1"/>
        <s v="PROVEEDURIA NINA" u="1"/>
        <s v="BAGLIVO LEONARDO CESAR" u="1"/>
        <s v=" OVIEDO ARRIGADA ALICIA VERONICA" u="1"/>
        <s v="AYALA DORITA" u="1"/>
        <s v="FIDEICOMISO ESPAÑA" u="1"/>
        <s v="PERALTA DANIELA VIRGINIA" u="1"/>
        <s v="SCHMIDT,MARIA ANDREA" u="1"/>
        <s v="PELAYO AGRONOMIA S.A." u="1"/>
        <s v="MOLINA CARLOS GASTON" u="1"/>
        <s v="MASSANO MIRTA LEONOR" u="1"/>
        <s v="BARZOLA, RAMON DANIEL" u="1"/>
        <s v="POLVARAN RODRIGO AGUSTIN" u="1"/>
        <s v="ARIAUDO EMILIANO" u="1"/>
        <s v="BARNEIX, CLAUDIA ELIZABETH" u="1"/>
        <s v="VALLE, CARINA ROSANA" u="1"/>
        <s v="CARABAJAL, MARTIN ANIBAL" u="1"/>
        <s v="SANTINI NOEMI" u="1"/>
        <s v="ALVAREZ JORGE EZEQUIEL" u="1"/>
        <s v="ZABALA ERIC DAMIAN" u="1"/>
        <s v="SORBONA COMBUSTIBLES S.A." u="1"/>
        <s v="RODRIGUEZ PAOLA DANIELA" u="1"/>
        <s v="VILLA, LUCAS DANIEL" u="1"/>
        <s v="BRENDA LUCERO" u="1"/>
        <s v="DEMARCHI MARCELO" u="1"/>
        <s v="ALEJANDRA MAGALI BLANCO" u="1"/>
        <s v="MALDONADO WALDO OMAR" u="1"/>
        <s v="MENDEZ GARCIA JUAN JOSE " u="1"/>
        <s v="FREDES GASTON" u="1"/>
        <s v="BUSTAMANTE PATRICIA" u="1"/>
        <s v="CAZENAVE CLAUDIA" u="1"/>
        <s v="MARTIN FRANCO DAVID" u="1"/>
        <s v="ARGOITIA MARIA LUJAN" u="1"/>
        <s v="NICOLAS MARTIN CARRASCAL" u="1"/>
        <s v="DUPUY, MATHIAS ALEXANDER" u="1"/>
        <s v="MARIO JESUS ROMERO" u="1"/>
        <s v="ESNAIDER CLAUDIA CINTIA" u="1"/>
        <s v="BARAIBAR MICHELO" u="1"/>
        <s v="MARIELA CAROLINA HELT" u="1"/>
        <s v="BERTOLINI BEATRIZ VIVIANA" u="1"/>
        <s v="VILLEGAS EDUARDO" u="1"/>
        <s v="URQUIZA LUCIANO" u="1"/>
        <s v="MAXIMILIANO ALEXIS FERNANDEZ" u="1"/>
        <s v="CORRALÓN DON ANTONIO SRL" u="1"/>
        <s v="SANCHEZ ROCIO" u="1"/>
        <s v="TREJO,FABIAN CARLOS" u="1"/>
        <s v="BEATRIZ ALICIA HASPERT" u="1"/>
        <s v="TAMARA YANET MAICA" u="1"/>
        <s v="URQUIZA MARIA E." u="1"/>
        <s v="ORDOÑEZ MABEL" u="1"/>
        <s v="AGUILAR, NESTOR OSCAR" u="1"/>
        <s v="GRACIELA NOEMI SCHPPE" u="1"/>
        <s v="CORONEL HORACIO" u="1"/>
        <s v="LUCERO ANGEL" u="1"/>
        <s v="MANZANO FERNANDO EZEQUIEL" u="1"/>
        <s v="CAVALLARO ROCIO BELEN LOPEZ " u="1"/>
        <s v="TORRES CHOLO" u="1"/>
        <s v="AROIX, JOSE LUIS" u="1"/>
        <s v="COMISARIA REALICO" u="1"/>
        <s v="LUCERO, GABRIELA SOLEDAD" u="1"/>
        <s v="LOPEZ HECTOR ALFREDO" u="1"/>
        <s v="FREDES HORACIO ERNESTO" u="1"/>
        <s v="CASA DAMICO SOCIEDAD LEY 19550 CAP. I SECC. IV S. " u="1"/>
        <s v="AIASSA KOKI" u="1"/>
        <s v="DOMINGUEZ JOSE MARIA" u="1"/>
        <s v="AZCURRA LUCAS" u="1"/>
        <s v="NORMA ISABEL JACOB" u="1"/>
        <s v="CABRAL,YAMILA BELEN" u="1"/>
        <s v="CECIL CIRO RUPEL" u="1"/>
        <s v="YAN CHUN HUA" u="1"/>
        <s v="PEDRO RUBEN KUNZ" u="1"/>
        <s v="CARPENE, CLAUDIA RAQUEL" u="1"/>
        <s v="MARCHESE SILVIA NELIDA" u="1"/>
        <s v="MOLINO EMILIANO" u="1"/>
        <s v="VELOSO MIGUEL ANGEL" u="1"/>
        <s v="CORNEJO CASANDRA MARIEL" u="1"/>
        <s v="SUELDO,ROBERTO ANIBAL" u="1"/>
        <s v="SILVINA SORAYA SEQUEIRA" u="1"/>
        <s v="MARTINEZ ALFREDO SILVESTRE" u="1"/>
        <s v="VIVIER, GUSTAVO EZEQUIEL" u="1"/>
        <s v="ROSAS, BRAIAN DAVID" u="1"/>
        <s v="ARIAS,MICAELA AYELEN" u="1"/>
        <s v="OLIE RUBEN ANDRES" u="1"/>
        <s v="MIRANDA MAXIMILIANO JOSE" u="1"/>
        <s v="ALFONSIN, LUCIANA" u="1"/>
        <s v="LOPEZ CAVALLARO, ROCIO BELEN" u="1"/>
        <s v="MARCOS DAMIAN HIRTZ" u="1"/>
        <s v="FERNANDEZ SANTACRUZ CRISTINA SUC 2" u="1"/>
        <s v="TERNOVOY GEORGINA VANESA" u="1"/>
        <s v="REALICO S.A." u="1"/>
        <s v="RIVAS,ROGELIO MANUEL" u="1"/>
        <s v="SILVIA INES CANUHE" u="1"/>
        <s v="ARESE CARLOS J. Y ARESE DANIEL M. S-H" u="1"/>
        <s v="OHACO ANA MARIA" u="1"/>
        <s v="CLAUDIO ROBERTO SZELIGA" u="1"/>
        <s v="LACEDA HUGO" u="1"/>
        <s v="ARRUE ARIEL ALBERTO" u="1"/>
        <s v="IBANEZ CARINA ELISABET" u="1"/>
        <s v="DIAZ, DANIELA EDITH" u="1"/>
        <s v="GERARDO GONZALO LOPEZ" u="1"/>
        <s v="VELAZQUEZ MARIA " u="1"/>
        <s v="NIETO GLADIS MABEL" u="1"/>
        <s v="MAYA IRMA DEBORA" u="1"/>
        <s v="VIDELA,JENIFER MARICEL" u="1"/>
        <s v="MARIO FABIAN ESCOFET" u="1"/>
        <s v="RODRIGUEZ, MARIA ALEJANDRA" u="1"/>
        <s v="SILVANA LETICIA GARCIA" u="1"/>
        <s v="PAMPALUM SRL" u="1"/>
        <s v="ONDARCUHU NINO" u="1"/>
        <s v="ESTELLA JORGE ALBERTO" u="1"/>
        <s v="MARCOS JAVIER HOURIET" u="1"/>
        <s v="BERTOLA PABLO MAXIMILIANO" u="1"/>
        <s v="MERO ALEJANDRO" u="1"/>
        <s v="PERNIL SRL" u="1"/>
        <s v="BOSA (PARRILLA DON JUAN)" u="1"/>
        <s v="NAVARRO, CLAUDIA ALEJANDRA" u="1"/>
        <s v="ANDRADA MIQUEAS FACUNDO" u="1"/>
        <s v="ROMERO ALICIA " u="1"/>
        <s v="JULIO CESAR MELO" u="1"/>
        <s v="VIDAL MARI" u="1"/>
        <s v="GRAZIANO JOSE" u="1"/>
        <s v="ROSSI MARIANO" u="1"/>
        <s v="LILIANA GRACIELA DALMAS" u="1"/>
        <s v="FORNILLO, ALEXIS HAROLDO MARTIN" u="1"/>
        <s v="PIACENZA RODOLFO OSCAR" u="1"/>
        <s v="PARIS,LIA EMA MARIA" u="1"/>
        <s v="DESUQUE CESAR DARIO" u="1"/>
        <s v="PASCUALETTO MARIANO" u="1"/>
        <s v="GOMEZ MARCELA BEATRIZ" u="1"/>
        <s v="PEREZ, LILIANA BEATRIZ" u="1"/>
        <s v="DAIANA PAOLA SARDEN PEDERSOLI" u="1"/>
        <s v="LUJAN JORGE EZEQUIEL" u="1"/>
        <s v="PATRICIO EZEQUIEL HERNANDEZ" u="1"/>
        <s v="MOLINO CAÑUELA SACIF" u="1"/>
        <s v="ALI GABRIELA NOEMI" u="1"/>
        <s v="ZORZI, JULIO" u="1"/>
        <s v="BOVIO, NATALIA ROMINA" u="1"/>
        <s v="RUIZ EZEQUIEL" u="1"/>
        <s v="DODDS,DORA EDITH" u="1"/>
        <s v="TRANSBUS JUNIN S.A." u="1"/>
        <s v="MACARENA ELISABET SANCHEZ SUC II" u="1"/>
        <s v="MUCH ROSANA LORENA" u="1"/>
        <s v="BELFIORI, EDGAR NORBERTO" u="1"/>
        <s v="GARCIA VICTORIA ELIZABET" u="1"/>
        <s v="CRISTAL CLUB SRL." u="1"/>
        <s v="LUCERO,WALTER JEREMIAS" u="1"/>
        <s v="CABEZAS ROMINA" u="1"/>
        <s v="MICAELA DOMINGUEZ" u="1"/>
        <s v="MONZON, MARTIN MIGUEL" u="1"/>
        <s v="DETTONI NICOLAS ALEJANDRO" u="1"/>
        <s v="PARDIÑO ROBERTO CARLOS " u="1"/>
        <s v="RIVERO BELEN" u="1"/>
        <s v="MANJARES SCATACO S.R.L." u="1"/>
        <s v="STEINBACH, PATRICIO LIONEL" u="1"/>
        <s v="CASTELLANOS CARLOS DAMIAN" u="1"/>
        <s v="ARRARAS SILVANA CARINA" u="1"/>
        <s v="GONZALEZ Cecilia Magdalena" u="1"/>
        <s v="NEUMAC S.R.L" u="1"/>
        <s v="FLORES MARIA BELEN" u="1"/>
        <s v="SCHNEIDER,CARINA SORAYA" u="1"/>
        <s v="FRANCO EZEQUIEL AVALO" u="1"/>
        <s v="SANTOS, DAIANA CECILIA" u="1"/>
        <s v="GUTIERREZ MIGUEL IRINEO" u="1"/>
        <s v="ROSA ESTER OLGUIN" u="1"/>
        <s v="CARRITO PICANDO" u="1"/>
        <s v="VANESA ELIZABETH WILHELM" u="1"/>
        <s v="GAMALERO, DAIANA ELIZABETH" u="1"/>
        <s v="MARTINEZ MIRANDA VALERIA" u="1"/>
        <s v="MINISTERIO DE EDUCACION" u="1"/>
        <s v="COLLA, LUCIO" u="1"/>
        <s v="SUCESORES DE IANTOSCA SRL" u="1"/>
        <s v="NEUCOR SAS" u="1"/>
        <s v="CORONEL,CARLOS ANIBAL" u="1"/>
        <s v="CORTINA MARCELO CORTINA SERGIO" u="1"/>
        <s v="ROMERO ALICIA" u="1"/>
        <s v="HERPSOMMER, HECTOR HUGO" u="1"/>
        <s v="LUCIANI MARIA" u="1"/>
        <s v="HERPSOMER MARIO ANDRES" u="1"/>
        <s v="BADER LAURA MONICA" u="1"/>
        <s v="MORROW GUILLERMO" u="1"/>
        <s v="LUCERO, WALTER JEREMIAS SUC 2" u="1"/>
        <s v="SERENO MARIA JOSE" u="1"/>
        <s v="VALERIA ELISABET HEICK" u="1"/>
        <s v="MACHADO GONZALEZ NATALIA" u="1"/>
        <s v="GARDETO DARIO" u="1"/>
        <s v="NAZARENO GOMEZ" u="1"/>
        <s v="HERPSOMMER, HUGO" u="1"/>
        <s v="MOYA,GASTON EZEQUIEL" u="1"/>
        <s v="BIANCA LUCIA OCHOA MAINETTI" u="1"/>
        <s v="MACCARIO NORMA SUSANA" u="1"/>
        <s v="MELINA SOLEDAD ZABALETA" u="1"/>
        <s v="LASCALEA IGNACIO" u="1"/>
        <s v="CONSUMIDOR FINAL" u="1"/>
        <s v="DIEL MELINA DENISE" u="1"/>
        <s v="ALICIA VALLE" u="1"/>
        <s v="MATIAS ROBERTO VERNA" u="1"/>
        <s v="VARGAS RAUL ENRIQUE" u="1"/>
        <s v="CORTINA MARIA EUGENIA" u="1"/>
        <s v="POLO, ANA MARIA" u="1"/>
        <s v="GARCIA, FRANCISCO" u="1"/>
        <s v="ESCOBEDO, JORGE ARIEL" u="1"/>
        <s v="CURBELO SEBASTIAN OSCAR" u="1"/>
        <s v="BELOQUI FERNANDA ROMINA SOLEDAD" u="1"/>
        <s v="ELLERO DUILIO" u="1"/>
        <s v="MELLER MARIA CLAUDIA" u="1"/>
        <s v="DELFINO,MARIA JORGELINA" u="1"/>
        <s v="BALLEJO,MARIO NESTOR" u="1"/>
        <s v="EXPLOTACIONES AGROPECUARIAS JUAN REGINO S.A." u="1"/>
        <s v="GAMBULI MARCOS ALEJANDRO" u="1"/>
        <s v="GIMENEZ FLAHERTY, CARLOS LAUTARO" u="1"/>
        <s v="CIPRIANO SAS" u="1"/>
        <s v="MAIER JOEL ANANIAS" u="1"/>
        <s v="ECHEVERRY MARIA" u="1"/>
        <s v="TOTTO MARTA BEATRIZ" u="1"/>
        <s v="FERNANDEZ, MAXIMILIANO ALEXIS" u="1"/>
        <s v="DIAZ PABLO DARIO" u="1"/>
        <s v="BAZAN CARLOS OSCAR" u="1"/>
        <s v="PERALTA MARIANO" u="1"/>
        <s v="WALS DARIO FABIAN" u="1"/>
        <s v="EXNER CRISTIAN LUIS" u="1"/>
        <s v="RIBEIRO,EDUARDO PABLO" u="1"/>
        <s v="PAIERPAJ, YOLANDA NATALIA" u="1"/>
        <s v="SONIA ESTER ORTEGA" u="1"/>
        <s v="PLUCHE PABLO EZEQUIEL" u="1"/>
        <s v="GIANINETTO NATALIA" u="1"/>
        <s v="MARTINEZ PABLO DANIEL" u="1"/>
        <s v="BESGA JUAN CARLOS" u="1"/>
        <s v="PAZ NESTOR HORACIO" u="1"/>
        <s v="ROSSI MARIA ALEJANDRA" u="1"/>
        <s v="ALLARA, NORMA MABEL" u="1"/>
        <s v="BERNARDO RAMON ALVAREZ" u="1"/>
        <s v="HUANG XIUXIA" u="1"/>
        <s v="NIETO, GLADIS MABEL" u="1"/>
        <s v="DIAZ FABRICIO" u="1"/>
        <s v="DAIANA LUJAN PERACCA" u="1"/>
        <s v="TASSISTRO CARLA GISEL" u="1"/>
        <s v="TUR SUSANA" u="1"/>
        <s v="CORTINA MARCELO" u="1"/>
        <s v="ALBORNOZ MIGUEL" u="1"/>
        <s v="CANTARELLA ANA" u="1"/>
        <s v="OLGUIN,FLORENCIA YANINA" u="1"/>
        <s v="PRISCILA CRISTINA AGUIRRE" u="1"/>
        <s v="MORONTA, PAOLA ANDREA" u="1"/>
        <s v="COLLINO, JUAN MANUEL" u="1"/>
        <s v="BADER CLAUDIA CARINA" u="1"/>
        <s v="OCHOA BETINA" u="1"/>
        <s v="LORENZO MARIA I" u="1"/>
        <s v="MEGAFIO S.A.S" u="1"/>
        <s v="CAZENAVE CARLOS MARIA " u="1"/>
        <s v="SAN FERNANDO" u="1"/>
        <s v="MATIAS NAHUEL GONZALEZ" u="1"/>
        <s v="ACOSTA MARIA LUJAN" u="1"/>
        <s v="SOSA MATEO" u="1"/>
        <s v="MOREL SONIA ALEJANDRA" u="1"/>
        <s v="MAGALI BASCAL" u="1"/>
        <s v="CAMILA NATALI ESTRADA" u="1"/>
        <s v="YANCAQUEO, MATIAS ALEXIS" u="1"/>
        <s v="RODRIGUEZ MARIA LAURA" u="1"/>
        <s v="FOLMER, CARLOS ALBERTO" u="1"/>
        <s v="SUSANA BETSABE TRINAK" u="1"/>
        <s v="LACEDA ELISEO" u="1"/>
        <s v="LAURA ROXANA JIMENA GOMEZ" u="1"/>
        <s v="CARINA ROSANA SOTTOVIA" u="1"/>
        <s v="GABRIELA SOLEDAD LUCERO" u="1"/>
        <s v="MENDEZ ELSA MARIA" u="1"/>
        <s v="SILVANA CARINA ARRARAS" u="1"/>
        <s v="OCHOA MAINETTI BIANCA LUCIA" u="1"/>
        <s v="BRUNA TERESA FELISA" u="1"/>
        <s v="SANTIAGO MANUEL PELAYO" u="1"/>
        <s v="CARMEN AGUSTINA LESTRADA" u="1"/>
        <s v="JAVIER ANIBAL HEICK" u="1"/>
        <s v="DECUNTO MARIA NIEVES" u="1"/>
        <s v="MARTA SILVIA ALVAREZ JORQUERA" u="1"/>
        <s v="FRIDEL,GRACIELA ESTER" u="1"/>
        <s v="WILLIAM MILTON GATICA" u="1"/>
        <s v="PONZIO ARIEL" u="1"/>
        <s v="SEMFELT AULESTIARTE, VANESSA LORENA" u="1"/>
        <s v="FUQING YAN" u="1"/>
        <s v="COLLA LUCIO" u="1"/>
        <s v="JOHANA ELISABETH GRIN" u="1"/>
        <s v="VENERI MARIA SOLEDAD" u="1"/>
        <s v="ZHENG HAIBIN" u="1"/>
        <s v="COMISIóN DE FOMENTO ADOLFO VAN PRAET" u="1"/>
        <s v="CARRICAJO, GUSTAVO" u="1"/>
        <s v="IÑIGUEZ PABLO" u="1"/>
        <s v="CARRASCAL NICOLAS MARTIN" u="1"/>
        <s v="MUÑOZ LUCIANA" u="1"/>
        <s v="CASTIGNANI LUIS ALBERTO" u="1"/>
        <s v="PAMPINO SRL" u="1"/>
        <s v="RIZZO MARIO" u="1"/>
        <s v="BASCAL DARIO RAUL" u="1"/>
        <s v="GARCIA CHRISTIAN MARTIN" u="1"/>
        <s v="VICTORIANO JAVIER STEFANAZZI" u="1"/>
        <s v="ULLUA, MARIA" u="1"/>
        <s v="PEREZ LUCIANO" u="1"/>
        <s v="EDUARDO OMAR BARREIX" u="1"/>
        <s v="EL TRAPAL S.A." u="1"/>
        <s v="ROMERO ALICIA ANAHÍ" u="1"/>
        <s v="SHI,MINGFENG" u="1"/>
        <s v="MIRANDA, MARIANO" u="1"/>
        <s v="ALISON LEANDRO DANIEL ALISON RODRIGO MARTIN Y PIGNATTA NICO" u="1"/>
        <s v="EL CABRESTO SA" u="1"/>
        <s v="EYHERAMONHO ALMA" u="1"/>
        <s v="ALIMENTAR S. A. S." u="1"/>
        <s v="BANCO NACION ARGENTINA" u="1"/>
        <s v="LOBOS TOMAS" u="1"/>
        <s v="FISCHER, MARTHA" u="1"/>
        <s v="SANTIAGO CARLOS" u="1"/>
        <s v="MRBX SRL" u="1"/>
        <s v="FRANCO MARIA ROSA" u="1"/>
        <s v="YAMILA MAGALI PONCE MORO" u="1"/>
        <s v="TOLEDO PABLO SEBASTIAN" u="1"/>
        <s v="AMMACHE NIDIA" u="1"/>
        <s v="MINISTERIO DE EDUCACIÓN" u="1"/>
        <s v="MERCADO ROCIO ANALIA GABRIELA" u="1"/>
        <s v="ROMERO CECILIA NOEMI" u="1"/>
        <s v="ODDI NOEL ALBERTO" u="1"/>
        <s v="MARIA MAGDALENA SAMPIERI" u="1"/>
        <s v="BUSTOS,JOSE ALBERTO" u="1"/>
        <s v="SALINA, KARINA ALEJANDRA" u="1"/>
        <s v="MARTINEZ ARIEL" u="1"/>
        <s v="COGGIOLA,PATRICIA ALEJANDRA" u="1"/>
        <s v="TORREBASSE VERONICA CELESTE" u="1"/>
        <s v="OFAK PAULA ANALIS" u="1"/>
        <s v="OZAN CELESTE ANA MARIA" u="1"/>
        <s v="FREDES SERGIO JAVIER" u="1"/>
        <s v="GARCIA SEBASTIAN" u="1"/>
        <s v="SANCHEZ PABLO JAVIER " u="1"/>
        <s v="ZHENG, HAIBIN" u="1"/>
        <s v="VALENTINA TAVERNELLI" u="1"/>
        <s v="SOLARO DANIEL OMAR JUAN" u="1"/>
        <s v="YAN MENG HUA" u="1"/>
        <s v="HASPERT, BEATRIZ ALICIA" u="1"/>
        <s v="SUAREZ EDUARDO" u="1"/>
        <s v="ALTAMIRANO GUILLERMO" u="1"/>
        <s v="GONZALO RODRIGO CASTELLO" u="1"/>
        <s v="MARIA LUJAN AULESTIARTE" u="1"/>
        <s v="SOTO BRISA DEL MAR" u="1"/>
        <s v="MARTI BRAUN MELINA ROCIO SUC. 2" u="1"/>
        <s v="RAUL OMAR SCHEFFER" u="1"/>
        <s v="EDUARDO LUIS GONZALEZ" u="1"/>
        <s v="MARIA ALEJANDRA MAZA" u="1"/>
        <s v="PROST,CELIA MERCEDES" u="1"/>
        <s v="LANGE GUILLERMO" u="1"/>
        <s v="ACOSTA ALEJANDRA ELISABET ANABELLA" u="1"/>
        <s v="ROMERO ALICIA (PANADERIA)" u="1"/>
        <s v="CASTAñO ULISES" u="1"/>
        <s v="PERALTA PAOLA RENATA" u="1"/>
        <s v="AVALO FRANCO EZEQUIEL" u="1"/>
        <s v="NESTOR HUGO SNIDER" u="1"/>
        <s v="ROSANA LORENA MUCH" u="1"/>
        <s v="ALVAREZ, SANDRA MARIELA" u="1"/>
        <s v="GUTIERREZ,MARIO DANIEL" u="1"/>
        <s v="PABLO DANIEL MORELLO" u="1"/>
        <s v="VEGA, VERONICA ANDREA" u="1"/>
        <s v="CARRIZO JUAN JOSE" u="1"/>
        <s v="PONCE,ELSA DEOLINDA" u="1"/>
        <s v="LI ZHIMING" u="1"/>
        <s v="PARRA ARMANDO" u="1"/>
        <s v="GELVES ANDRADE DIEGO FERNANDO" u="1"/>
        <s v="BOTO MARIA LUZ" u="1"/>
        <s v="WALTER JEREMIAS LUCERO SUC II" u="1"/>
        <s v="BELUARDI,GASTON EZEQUIEL" u="1"/>
        <s v="CORTINA GABRIEL" u="1"/>
        <s v="GOROSITO SOLEDAD" u="1"/>
        <s v="LIGALUPPI,RAUL ANTONIO" u="1"/>
        <s v="EULA, MONICA NOEMI" u="1"/>
        <s v="CORNEJO RUBEN ANDRES" u="1"/>
        <s v="SUC. EDUARDO PIERINI" u="1"/>
        <s v="BANCO DE LA PAMPA" u="1"/>
        <s v="LLOVIO, ANA CAROLINA" u="1"/>
        <s v="REVIMACK SAS" u="1"/>
        <s v="ABADIE  SERGIO ALBERTO" u="1"/>
        <s v="LUCERO, NORBERTO DAVID" u="1"/>
        <s v="ORTIZ JONATHAN OSCAR" u="1"/>
        <s v="CAROLINA ELIANA RODRIGUEZ" u="1"/>
        <s v="CASALVE S. A. S." u="1"/>
        <s v="SILVINA MARIBEL PONKOSKY" u="1"/>
        <s v="SUN,XIUZHU" u="1"/>
        <s v="TOSELLI, BRUNO RENZO" u="1"/>
        <s v="FORNASARI SANTIAGO" u="1"/>
        <s v="GONZALEZ NOELIA SOLEDAD" u="1"/>
        <s v="INSTITUTO PARROQUIAL SAGRADA FAMILIA" u="1"/>
        <s v="URIGUEN MARIA TERESA" u="1"/>
        <s v="MAURICIO DAMIAN GARCIA" u="1"/>
        <s v="FACUNDO ARIEL CUEVAS" u="1"/>
        <s v="FERNANDEZ, LUIS ALEXANDER" u="1"/>
        <s v="BERRIOS GABRIEL HERNAN" u="1"/>
        <s v="CABRERA ALEJANDRA AYLEN" u="1"/>
        <s v="FERNANDEZ SANTACRUZ EDGAR" u="1"/>
        <s v="CORIA NELZON LUCAS NAZAREO" u="1"/>
        <s v="KOLLER BLANCO ANDREA " u="1"/>
        <s v="WU,HONGYAN" u="1"/>
        <s v="VIERA,MARIEL ALICIA" u="1"/>
        <s v="ROSANA LORENA CANALIS" u="1"/>
        <s v="MIRIAM VALERIA RODRIGUEZ" u="1"/>
        <s v="GERIATRICO BESSONE" u="1"/>
        <s v="ALVAREZ SANDRA MARIELA" u="1"/>
        <s v="CORRAL MARIANA DANIELA" u="1"/>
        <s v="BARRESI FERNANDO" u="1"/>
        <s v="BRAUM JULIETA ROMINA" u="1"/>
        <s v="ETCHART,ROBERTO ADRIAN" u="1"/>
        <s v="LINCE,JAVIER HORACIO" u="1"/>
        <s v="KRONERBERGER LIA EVELYN" u="1"/>
        <s v="ROSSI MAURO" u="1"/>
        <s v="MENDEZ ROBERTO" u="1"/>
        <s v="PEREYRA, IRMA NORA" u="1"/>
        <s v="FORNILLO ALEXIS HARALDO MARTIN" u="1"/>
        <s v="BONGIOVANNI SILVIA" u="1"/>
        <s v="MONTES TOMAS" u="1"/>
        <s v="BEASCOECHEA MARIA ZULEMA" u="1"/>
        <s v="DEMARCHI KEVIN" u="1"/>
        <s v="GARMENDIA VARGAS ROCIO BELEN" u="1"/>
        <s v="MAREQUE, DANIELA" u="1"/>
        <s v="MARENCHINO JUANITA ADRIANA" u="1"/>
        <s v="PALACIOS MARIA EULALIA" u="1"/>
        <s v="MINETTI HECTOR CARLOS" u="1"/>
        <s v="LUCIA BELEN BRAUN" u="1"/>
        <s v="FERRERO HNOS. S.R.L." u="1"/>
        <s v="FUENTES, LIS MARIA SOLEDAD" u="1"/>
        <s v="SECCO" u="1"/>
        <s v="SANDOVAL, SANDRA ISABEL" u="1"/>
        <s v="SANCHEZ,MACARENA ELISABET" u="1"/>
        <s v="VEGA MONICA NOEMI" u="1"/>
        <s v="KERLENG,LEO DANIEL" u="1"/>
        <s v="KLOSTER, JAVIER ALEJANDRO" u="1"/>
        <s v="MURUA NORA DEL VALLE" u="1"/>
        <s v="TAPIA PAOLA IVANA" u="1"/>
        <s v="KOWALCZUK MARIA BELEN" u="1"/>
        <s v="GONDEAN GUSTAVO" u="1"/>
        <s v="SERGIO RENE PEREZ" u="1"/>
        <s v="TORRES JOSE MARIA SUC 2" u="1"/>
        <s v="ABDALA, ALFREDO LEONARDO ALEJANDRO" u="1"/>
        <s v="AMERICA COLOR SRL" u="1"/>
        <s v="SANCHEZ, JONATAN EZEQUIEL" u="1"/>
        <s v="JULIAN ALBERTO LUJAN" u="1"/>
        <s v="REPRESENTACIONES D. &amp; C.  S. R. L." u="1"/>
        <s v="PABLO OSCAR MARTINEZ" u="1"/>
        <s v="GOMEZ FLAVIA ELIZABETH" u="1"/>
        <s v="WALS MELINA MARIELA" u="1"/>
        <s v="ANTONI MARIA CECILIA" u="1"/>
        <s v="ALMARAZ, DAMIAN ROBERTO" u="1"/>
        <s v="LASPIUR,PABLO FEDERICO" u="1"/>
        <s v="AUNAMAX S.R.L." u="1"/>
        <s v="FUENTES,GUSTAVO JAVIER" u="1"/>
        <s v="PAULA FERNANDA SCHLAPS" u="1"/>
        <s v="LESTRADA, CARMEN AGUSTINA" u="1"/>
        <s v="WILBERGER NESTOR" u="1"/>
        <s v="ALEJANDRA BONJOUR" u="1"/>
        <s v="WILBERGER, MARIANO ALEJANDRO" u="1"/>
        <s v="ZAPICO JUAN CARLOS Y ZAPICO GRACIELA S-H" u="1"/>
        <s v="SCHROEDER,BENITO EMILIO" u="1"/>
        <s v="DEANNA PAVON DALMIRO LAUTARO" u="1"/>
        <s v="QUINTERO GABRIEL" u="1"/>
        <s v="ONTIVERO CARLOS DELFOR" u="1"/>
        <s v="ONTIVERO,CARLOS DELFOR" u="1"/>
        <s v="GARCIA,JORGE ENRIQUE" u="1"/>
        <s v="HMK RODAMIENTOS" u="1"/>
        <s v="BOTTINI VIVIANA NOEMI" u="1"/>
        <s v="CHAVES RICARDO DANIEL" u="1"/>
        <s v="LORENA NATALIA PESCARA" u="1"/>
        <s v="TROMBETTA AVIACION AGRICOLA S.R.L." u="1"/>
        <s v="SOC COOPERATIVA AGRICOLA GANADERA LTDA" u="1"/>
        <s v="GAMBAROTTA ROXANA" u="1"/>
        <s v="CASTILLO, MARIA FLORENCIA" u="1"/>
        <s v="CERCADILLO MARCELO" u="1"/>
        <s v="CASAYES BRENDA ELIZABETH" u="1"/>
        <s v="BUSTOS DARIO" u="1"/>
        <s v="ENRIQUE PHAGOUAPE" u="1"/>
        <s v="COLLINO,JUAN MANUEL" u="1"/>
        <s v="SILVINA MARTINEZ" u="1"/>
        <s v="BOBBIESI MIGUEL" u="1"/>
        <s v="FABIAN CARLOS TREJO" u="1"/>
        <s v="CASA  ALE SOCIEDAD ANONIMA" u="1"/>
        <s v="TORALES ESPINOZA LUCIANA" u="1"/>
        <s v="LUIS ALEXANDER FERNANDEZ" u="1"/>
        <s v="LUISINA BRAVO" u="1"/>
        <s v="SIEBEN,SILVIA ELBA" u="1"/>
        <s v="VILLA, CRISTIAN ALEXIS" u="1"/>
        <s v="DALMAS PITTA MARIA LUISA" u="1"/>
        <s v="NAVARRO, PABLO MARIANO LUIS" u="1"/>
        <s v="SERVICIO MEDICO PREVISIONAL" u="1"/>
        <s v="PROSPERI OSCAR RUBEN" u="1"/>
        <s v="COOPERATIVA DE SERVICIOS PUBLICOS REALICO LTD" u="1"/>
        <s v="LUCERO ROSANA GRISELDA" u="1"/>
        <s v="ALBARRANCINI ADA YANINA" u="1"/>
        <s v="HERNANDEZ,PATRICIO EZEQUIEL" u="1"/>
        <s v="SANCHEZ LEON ESTEBAN ALFREDO" u="1"/>
        <s v="SOFIA HEGEL" u="1"/>
        <s v="DONG ZHUO XING" u="1"/>
        <s v="SONIA NANCY HERRERA" u="1"/>
        <s v="YACQUELINA VANESA CRUZ" u="1"/>
        <s v="FERREYRA HERNAN DIEGO" u="1"/>
        <s v="PAYELA SERGIO RICARDO " u="1"/>
        <s v="BENGOLEA SANDRO" u="1"/>
        <s v="MOREIRA ROBERTO" u="1"/>
        <s v="CORTES CLAUDIA VIVIANA" u="1"/>
        <s v="MORALES SERVICIOS AGROPECUARIOS SOC. SEC,IV LGS. SOCIEDAD S" u="1"/>
        <s v="HUERGA, MARINA ELSA" u="1"/>
        <s v="ESPINOSA PABLO" u="1"/>
        <s v="VIANO ROBERTO ANDRES" u="1"/>
        <s v="HEICK LUCIA GABRIELA" u="1"/>
        <s v="JAQUEZ, ROSANA MARINA" u="1"/>
        <s v="YAN, XIADI" u="1"/>
        <s v="CALANDRI VICTORICA CENTRO COMERCIAL S A" u="1"/>
        <s v="NATALIA SOLEDAD CARRIQUEO" u="1"/>
        <s v="PEREZ, OMAR" u="1"/>
        <s v="GUEVARA,MELISA VICTORIA" u="1"/>
        <s v="JUAN DANIEL BARZOLA" u="1"/>
        <s v="LILIANA ELISABET MUÑOZ" u="1"/>
        <s v="TERRON CHIARADIA,FRANCISCO" u="1"/>
        <s v="ALEXIS ANGEL DIAZ" u="1"/>
        <s v="FUENTES JUAN MANUEL" u="1"/>
        <s v="SAYAGO MARIA BEATRIZ" u="1"/>
        <s v="PUGENER, MIRTA SILVANA" u="1"/>
        <s v="HIERRO PATRICIA ESTER" u="1"/>
        <s v="MINGCHAI ZHENG" u="1"/>
        <s v="FERNANDEZ ROSSANA " u="1"/>
        <s v="VALENTIN ALONSO MERINGER" u="1"/>
        <s v="RECMIL" u="1"/>
        <s v="CABRERA, MAURICIO FABIAN" u="1"/>
        <s v="CESAR SEBASTIAN" u="1"/>
        <s v="ZURITA,DELFOR MIGUEL" u="1"/>
        <s v="AGUILAR, JORGE DAVID" u="1"/>
        <s v="MARCELO FABIAN ECHEVESTE" u="1"/>
        <s v="ZARZA JUAN" u="1"/>
        <s v="GRISELDA" u="1"/>
        <s v="CLUB ATLETICO FERRO CARRIL OESTE DE REALICÓ" u="1"/>
        <s v="GIRABEL,ESPARTACO FRANCO IVAN" u="1"/>
        <s v="WANG SHAOJIAN" u="1"/>
        <s v="RAPP, MARIA ROSA" u="1"/>
        <s v="AQUILES CEFERINO CASTELLO" u="1"/>
        <s v="NATALI SAUER,CESAR JAVIER" u="1"/>
        <s v="ALBERTO MAXI" u="1"/>
        <s v="FORMARELLI, NATALIA SOLEDAD" u="1"/>
        <s v="NELSON FABIAN HEGEL" u="1"/>
        <s v="CHEN XIAO YIN" u="1"/>
        <s v="JESSICA GISEL ORELLANA" u="1"/>
        <s v="MARCHETTI DIEGO" u="1"/>
        <s v="GIGENA,ESTER NOEMI" u="1"/>
        <s v="ASOCIACION CIVIL CLUB SOCIAL Y DEPORTIVO TRABAJADORES DE FA" u="1"/>
        <s v="ACOSTA CAROLINA VANESA" u="1"/>
        <s v="KESLER GLADYS MABEL" u="1"/>
        <s v="MARIELA ALEJANDRA MAYOR" u="1"/>
        <s v="VIALE ORNELLA VALENTINA" u="1"/>
        <s v="GOMEZ JUAN PABLO" u="1"/>
        <s v="REALICO AGRO SOLUCIONES" u="1"/>
        <s v="GONZALEZ MARIANELA LUJAN" u="1"/>
        <s v="FIORELLA YAMILA NICOLE GUZMAN" u="1"/>
        <s v="BOTTERO ALDO NICOLAS" u="1"/>
        <s v="LUCERO NADIA ESTEFANIA" u="1"/>
        <s v="BARRAGAN ANABELA SOLEDAD" u="1"/>
        <s v="SAMATAN NELIDA TERESA" u="1"/>
        <s v="FEDERICO IVAN ROITMAN" u="1"/>
        <s v="MOLINA EVA LUISA" u="1"/>
        <s v="SANCHEZ,MACARENA ELISABET " u="1"/>
        <s v="AGUERA MARCELA ALEJANDRA" u="1"/>
        <s v="TOLOSA RAMÓN" u="1"/>
        <s v="VARELA,RODRIGO ARMANDO" u="1"/>
        <s v="PARINELLI LEONARDO ANDRES" u="1"/>
        <s v="LEGUIZAMON, FABIO GONZALO" u="1"/>
        <s v="ANDINO CEFERINO JOSE  LUIS" u="1"/>
        <s v="CAMET MARIA CAROLINA" u="1"/>
        <s v="FEDERICO SOSA BRUNO" u="1"/>
        <s v="PONCE  PATRICIA" u="1"/>
        <s v="KLOSTER GISELA YANINA" u="1"/>
        <s v="VALLEJOS LILIANA ALEJANDRA " u="1"/>
        <s v="MALDONADO JOSE ALBERTO" u="1"/>
        <s v="AVILA CRISTIAN VALENTIN" u="1"/>
        <s v="PEÑALVA MARTA MARIANA" u="1"/>
        <s v="VIDELA MARCELO HORACIO" u="1"/>
        <s v="YAN ENYUN" u="1"/>
        <s v="ZHOU, MINYU" u="1"/>
        <s v="SUPERARG S. A. S." u="1"/>
        <s v="NORBERTO DAVID LUCERO" u="1"/>
        <s v="BAZAN, MIGUEL ANGEL" u="1"/>
        <s v="GARCIA MARIA ESTER" u="1"/>
        <s v="SALINAS JESICA ANABEL" u="1"/>
        <s v="URBANO,DENIS MARTIN" u="1"/>
        <s v="MEIFA WU" u="1"/>
        <s v="BIGI,OSCAR ANIBAL" u="1"/>
        <s v="SAYAGO ANDREA NOEMI" u="1"/>
        <s v="SCHLAPS,PAULA FERNANDA" u="1"/>
        <s v="CASADO SUSANA BEATRIZ" u="1"/>
        <s v="ALVAREZ RAUL UBALDO" u="1"/>
        <s v="MONZON MARTIN MIGUEL " u="1"/>
        <s v="RE HUGO HIJO" u="1"/>
        <s v="ZHENG, LIQIN" u="1"/>
        <s v="HOLZMAN,BRENDA PAOLA" u="1"/>
        <s v="FABIANA LUCRECIA MEDINA" u="1"/>
        <s v="FERNANDEZ HECTOR HUGO" u="1"/>
        <s v="SALINAS WILLIAM OMAR" u="1"/>
        <s v="NAVARRO, MARINA LIS" u="1"/>
        <s v="MARIA CECILIA ANTONI" u="1"/>
        <s v="CASAS JUAN CARLOS" u="1"/>
        <s v="VARGAS MIRTA ELENA" u="1"/>
        <s v="BAZAN YAMILA LORENA" u="1"/>
        <s v="LI ZHENGRONG" u="1"/>
        <s v="CAVALLERO RUBEN OSCAR" u="1"/>
        <s v="PERALTA JULIO" u="1"/>
        <s v="BALSA ISOLINA AZUCENA" u="1"/>
        <s v="JORQUERA JOSE LUIS" u="1"/>
        <s v="DEMIRJIAN,CLAUDIA MARIELA" u="1"/>
        <s v="MARCELA FABIANA SCHULSMAISTER" u="1"/>
        <s v="OZAN HECTOR" u="1"/>
        <s v="FERNANDEZ SANTACRUZ  CRISTINA" u="1"/>
        <s v="MAICA TAMARA YANET" u="1"/>
        <s v="SILIOTI, BETIANA NOELIA" u="1"/>
        <s v="LUJAN JULIAN ALBERTO" u="1"/>
        <s v="GEBEL,CRISTIAN NICOLAS" u="1"/>
        <s v="SUSANA ELISABET SUAREZ" u="1"/>
        <s v="BARRAGAN MARIA ESTER" u="1"/>
        <s v="MARTIN SEBASTIAN FERNER" u="1"/>
        <s v="M Y M SRL" u="1"/>
        <s v="ESTRADA WALTER ALEXIS" u="1"/>
        <s v="MARIANI NORA" u="1"/>
        <s v="ALEXIS MARTIN RODRIGUEZ" u="1"/>
        <s v="TULA PAOLA MARIBEL" u="1"/>
        <s v="VELAZQUEZ, JORGE LEONARDO" u="1"/>
        <s v="PEÑA,RAMONA CARINA" u="1"/>
        <s v="LOS CUÑADOS SRL" u="1"/>
        <s v="GUALLART, VILMA VICTORIA" u="1"/>
        <s v="ROSALES,SERVANDO" u="1"/>
        <s v="TOUS SANTIAGO" u="1"/>
        <s v="DE DINO LIBER JUAN" u="1"/>
        <s v="SONIA MARISA PINSAK" u="1"/>
        <s v="PABLO BERTALOT" u="1"/>
        <s v="ESPARG S. A. S." u="1"/>
        <s v="HIGONET,JUAN MANUEL" u="1"/>
        <s v="ENRIQUE RAUL DIETRICH" u="1"/>
        <s v="MUñOZ JUAN CRUZ" u="1"/>
        <s v="RIVAS CLAUDIO" u="1"/>
        <s v="LUCERO HUMBERTO ARIEL" u="1"/>
        <s v="URQUIZA MUÑOZ MARIA" u="1"/>
        <s v="VRANKEN HNOS S.H." u="1"/>
        <s v="TORINO NATALIA BELEN" u="1"/>
        <s v="CEFERINO JOSE  LUIS ANDINO" u="1"/>
        <s v="HILARIO MIGUEL AGUIRRE" u="1"/>
        <s v="QUIROGA, SONIA HAYDEE" u="1"/>
        <s v="ANNARATONE HECTOR" u="1"/>
        <s v="NOEMI ELENA SCHONHOFF" u="1"/>
        <s v="GAIDO MIGUEL" u="1"/>
        <s v="SEGOVIA, MARIANO GASTON" u="1"/>
        <s v="IVAN DARIO ORTEGA" u="1"/>
        <s v="LAVALLE CLAUDIO" u="1"/>
        <s v="CORTEZ,ROQUE SILVERIO" u="1"/>
        <s v="VILLALBA VILLEGAS CLAUDIA CECILIA" u="1"/>
        <s v="MARCELA ROSANA ABRAHAM" u="1"/>
        <s v="MENDEZ PAOLA ANDREA" u="1"/>
        <s v="JEREZ GERARDO GABRIEL" u="1"/>
        <s v="SOSA JUAN CRUZ" u="1"/>
        <s v="VANGEL, MATIAS EZEQUIEL" u="1"/>
        <s v="GRACIELA NORA PIÑEYRO" u="1"/>
        <s v="ROSA NOEMI QUIROGA" u="1"/>
        <s v="LEDESMA, OSCAR ALBERTO" u="1"/>
        <s v="CARRASCO NICOLAS, ROLDAN MARIANO H. Y GAITE QORI" u="1"/>
        <s v="FORLAN ANTONINA DENISE" u="1"/>
        <s v="GONZALEZ ROMINA MICAELA" u="1"/>
        <s v="JUAN CRUZ ESTEVEZ SUAREZ" u="1"/>
        <s v="ALBORNOZ VALERIA SOLEDAD" u="1"/>
        <s v="LANGE AGROPECUARIA S.A." u="1"/>
        <s v="KLOBERSTN CLAUDIO" u="1"/>
        <s v="LOPEZ FIORELLA" u="1"/>
        <s v="CAROLINA  MICAELA PALACIO" u="1"/>
        <s v="GONZALEZ,NORBERTO ALEXIS" u="1"/>
        <s v="MAINZ CAMILA" u="1"/>
        <s v="LUTZ, EUGENIA INES" u="1"/>
        <s v="MACARENA ELISABET SANCHEZ" u="1"/>
        <s v="DIEGO ALBERTO TAPIE" u="1"/>
        <s v="LUTZ EUGENIA INES" u="1"/>
        <s v="HUANG, DUFAN" u="1"/>
        <s v="TEALDI  JORGE  OMAR" u="1"/>
        <s v="BRENDA PAOLA HOLZMAN" u="1"/>
        <s v="NUÑEZ  PABLO  CESAR" u="1"/>
        <s v="VALLE CARINA ROSANA" u="1"/>
        <s v="VALLE,CARINA ROSANA" u="1"/>
        <s v="MARIN ESPINOZA EDGAR" u="1"/>
        <s v="MARTINEZ MARCOS" u="1"/>
        <s v="ARIEL RENE WEINMEISTER" u="1"/>
        <s v="KEVIN EMANUEL CORONEL" u="1"/>
        <s v="AVILA JOSE EMMANUEL" u="1"/>
        <s v="GASTROPAMPA S. R. L." u="1"/>
        <s v="RAMBUR SUC 2" u="1"/>
        <s v="HOMANN GLADIS BEATRIZ" u="1"/>
        <s v="CASTRO JUAN CARLOS" u="1"/>
        <s v="OBERST ALEXIS LUIS" u="1"/>
        <s v="CISNEROS, LUCIANO DANIEL" u="1"/>
        <s v="LUCERO,MARIANA NOEMI" u="1"/>
        <s v="SCHROEDER VANINA SOLEDAD" u="1"/>
        <s v="TORRES FERNANDO FABRICIO" u="1"/>
        <s v="NILDA ELVIRA SOSA" u="1"/>
        <s v="JACOB,NORMA ISABEL" u="1"/>
        <s v="CANNARELLA SEBASTIAN" u="1"/>
        <s v="WILBERGER CARLOS HUMBERTO" u="1"/>
        <s v="NICOLAS MARTIN CARRASCAL SUC II" u="1"/>
        <s v="APELANS,DAIANA ARACELI" u="1"/>
        <s v="LIN QUAN" u="1"/>
        <s v="LILIANA BEATRIZ PEREZ" u="1"/>
        <s v="JULIO HERNAN FERNANDEZ SANTA CRUZ" u="1"/>
        <s v="CUESTA ROBERTO" u="1"/>
        <s v="CUELLO, MARIA JOSE" u="1"/>
        <s v="SUAREZ RAMON HECTOR" u="1"/>
        <s v="LUCAS JULIAN GARCIA ROLDAN" u="1"/>
        <s v="ROMERO JOSE MAURICIO" u="1"/>
        <s v="VARGAS NESTOR SEBASTIAN" u="1"/>
        <s v="NAVARRO MARGARITA CRISTINA" u="1"/>
        <s v="ORTIZ OSVALDO RODOLFO" u="1"/>
        <s v="LOSADA  MIGUEL ANGEL" u="1"/>
        <s v="MELADO, CLAUDIA MARCELA" u="1"/>
        <s v="GIUDICE,NATALIA VERONICA" u="1"/>
        <s v="MULLER, MARIA DANIELA" u="1"/>
        <s v="WANG  ZONGXIANG" u="1"/>
        <s v="CLAUDIO ALFREDO TOURN" u="1"/>
        <s v="CONSIGLIO,NESTOR ARMANDO" u="1"/>
        <s v="MARTINEZ ABEL" u="1"/>
        <s v="RICCHIARDI, FREDDIE ERICO" u="1"/>
        <s v="SILVIA ESTELA BEATRIZ MORALES" u="1"/>
        <s v="GALVEZ, YGNACIO" u="1"/>
        <s v="BIOCCA WALTER ARNALDO" u="1"/>
        <s v="PACHO MARIANO EXEQUIEL" u="1"/>
        <s v="RAUL ENRIQUE VARGAS" u="1"/>
        <s v="ROMERO, ALICIA ANAHI" u="1"/>
        <s v="THEUNYNCK DIANA" u="1"/>
        <s v="JULIAN MANUEL LEGUIZAMON" u="1"/>
        <s v="MARIA ROSA CAMPO" u="1"/>
        <s v="SAILER,SANTIAGO DANIEL" u="1"/>
        <s v="SMITH,STEFANIA JACQUELINE" u="1"/>
        <s v="CORTES ALBERTO" u="1"/>
        <s v="CHAVES, RICARDO DANIEL" u="1"/>
        <s v="CABRERA LUCAS" u="1"/>
        <s v="AEROCLUB REALICO" u="1"/>
        <s v="CORTI LARA" u="1"/>
        <s v="MURUCHI PACO, CRISTINA SALOMEE" u="1"/>
        <s v="DA SILVA HECTOR" u="1"/>
        <s v="GODOY CRISTINA PAOLA" u="1"/>
        <s v="CORONEL LUCIANA" u="1"/>
        <s v="GIUSTI FACUNDO EMILIANO, OLGUIN PABLO LEONARDO, AG" u="1"/>
        <s v="GONZALEZ MORA, KEVIN EZEQUIEL" u="1"/>
        <s v="SAN SEBASTIAN, MIRTA MERCEDES" u="1"/>
        <s v="ANCONETANI,CARLOS HUGO" u="1"/>
        <s v="ERBACCI,MARIANO SEBASTIAN" u="1"/>
        <s v="MELINA DENISE DIEL" u="1"/>
        <s v="BARNEIX Claudia E." u="1"/>
        <s v="ACUÑA,ALICIA SUSANA" u="1"/>
        <s v="MARIA JORGELINA DELFINO" u="1"/>
        <s v="CARRILLO LUIS" u="1"/>
        <s v="SAYAGO, MARIA BEATRIZ" u="1"/>
        <s v="PEÑALBA GLORIA AIDE" u="1"/>
        <s v="WEISS NESTOR ORLANDO" u="1"/>
        <s v="KBE SAS" u="1"/>
        <s v="CABEZA DANTE" u="1"/>
        <s v="TITTARELLI,FACUNDO EMANUEL" u="1"/>
        <s v="SCHIEL YANINA BELEN" u="1"/>
        <s v="ORDOÑEZ GERMAN" u="1"/>
        <s v="JOSE LUIS AROIX" u="1"/>
        <s v="SOLER RAUL MIGUEL" u="1"/>
        <s v="RICARDO ARMANDO HUS" u="1"/>
        <s v="MARTA CELIA BAILO" u="1"/>
        <s v="OSTOY MONICA NATALIA" u="1"/>
        <s v="SCHAS EVANGELINA INES" u="1"/>
        <s v="RESCH, INES LEONILDA" u="1"/>
        <s v="VRANKEN MARIELA" u="1"/>
        <s v="LOPEZ GRACIELA NIDIA" u="1"/>
        <s v="IKES JOSE HORACIO" u="1"/>
        <s v="FERREIRA JUAN MARCOS" u="1"/>
        <s v="CORTEZ,DANIELA SOLEDAD" u="1"/>
        <s v="EL DESTINO S.C.A" u="1"/>
        <s v="JONATAN ELIAS PAZ" u="1"/>
        <s v="NUNGESSER ARIEL HORACIO" u="1"/>
        <s v="SUAREZ JORGE HORACIO" u="1"/>
        <s v="KORSAIKE OSES LUIS FELIPE" u="1"/>
        <s v="LIA S. R. L." u="1"/>
        <s v="MATIAS LEONARDO TOFFALO" u="1"/>
        <s v="FABIO GONZALO LEGUIZAMON" u="1"/>
        <s v="CASTAÑO FRUTAS" u="1"/>
        <s v="ZHENG YUANG CHANG" u="1"/>
        <s v="SOLARO MARTIN" u="1"/>
        <s v="SERENO ABEL" u="1"/>
        <s v="MENDEZ PATRICIA VERONICA" u="1"/>
        <s v="AULESTIARTE CARLOS" u="1"/>
        <s v="VILLA CLAUDIA ANALIA" u="1"/>
        <s v="BELOQUI FERNANDA" u="1"/>
        <s v="RIVERO, JUAN CARLOS" u="1"/>
        <s v="PARROTA PATRICIA" u="1"/>
        <s v="WEIGANDT MAXIMILIANO" u="1"/>
        <s v="MARINANGELI VANESA PAOLA" u="1"/>
        <s v="ROJAS BRIAN EZEQUIEL" u="1"/>
        <s v="RESLER ANGELICA ELISA" u="1"/>
        <s v="SARRIA, YANINA  ANDREA" u="1"/>
        <s v="VIDALES MARIA LUZ" u="1"/>
        <s v="WILBERGER MARIANO ALEJANDRO" u="1"/>
        <s v="CARRO,CRISTIAN OMAR" u="1"/>
        <s v="PEDERNERA AGUSTIN EMANUEL" u="1"/>
        <s v="PEREZ HECTOR OMAR" u="1"/>
        <s v="STEFANAZZI VICTORIANO JAVIER" u="1"/>
        <s v="TOMAS MARTIN" u="1"/>
        <s v="LENZZI  HERMEGILDA AMERICA" u="1"/>
        <s v=" CONSUMIDOR FINAL" u="1"/>
        <s v="ESCUDERO MATILDE " u="1"/>
        <s v="JORGE ARIEL ESCOBEDO" u="1"/>
        <s v="PLUCHE, PABLO EZEQUIEL" u="1"/>
        <s v="MILESI JUAN DAMIAN" u="1"/>
        <s v="LEBRINI" u="1"/>
        <s v="VAIGANT CLAUDIA SILVANA" u="1"/>
        <s v="SANDRA BEATRIZ REYNOSO" u="1"/>
        <s v="MIGUEL ANGEL DOMINATO" u="1"/>
        <s v="BRAVO FACUNDO ANIBAL" u="1"/>
        <s v="RALBA S.A." u="1"/>
        <s v="ACEVO, DORA" u="1"/>
        <s v="CORIA FAVIO ALEJANDRO" u="1"/>
        <s v="OLIVERA LILIA" u="1"/>
        <s v="MEGAFIO S.A.S." u="1"/>
        <s v="GUTIERREZ MARIO DANIEL " u="1"/>
        <s v="FRENCIA MARCELO" u="1"/>
        <s v="CASTAñO HUGO" u="1"/>
        <s v="SICRE, ANDREA CARINA" u="1"/>
        <s v="YOLI CLAUDIA ROXANA" u="1"/>
        <s v="HERBSTSOMMER JULIO OLIVIO ALEJANDRO" u="1"/>
        <s v="FERNANDEZ, ROMINA SOLEDAD" u="1"/>
        <s v="ROBERTO LUIS MARTINEZ" u="1"/>
        <s v="EBERHARDT RICARDO OMAR" u="1"/>
        <s v="GARRONE SUSANA" u="1"/>
        <s v="MARIA ROSA DUPO" u="1"/>
        <s v="SALA SUSANA ISABEL" u="1"/>
        <s v="PEREZ GIULIANA AIXA" u="1"/>
        <s v="ALFREDO LEONARDO ALEJANDRO ABDALA" u="1"/>
        <s v="FERNANDEZ SANTACRUZ CRISTINA" u="1"/>
        <s v="DIAZ SILVANA MONICA" u="1"/>
        <s v="DE LA ARADA,SERGIO LUCIANO" u="1"/>
        <s v="FASSIONE ANGEL MIGUEL" u="1"/>
        <s v="KISSNER,RICARDO JAVIER" u="1"/>
        <s v="ROSSI,STELLA MARIS" u="1"/>
        <s v="GARCIA JOSE LUIS" u="1"/>
        <s v="ONDARCUHU CHICHI" u="1"/>
        <s v="TORRES DEL RIO,SILVIA LORENA" u="1"/>
        <s v="MAXIMILIANO DAMIAN NOWAK" u="1"/>
        <s v="PEDERNERA AGUSTIN" u="1"/>
        <s v="GORO, MATIAS EZEQUIEL" u="1"/>
        <s v="MARENGO R. (MUNDOPADEL)" u="1"/>
        <s v="PAREDES GLADYS " u="1"/>
        <s v="YAMILA ANABELA RUFINA URQUIZA" u="1"/>
        <s v="CARLOS HERNAN ARREDONDO" u="1"/>
        <s v="DIEGO SEBASTIAN FERNANDEZ" u="1"/>
        <s v="AGUILAR, YAMILA BIBIANA" u="1"/>
        <s v="AGUIRRE, PRISCILA CRISTINA" u="1"/>
        <s v="FOPIANO ANA" u="1"/>
        <s v="CASTAÑO DEBORA" u="1"/>
        <s v="DIEGUEZ STELLA" u="1"/>
        <s v="CLAUDIO CESAR MORALES" u="1"/>
        <s v="NASINE, ANDREA ALEJANDRA" u="1"/>
        <s v="BENITEZ KARINA NOEMI" u="1"/>
        <s v="HABERKORN,JOSE LUIS GONZALO" u="1"/>
        <s v="BLANCO ADRIAN" u="1"/>
        <s v="ROLEDER,FERNANDO ANIBAL" u="1"/>
        <s v="SCHELL WALTER" u="1"/>
        <s v="CEJAS PATRICIA GABRIELA" u="1"/>
        <s v="BOCCO EDUARDO" u="1"/>
        <s v="MARISOL BETIANA PEREZ" u="1"/>
        <s v="CASTILLO, VILMA ALEJANDRA" u="1"/>
        <s v="LUCIANO PACHECO" u="1"/>
        <s v="LOS VELCO S. R. L." u="1"/>
        <s v="MARTINEZ ROBERTO LUIS" u="1"/>
        <s v="CAMPOS VERDES ARGENTINOS S.A" u="1"/>
        <s v="AGROAMANECER SRL" u="1"/>
        <s v="GUANYUN CHEN" u="1"/>
        <s v="ROJOS JORGE ALBERTO" u="1"/>
        <s v="ROXANA PAMELA MEDER" u="1"/>
        <s v="ZARATE, FABIAN OMAR" u="1"/>
        <s v="MARIANA ROSANA SAFENREIDER" u="1"/>
        <s v="LUCERO, YANINA BELEN" u="1"/>
        <s v="PERAMATO HUGO LUIS" u="1"/>
        <s v="MAZA,MARIA ALEJANDRA" u="1"/>
        <s v="MAGE DANIEL MAXIMILIANO" u="1"/>
        <s v="CLAUDIA MILENA LOPEZ RESTREPO" u="1"/>
        <s v="FARID ABDEL AZA" u="1"/>
        <s v="LOVERA MARISOL PAMELA" u="1"/>
        <s v="ORTIZ,PASCUAL EUGENIO" u="1"/>
        <s v="ALISON LEANDRO D, ALISON RODRIGO M, TOSELLI BRUNO R Y VASIL" u="1"/>
        <s v="DELFOR MIGUEL ZURITA" u="1"/>
        <s v="SACK MAYRA FERNANDA" u="1"/>
        <s v="GIABOSQUE,CAMILA" u="1"/>
        <s v="EDGARDO DAVID VILCHEZ" u="1"/>
        <s v="QUISPE GUACHALLA HORTENCIA" u="1"/>
        <s v="HEIT,DALMA NAIR" u="1"/>
        <s v="MANGLUS,GRACIELA ALEJANDRA" u="1"/>
        <s v="JARIZUL S. R. L. EN FORMACION" u="1"/>
        <s v="LOPEZ, GERARDO GONZALO" u="1"/>
        <s v="DIETRICH MARIELA SELVA" u="1"/>
        <s v="LUNA JORGE" u="1"/>
        <s v="EL ZORZAL S.A." u="1"/>
        <s v="FERNANDEZ  LUIS ENRIQUE" u="1"/>
        <s v="GAVELLA MARIA CAROLINA" u="1"/>
        <s v="PALACIO HUGO ALBERTO" u="1"/>
        <s v="ESCOFET,MARIO FABIAN" u="1"/>
        <s v="ALEXIS EMANUEL OCHOA" u="1"/>
        <s v="ANA PATRICIA CORIA" u="1"/>
        <s v="LLANOS CRISTINA" u="1"/>
        <s v="AGROPULVERIZACIONES REALICO SRL" u="1"/>
        <s v="BAUDAUX, MAURICIO" u="1"/>
        <s v="CANCELA WALTER" u="1"/>
        <s v="ROSALES SERVANDO" u="1"/>
        <s v="ROMERO,MARIANO CAYETANO" u="1"/>
        <s v="ANTUñO CELESTE" u="1"/>
        <s v="TABERNA SILVINA LORENA" u="1"/>
        <s v="FOSSATI, DIEGO HERNAN" u="1"/>
        <s v="LEDESMA ERNESTO" u="1"/>
        <s v="RICCIARDO TERESA NOEMI" u="1"/>
        <s v="ARDOHAIN PEDRO" u="1"/>
        <s v="SILVINA MABEL DELBES" u="1"/>
        <s v="MUNDO HELADO S. A. S." u="1"/>
        <s v="RODRIGUEZ MARIA ALEJANDRA " u="1"/>
        <s v="RODRIGO ARMANDO VARELA" u="1"/>
        <s v="PACHECO ENZO MATIAS" u="1"/>
        <s v="GARCIA, FABIANA GISELLE" u="1"/>
        <s v="GONZALEZ EVELYN DANIELA" u="1"/>
        <s v="SANTILLAN, CLAUDIA CARINA" u="1"/>
        <s v="STEFANIA JACQUELINE SMITH" u="1"/>
        <s v="PIÑEIRO, HECTOR HUGO" u="1"/>
        <s v="ABARCA RICARDO JESUS" u="1"/>
        <s v="ACUÑA AZUCENA NIEVES" u="1"/>
        <s v="PASCAL CAROLINA ANAHI" u="1"/>
        <s v="ORLANDO ENRIQUE MOREYRA" u="1"/>
        <s v="BUSTAMANTE, BRISA SOLEDAD" u="1"/>
        <s v="MAURO IVAN SANTILLAN" u="1"/>
        <s v="ARIAS, SERGIO RAUL" u="1"/>
        <s v="PAEZ MARIANA" u="1"/>
        <s v="CABRAL JIMENA" u="1"/>
        <s v="PUGENER MIRTA SILVANA " u="1"/>
        <s v="ZHONG LIN" u="1"/>
        <s v="CORIA ANA PATRICIA" u="1"/>
        <s v="CERQUETTI,JULIANO PAOLO" u="1"/>
        <s v="FERNANDEZ SANTACRUZ,CRISTINA" u="1"/>
        <s v="CABRERA TITO" u="1"/>
        <s v="ZERDA OSVALDO HUMBERTO" u="1"/>
        <s v="LA ARMENIA S.R.L." u="1"/>
        <s v="ROJO BIBIANA BEATRIZ" u="1"/>
        <s v="GOMEZ NATALIA LORENA" u="1"/>
        <s v="GALVAN, SANDRA ANTONIA" u="1"/>
        <s v="CLEMENGO ARIEL SEBASTIAN" u="1"/>
        <s v="BENGOLEA DAVID" u="1"/>
        <s v="SANCHEZ, JORGE NOLBERTO" u="1"/>
        <s v="RAUL ANTONIO LIGALUPPI" u="1"/>
        <s v="CEJAS MONICA LILIANA" u="1"/>
        <s v="MEDINA JOEL" u="1"/>
        <s v="PEREZ CECILIA GABRIELA" u="1"/>
        <s v="ABRAHAM, MARCELA ROSANA" u="1"/>
        <s v="REBUS SUMMA S.A." u="1"/>
        <s v="ALDO ARIEL TOMASSI" u="1"/>
        <s v="GABRIELA NOEMI ALI" u="1"/>
        <s v="LORENA ANDREA JUAREZ" u="1"/>
        <s v="CAROLINA ANAHI PASCAL" u="1"/>
        <s v="JOSE LUIS HEIM" u="1"/>
        <s v="DUPUY DARIO FERNANDO" u="1"/>
        <s v="SORIA ROBERTO CARLOS" u="1"/>
        <s v="LOPEZ DANIEL OMAR" u="1"/>
        <s v="YANXIA LIN" u="1"/>
        <s v="BIKARHT NURIA PILAR" u="1"/>
        <s v="ARABIA CLERC RENAUD INES" u="1"/>
        <s v="CASTRO ACOSTA,LEANDRO EMANUEL" u="1"/>
        <s v="VIRANO RAUL OSCAR" u="1"/>
        <s v="GAUNA, DIEGO MARCELO" u="1"/>
        <s v="VICENTE MARIA VERONICA" u="1"/>
        <s v="KOLMAN PATRICIA" u="1"/>
        <s v="AGRO CARNE S.R.L" u="1"/>
        <s v="MORINI NELSON OMAR" u="1"/>
        <s v="MARIA LUDMILA RAINHART" u="1"/>
        <s v="PICCA CLAUDIA LORENA" u="1"/>
        <s v="SOL MARCELO OSVALDO" u="1"/>
        <s v="PANCHO S.A.S." u="1"/>
        <s v="HORACIO DANIEL WILBERGER" u="1"/>
        <s v="TELESCO RODRIGO" u="1"/>
        <s v="APARICIO,MARIA LAURA" u="1"/>
        <s v="HUARA AYELEN CISNEROS" u="1"/>
        <s v="ZHOU JILIN" u="1"/>
        <s v="HERNAN ARIEL URANGA" u="1"/>
        <s v="MARA FLORENCIA SANHUEZA" u="1"/>
        <s v="RODRIGUEZ GUSTAVO FERNANDO" u="1"/>
        <s v="SUBCOMISION DE BASQUET SPORTIVO" u="1"/>
      </sharedItems>
    </cacheField>
    <cacheField name="fecha comprobante" numFmtId="14">
      <sharedItems containsSemiMixedTypes="0" containsNonDate="0" containsDate="1" containsString="0" minDate="2025-01-03T00:00:00" maxDate="2026-03-07T00:00:00"/>
    </cacheField>
    <cacheField name="comprobante" numFmtId="0">
      <sharedItems/>
    </cacheField>
    <cacheField name="saldo" numFmtId="44">
      <sharedItems containsSemiMixedTypes="0" containsString="0" containsNumber="1" minValue="2878.8754132231261" maxValue="4250000"/>
    </cacheField>
    <cacheField name="vencimiento" numFmtId="0">
      <sharedItems containsBlank="1" count="29">
        <s v="91 -Vencido + 150 días"/>
        <s v="93 -Vencido + 210 días"/>
        <s v="92 -Vencido + 180 días"/>
        <s v="3 -Vencido 1 semana"/>
        <s v="6 -Vencido + de 30 dìas"/>
        <s v="4 -Vencido 2 semanas"/>
        <s v="9 -Vencido + de 120 días"/>
        <s v="8 -Vencido + de 90 días"/>
        <s v="2 -Vence esta semana"/>
        <s v="7 -Vencido + de 60 días"/>
        <s v="5 -Vencido 3 semanas"/>
        <m/>
        <s v="12 -Vencido + 210 días" u="1"/>
        <s v="3-Vencido 1 semana" u="1"/>
        <s v="12-Vencido + 210 días" u="1"/>
        <s v="2-Vence esta semana" u="1"/>
        <s v="4-Vencido 2 semanas" u="1"/>
        <s v="7-Vencido + de 60 días" u="1"/>
        <s v="9-Vencido + de 120 días" u="1"/>
        <s v="8-Vencido + de 90 días" u="1"/>
        <s v="1 -NO vencido" u="1"/>
        <s v="10 -Vencido + 150 días" u="1"/>
        <e v="#N/A" u="1"/>
        <s v="11 -Vencido + 180 días" u="1"/>
        <s v="10-Vencido + 150 días" u="1"/>
        <s v="5-Vencido 3 semanas" u="1"/>
        <s v="1-NO vencido" u="1"/>
        <s v="6-Vencido + de 30 dìas" u="1"/>
        <s v="11-Vencido + 180 días"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97.629889236108" createdVersion="8" refreshedVersion="8" minRefreshableVersion="3" recordCount="158" xr:uid="{5A155EFF-C4C5-4EE4-8A3C-99A3AB2DBB9D}">
  <cacheSource type="worksheet">
    <worksheetSource name="LISTADO"/>
  </cacheSource>
  <cacheFields count="10">
    <cacheField name="Nº cliente" numFmtId="0">
      <sharedItems containsSemiMixedTypes="0" containsString="0" containsNumber="1" containsInteger="1" minValue="108" maxValue="20817"/>
    </cacheField>
    <cacheField name="Cliente" numFmtId="0">
      <sharedItems count="45">
        <s v="AFRA SOCIEDAD LEY 19550 CAPITULO I SECCION IV"/>
        <s v="BATACHA DISCO S.A."/>
        <s v="CARRASCAL NICOLAS MARTIN"/>
        <s v="COMPAÑIA INTRODUCTORA DE BUENOS AIRES S A"/>
        <s v="DONG ZHUO XING"/>
        <s v="GRIN,JOHANA ELISABETH"/>
        <s v="MODALIVASO SRL."/>
        <s v="PIGNATTA DISTRIBUCIONES S.R.L."/>
        <s v="TERRON CHIARADIA,FRANCISCO"/>
        <s v="B&amp;B"/>
        <s v="FABIAN OMAR ZARATE"/>
        <s v="GRUPO NORTE SRL (YPF PADRE BUODO)"/>
        <s v="VILLAGRAN YESICA"/>
        <s v="JOEL IVAN PEREZ ERAZUN"/>
        <s v="GUZMAN   MARIO Y GUZMAN LAURA L"/>
        <s v="GONZALEZ MORA KEVIN EZEQUIEL"/>
        <s v="GIGENA ROMINA VANESA"/>
        <s v="CRISTIAN DARIO ACUÑA"/>
        <s v="JUAN MANUEL COLLINO"/>
        <s v="PEREZ ROMINA PAOLA"/>
        <s v="CORNEJO LILIANA BEATRIZ"/>
        <s v="ALCARAZ JORGE OSCAR "/>
        <s v="ALEJANDRA FABIANA ROSA"/>
        <s v="OTAMENDI OMAR"/>
        <s v="JUAN ROMAN MATAMALA"/>
        <s v="MARCELO SANTIAGO HOLMAN PINEDO"/>
        <s v="AGUILAR YAMILA BIBIANA"/>
        <s v="DIAZ SILVIA BEATRIZ"/>
        <s v="SEJAS YANINA SOLEDAD"/>
        <s v="PALIZA  FANNY  LILIANA"/>
        <s v="PADEL9T S. A. S."/>
        <s v="PAMPA MEAT SRL"/>
        <s v="AUTOSERVICIO ROMA S.R.L."/>
        <s v="RODAR SRL"/>
        <s v="RIOS JUANA"/>
        <s v="FACUNDO MONEDERO"/>
        <s v="CASANDRA MARIEL CORNEJO"/>
        <s v="AIKEN VERDE S.A."/>
        <s v="COOPERATIVA ATREU-CO"/>
        <s v="ATREUCO COOP AGROP LTDA"/>
        <s v="GOROSITO, FABIO SERGIO"/>
        <s v="ROSTE ING S. R. L."/>
        <s v="MAMMALUCCO, MARCELO ALEJANDRO"/>
        <s v="KRAMER MARIA SOLEDAD"/>
        <s v="RP SRL"/>
      </sharedItems>
    </cacheField>
    <cacheField name="fecha comprobante" numFmtId="14">
      <sharedItems containsSemiMixedTypes="0" containsNonDate="0" containsDate="1" containsString="0" minDate="2025-01-07T00:00:00" maxDate="2026-03-07T00:00:00"/>
    </cacheField>
    <cacheField name="comprobante" numFmtId="0">
      <sharedItems/>
    </cacheField>
    <cacheField name="saldo" numFmtId="44">
      <sharedItems containsSemiMixedTypes="0" containsString="0" containsNumber="1" minValue="4571.43" maxValue="4250000"/>
    </cacheField>
    <cacheField name="Vencimiento" numFmtId="0">
      <sharedItems count="11">
        <s v="3 -Vencido 1 semana"/>
        <s v="5 -Vencido 3 semanas"/>
        <s v="6 -Vencido + de 30 dìas"/>
        <s v="9 -Vencido + de 120 días"/>
        <s v="91 -Vencido + 150 días"/>
        <s v="92 -Vencido + 180 días"/>
        <s v="93 -Vencido + 210 días"/>
        <s v="7 -Vencido + de 60 días"/>
        <s v="2 -Vence esta semana"/>
        <s v="4 -Vencido 2 semanas"/>
        <s v="8 -Vencido + de 90 días"/>
      </sharedItems>
    </cacheField>
    <cacheField name="Comentario" numFmtId="0">
      <sharedItems count="14">
        <s v="SIN RESPUESTA"/>
        <s v="PAGA JUEVES/VIERNES"/>
        <s v="SE CONCILIO Y QUEDO EN CERO"/>
        <s v="FALTO IMPUTAR PAGO"/>
        <s v="PAGO LA TOTALIDAD DE LA DEUDA"/>
        <s v="PAGA CADA DOS MESES"/>
        <s v="VA A PAGAR"/>
        <s v=" +90 DIAS"/>
        <s v="PAGO PARCIAL"/>
        <s v="GUILLE" u="1"/>
        <s v="TIENE QUE REPONER CHEQUE" u="1"/>
        <s v="PAGO PARCIAL ($788.400)" u="1"/>
        <s v="PAGO PARCIAL ($1.696.200)" u="1"/>
        <s v="PAGA LA PROXIMA SEMANA" u="1"/>
      </sharedItems>
    </cacheField>
    <cacheField name="SEMANA DE ANALISIS" numFmtId="0">
      <sharedItems count="2">
        <s v="04/03 AL 11/03"/>
        <s v="12/03 AL 19/03"/>
      </sharedItems>
    </cacheField>
    <cacheField name="MONTO PENDIENTE" numFmtId="44">
      <sharedItems containsString="0" containsBlank="1" containsNumber="1" minValue="0" maxValue="3159645.74"/>
    </cacheField>
    <cacheField name="% DEL TOTAL" numFmtId="9">
      <sharedItems containsString="0" containsBlank="1" containsNumber="1" minValue="0.42307580408693463" maxValue="5" count="8">
        <m/>
        <n v="1"/>
        <n v="2"/>
        <n v="3"/>
        <n v="4"/>
        <n v="0.42982225732128593"/>
        <n v="0.42307580408693463"/>
        <n v="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n v="20"/>
    <x v="0"/>
    <d v="2025-10-01T00:00:00"/>
    <s v="A 0008-00187877"/>
    <n v="102242.79059999999"/>
    <x v="0"/>
  </r>
  <r>
    <n v="21"/>
    <x v="1"/>
    <d v="2025-06-07T00:00:00"/>
    <s v="A 0008-00176796"/>
    <n v="24291.694710743799"/>
    <x v="1"/>
  </r>
  <r>
    <n v="21"/>
    <x v="1"/>
    <d v="2025-09-12T00:00:00"/>
    <s v="A 0008-00186084"/>
    <n v="48505.369155892819"/>
    <x v="0"/>
  </r>
  <r>
    <n v="29"/>
    <x v="2"/>
    <d v="2025-08-11T00:00:00"/>
    <s v="A 0008-00182927"/>
    <n v="87100.83574598562"/>
    <x v="2"/>
  </r>
  <r>
    <n v="31"/>
    <x v="3"/>
    <d v="2025-05-15T00:00:00"/>
    <s v="A 0008-00174166"/>
    <n v="61912.563999999998"/>
    <x v="1"/>
  </r>
  <r>
    <n v="31"/>
    <x v="3"/>
    <d v="2025-09-26T00:00:00"/>
    <s v="A 0008-00187371"/>
    <n v="65904.3"/>
    <x v="0"/>
  </r>
  <r>
    <n v="31"/>
    <x v="3"/>
    <d v="2025-10-02T00:00:00"/>
    <s v="A 0008-00187991"/>
    <n v="27214.649999999998"/>
    <x v="0"/>
  </r>
  <r>
    <n v="32"/>
    <x v="4"/>
    <d v="2025-10-03T00:00:00"/>
    <s v="A 0008-00188117"/>
    <n v="42986.603674559999"/>
    <x v="0"/>
  </r>
  <r>
    <n v="40"/>
    <x v="5"/>
    <d v="2025-03-18T00:00:00"/>
    <s v="A 0008-00168097"/>
    <n v="89477.246177004112"/>
    <x v="1"/>
  </r>
  <r>
    <n v="40"/>
    <x v="5"/>
    <d v="2025-05-30T00:00:00"/>
    <s v="A 0008-00175832"/>
    <n v="131430.01418454546"/>
    <x v="1"/>
  </r>
  <r>
    <n v="40"/>
    <x v="5"/>
    <d v="2025-08-22T00:00:00"/>
    <s v="A 0008-00184277"/>
    <n v="66441.008776859511"/>
    <x v="2"/>
  </r>
  <r>
    <n v="42"/>
    <x v="6"/>
    <d v="2025-09-24T00:00:00"/>
    <s v="A 0008-00187123"/>
    <n v="76454.102199999994"/>
    <x v="0"/>
  </r>
  <r>
    <n v="64"/>
    <x v="7"/>
    <d v="2026-02-27T00:00:00"/>
    <s v="A 0008-00203330"/>
    <n v="198132.33838408859"/>
    <x v="3"/>
  </r>
  <r>
    <n v="68"/>
    <x v="8"/>
    <d v="2025-06-18T00:00:00"/>
    <s v="A 0008-00177850"/>
    <n v="23489.014185"/>
    <x v="1"/>
  </r>
  <r>
    <n v="72"/>
    <x v="9"/>
    <d v="2025-05-26T00:00:00"/>
    <s v="A 0008-00175307"/>
    <n v="15325.152405000001"/>
    <x v="1"/>
  </r>
  <r>
    <n v="82"/>
    <x v="10"/>
    <d v="2026-02-02T00:00:00"/>
    <s v="  0101-00024091"/>
    <n v="19635.815500000001"/>
    <x v="4"/>
  </r>
  <r>
    <n v="85"/>
    <x v="11"/>
    <d v="2025-08-16T00:00:00"/>
    <s v="A 0008-00183571"/>
    <n v="81123.604618904967"/>
    <x v="2"/>
  </r>
  <r>
    <n v="85"/>
    <x v="11"/>
    <d v="2025-09-03T00:00:00"/>
    <s v="A 0008-00185106"/>
    <n v="95867.470894958678"/>
    <x v="2"/>
  </r>
  <r>
    <n v="85"/>
    <x v="11"/>
    <d v="2025-10-01T00:00:00"/>
    <s v="A 0008-00187864"/>
    <n v="84855.712272685938"/>
    <x v="0"/>
  </r>
  <r>
    <n v="91"/>
    <x v="12"/>
    <d v="2025-09-03T00:00:00"/>
    <s v="A 0008-00185086"/>
    <n v="36802.537717596613"/>
    <x v="2"/>
  </r>
  <r>
    <n v="92"/>
    <x v="13"/>
    <d v="2026-02-19T00:00:00"/>
    <s v="A 0008-00202313"/>
    <n v="129010.69366001859"/>
    <x v="5"/>
  </r>
  <r>
    <n v="96"/>
    <x v="14"/>
    <d v="2025-09-12T00:00:00"/>
    <s v="A 0008-00186129"/>
    <n v="67013.065000000002"/>
    <x v="0"/>
  </r>
  <r>
    <n v="106"/>
    <x v="15"/>
    <d v="2025-07-16T00:00:00"/>
    <s v="A 0008-00180366"/>
    <n v="44998.670000000006"/>
    <x v="1"/>
  </r>
  <r>
    <n v="106"/>
    <x v="15"/>
    <d v="2025-08-20T00:00:00"/>
    <s v="A 0008-00183950"/>
    <n v="23456.638740000002"/>
    <x v="2"/>
  </r>
  <r>
    <n v="108"/>
    <x v="16"/>
    <d v="2025-09-24T00:00:00"/>
    <s v="  0101-00021903"/>
    <n v="54754.329838400001"/>
    <x v="0"/>
  </r>
  <r>
    <n v="108"/>
    <x v="16"/>
    <d v="2025-10-08T00:00:00"/>
    <s v="  0101-00022209"/>
    <n v="51555.696000000004"/>
    <x v="6"/>
  </r>
  <r>
    <n v="109"/>
    <x v="17"/>
    <d v="2025-12-05T00:00:00"/>
    <s v="B 0008-00040680"/>
    <n v="362560"/>
    <x v="7"/>
  </r>
  <r>
    <n v="133"/>
    <x v="18"/>
    <d v="2025-04-16T00:00:00"/>
    <s v="A 0008-00171007"/>
    <n v="141396.25228000002"/>
    <x v="1"/>
  </r>
  <r>
    <n v="139"/>
    <x v="19"/>
    <d v="2025-01-22T00:00:00"/>
    <s v="A 0008-00162242"/>
    <n v="140775.78670636364"/>
    <x v="1"/>
  </r>
  <r>
    <n v="143"/>
    <x v="20"/>
    <d v="2025-03-26T00:00:00"/>
    <s v="A 0008-00168788"/>
    <n v="78341.912691570251"/>
    <x v="1"/>
  </r>
  <r>
    <n v="143"/>
    <x v="20"/>
    <d v="2025-04-25T00:00:00"/>
    <s v="A 0008-00172001"/>
    <n v="77261.55384917355"/>
    <x v="1"/>
  </r>
  <r>
    <n v="143"/>
    <x v="20"/>
    <d v="2025-07-31T00:00:00"/>
    <s v="  0101-00020828"/>
    <n v="98081.499199999991"/>
    <x v="1"/>
  </r>
  <r>
    <n v="158"/>
    <x v="21"/>
    <d v="2025-08-28T00:00:00"/>
    <s v="  0101-00021282"/>
    <n v="91375.190388679999"/>
    <x v="2"/>
  </r>
  <r>
    <n v="159"/>
    <x v="22"/>
    <d v="2025-05-26T00:00:00"/>
    <s v="A 0008-00175304"/>
    <n v="85220.460537190083"/>
    <x v="1"/>
  </r>
  <r>
    <n v="160"/>
    <x v="23"/>
    <d v="2025-07-19T00:00:00"/>
    <s v="A 0008-00180825"/>
    <n v="46371.214019999999"/>
    <x v="1"/>
  </r>
  <r>
    <n v="164"/>
    <x v="24"/>
    <d v="2025-08-13T00:00:00"/>
    <s v="A 0008-00183136"/>
    <n v="247576.760723246"/>
    <x v="2"/>
  </r>
  <r>
    <n v="167"/>
    <x v="25"/>
    <d v="2025-10-03T00:00:00"/>
    <s v="A 0008-00188166"/>
    <n v="30413.654097887455"/>
    <x v="0"/>
  </r>
  <r>
    <n v="178"/>
    <x v="26"/>
    <d v="2026-03-06T00:00:00"/>
    <s v="  0101-00024606"/>
    <n v="3514825.25"/>
    <x v="8"/>
  </r>
  <r>
    <n v="187"/>
    <x v="27"/>
    <d v="2025-07-30T00:00:00"/>
    <s v="A 0008-00181842"/>
    <n v="107761.07243999999"/>
    <x v="1"/>
  </r>
  <r>
    <n v="194"/>
    <x v="28"/>
    <d v="2025-01-23T00:00:00"/>
    <s v="A 0008-00162411"/>
    <n v="141259.76866954545"/>
    <x v="1"/>
  </r>
  <r>
    <n v="194"/>
    <x v="28"/>
    <d v="2025-02-06T00:00:00"/>
    <s v="A 0008-00163872"/>
    <n v="151675.57578681817"/>
    <x v="1"/>
  </r>
  <r>
    <n v="194"/>
    <x v="28"/>
    <d v="2025-04-03T00:00:00"/>
    <s v="A 0008-00169641"/>
    <n v="154583.94833590911"/>
    <x v="1"/>
  </r>
  <r>
    <n v="194"/>
    <x v="28"/>
    <d v="2025-05-08T00:00:00"/>
    <s v="A 0008-00173375"/>
    <n v="95196.176645123953"/>
    <x v="1"/>
  </r>
  <r>
    <n v="194"/>
    <x v="28"/>
    <d v="2025-08-30T00:00:00"/>
    <s v="  0101-00021593"/>
    <n v="124633.44572531999"/>
    <x v="2"/>
  </r>
  <r>
    <n v="200"/>
    <x v="29"/>
    <d v="2025-10-07T00:00:00"/>
    <s v="A 0008-00188380"/>
    <n v="74472.643388429758"/>
    <x v="6"/>
  </r>
  <r>
    <n v="201"/>
    <x v="30"/>
    <d v="2025-03-18T00:00:00"/>
    <s v="A 0008-00167994"/>
    <n v="78923.576069999996"/>
    <x v="1"/>
  </r>
  <r>
    <n v="202"/>
    <x v="31"/>
    <d v="2025-02-06T00:00:00"/>
    <s v="A 0008-00163860"/>
    <n v="105435.34391214876"/>
    <x v="1"/>
  </r>
  <r>
    <n v="202"/>
    <x v="31"/>
    <d v="2025-04-10T00:00:00"/>
    <s v="A 0008-00170474"/>
    <n v="95311.978390371893"/>
    <x v="1"/>
  </r>
  <r>
    <n v="202"/>
    <x v="31"/>
    <d v="2025-07-23T00:00:00"/>
    <s v="A 0008-00181186"/>
    <n v="81154.23984111569"/>
    <x v="1"/>
  </r>
  <r>
    <n v="208"/>
    <x v="32"/>
    <d v="2025-08-25T00:00:00"/>
    <s v="A 0008-00184441"/>
    <n v="14476.691165289258"/>
    <x v="2"/>
  </r>
  <r>
    <n v="209"/>
    <x v="33"/>
    <d v="2025-06-28T00:00:00"/>
    <s v="A 0008-00178880"/>
    <n v="111057.28055999998"/>
    <x v="1"/>
  </r>
  <r>
    <n v="214"/>
    <x v="34"/>
    <d v="2025-03-07T00:00:00"/>
    <s v="A 0008-00166682"/>
    <n v="68009.525356508268"/>
    <x v="1"/>
  </r>
  <r>
    <n v="214"/>
    <x v="34"/>
    <d v="2025-08-06T00:00:00"/>
    <s v="A 0008-00182440"/>
    <n v="92114.906229999993"/>
    <x v="2"/>
  </r>
  <r>
    <n v="218"/>
    <x v="35"/>
    <d v="2025-01-21T00:00:00"/>
    <s v="A 0008-00162068"/>
    <n v="126131.02650000001"/>
    <x v="1"/>
  </r>
  <r>
    <n v="218"/>
    <x v="35"/>
    <d v="2025-07-15T00:00:00"/>
    <s v="A 0008-00180262"/>
    <n v="23486.761440000002"/>
    <x v="1"/>
  </r>
  <r>
    <n v="218"/>
    <x v="35"/>
    <d v="2025-08-05T00:00:00"/>
    <s v="A 0008-00182244"/>
    <n v="38684.047760000016"/>
    <x v="2"/>
  </r>
  <r>
    <n v="218"/>
    <x v="35"/>
    <d v="2025-12-16T00:00:00"/>
    <s v="A 0008-00195960"/>
    <n v="77112.277771992114"/>
    <x v="9"/>
  </r>
  <r>
    <n v="220"/>
    <x v="36"/>
    <d v="2026-02-13T00:00:00"/>
    <s v="A 0008-00201981"/>
    <n v="9783.7593471074379"/>
    <x v="10"/>
  </r>
  <r>
    <n v="223"/>
    <x v="37"/>
    <d v="2025-09-24T00:00:00"/>
    <s v="  0101-00021907"/>
    <n v="99749.063999999969"/>
    <x v="0"/>
  </r>
  <r>
    <n v="230"/>
    <x v="38"/>
    <d v="2025-04-15T00:00:00"/>
    <s v="A 0008-00170789"/>
    <n v="22106.356424999998"/>
    <x v="1"/>
  </r>
  <r>
    <n v="236"/>
    <x v="39"/>
    <d v="2025-04-01T00:00:00"/>
    <s v="A 0008-00169584"/>
    <n v="72240.512238429757"/>
    <x v="1"/>
  </r>
  <r>
    <n v="236"/>
    <x v="39"/>
    <d v="2025-04-04T00:00:00"/>
    <s v="A 0008-00169781"/>
    <n v="99745.263454545464"/>
    <x v="1"/>
  </r>
  <r>
    <n v="242"/>
    <x v="40"/>
    <d v="2026-02-24T00:00:00"/>
    <s v="A 0008-00202900"/>
    <n v="160377.03329090908"/>
    <x v="3"/>
  </r>
  <r>
    <n v="244"/>
    <x v="41"/>
    <d v="2025-03-20T00:00:00"/>
    <s v="A 0008-00168283"/>
    <n v="62820.548499999997"/>
    <x v="1"/>
  </r>
  <r>
    <n v="244"/>
    <x v="41"/>
    <d v="2025-06-07T00:00:00"/>
    <s v="A 0008-00176708"/>
    <n v="33307.569750000002"/>
    <x v="1"/>
  </r>
  <r>
    <n v="244"/>
    <x v="41"/>
    <d v="2025-07-26T00:00:00"/>
    <s v="A 0008-00181447"/>
    <n v="56459.442780000012"/>
    <x v="1"/>
  </r>
  <r>
    <n v="247"/>
    <x v="42"/>
    <d v="2025-10-08T00:00:00"/>
    <s v="  0101-00022211"/>
    <n v="76602.38"/>
    <x v="6"/>
  </r>
  <r>
    <n v="251"/>
    <x v="43"/>
    <d v="2026-02-23T00:00:00"/>
    <s v="A 0008-00202784"/>
    <n v="23281.145795454533"/>
    <x v="3"/>
  </r>
  <r>
    <n v="251"/>
    <x v="43"/>
    <d v="2026-02-24T00:00:00"/>
    <s v="A 0008-00202966"/>
    <n v="46562.291590909095"/>
    <x v="3"/>
  </r>
  <r>
    <n v="251"/>
    <x v="43"/>
    <d v="2026-02-24T00:00:00"/>
    <s v="A 0008-00202967"/>
    <n v="22729.530588842972"/>
    <x v="3"/>
  </r>
  <r>
    <n v="251"/>
    <x v="43"/>
    <d v="2026-02-27T00:00:00"/>
    <s v="A 0008-00203300"/>
    <n v="240958.43795454546"/>
    <x v="3"/>
  </r>
  <r>
    <n v="257"/>
    <x v="44"/>
    <d v="2025-03-07T00:00:00"/>
    <s v="A 0008-00166711"/>
    <n v="107415.82455999999"/>
    <x v="1"/>
  </r>
  <r>
    <n v="257"/>
    <x v="44"/>
    <d v="2025-04-18T00:00:00"/>
    <s v="A 0008-00171194"/>
    <n v="72362.345659999992"/>
    <x v="1"/>
  </r>
  <r>
    <n v="257"/>
    <x v="44"/>
    <d v="2025-04-25T00:00:00"/>
    <s v="A 0008-00171880"/>
    <n v="72355.319079999987"/>
    <x v="1"/>
  </r>
  <r>
    <n v="257"/>
    <x v="44"/>
    <d v="2025-06-17T00:00:00"/>
    <s v="A 0008-00177703"/>
    <n v="106991.21544"/>
    <x v="1"/>
  </r>
  <r>
    <n v="257"/>
    <x v="44"/>
    <d v="2025-07-01T00:00:00"/>
    <s v="A 0008-00179119"/>
    <n v="94907.070600000006"/>
    <x v="1"/>
  </r>
  <r>
    <n v="257"/>
    <x v="44"/>
    <d v="2025-08-08T00:00:00"/>
    <s v="A 0008-00182702"/>
    <n v="111163.23767999999"/>
    <x v="2"/>
  </r>
  <r>
    <n v="270"/>
    <x v="45"/>
    <d v="2026-02-05T00:00:00"/>
    <s v="A 0008-00201027"/>
    <n v="53403.488100000002"/>
    <x v="4"/>
  </r>
  <r>
    <n v="270"/>
    <x v="45"/>
    <d v="2026-02-26T00:00:00"/>
    <s v="A 0008-00203259"/>
    <n v="86314.415796972811"/>
    <x v="3"/>
  </r>
  <r>
    <n v="277"/>
    <x v="46"/>
    <d v="2025-10-20T00:00:00"/>
    <s v="A 0008-00189856"/>
    <n v="18189.2605"/>
    <x v="6"/>
  </r>
  <r>
    <n v="281"/>
    <x v="47"/>
    <d v="2025-08-07T00:00:00"/>
    <s v="A 0008-00182591"/>
    <n v="81024.385643181828"/>
    <x v="2"/>
  </r>
  <r>
    <n v="281"/>
    <x v="47"/>
    <d v="2025-08-14T00:00:00"/>
    <s v="A 0008-00183341"/>
    <n v="130492.23628022727"/>
    <x v="2"/>
  </r>
  <r>
    <n v="281"/>
    <x v="47"/>
    <d v="2025-08-28T00:00:00"/>
    <s v="  0101-00021281"/>
    <n v="24277.533175500001"/>
    <x v="2"/>
  </r>
  <r>
    <n v="284"/>
    <x v="48"/>
    <d v="2025-11-04T00:00:00"/>
    <s v="A 0008-00191365"/>
    <n v="40849.878222144296"/>
    <x v="6"/>
  </r>
  <r>
    <n v="284"/>
    <x v="48"/>
    <d v="2025-11-18T00:00:00"/>
    <s v="A 0008-00192940"/>
    <n v="14349.842048092478"/>
    <x v="7"/>
  </r>
  <r>
    <n v="284"/>
    <x v="48"/>
    <d v="2025-12-16T00:00:00"/>
    <s v="A 0008-00195975"/>
    <n v="29939.443611570248"/>
    <x v="9"/>
  </r>
  <r>
    <n v="284"/>
    <x v="48"/>
    <d v="2025-12-30T00:00:00"/>
    <s v="A 0008-00197563"/>
    <n v="20432.488119834714"/>
    <x v="9"/>
  </r>
  <r>
    <n v="284"/>
    <x v="48"/>
    <d v="2026-01-13T00:00:00"/>
    <s v="A 0008-00198946"/>
    <n v="19105.891435950416"/>
    <x v="4"/>
  </r>
  <r>
    <n v="284"/>
    <x v="48"/>
    <d v="2026-01-27T00:00:00"/>
    <s v="  0101-00023444"/>
    <n v="13384.12"/>
    <x v="4"/>
  </r>
  <r>
    <n v="284"/>
    <x v="48"/>
    <d v="2026-02-03T00:00:00"/>
    <s v="A 0008-00200753"/>
    <n v="9776.3926859504154"/>
    <x v="4"/>
  </r>
  <r>
    <n v="284"/>
    <x v="48"/>
    <d v="2026-02-10T00:00:00"/>
    <s v="A 0008-00201519"/>
    <n v="17915.899530991741"/>
    <x v="10"/>
  </r>
  <r>
    <n v="284"/>
    <x v="48"/>
    <d v="2026-02-24T00:00:00"/>
    <s v="A 0008-00202874"/>
    <n v="25235.637871900828"/>
    <x v="3"/>
  </r>
  <r>
    <n v="291"/>
    <x v="49"/>
    <d v="2026-02-24T00:00:00"/>
    <s v="A 0008-00202880"/>
    <n v="400029.11210728431"/>
    <x v="3"/>
  </r>
  <r>
    <n v="297"/>
    <x v="50"/>
    <d v="2025-09-25T00:00:00"/>
    <s v="  0101-00021932"/>
    <n v="83124.219999999987"/>
    <x v="0"/>
  </r>
  <r>
    <n v="308"/>
    <x v="51"/>
    <d v="2025-02-12T00:00:00"/>
    <s v="A 0008-00164479"/>
    <n v="108520.61055999999"/>
    <x v="1"/>
  </r>
  <r>
    <n v="308"/>
    <x v="51"/>
    <d v="2025-05-07T00:00:00"/>
    <s v="A 0008-00173186"/>
    <n v="59531.145252499999"/>
    <x v="1"/>
  </r>
  <r>
    <n v="308"/>
    <x v="51"/>
    <d v="2025-05-29T00:00:00"/>
    <s v="A 0008-00175651"/>
    <n v="46560.819749999995"/>
    <x v="1"/>
  </r>
  <r>
    <n v="308"/>
    <x v="51"/>
    <d v="2025-06-19T00:00:00"/>
    <s v="A 0008-00178032"/>
    <n v="108434.72683499999"/>
    <x v="1"/>
  </r>
  <r>
    <n v="308"/>
    <x v="51"/>
    <d v="2025-06-23T00:00:00"/>
    <s v="A 0008-00178271"/>
    <n v="74002.515400000004"/>
    <x v="1"/>
  </r>
  <r>
    <n v="308"/>
    <x v="51"/>
    <d v="2025-08-13T00:00:00"/>
    <s v="A 0008-00183196"/>
    <n v="118545.62203499998"/>
    <x v="2"/>
  </r>
  <r>
    <n v="308"/>
    <x v="51"/>
    <d v="2025-08-27T00:00:00"/>
    <s v="A 0008-00184754"/>
    <n v="111926.49666808001"/>
    <x v="2"/>
  </r>
  <r>
    <n v="324"/>
    <x v="52"/>
    <d v="2025-10-11T00:00:00"/>
    <s v="A 0008-00188875"/>
    <n v="32331.072150928499"/>
    <x v="6"/>
  </r>
  <r>
    <n v="330"/>
    <x v="53"/>
    <d v="2025-08-05T00:00:00"/>
    <s v="A 0008-00182332"/>
    <n v="43581.76999999999"/>
    <x v="2"/>
  </r>
  <r>
    <n v="351"/>
    <x v="54"/>
    <d v="2025-03-07T00:00:00"/>
    <s v="A 0008-00166806"/>
    <n v="30283.408417500003"/>
    <x v="1"/>
  </r>
  <r>
    <n v="351"/>
    <x v="54"/>
    <d v="2025-04-16T00:00:00"/>
    <s v="A 0008-00170935"/>
    <n v="30570.632175000002"/>
    <x v="1"/>
  </r>
  <r>
    <n v="351"/>
    <x v="54"/>
    <d v="2025-06-18T00:00:00"/>
    <s v="A 0008-00177829"/>
    <n v="15176.3058"/>
    <x v="1"/>
  </r>
  <r>
    <n v="351"/>
    <x v="54"/>
    <d v="2025-07-23T00:00:00"/>
    <s v="A 0008-00181105"/>
    <n v="37394.613750000004"/>
    <x v="1"/>
  </r>
  <r>
    <n v="351"/>
    <x v="54"/>
    <d v="2025-08-15T00:00:00"/>
    <s v="A 0008-00183474"/>
    <n v="32641.903589999998"/>
    <x v="2"/>
  </r>
  <r>
    <n v="351"/>
    <x v="54"/>
    <d v="2025-08-22T00:00:00"/>
    <s v="A 0008-00184209"/>
    <n v="38050.493216416507"/>
    <x v="2"/>
  </r>
  <r>
    <n v="390"/>
    <x v="55"/>
    <d v="2026-03-03T00:00:00"/>
    <s v="B 0008-00040684"/>
    <n v="187191.32500000004"/>
    <x v="8"/>
  </r>
  <r>
    <n v="413"/>
    <x v="56"/>
    <d v="2025-07-16T00:00:00"/>
    <s v="A 0008-00180411"/>
    <n v="102904.56258000001"/>
    <x v="1"/>
  </r>
  <r>
    <n v="413"/>
    <x v="56"/>
    <d v="2025-08-19T00:00:00"/>
    <s v="A 0008-00183859"/>
    <n v="81485.128559999997"/>
    <x v="2"/>
  </r>
  <r>
    <n v="414"/>
    <x v="57"/>
    <d v="2025-06-04T00:00:00"/>
    <s v="A 0008-00176366"/>
    <n v="54342.810400000002"/>
    <x v="1"/>
  </r>
  <r>
    <n v="421"/>
    <x v="39"/>
    <d v="2025-01-03T00:00:00"/>
    <s v="A 0008-00160042"/>
    <n v="27594.775710000005"/>
    <x v="1"/>
  </r>
  <r>
    <n v="428"/>
    <x v="58"/>
    <d v="2025-06-19T00:00:00"/>
    <s v="A 0008-00178028"/>
    <n v="89065.361564380146"/>
    <x v="1"/>
  </r>
  <r>
    <n v="428"/>
    <x v="58"/>
    <d v="2025-08-21T00:00:00"/>
    <s v="A 0008-00184115"/>
    <n v="104315.19509134298"/>
    <x v="2"/>
  </r>
  <r>
    <n v="428"/>
    <x v="58"/>
    <d v="2025-11-20T00:00:00"/>
    <s v="A 0008-00193290"/>
    <n v="52630.269777768597"/>
    <x v="7"/>
  </r>
  <r>
    <n v="433"/>
    <x v="59"/>
    <d v="2025-07-16T00:00:00"/>
    <s v="A 0008-00180432"/>
    <n v="53813.385600000009"/>
    <x v="1"/>
  </r>
  <r>
    <n v="437"/>
    <x v="60"/>
    <d v="2025-04-07T00:00:00"/>
    <s v="A 0008-00170088"/>
    <n v="72023.193403409095"/>
    <x v="1"/>
  </r>
  <r>
    <n v="437"/>
    <x v="60"/>
    <d v="2025-06-03T00:00:00"/>
    <s v="A 0008-00176184"/>
    <n v="72214.800247520674"/>
    <x v="1"/>
  </r>
  <r>
    <n v="437"/>
    <x v="60"/>
    <d v="2025-07-11T00:00:00"/>
    <s v="A 0008-00180078"/>
    <n v="81088.105823801656"/>
    <x v="1"/>
  </r>
  <r>
    <n v="469"/>
    <x v="61"/>
    <d v="2025-05-02T00:00:00"/>
    <s v="A 0008-00172675"/>
    <n v="64771.078146033055"/>
    <x v="1"/>
  </r>
  <r>
    <n v="469"/>
    <x v="61"/>
    <d v="2025-08-21T00:00:00"/>
    <s v="A 0008-00184117"/>
    <n v="73764.557300330576"/>
    <x v="2"/>
  </r>
  <r>
    <n v="472"/>
    <x v="62"/>
    <d v="2025-08-14T00:00:00"/>
    <s v="A 0008-00183376"/>
    <n v="38850.681984559502"/>
    <x v="2"/>
  </r>
  <r>
    <n v="475"/>
    <x v="63"/>
    <d v="2025-06-09T00:00:00"/>
    <s v="A 0008-00176927"/>
    <n v="21476.673300000002"/>
    <x v="1"/>
  </r>
  <r>
    <n v="475"/>
    <x v="63"/>
    <d v="2025-08-05T00:00:00"/>
    <s v="A 0008-00182347"/>
    <n v="16862.561999999998"/>
    <x v="2"/>
  </r>
  <r>
    <n v="475"/>
    <x v="63"/>
    <d v="2025-08-12T00:00:00"/>
    <s v="A 0008-00182988"/>
    <n v="28074.748170928498"/>
    <x v="2"/>
  </r>
  <r>
    <n v="488"/>
    <x v="64"/>
    <d v="2025-07-17T00:00:00"/>
    <s v="A 0008-00180557"/>
    <n v="71945.881767768602"/>
    <x v="1"/>
  </r>
  <r>
    <n v="503"/>
    <x v="65"/>
    <d v="2025-05-20T00:00:00"/>
    <s v="A 0008-00174521"/>
    <n v="86443.204377314047"/>
    <x v="1"/>
  </r>
  <r>
    <n v="503"/>
    <x v="65"/>
    <d v="2025-06-04T00:00:00"/>
    <s v="A 0008-00176358"/>
    <n v="35606.55850566116"/>
    <x v="1"/>
  </r>
  <r>
    <n v="503"/>
    <x v="65"/>
    <d v="2025-06-25T00:00:00"/>
    <s v="A 0008-00178487"/>
    <n v="59725.339204028925"/>
    <x v="1"/>
  </r>
  <r>
    <n v="504"/>
    <x v="66"/>
    <d v="2026-02-26T00:00:00"/>
    <s v="A 0008-00203125"/>
    <n v="97857.172708620186"/>
    <x v="3"/>
  </r>
  <r>
    <n v="504"/>
    <x v="66"/>
    <d v="2026-02-26T00:00:00"/>
    <s v="A 0008-00203124"/>
    <n v="886275.77545762563"/>
    <x v="3"/>
  </r>
  <r>
    <n v="517"/>
    <x v="67"/>
    <d v="2025-06-14T00:00:00"/>
    <s v="A 0008-00177619"/>
    <n v="34964.376264999999"/>
    <x v="1"/>
  </r>
  <r>
    <n v="538"/>
    <x v="68"/>
    <d v="2025-02-28T00:00:00"/>
    <s v="A 0008-00166283"/>
    <n v="35878.772819999998"/>
    <x v="1"/>
  </r>
  <r>
    <n v="538"/>
    <x v="68"/>
    <d v="2025-04-03T00:00:00"/>
    <s v="A 0008-00169630"/>
    <n v="78236.487204999998"/>
    <x v="1"/>
  </r>
  <r>
    <n v="538"/>
    <x v="68"/>
    <d v="2025-04-30T00:00:00"/>
    <s v="A 0008-00172467"/>
    <n v="63177.876824999999"/>
    <x v="1"/>
  </r>
  <r>
    <n v="538"/>
    <x v="68"/>
    <d v="2025-08-07T00:00:00"/>
    <s v="A 0008-00182596"/>
    <n v="54035.728600000002"/>
    <x v="2"/>
  </r>
  <r>
    <n v="553"/>
    <x v="69"/>
    <d v="2026-03-03T00:00:00"/>
    <s v="A 0008-00203511"/>
    <n v="156560.01727272727"/>
    <x v="8"/>
  </r>
  <r>
    <n v="555"/>
    <x v="70"/>
    <d v="2025-08-08T00:00:00"/>
    <s v="A 0008-00182690"/>
    <n v="72989.446771115705"/>
    <x v="2"/>
  </r>
  <r>
    <n v="565"/>
    <x v="71"/>
    <d v="2025-05-06T00:00:00"/>
    <s v="A 0008-00173069"/>
    <n v="93881.217492500014"/>
    <x v="1"/>
  </r>
  <r>
    <n v="565"/>
    <x v="71"/>
    <d v="2025-09-23T00:00:00"/>
    <s v="A 0008-00187048"/>
    <n v="181020.08160371397"/>
    <x v="0"/>
  </r>
  <r>
    <n v="569"/>
    <x v="72"/>
    <d v="2025-05-20T00:00:00"/>
    <s v="A 0008-00174595"/>
    <n v="70740.263295599172"/>
    <x v="1"/>
  </r>
  <r>
    <n v="569"/>
    <x v="72"/>
    <d v="2025-05-27T00:00:00"/>
    <s v="A 0008-00175429"/>
    <n v="77659.255710743804"/>
    <x v="1"/>
  </r>
  <r>
    <n v="569"/>
    <x v="72"/>
    <d v="2025-06-03T00:00:00"/>
    <s v="A 0008-00176190"/>
    <n v="53337.440731466937"/>
    <x v="1"/>
  </r>
  <r>
    <n v="569"/>
    <x v="72"/>
    <d v="2025-06-17T00:00:00"/>
    <s v="A 0008-00177701"/>
    <n v="112800.31837706613"/>
    <x v="1"/>
  </r>
  <r>
    <n v="569"/>
    <x v="72"/>
    <d v="2025-06-24T00:00:00"/>
    <s v="A 0008-00178371"/>
    <n v="35489.624597107439"/>
    <x v="1"/>
  </r>
  <r>
    <n v="569"/>
    <x v="72"/>
    <d v="2025-07-08T00:00:00"/>
    <s v="A 0008-00179787"/>
    <n v="54620.496929752073"/>
    <x v="1"/>
  </r>
  <r>
    <n v="569"/>
    <x v="72"/>
    <d v="2025-07-29T00:00:00"/>
    <s v="A 0008-00181756"/>
    <n v="124082.91119314049"/>
    <x v="1"/>
  </r>
  <r>
    <n v="569"/>
    <x v="72"/>
    <d v="2025-08-01T00:00:00"/>
    <s v="A 0008-00181997"/>
    <n v="14713.231057314049"/>
    <x v="1"/>
  </r>
  <r>
    <n v="569"/>
    <x v="72"/>
    <d v="2025-08-19T00:00:00"/>
    <s v="A 0008-00183778"/>
    <n v="130627.72024090911"/>
    <x v="2"/>
  </r>
  <r>
    <n v="569"/>
    <x v="72"/>
    <d v="2025-08-29T00:00:00"/>
    <s v="  0101-00021493"/>
    <n v="39893.975324319996"/>
    <x v="2"/>
  </r>
  <r>
    <n v="573"/>
    <x v="73"/>
    <d v="2025-02-06T00:00:00"/>
    <s v="A 0008-00163869"/>
    <n v="71356.39889200413"/>
    <x v="1"/>
  </r>
  <r>
    <n v="573"/>
    <x v="73"/>
    <d v="2025-03-13T00:00:00"/>
    <s v="A 0008-00167457"/>
    <n v="86799.170532768592"/>
    <x v="1"/>
  </r>
  <r>
    <n v="585"/>
    <x v="74"/>
    <d v="2025-06-06T00:00:00"/>
    <s v="A 0008-00176649"/>
    <n v="23489.014185"/>
    <x v="1"/>
  </r>
  <r>
    <n v="585"/>
    <x v="74"/>
    <d v="2025-08-12T00:00:00"/>
    <s v="A 0008-00183035"/>
    <n v="65237.766845000006"/>
    <x v="2"/>
  </r>
  <r>
    <n v="585"/>
    <x v="74"/>
    <d v="2025-12-19T00:00:00"/>
    <s v="A 0008-00196442"/>
    <n v="35229.725599999998"/>
    <x v="9"/>
  </r>
  <r>
    <n v="592"/>
    <x v="75"/>
    <d v="2025-07-17T00:00:00"/>
    <s v="A 0008-00180451"/>
    <n v="103743.82602000001"/>
    <x v="1"/>
  </r>
  <r>
    <n v="650"/>
    <x v="76"/>
    <d v="2025-12-02T00:00:00"/>
    <s v="A 0008-00194409"/>
    <n v="394068.28363636357"/>
    <x v="7"/>
  </r>
  <r>
    <n v="650"/>
    <x v="76"/>
    <d v="2025-12-11T00:00:00"/>
    <s v="A 0008-00195402"/>
    <n v="365920.54909090907"/>
    <x v="9"/>
  </r>
  <r>
    <n v="650"/>
    <x v="76"/>
    <d v="2025-12-16T00:00:00"/>
    <s v="A 0008-00196003"/>
    <n v="603687.27272727271"/>
    <x v="9"/>
  </r>
  <r>
    <n v="650"/>
    <x v="76"/>
    <d v="2025-12-23T00:00:00"/>
    <s v="A 0008-00196827"/>
    <n v="588595.09090909094"/>
    <x v="9"/>
  </r>
  <r>
    <n v="650"/>
    <x v="76"/>
    <d v="2025-12-30T00:00:00"/>
    <s v="A 0008-00197573"/>
    <n v="543318.54545454541"/>
    <x v="9"/>
  </r>
  <r>
    <n v="650"/>
    <x v="76"/>
    <d v="2026-01-06T00:00:00"/>
    <s v="A 0008-00198155"/>
    <n v="664056"/>
    <x v="9"/>
  </r>
  <r>
    <n v="650"/>
    <x v="76"/>
    <d v="2026-01-13T00:00:00"/>
    <s v="A 0008-00198963"/>
    <n v="543318.54545454541"/>
    <x v="4"/>
  </r>
  <r>
    <n v="650"/>
    <x v="76"/>
    <d v="2026-01-20T00:00:00"/>
    <s v="A 0008-00199778"/>
    <n v="754609.09090909106"/>
    <x v="4"/>
  </r>
  <r>
    <n v="650"/>
    <x v="76"/>
    <d v="2026-01-27T00:00:00"/>
    <s v="  0101-00023452"/>
    <n v="635184"/>
    <x v="4"/>
  </r>
  <r>
    <n v="650"/>
    <x v="76"/>
    <d v="2026-02-03T00:00:00"/>
    <s v="A 0008-00200676"/>
    <n v="624816.32727272727"/>
    <x v="4"/>
  </r>
  <r>
    <n v="650"/>
    <x v="76"/>
    <d v="2026-02-10T00:00:00"/>
    <s v="A 0008-00201548"/>
    <n v="452765.45454545459"/>
    <x v="10"/>
  </r>
  <r>
    <n v="650"/>
    <x v="76"/>
    <d v="2026-02-19T00:00:00"/>
    <s v="A 0008-00202373"/>
    <n v="513134.18181818182"/>
    <x v="5"/>
  </r>
  <r>
    <n v="650"/>
    <x v="76"/>
    <d v="2026-03-03T00:00:00"/>
    <s v="A 0008-00203548"/>
    <n v="784799.97818181827"/>
    <x v="8"/>
  </r>
  <r>
    <n v="698"/>
    <x v="77"/>
    <d v="2026-01-05T00:00:00"/>
    <s v="A 0008-00197931"/>
    <n v="148549.82941069233"/>
    <x v="9"/>
  </r>
  <r>
    <n v="698"/>
    <x v="77"/>
    <d v="2026-01-19T00:00:00"/>
    <s v="A 0008-00199620"/>
    <n v="51899.537336684298"/>
    <x v="4"/>
  </r>
  <r>
    <n v="698"/>
    <x v="77"/>
    <d v="2026-02-26T00:00:00"/>
    <s v="A 0008-00203181"/>
    <n v="5460.2800252139568"/>
    <x v="3"/>
  </r>
  <r>
    <n v="700"/>
    <x v="78"/>
    <d v="2025-10-24T00:00:00"/>
    <s v="  0101-00022367"/>
    <n v="445480.79991598986"/>
    <x v="6"/>
  </r>
  <r>
    <n v="700"/>
    <x v="78"/>
    <d v="2025-10-29T00:00:00"/>
    <s v="  0101-00022407"/>
    <n v="4250000"/>
    <x v="6"/>
  </r>
  <r>
    <n v="701"/>
    <x v="79"/>
    <d v="2025-07-07T00:00:00"/>
    <s v="A 0008-00179614"/>
    <n v="10046.218450403263"/>
    <x v="1"/>
  </r>
  <r>
    <n v="708"/>
    <x v="80"/>
    <d v="2025-12-19T00:00:00"/>
    <s v="A 0008-00196355"/>
    <n v="27541.650949492887"/>
    <x v="9"/>
  </r>
  <r>
    <n v="715"/>
    <x v="81"/>
    <d v="2025-03-12T00:00:00"/>
    <s v="A 0008-00167274"/>
    <n v="48565.269569999997"/>
    <x v="1"/>
  </r>
  <r>
    <n v="750"/>
    <x v="82"/>
    <d v="2025-09-18T00:00:00"/>
    <s v="  0101-00021861"/>
    <n v="26618.43"/>
    <x v="0"/>
  </r>
  <r>
    <n v="753"/>
    <x v="83"/>
    <d v="2025-12-22T00:00:00"/>
    <s v="A 0008-00196734"/>
    <n v="30786.674654617065"/>
    <x v="9"/>
  </r>
  <r>
    <n v="753"/>
    <x v="83"/>
    <d v="2026-02-02T00:00:00"/>
    <s v="A 0008-00200626"/>
    <n v="41468.712098545482"/>
    <x v="4"/>
  </r>
  <r>
    <n v="753"/>
    <x v="83"/>
    <d v="2026-02-23T00:00:00"/>
    <s v="A 0008-00202779"/>
    <n v="39300.370421886211"/>
    <x v="3"/>
  </r>
  <r>
    <n v="775"/>
    <x v="84"/>
    <d v="2025-02-28T00:00:00"/>
    <s v="A 0008-00166192"/>
    <n v="146573.31104386365"/>
    <x v="1"/>
  </r>
  <r>
    <n v="775"/>
    <x v="84"/>
    <d v="2025-03-07T00:00:00"/>
    <s v="A 0008-00166675"/>
    <n v="114121.44422188017"/>
    <x v="1"/>
  </r>
  <r>
    <n v="775"/>
    <x v="84"/>
    <d v="2025-04-11T00:00:00"/>
    <s v="A 0008-00170492"/>
    <n v="79535.277365661168"/>
    <x v="1"/>
  </r>
  <r>
    <n v="775"/>
    <x v="84"/>
    <d v="2025-04-17T00:00:00"/>
    <s v="A 0008-00171150"/>
    <n v="134379.27513818181"/>
    <x v="1"/>
  </r>
  <r>
    <n v="775"/>
    <x v="84"/>
    <d v="2025-10-11T00:00:00"/>
    <s v="A 0008-00188869"/>
    <n v="152802.88965204544"/>
    <x v="6"/>
  </r>
  <r>
    <n v="778"/>
    <x v="85"/>
    <d v="2025-10-18T00:00:00"/>
    <s v="A 0008-00189679"/>
    <n v="28459.255630260537"/>
    <x v="6"/>
  </r>
  <r>
    <n v="783"/>
    <x v="86"/>
    <d v="2025-04-18T00:00:00"/>
    <s v="A 0008-00171205"/>
    <n v="79030.730621694209"/>
    <x v="1"/>
  </r>
  <r>
    <n v="783"/>
    <x v="86"/>
    <d v="2025-07-17T00:00:00"/>
    <s v="A 0008-00180619"/>
    <n v="45149.714916322308"/>
    <x v="1"/>
  </r>
  <r>
    <n v="787"/>
    <x v="87"/>
    <d v="2025-07-03T00:00:00"/>
    <s v="A 0008-00179351"/>
    <n v="175297.87647045456"/>
    <x v="1"/>
  </r>
  <r>
    <n v="790"/>
    <x v="88"/>
    <d v="2026-01-22T00:00:00"/>
    <s v="A 0008-00199929"/>
    <n v="19699.905721503601"/>
    <x v="4"/>
  </r>
  <r>
    <n v="793"/>
    <x v="89"/>
    <d v="2025-01-06T00:00:00"/>
    <s v="A 0008-00160365"/>
    <n v="65192.482306962818"/>
    <x v="1"/>
  </r>
  <r>
    <n v="793"/>
    <x v="89"/>
    <d v="2025-02-07T00:00:00"/>
    <s v="A 0008-00163903"/>
    <n v="76603.130892727277"/>
    <x v="1"/>
  </r>
  <r>
    <n v="793"/>
    <x v="89"/>
    <d v="2025-02-14T00:00:00"/>
    <s v="A 0008-00164631"/>
    <n v="83215.976619090914"/>
    <x v="1"/>
  </r>
  <r>
    <n v="793"/>
    <x v="89"/>
    <d v="2025-03-31T00:00:00"/>
    <s v="A 0008-00169341"/>
    <n v="62797.598225000002"/>
    <x v="1"/>
  </r>
  <r>
    <n v="793"/>
    <x v="89"/>
    <d v="2025-04-14T00:00:00"/>
    <s v="A 0008-00170733"/>
    <n v="71024.832904338837"/>
    <x v="1"/>
  </r>
  <r>
    <n v="793"/>
    <x v="89"/>
    <d v="2025-05-26T00:00:00"/>
    <s v="A 0008-00175283"/>
    <n v="88909.539664669428"/>
    <x v="1"/>
  </r>
  <r>
    <n v="804"/>
    <x v="90"/>
    <d v="2025-08-04T00:00:00"/>
    <s v="A 0008-00182188"/>
    <n v="57688.264861074385"/>
    <x v="1"/>
  </r>
  <r>
    <n v="813"/>
    <x v="91"/>
    <d v="2025-08-02T00:00:00"/>
    <s v="A 0008-00182077"/>
    <n v="59243.386265591369"/>
    <x v="1"/>
  </r>
  <r>
    <n v="815"/>
    <x v="92"/>
    <d v="2025-05-12T00:00:00"/>
    <s v="A 0008-00173726"/>
    <n v="189973.56823334657"/>
    <x v="1"/>
  </r>
  <r>
    <n v="815"/>
    <x v="92"/>
    <d v="2026-02-23T00:00:00"/>
    <s v="A 0008-00202768"/>
    <n v="192129.50051262433"/>
    <x v="3"/>
  </r>
  <r>
    <n v="818"/>
    <x v="93"/>
    <d v="2026-02-12T00:00:00"/>
    <s v="A 0008-00201832"/>
    <n v="287619.96124100749"/>
    <x v="10"/>
  </r>
  <r>
    <n v="818"/>
    <x v="93"/>
    <d v="2026-02-26T00:00:00"/>
    <s v="A 0008-00203147"/>
    <n v="167720.32207602973"/>
    <x v="3"/>
  </r>
  <r>
    <n v="829"/>
    <x v="94"/>
    <d v="2025-12-05T00:00:00"/>
    <s v="A 0008-00194877"/>
    <n v="135419.24948737887"/>
    <x v="7"/>
  </r>
  <r>
    <n v="832"/>
    <x v="36"/>
    <d v="2026-01-17T00:00:00"/>
    <s v="A 0008-00199505"/>
    <n v="9783.7593471074379"/>
    <x v="4"/>
  </r>
  <r>
    <n v="832"/>
    <x v="36"/>
    <d v="2026-01-24T00:00:00"/>
    <s v="A 0008-00200254"/>
    <n v="14675.639020661158"/>
    <x v="4"/>
  </r>
  <r>
    <n v="832"/>
    <x v="36"/>
    <d v="2026-03-03T00:00:00"/>
    <s v="A 0008-00203478"/>
    <n v="9783.7593471074379"/>
    <x v="8"/>
  </r>
  <r>
    <n v="838"/>
    <x v="95"/>
    <d v="2025-09-01T00:00:00"/>
    <s v="A 0008-00184916"/>
    <n v="32038.8678"/>
    <x v="2"/>
  </r>
  <r>
    <n v="856"/>
    <x v="96"/>
    <d v="2025-04-16T00:00:00"/>
    <s v="A 0008-00171005"/>
    <n v="5961.2723966942176"/>
    <x v="1"/>
  </r>
  <r>
    <n v="856"/>
    <x v="96"/>
    <d v="2025-09-30T00:00:00"/>
    <s v="  0101-00022077"/>
    <n v="4500"/>
    <x v="0"/>
  </r>
  <r>
    <n v="856"/>
    <x v="96"/>
    <d v="2025-09-27T00:00:00"/>
    <s v="A 0008-00187461"/>
    <n v="84857.284991322289"/>
    <x v="0"/>
  </r>
  <r>
    <n v="861"/>
    <x v="97"/>
    <d v="2025-04-28T00:00:00"/>
    <s v="A 0008-00172221"/>
    <n v="12338.720578512395"/>
    <x v="1"/>
  </r>
  <r>
    <n v="861"/>
    <x v="97"/>
    <d v="2025-06-02T00:00:00"/>
    <s v="A 0008-00176001"/>
    <n v="44356.220806611571"/>
    <x v="1"/>
  </r>
  <r>
    <n v="861"/>
    <x v="97"/>
    <d v="2025-06-09T00:00:00"/>
    <s v="A 0008-00176895"/>
    <n v="57604.981659586934"/>
    <x v="1"/>
  </r>
  <r>
    <n v="861"/>
    <x v="97"/>
    <d v="2025-06-30T00:00:00"/>
    <s v="A 0008-00178970"/>
    <n v="357534.04242576647"/>
    <x v="1"/>
  </r>
  <r>
    <n v="861"/>
    <x v="97"/>
    <d v="2025-09-30T00:00:00"/>
    <s v="A 0008-00187784"/>
    <n v="179844.27326135358"/>
    <x v="0"/>
  </r>
  <r>
    <n v="861"/>
    <x v="97"/>
    <d v="2025-10-07T00:00:00"/>
    <s v="A 0008-00188446"/>
    <n v="58053.714208310237"/>
    <x v="6"/>
  </r>
  <r>
    <n v="861"/>
    <x v="97"/>
    <d v="2025-10-14T00:00:00"/>
    <s v="A 0008-00189160"/>
    <n v="26101.833984548033"/>
    <x v="6"/>
  </r>
  <r>
    <n v="861"/>
    <x v="97"/>
    <d v="2025-11-04T00:00:00"/>
    <s v="A 0008-00191377"/>
    <n v="144674.99066480098"/>
    <x v="6"/>
  </r>
  <r>
    <n v="861"/>
    <x v="97"/>
    <d v="2025-11-18T00:00:00"/>
    <s v="A 0008-00192936"/>
    <n v="120398.76669086887"/>
    <x v="7"/>
  </r>
  <r>
    <n v="861"/>
    <x v="97"/>
    <d v="2025-12-01T00:00:00"/>
    <s v="A 0008-00194302"/>
    <n v="75880.008019538407"/>
    <x v="7"/>
  </r>
  <r>
    <n v="861"/>
    <x v="97"/>
    <d v="2025-12-15T00:00:00"/>
    <s v="A 0008-00195822"/>
    <n v="43211.644589139803"/>
    <x v="9"/>
  </r>
  <r>
    <n v="861"/>
    <x v="97"/>
    <d v="2025-12-30T00:00:00"/>
    <s v="A 0008-00197564"/>
    <n v="461882.33344999584"/>
    <x v="9"/>
  </r>
  <r>
    <n v="861"/>
    <x v="97"/>
    <d v="2026-01-12T00:00:00"/>
    <s v="A 0008-00198708"/>
    <n v="249570.27984560523"/>
    <x v="4"/>
  </r>
  <r>
    <n v="861"/>
    <x v="97"/>
    <d v="2026-01-19T00:00:00"/>
    <s v="A 0008-00199552"/>
    <n v="184228.74587820235"/>
    <x v="4"/>
  </r>
  <r>
    <n v="861"/>
    <x v="97"/>
    <d v="2026-01-26T00:00:00"/>
    <s v="A 0008-00200318"/>
    <n v="50462.026083091827"/>
    <x v="4"/>
  </r>
  <r>
    <n v="866"/>
    <x v="98"/>
    <d v="2025-06-25T00:00:00"/>
    <s v="A 0008-00178488"/>
    <n v="19563.983324999997"/>
    <x v="1"/>
  </r>
  <r>
    <n v="866"/>
    <x v="98"/>
    <d v="2025-09-11T00:00:00"/>
    <s v="A 0008-00186016"/>
    <n v="45382.998399999997"/>
    <x v="0"/>
  </r>
  <r>
    <n v="866"/>
    <x v="98"/>
    <d v="2025-12-19T00:00:00"/>
    <s v="A 0008-00196358"/>
    <n v="52785.430535575753"/>
    <x v="9"/>
  </r>
  <r>
    <n v="882"/>
    <x v="99"/>
    <d v="2026-02-23T00:00:00"/>
    <s v="A 0008-00202776"/>
    <n v="945806.63060640835"/>
    <x v="3"/>
  </r>
  <r>
    <n v="883"/>
    <x v="100"/>
    <d v="2025-12-11T00:00:00"/>
    <s v="A 0008-00195456"/>
    <n v="320827.93037454545"/>
    <x v="9"/>
  </r>
  <r>
    <n v="885"/>
    <x v="101"/>
    <d v="2025-05-31T00:00:00"/>
    <s v="A 0008-00175949"/>
    <n v="43390.574699999997"/>
    <x v="1"/>
  </r>
  <r>
    <n v="886"/>
    <x v="102"/>
    <d v="2026-02-04T00:00:00"/>
    <s v="A 0008-00200777"/>
    <n v="1273713.9656064962"/>
    <x v="4"/>
  </r>
  <r>
    <n v="918"/>
    <x v="103"/>
    <d v="2025-09-30T00:00:00"/>
    <s v="  0101-00022090"/>
    <n v="100000.00000000006"/>
    <x v="0"/>
  </r>
  <r>
    <n v="926"/>
    <x v="104"/>
    <d v="2025-10-06T00:00:00"/>
    <s v="A 0008-00188355"/>
    <n v="14431.174687709998"/>
    <x v="6"/>
  </r>
  <r>
    <n v="952"/>
    <x v="105"/>
    <d v="2025-07-11T00:00:00"/>
    <s v="A 0008-00180012"/>
    <n v="38488.723966942147"/>
    <x v="1"/>
  </r>
  <r>
    <n v="962"/>
    <x v="106"/>
    <d v="2025-08-15T00:00:00"/>
    <s v="A 0008-00183411"/>
    <n v="55228.281404958681"/>
    <x v="2"/>
  </r>
  <r>
    <n v="962"/>
    <x v="106"/>
    <d v="2025-09-12T00:00:00"/>
    <s v="A 0008-00186048"/>
    <n v="19244.361983471073"/>
    <x v="0"/>
  </r>
  <r>
    <n v="969"/>
    <x v="107"/>
    <d v="2025-01-31T00:00:00"/>
    <s v="A 0008-00163205"/>
    <n v="146864.40710000001"/>
    <x v="1"/>
  </r>
  <r>
    <n v="969"/>
    <x v="107"/>
    <d v="2025-05-03T00:00:00"/>
    <s v="A 0008-00172703"/>
    <n v="48980.560000000005"/>
    <x v="1"/>
  </r>
  <r>
    <n v="974"/>
    <x v="108"/>
    <d v="2025-09-12T00:00:00"/>
    <s v="A 0008-00186049"/>
    <n v="57424.465109999997"/>
    <x v="0"/>
  </r>
  <r>
    <n v="979"/>
    <x v="109"/>
    <d v="2025-05-24T00:00:00"/>
    <s v="A 0008-00175124"/>
    <n v="233635.06674999988"/>
    <x v="1"/>
  </r>
  <r>
    <n v="979"/>
    <x v="109"/>
    <d v="2025-07-18T00:00:00"/>
    <s v="A 0008-00180655"/>
    <n v="188167.9142225"/>
    <x v="1"/>
  </r>
  <r>
    <n v="981"/>
    <x v="110"/>
    <d v="2026-02-05T00:00:00"/>
    <s v="A 0008-00200969"/>
    <n v="51941.446280991731"/>
    <x v="4"/>
  </r>
  <r>
    <n v="985"/>
    <x v="111"/>
    <d v="2026-03-05T00:00:00"/>
    <s v="A 0008-00203965"/>
    <n v="257751.54292337617"/>
    <x v="8"/>
  </r>
  <r>
    <n v="988"/>
    <x v="112"/>
    <d v="2025-08-15T00:00:00"/>
    <s v="A 0008-00183403"/>
    <n v="39017.989657243597"/>
    <x v="2"/>
  </r>
  <r>
    <n v="1002"/>
    <x v="113"/>
    <d v="2025-06-13T00:00:00"/>
    <s v="A 0008-00177476"/>
    <n v="50321.884435"/>
    <x v="1"/>
  </r>
  <r>
    <n v="1009"/>
    <x v="114"/>
    <d v="2025-08-15T00:00:00"/>
    <s v="A 0008-00183400"/>
    <n v="240444.44990910217"/>
    <x v="2"/>
  </r>
  <r>
    <n v="1014"/>
    <x v="115"/>
    <d v="2026-01-22T00:00:00"/>
    <s v="A 0008-00200002"/>
    <n v="32161.480530601228"/>
    <x v="4"/>
  </r>
  <r>
    <n v="1014"/>
    <x v="115"/>
    <d v="2026-02-05T00:00:00"/>
    <s v="A 0008-00201026"/>
    <n v="623440.27698043897"/>
    <x v="4"/>
  </r>
  <r>
    <n v="1014"/>
    <x v="115"/>
    <d v="2026-02-19T00:00:00"/>
    <s v="A 0008-00202427"/>
    <n v="150619.97454545455"/>
    <x v="5"/>
  </r>
  <r>
    <n v="1021"/>
    <x v="116"/>
    <d v="2025-08-15T00:00:00"/>
    <s v="A 0008-00183413"/>
    <n v="47672.307491100008"/>
    <x v="2"/>
  </r>
  <r>
    <n v="1030"/>
    <x v="117"/>
    <d v="2025-02-08T00:00:00"/>
    <s v="A 0008-00164068"/>
    <n v="19587.358256533109"/>
    <x v="1"/>
  </r>
  <r>
    <n v="1030"/>
    <x v="117"/>
    <d v="2025-07-18T00:00:00"/>
    <s v="A 0008-00180657"/>
    <n v="20776.109008264462"/>
    <x v="1"/>
  </r>
  <r>
    <n v="1030"/>
    <x v="117"/>
    <d v="2025-09-05T00:00:00"/>
    <s v="  0101-00021705"/>
    <n v="230000"/>
    <x v="0"/>
  </r>
  <r>
    <n v="1041"/>
    <x v="118"/>
    <d v="2025-06-14T00:00:00"/>
    <s v="A 0008-00177634"/>
    <n v="14275.803884297522"/>
    <x v="1"/>
  </r>
  <r>
    <n v="1050"/>
    <x v="119"/>
    <d v="2025-05-15T00:00:00"/>
    <s v="A 0008-00174053"/>
    <n v="97559.077240413229"/>
    <x v="1"/>
  </r>
  <r>
    <n v="1050"/>
    <x v="119"/>
    <d v="2025-08-13T00:00:00"/>
    <s v="A 0008-00183184"/>
    <n v="62336.092226528926"/>
    <x v="2"/>
  </r>
  <r>
    <n v="1062"/>
    <x v="120"/>
    <d v="2025-07-18T00:00:00"/>
    <s v="A 0008-00180728"/>
    <n v="21733.812794999998"/>
    <x v="1"/>
  </r>
  <r>
    <n v="1064"/>
    <x v="121"/>
    <d v="2025-03-10T00:00:00"/>
    <s v="A 0008-00167058"/>
    <n v="20611.643"/>
    <x v="1"/>
  </r>
  <r>
    <n v="1082"/>
    <x v="122"/>
    <d v="2025-06-02T00:00:00"/>
    <s v="A 0008-00176025"/>
    <n v="143582.55164886362"/>
    <x v="1"/>
  </r>
  <r>
    <n v="1082"/>
    <x v="122"/>
    <d v="2025-06-10T00:00:00"/>
    <s v="A 0008-00177105"/>
    <n v="45735.111983471077"/>
    <x v="1"/>
  </r>
  <r>
    <n v="1082"/>
    <x v="122"/>
    <d v="2025-08-11T00:00:00"/>
    <s v="A 0008-00182876"/>
    <n v="21227.163204000004"/>
    <x v="2"/>
  </r>
  <r>
    <n v="1090"/>
    <x v="123"/>
    <d v="2025-08-04T00:00:00"/>
    <s v="A 0008-00182190"/>
    <n v="34123.521000000001"/>
    <x v="1"/>
  </r>
  <r>
    <n v="2038"/>
    <x v="124"/>
    <d v="2025-10-01T00:00:00"/>
    <s v="A 0008-00187889"/>
    <n v="35468.157361487611"/>
    <x v="0"/>
  </r>
  <r>
    <n v="2048"/>
    <x v="125"/>
    <d v="2025-02-27T00:00:00"/>
    <s v="A 0008-00166080"/>
    <n v="129033.05983636362"/>
    <x v="1"/>
  </r>
  <r>
    <n v="2064"/>
    <x v="126"/>
    <d v="2025-10-08T00:00:00"/>
    <s v="A 0008-00188548"/>
    <n v="175645.18273453091"/>
    <x v="6"/>
  </r>
  <r>
    <n v="2888"/>
    <x v="127"/>
    <d v="2025-01-21T00:00:00"/>
    <s v="A 0008-00162065"/>
    <n v="31446.794999999998"/>
    <x v="1"/>
  </r>
  <r>
    <n v="2958"/>
    <x v="128"/>
    <d v="2025-02-18T00:00:00"/>
    <s v="A 0008-00165018"/>
    <n v="65308.683519999999"/>
    <x v="1"/>
  </r>
  <r>
    <n v="2958"/>
    <x v="128"/>
    <d v="2025-04-22T00:00:00"/>
    <s v="A 0008-00171447"/>
    <n v="72279.929919999995"/>
    <x v="1"/>
  </r>
  <r>
    <n v="2958"/>
    <x v="128"/>
    <d v="2025-08-11T00:00:00"/>
    <s v="A 0008-00182928"/>
    <n v="81422.024640000003"/>
    <x v="2"/>
  </r>
  <r>
    <n v="3034"/>
    <x v="129"/>
    <d v="2026-03-02T00:00:00"/>
    <s v="  0101-00024543"/>
    <n v="95775.577605619983"/>
    <x v="8"/>
  </r>
  <r>
    <n v="3731"/>
    <x v="130"/>
    <d v="2025-07-19T00:00:00"/>
    <s v="A 0008-00180837"/>
    <n v="84973.674455191562"/>
    <x v="1"/>
  </r>
  <r>
    <n v="4014"/>
    <x v="131"/>
    <d v="2025-08-05T00:00:00"/>
    <s v="A 0008-00182290"/>
    <n v="33983.987809669423"/>
    <x v="2"/>
  </r>
  <r>
    <n v="4014"/>
    <x v="131"/>
    <d v="2025-09-23T00:00:00"/>
    <s v="A 0008-00186962"/>
    <n v="24764.883619566117"/>
    <x v="0"/>
  </r>
  <r>
    <n v="4014"/>
    <x v="131"/>
    <d v="2025-12-19T00:00:00"/>
    <s v="A 0008-00196464"/>
    <n v="43210.96735816115"/>
    <x v="9"/>
  </r>
  <r>
    <n v="4080"/>
    <x v="132"/>
    <d v="2026-03-02T00:00:00"/>
    <s v="A 0008-00203379"/>
    <n v="1789877.6877769101"/>
    <x v="8"/>
  </r>
  <r>
    <n v="4099"/>
    <x v="133"/>
    <d v="2025-01-07T00:00:00"/>
    <s v="A 0008-00160450"/>
    <n v="42461.872066115699"/>
    <x v="1"/>
  </r>
  <r>
    <n v="4099"/>
    <x v="133"/>
    <d v="2025-06-03T00:00:00"/>
    <s v="A 0008-00176129"/>
    <n v="86932.16033057851"/>
    <x v="1"/>
  </r>
  <r>
    <n v="5004"/>
    <x v="134"/>
    <d v="2026-02-06T00:00:00"/>
    <s v="A 0008-00201158"/>
    <n v="2878.8754132231261"/>
    <x v="4"/>
  </r>
  <r>
    <n v="5008"/>
    <x v="135"/>
    <d v="2025-12-11T00:00:00"/>
    <s v="A 0008-00195457"/>
    <n v="18115.389520247936"/>
    <x v="9"/>
  </r>
  <r>
    <n v="5054"/>
    <x v="136"/>
    <d v="2025-01-04T00:00:00"/>
    <s v="A 0008-00160191"/>
    <n v="200000.0034704546"/>
    <x v="1"/>
  </r>
  <r>
    <n v="5054"/>
    <x v="136"/>
    <d v="2025-01-25T00:00:00"/>
    <s v="A 0008-00162589"/>
    <n v="137214.49831590912"/>
    <x v="1"/>
  </r>
  <r>
    <n v="5054"/>
    <x v="136"/>
    <d v="2025-02-04T00:00:00"/>
    <s v="A 0008-00163647"/>
    <n v="92984.526007851236"/>
    <x v="1"/>
  </r>
  <r>
    <n v="5054"/>
    <x v="136"/>
    <d v="2025-02-25T00:00:00"/>
    <s v="A 0008-00165876"/>
    <n v="72270.444531735528"/>
    <x v="1"/>
  </r>
  <r>
    <n v="5054"/>
    <x v="136"/>
    <d v="2025-03-08T00:00:00"/>
    <s v="A 0008-00166863"/>
    <n v="100352.42614706613"/>
    <x v="1"/>
  </r>
  <r>
    <n v="5054"/>
    <x v="136"/>
    <d v="2025-04-01T00:00:00"/>
    <s v="A 0008-00169555"/>
    <n v="60924.918076280985"/>
    <x v="1"/>
  </r>
  <r>
    <n v="5054"/>
    <x v="136"/>
    <d v="2025-04-08T00:00:00"/>
    <s v="A 0008-00170212"/>
    <n v="73970.677993574383"/>
    <x v="1"/>
  </r>
  <r>
    <n v="5054"/>
    <x v="136"/>
    <d v="2025-07-22T00:00:00"/>
    <s v="A 0008-00181043"/>
    <n v="61055.636974256195"/>
    <x v="1"/>
  </r>
  <r>
    <n v="5088"/>
    <x v="137"/>
    <d v="2025-01-31T00:00:00"/>
    <s v="A 0008-00163219"/>
    <n v="100844.96115336879"/>
    <x v="1"/>
  </r>
  <r>
    <n v="5088"/>
    <x v="137"/>
    <d v="2025-01-31T00:00:00"/>
    <s v="A 0008-00163229"/>
    <n v="385745.35809174721"/>
    <x v="1"/>
  </r>
  <r>
    <n v="5089"/>
    <x v="138"/>
    <d v="2025-08-07T00:00:00"/>
    <s v="A 0008-00182526"/>
    <n v="173874.7900375"/>
    <x v="2"/>
  </r>
  <r>
    <n v="5110"/>
    <x v="139"/>
    <d v="2025-08-09T00:00:00"/>
    <s v="A 0008-00182775"/>
    <n v="36932.105608057856"/>
    <x v="2"/>
  </r>
  <r>
    <n v="5138"/>
    <x v="140"/>
    <d v="2025-07-17T00:00:00"/>
    <s v="A 0008-00180504"/>
    <n v="62296.603685702474"/>
    <x v="1"/>
  </r>
  <r>
    <n v="5833"/>
    <x v="141"/>
    <d v="2025-08-21T00:00:00"/>
    <s v="A 0008-00184065"/>
    <n v="42454.32549557669"/>
    <x v="2"/>
  </r>
  <r>
    <n v="6022"/>
    <x v="142"/>
    <d v="2025-08-07T00:00:00"/>
    <s v="A 0008-00182606"/>
    <n v="90362.809519958668"/>
    <x v="2"/>
  </r>
  <r>
    <n v="6223"/>
    <x v="143"/>
    <d v="2025-12-11T00:00:00"/>
    <s v="  0101-00022875"/>
    <n v="672123.77249999996"/>
    <x v="9"/>
  </r>
  <r>
    <n v="6969"/>
    <x v="144"/>
    <d v="2026-02-19T00:00:00"/>
    <s v="A 0008-00202417"/>
    <n v="645122.98399516591"/>
    <x v="5"/>
  </r>
  <r>
    <n v="7013"/>
    <x v="145"/>
    <d v="2025-07-18T00:00:00"/>
    <s v="A 0008-00180675"/>
    <n v="53222.084934297513"/>
    <x v="1"/>
  </r>
  <r>
    <n v="7124"/>
    <x v="146"/>
    <d v="2025-09-15T00:00:00"/>
    <s v="  0101-00021821"/>
    <n v="81238.330757599979"/>
    <x v="0"/>
  </r>
  <r>
    <n v="7152"/>
    <x v="147"/>
    <d v="2025-07-12T00:00:00"/>
    <s v="A 0008-00180125"/>
    <n v="29558.730121487602"/>
    <x v="1"/>
  </r>
  <r>
    <n v="7223"/>
    <x v="148"/>
    <d v="2025-08-20T00:00:00"/>
    <s v="A 0008-00183942"/>
    <n v="28953.882250000002"/>
    <x v="2"/>
  </r>
  <r>
    <n v="7250"/>
    <x v="149"/>
    <d v="2025-08-08T00:00:00"/>
    <s v="A 0008-00182655"/>
    <n v="15362.287669152893"/>
    <x v="2"/>
  </r>
  <r>
    <n v="7250"/>
    <x v="149"/>
    <d v="2025-08-16T00:00:00"/>
    <s v="A 0008-00183554"/>
    <n v="11386.169256198347"/>
    <x v="2"/>
  </r>
  <r>
    <n v="7432"/>
    <x v="150"/>
    <d v="2025-07-23T00:00:00"/>
    <s v="A 0008-00181109"/>
    <n v="37810.180747877072"/>
    <x v="1"/>
  </r>
  <r>
    <n v="7432"/>
    <x v="150"/>
    <d v="2025-08-08T00:00:00"/>
    <s v="A 0008-00182636"/>
    <n v="32308.324487341983"/>
    <x v="2"/>
  </r>
  <r>
    <n v="7432"/>
    <x v="150"/>
    <d v="2025-08-13T00:00:00"/>
    <s v="A 0008-00183121"/>
    <n v="46036.64017437413"/>
    <x v="2"/>
  </r>
  <r>
    <n v="7443"/>
    <x v="151"/>
    <d v="2025-02-15T00:00:00"/>
    <s v="A 0008-00164753"/>
    <n v="71356.389906714874"/>
    <x v="1"/>
  </r>
  <r>
    <n v="7443"/>
    <x v="151"/>
    <d v="2025-04-15T00:00:00"/>
    <s v="A 0008-00170909"/>
    <n v="69753.464622727261"/>
    <x v="1"/>
  </r>
  <r>
    <n v="7443"/>
    <x v="151"/>
    <d v="2025-05-23T00:00:00"/>
    <s v="A 0008-00175066"/>
    <n v="71923.601590165286"/>
    <x v="1"/>
  </r>
  <r>
    <n v="7443"/>
    <x v="151"/>
    <d v="2025-06-17T00:00:00"/>
    <s v="A 0008-00177707"/>
    <n v="58985.19225"/>
    <x v="1"/>
  </r>
  <r>
    <n v="7443"/>
    <x v="151"/>
    <d v="2025-06-27T00:00:00"/>
    <s v="A 0008-00178763"/>
    <n v="51472.932913925615"/>
    <x v="1"/>
  </r>
  <r>
    <n v="7443"/>
    <x v="151"/>
    <d v="2025-07-29T00:00:00"/>
    <s v="A 0008-00181758"/>
    <n v="95836.83568316116"/>
    <x v="1"/>
  </r>
  <r>
    <n v="7443"/>
    <x v="151"/>
    <d v="2025-09-19T00:00:00"/>
    <s v="  0101-00021873"/>
    <n v="119082.45000000001"/>
    <x v="0"/>
  </r>
  <r>
    <n v="7534"/>
    <x v="152"/>
    <d v="2025-07-22T00:00:00"/>
    <s v="  0101-00020543"/>
    <n v="19583.3073"/>
    <x v="1"/>
  </r>
  <r>
    <n v="7554"/>
    <x v="153"/>
    <d v="2025-01-16T00:00:00"/>
    <s v="A 0008-00161619"/>
    <n v="79299.879985971085"/>
    <x v="1"/>
  </r>
  <r>
    <n v="7554"/>
    <x v="153"/>
    <d v="2025-07-14T00:00:00"/>
    <s v="A 0008-00180216"/>
    <n v="42550.713082438015"/>
    <x v="1"/>
  </r>
  <r>
    <n v="7554"/>
    <x v="153"/>
    <d v="2025-08-04T00:00:00"/>
    <s v="A 0008-00182221"/>
    <n v="53974.940354070248"/>
    <x v="1"/>
  </r>
  <r>
    <n v="7554"/>
    <x v="153"/>
    <d v="2025-08-18T00:00:00"/>
    <s v="A 0008-00183707"/>
    <n v="59280.623360070247"/>
    <x v="2"/>
  </r>
  <r>
    <n v="7700"/>
    <x v="154"/>
    <d v="2026-02-03T00:00:00"/>
    <s v="A 0008-00200739"/>
    <n v="3424651.8265966349"/>
    <x v="4"/>
  </r>
  <r>
    <n v="7700"/>
    <x v="154"/>
    <d v="2026-02-02T00:00:00"/>
    <s v="A 0008-00200565"/>
    <n v="268688.77103181824"/>
    <x v="4"/>
  </r>
  <r>
    <n v="7700"/>
    <x v="154"/>
    <d v="2026-02-03T00:00:00"/>
    <s v="A 0008-00200669"/>
    <n v="2303530.269529589"/>
    <x v="4"/>
  </r>
  <r>
    <n v="7700"/>
    <x v="154"/>
    <d v="2026-02-23T00:00:00"/>
    <s v="A 0008-00202794"/>
    <n v="940410.69959318207"/>
    <x v="3"/>
  </r>
  <r>
    <n v="7700"/>
    <x v="154"/>
    <d v="2026-02-24T00:00:00"/>
    <s v="A 0008-00202881"/>
    <n v="213432.3532982404"/>
    <x v="3"/>
  </r>
  <r>
    <n v="7700"/>
    <x v="154"/>
    <d v="2026-03-02T00:00:00"/>
    <s v="A 0008-00203431"/>
    <n v="220309.12669318181"/>
    <x v="8"/>
  </r>
  <r>
    <n v="8024"/>
    <x v="155"/>
    <d v="2025-12-19T00:00:00"/>
    <s v="A 0008-00196460"/>
    <n v="57432.970403202475"/>
    <x v="9"/>
  </r>
  <r>
    <n v="8034"/>
    <x v="156"/>
    <d v="2025-11-20T00:00:00"/>
    <s v="A 0008-00193257"/>
    <n v="1061680.8515333086"/>
    <x v="7"/>
  </r>
  <r>
    <n v="8034"/>
    <x v="156"/>
    <d v="2025-11-28T00:00:00"/>
    <s v="A 0008-00194016"/>
    <n v="45933.362851239668"/>
    <x v="7"/>
  </r>
  <r>
    <n v="8034"/>
    <x v="156"/>
    <d v="2025-11-27T00:00:00"/>
    <s v="A 0008-00193893"/>
    <n v="322776.31467573583"/>
    <x v="7"/>
  </r>
  <r>
    <n v="8034"/>
    <x v="156"/>
    <d v="2025-12-04T00:00:00"/>
    <s v="A 0008-00194689"/>
    <n v="169976.98794975522"/>
    <x v="7"/>
  </r>
  <r>
    <n v="8034"/>
    <x v="156"/>
    <d v="2025-12-19T00:00:00"/>
    <s v="A 0008-00196367"/>
    <n v="881081.74155903072"/>
    <x v="9"/>
  </r>
  <r>
    <n v="8034"/>
    <x v="156"/>
    <d v="2025-12-26T00:00:00"/>
    <s v="A 0008-00197189"/>
    <n v="971071.81547812675"/>
    <x v="9"/>
  </r>
  <r>
    <n v="8034"/>
    <x v="156"/>
    <d v="2026-01-02T00:00:00"/>
    <s v="A 0008-00197802"/>
    <n v="357402.14482728962"/>
    <x v="9"/>
  </r>
  <r>
    <n v="8034"/>
    <x v="156"/>
    <d v="2026-01-03T00:00:00"/>
    <s v="A 0008-00197850"/>
    <n v="17758.279338842975"/>
    <x v="9"/>
  </r>
  <r>
    <n v="8034"/>
    <x v="156"/>
    <d v="2026-01-08T00:00:00"/>
    <s v="A 0008-00198387"/>
    <n v="256555.70949177392"/>
    <x v="4"/>
  </r>
  <r>
    <n v="8034"/>
    <x v="156"/>
    <d v="2026-01-15T00:00:00"/>
    <s v="A 0008-00199140"/>
    <n v="104064.12157397627"/>
    <x v="4"/>
  </r>
  <r>
    <n v="8034"/>
    <x v="156"/>
    <d v="2026-01-22T00:00:00"/>
    <s v="A 0008-00200097"/>
    <n v="44912.078206888742"/>
    <x v="4"/>
  </r>
  <r>
    <n v="8034"/>
    <x v="156"/>
    <d v="2026-01-29T00:00:00"/>
    <s v="  0101-00023737"/>
    <n v="173759.75832861557"/>
    <x v="4"/>
  </r>
  <r>
    <n v="8034"/>
    <x v="156"/>
    <d v="2026-02-05T00:00:00"/>
    <s v="A 0008-00201055"/>
    <n v="28670.171470164329"/>
    <x v="4"/>
  </r>
  <r>
    <n v="8034"/>
    <x v="156"/>
    <d v="2026-02-11T00:00:00"/>
    <s v="A 0008-00201715"/>
    <n v="1661912.9917651955"/>
    <x v="10"/>
  </r>
  <r>
    <n v="8034"/>
    <x v="156"/>
    <d v="2026-02-14T00:00:00"/>
    <s v="A 0008-00202147"/>
    <n v="17758.279338842975"/>
    <x v="5"/>
  </r>
  <r>
    <n v="8034"/>
    <x v="156"/>
    <d v="2026-02-26T00:00:00"/>
    <s v="A 0008-00203178"/>
    <n v="960006.0115834804"/>
    <x v="3"/>
  </r>
  <r>
    <n v="8034"/>
    <x v="156"/>
    <d v="2026-02-28T00:00:00"/>
    <s v="A 0008-00203356"/>
    <n v="17758.279338842975"/>
    <x v="8"/>
  </r>
  <r>
    <n v="8047"/>
    <x v="157"/>
    <d v="2025-06-28T00:00:00"/>
    <s v="A 0008-00178876"/>
    <n v="44358.555999999997"/>
    <x v="1"/>
  </r>
  <r>
    <n v="9005"/>
    <x v="158"/>
    <d v="2025-08-01T00:00:00"/>
    <s v="A 0008-00181916"/>
    <n v="68022.83639207833"/>
    <x v="1"/>
  </r>
  <r>
    <n v="9005"/>
    <x v="158"/>
    <d v="2025-08-01T00:00:00"/>
    <s v="A 0008-00181929"/>
    <n v="20667.776033057853"/>
    <x v="1"/>
  </r>
  <r>
    <n v="9009"/>
    <x v="159"/>
    <d v="2025-07-29T00:00:00"/>
    <s v="A 0008-00181704"/>
    <n v="18068.443750000002"/>
    <x v="1"/>
  </r>
  <r>
    <n v="9009"/>
    <x v="159"/>
    <d v="2025-08-05T00:00:00"/>
    <s v="A 0008-00182235"/>
    <n v="81474.294104292028"/>
    <x v="2"/>
  </r>
  <r>
    <n v="9023"/>
    <x v="160"/>
    <d v="2025-07-17T00:00:00"/>
    <s v="A 0008-00180512"/>
    <n v="7756.7785199999998"/>
    <x v="1"/>
  </r>
  <r>
    <n v="9023"/>
    <x v="160"/>
    <d v="2025-09-04T00:00:00"/>
    <s v="A 0008-00185234"/>
    <n v="67349.069019999995"/>
    <x v="2"/>
  </r>
  <r>
    <n v="9039"/>
    <x v="161"/>
    <d v="2025-07-18T00:00:00"/>
    <s v="A 0008-00180666"/>
    <n v="130108.29227272727"/>
    <x v="1"/>
  </r>
  <r>
    <n v="9039"/>
    <x v="161"/>
    <d v="2025-08-01T00:00:00"/>
    <s v="A 0008-00181915"/>
    <n v="99999.999495643831"/>
    <x v="1"/>
  </r>
  <r>
    <n v="9085"/>
    <x v="162"/>
    <d v="2025-06-09T00:00:00"/>
    <s v="A 0008-00176935"/>
    <n v="52961.891040000002"/>
    <x v="1"/>
  </r>
  <r>
    <n v="9089"/>
    <x v="163"/>
    <d v="2025-07-17T00:00:00"/>
    <s v="A 0008-00180613"/>
    <n v="85917.281036570246"/>
    <x v="1"/>
  </r>
  <r>
    <n v="9096"/>
    <x v="164"/>
    <d v="2025-07-10T00:00:00"/>
    <s v="  0101-00020414"/>
    <n v="53678.711999999992"/>
    <x v="1"/>
  </r>
  <r>
    <n v="9096"/>
    <x v="164"/>
    <d v="2025-09-04T00:00:00"/>
    <s v="  0101-00021683"/>
    <n v="23901.750599999999"/>
    <x v="2"/>
  </r>
  <r>
    <n v="9098"/>
    <x v="165"/>
    <d v="2025-03-18T00:00:00"/>
    <s v="A 0008-00168099"/>
    <n v="56586.126709297532"/>
    <x v="1"/>
  </r>
  <r>
    <n v="9098"/>
    <x v="165"/>
    <d v="2025-03-25T00:00:00"/>
    <s v="A 0008-00168745"/>
    <n v="80269.856838471082"/>
    <x v="1"/>
  </r>
  <r>
    <n v="9098"/>
    <x v="165"/>
    <d v="2025-07-11T00:00:00"/>
    <s v="A 0008-00180079"/>
    <n v="23896.486970392565"/>
    <x v="1"/>
  </r>
  <r>
    <n v="9098"/>
    <x v="165"/>
    <d v="2025-08-08T00:00:00"/>
    <s v="A 0008-00182693"/>
    <n v="96243.019312293385"/>
    <x v="2"/>
  </r>
  <r>
    <n v="9098"/>
    <x v="165"/>
    <d v="2026-03-05T00:00:00"/>
    <s v="A 0008-00203963"/>
    <n v="83147.299119297531"/>
    <x v="8"/>
  </r>
  <r>
    <n v="9112"/>
    <x v="166"/>
    <d v="2025-12-11T00:00:00"/>
    <s v="A 0008-00195461"/>
    <n v="21599.3125"/>
    <x v="9"/>
  </r>
  <r>
    <n v="9120"/>
    <x v="167"/>
    <d v="2026-02-24T00:00:00"/>
    <s v="A 0008-00202959"/>
    <n v="152804.38063990339"/>
    <x v="3"/>
  </r>
  <r>
    <n v="9120"/>
    <x v="167"/>
    <d v="2026-03-03T00:00:00"/>
    <s v="A 0008-00203530"/>
    <n v="172424.16020129307"/>
    <x v="8"/>
  </r>
  <r>
    <n v="9137"/>
    <x v="168"/>
    <d v="2025-07-23T00:00:00"/>
    <s v="A 0008-00181160"/>
    <n v="38319.761137499998"/>
    <x v="1"/>
  </r>
  <r>
    <n v="9137"/>
    <x v="168"/>
    <d v="2025-08-01T00:00:00"/>
    <s v="A 0008-00181953"/>
    <n v="36963.054109274701"/>
    <x v="1"/>
  </r>
  <r>
    <n v="9137"/>
    <x v="168"/>
    <d v="2025-08-22T00:00:00"/>
    <s v="A 0008-00184175"/>
    <n v="23089.888661124998"/>
    <x v="2"/>
  </r>
  <r>
    <n v="9143"/>
    <x v="169"/>
    <d v="2026-03-04T00:00:00"/>
    <s v="A 0008-00203678"/>
    <n v="251702.51625750001"/>
    <x v="8"/>
  </r>
  <r>
    <n v="9152"/>
    <x v="170"/>
    <d v="2025-08-26T00:00:00"/>
    <s v="A 0008-00184541"/>
    <n v="48673.313999999998"/>
    <x v="2"/>
  </r>
  <r>
    <n v="9525"/>
    <x v="171"/>
    <d v="2025-08-25T00:00:00"/>
    <s v="A 0008-00184457"/>
    <n v="81675.618660000007"/>
    <x v="2"/>
  </r>
  <r>
    <n v="9856"/>
    <x v="172"/>
    <d v="2025-08-19T00:00:00"/>
    <s v="A 0008-00183714"/>
    <n v="187575.87583157097"/>
    <x v="2"/>
  </r>
  <r>
    <n v="9856"/>
    <x v="172"/>
    <d v="2025-08-19T00:00:00"/>
    <s v="A 0008-00183757"/>
    <n v="12424.120413223141"/>
    <x v="2"/>
  </r>
  <r>
    <n v="9926"/>
    <x v="173"/>
    <d v="2025-12-05T00:00:00"/>
    <s v="A 0008-00194813"/>
    <n v="806110.38980344171"/>
    <x v="7"/>
  </r>
  <r>
    <n v="9926"/>
    <x v="173"/>
    <d v="2025-12-31T00:00:00"/>
    <s v="A 0008-00197724"/>
    <n v="813848.06760000065"/>
    <x v="9"/>
  </r>
  <r>
    <n v="9926"/>
    <x v="173"/>
    <d v="2026-01-13T00:00:00"/>
    <s v="A 0008-00198819"/>
    <n v="1258242.8211590908"/>
    <x v="4"/>
  </r>
  <r>
    <n v="9926"/>
    <x v="173"/>
    <d v="2026-01-21T00:00:00"/>
    <s v="A 0008-00199873"/>
    <n v="701365.74327272736"/>
    <x v="4"/>
  </r>
  <r>
    <n v="9926"/>
    <x v="173"/>
    <d v="2026-02-02T00:00:00"/>
    <s v="A 0008-00200635"/>
    <n v="2681622.5395181831"/>
    <x v="4"/>
  </r>
  <r>
    <n v="9926"/>
    <x v="173"/>
    <d v="2026-02-23T00:00:00"/>
    <s v="A 0008-00202766"/>
    <n v="446086.00389091112"/>
    <x v="3"/>
  </r>
  <r>
    <n v="9931"/>
    <x v="174"/>
    <d v="2025-12-11T00:00:00"/>
    <s v="A 0008-00195463"/>
    <n v="21507.882231404958"/>
    <x v="9"/>
  </r>
  <r>
    <n v="10002"/>
    <x v="175"/>
    <d v="2025-09-19T00:00:00"/>
    <s v="A 0008-00186765"/>
    <n v="288458.55636363634"/>
    <x v="0"/>
  </r>
  <r>
    <n v="10002"/>
    <x v="175"/>
    <d v="2025-10-31T00:00:00"/>
    <s v="A 0008-00190918"/>
    <n v="357672.33414999989"/>
    <x v="6"/>
  </r>
  <r>
    <n v="10002"/>
    <x v="175"/>
    <d v="2025-12-12T00:00:00"/>
    <s v="A 0008-00195597"/>
    <n v="344059.23120909091"/>
    <x v="9"/>
  </r>
  <r>
    <n v="10002"/>
    <x v="175"/>
    <d v="2025-12-24T00:00:00"/>
    <s v="A 0008-00197073"/>
    <n v="466816.76090909087"/>
    <x v="9"/>
  </r>
  <r>
    <n v="10002"/>
    <x v="175"/>
    <d v="2026-01-24T00:00:00"/>
    <s v="A 0008-00200201"/>
    <n v="514001.38092727272"/>
    <x v="4"/>
  </r>
  <r>
    <n v="10002"/>
    <x v="175"/>
    <d v="2026-02-06T00:00:00"/>
    <s v="A 0008-00201246"/>
    <n v="525947.72854545456"/>
    <x v="4"/>
  </r>
  <r>
    <n v="10023"/>
    <x v="176"/>
    <d v="2026-01-24T00:00:00"/>
    <s v="A 0008-00200202"/>
    <n v="504021.84861818189"/>
    <x v="4"/>
  </r>
  <r>
    <n v="10023"/>
    <x v="176"/>
    <d v="2026-02-06T00:00:00"/>
    <s v="A 0008-00201250"/>
    <n v="424320.6049545455"/>
    <x v="4"/>
  </r>
  <r>
    <n v="10023"/>
    <x v="176"/>
    <d v="2026-02-20T00:00:00"/>
    <s v="A 0008-00202548"/>
    <n v="146340.74090909091"/>
    <x v="5"/>
  </r>
  <r>
    <n v="10033"/>
    <x v="177"/>
    <d v="2025-09-12T00:00:00"/>
    <s v="A 0008-00186064"/>
    <n v="22674.276654545454"/>
    <x v="0"/>
  </r>
  <r>
    <n v="10057"/>
    <x v="178"/>
    <d v="2025-06-06T00:00:00"/>
    <s v="A 0008-00176670"/>
    <n v="44452.327920000003"/>
    <x v="1"/>
  </r>
  <r>
    <n v="10057"/>
    <x v="178"/>
    <d v="2025-06-19T00:00:00"/>
    <s v="A 0008-00177997"/>
    <n v="171440.57278499997"/>
    <x v="1"/>
  </r>
  <r>
    <n v="10057"/>
    <x v="178"/>
    <d v="2025-08-15T00:00:00"/>
    <s v="A 0008-00183479"/>
    <n v="62003.638819999993"/>
    <x v="2"/>
  </r>
  <r>
    <n v="10341"/>
    <x v="179"/>
    <d v="2025-02-05T00:00:00"/>
    <s v="A 0008-00163758"/>
    <n v="245421.65810227278"/>
    <x v="1"/>
  </r>
  <r>
    <n v="10341"/>
    <x v="179"/>
    <d v="2025-02-19T00:00:00"/>
    <s v="A 0008-00165223"/>
    <n v="10154.864907156443"/>
    <x v="1"/>
  </r>
  <r>
    <n v="10341"/>
    <x v="179"/>
    <d v="2025-05-02T00:00:00"/>
    <s v="A 0008-00172679"/>
    <n v="43213.91603163223"/>
    <x v="1"/>
  </r>
  <r>
    <n v="10341"/>
    <x v="179"/>
    <d v="2025-06-12T00:00:00"/>
    <s v="A 0008-00177325"/>
    <n v="154680.59491840907"/>
    <x v="1"/>
  </r>
  <r>
    <n v="10341"/>
    <x v="179"/>
    <d v="2025-06-26T00:00:00"/>
    <s v="A 0008-00178666"/>
    <n v="72561.414557107433"/>
    <x v="1"/>
  </r>
  <r>
    <n v="10341"/>
    <x v="179"/>
    <d v="2025-07-10T00:00:00"/>
    <s v="A 0008-00179944"/>
    <n v="102516.06156811983"/>
    <x v="1"/>
  </r>
  <r>
    <n v="10341"/>
    <x v="179"/>
    <d v="2025-10-09T00:00:00"/>
    <s v="A 0008-00188776"/>
    <n v="75449.886175333988"/>
    <x v="6"/>
  </r>
  <r>
    <n v="10663"/>
    <x v="180"/>
    <d v="2026-01-22T00:00:00"/>
    <s v="A 0008-00199941"/>
    <n v="37964.04852795793"/>
    <x v="4"/>
  </r>
  <r>
    <n v="10759"/>
    <x v="181"/>
    <d v="2026-02-02T00:00:00"/>
    <s v="A 0008-00200617"/>
    <n v="78525.941073697264"/>
    <x v="4"/>
  </r>
  <r>
    <n v="20115"/>
    <x v="182"/>
    <d v="2025-04-10T00:00:00"/>
    <s v="A 0008-00170488"/>
    <n v="38037.15100902893"/>
    <x v="1"/>
  </r>
  <r>
    <n v="20115"/>
    <x v="182"/>
    <d v="2025-10-13T00:00:00"/>
    <s v="A 0008-00188981"/>
    <n v="72086.893981349596"/>
    <x v="6"/>
  </r>
  <r>
    <n v="20116"/>
    <x v="183"/>
    <d v="2026-02-28T00:00:00"/>
    <s v="A 0008-00203354"/>
    <n v="166687.92900826444"/>
    <x v="8"/>
  </r>
  <r>
    <n v="20116"/>
    <x v="183"/>
    <d v="2026-03-06T00:00:00"/>
    <s v="A 0008-00203966"/>
    <n v="289632.23140495864"/>
    <x v="8"/>
  </r>
  <r>
    <n v="20117"/>
    <x v="184"/>
    <d v="2025-07-31T00:00:00"/>
    <s v="  0101-00020686"/>
    <n v="18854.8"/>
    <x v="1"/>
  </r>
  <r>
    <n v="20117"/>
    <x v="184"/>
    <d v="2025-10-16T00:00:00"/>
    <s v="A 0008-00189355"/>
    <n v="38488.723966942147"/>
    <x v="6"/>
  </r>
  <r>
    <n v="20117"/>
    <x v="184"/>
    <d v="2025-12-26T00:00:00"/>
    <s v="A 0008-00197232"/>
    <n v="43015.764462809915"/>
    <x v="9"/>
  </r>
  <r>
    <n v="20117"/>
    <x v="184"/>
    <d v="2026-02-19T00:00:00"/>
    <s v="A 0008-00202292"/>
    <n v="43015.764462809915"/>
    <x v="5"/>
  </r>
  <r>
    <n v="20167"/>
    <x v="185"/>
    <d v="2025-10-18T00:00:00"/>
    <s v="A 0008-00189657"/>
    <n v="64010.074066425608"/>
    <x v="6"/>
  </r>
  <r>
    <n v="20168"/>
    <x v="186"/>
    <d v="2025-04-12T00:00:00"/>
    <s v="A 0008-00170663"/>
    <n v="22947.892290000003"/>
    <x v="1"/>
  </r>
  <r>
    <n v="20168"/>
    <x v="186"/>
    <d v="2025-07-23T00:00:00"/>
    <s v="A 0008-00181183"/>
    <n v="33651.447"/>
    <x v="1"/>
  </r>
  <r>
    <n v="20172"/>
    <x v="187"/>
    <d v="2025-05-06T00:00:00"/>
    <s v="A 0008-00173111"/>
    <n v="31204.985404999996"/>
    <x v="1"/>
  </r>
  <r>
    <n v="20173"/>
    <x v="188"/>
    <d v="2026-03-04T00:00:00"/>
    <s v="A 0008-00203679"/>
    <n v="2974861.8247201229"/>
    <x v="8"/>
  </r>
  <r>
    <n v="20177"/>
    <x v="189"/>
    <d v="2025-05-13T00:00:00"/>
    <s v="A 0008-00173781"/>
    <n v="32703.55120661157"/>
    <x v="1"/>
  </r>
  <r>
    <n v="20178"/>
    <x v="190"/>
    <d v="2025-08-01T00:00:00"/>
    <s v="A 0008-00181923"/>
    <n v="50553.129803551157"/>
    <x v="1"/>
  </r>
  <r>
    <n v="20184"/>
    <x v="191"/>
    <d v="2025-07-22T00:00:00"/>
    <s v="A 0008-00181017"/>
    <n v="22258.581839999999"/>
    <x v="1"/>
  </r>
  <r>
    <n v="20186"/>
    <x v="192"/>
    <d v="2025-06-06T00:00:00"/>
    <s v="A 0008-00176643"/>
    <n v="44936.52493481405"/>
    <x v="1"/>
  </r>
  <r>
    <n v="20186"/>
    <x v="192"/>
    <d v="2025-07-04T00:00:00"/>
    <s v="A 0008-00179505"/>
    <n v="10748.877582644625"/>
    <x v="1"/>
  </r>
  <r>
    <n v="20186"/>
    <x v="192"/>
    <d v="2025-07-15T00:00:00"/>
    <s v="A 0008-00180308"/>
    <n v="59100.635242561984"/>
    <x v="1"/>
  </r>
  <r>
    <n v="20189"/>
    <x v="193"/>
    <d v="2025-07-22T00:00:00"/>
    <s v="A 0008-00180997"/>
    <n v="105103.99700055605"/>
    <x v="1"/>
  </r>
  <r>
    <n v="20197"/>
    <x v="194"/>
    <d v="2025-08-01T00:00:00"/>
    <s v="A 0008-00181918"/>
    <n v="199555.09480666567"/>
    <x v="1"/>
  </r>
  <r>
    <n v="20205"/>
    <x v="195"/>
    <d v="2025-12-19T00:00:00"/>
    <s v="A 0008-00196450"/>
    <n v="124913.14850423555"/>
    <x v="9"/>
  </r>
  <r>
    <n v="20214"/>
    <x v="99"/>
    <d v="2026-02-23T00:00:00"/>
    <s v="A 0008-00202781"/>
    <n v="664626.55259076133"/>
    <x v="3"/>
  </r>
  <r>
    <n v="20258"/>
    <x v="196"/>
    <d v="2025-08-13T00:00:00"/>
    <s v="A 0008-00183158"/>
    <n v="58101.299822151006"/>
    <x v="2"/>
  </r>
  <r>
    <n v="20259"/>
    <x v="197"/>
    <d v="2025-06-20T00:00:00"/>
    <s v="A 0008-00178089"/>
    <n v="13000.002144999999"/>
    <x v="1"/>
  </r>
  <r>
    <n v="20259"/>
    <x v="197"/>
    <d v="2025-07-16T00:00:00"/>
    <s v="A 0008-00180408"/>
    <n v="39205.456649999993"/>
    <x v="1"/>
  </r>
  <r>
    <n v="20259"/>
    <x v="197"/>
    <d v="2025-10-03T00:00:00"/>
    <s v="A 0008-00188118"/>
    <n v="51695.792999999998"/>
    <x v="0"/>
  </r>
  <r>
    <n v="20263"/>
    <x v="155"/>
    <d v="2025-06-10T00:00:00"/>
    <s v="A 0008-00177073"/>
    <n v="37889.206554917349"/>
    <x v="1"/>
  </r>
  <r>
    <n v="20266"/>
    <x v="198"/>
    <d v="2025-06-30T00:00:00"/>
    <s v="A 0008-00178988"/>
    <n v="73797.624305516525"/>
    <x v="1"/>
  </r>
  <r>
    <n v="20269"/>
    <x v="199"/>
    <d v="2025-01-25T00:00:00"/>
    <s v="A 0008-00162577"/>
    <n v="57299.067019999995"/>
    <x v="1"/>
  </r>
  <r>
    <n v="20269"/>
    <x v="199"/>
    <d v="2025-02-07T00:00:00"/>
    <s v="A 0008-00163926"/>
    <n v="95560.943110000007"/>
    <x v="1"/>
  </r>
  <r>
    <n v="20269"/>
    <x v="199"/>
    <d v="2025-02-15T00:00:00"/>
    <s v="A 0008-00164771"/>
    <n v="2913.8875000000044"/>
    <x v="1"/>
  </r>
  <r>
    <n v="20269"/>
    <x v="199"/>
    <d v="2025-08-30T00:00:00"/>
    <s v="A 0008-00184796"/>
    <n v="36136.887500000004"/>
    <x v="2"/>
  </r>
  <r>
    <n v="20269"/>
    <x v="199"/>
    <d v="2025-09-13T00:00:00"/>
    <s v="A 0008-00186178"/>
    <n v="107831.85525000001"/>
    <x v="0"/>
  </r>
  <r>
    <n v="20279"/>
    <x v="200"/>
    <d v="2025-01-31T00:00:00"/>
    <s v="A 0008-00163230"/>
    <n v="39824.279504132232"/>
    <x v="1"/>
  </r>
  <r>
    <n v="20279"/>
    <x v="200"/>
    <d v="2025-05-17T00:00:00"/>
    <s v="A 0008-00174292"/>
    <n v="140220.18723439585"/>
    <x v="1"/>
  </r>
  <r>
    <n v="20279"/>
    <x v="200"/>
    <d v="2025-05-30T00:00:00"/>
    <s v="A 0008-00175741"/>
    <n v="98230.920165289237"/>
    <x v="1"/>
  </r>
  <r>
    <n v="20279"/>
    <x v="200"/>
    <d v="2025-07-12T00:00:00"/>
    <s v="A 0008-00180092"/>
    <n v="106152.21909090912"/>
    <x v="1"/>
  </r>
  <r>
    <n v="20279"/>
    <x v="200"/>
    <d v="2025-07-12T00:00:00"/>
    <s v="A 0008-00180091"/>
    <n v="32468.721570247937"/>
    <x v="1"/>
  </r>
  <r>
    <n v="20291"/>
    <x v="201"/>
    <d v="2026-03-04T00:00:00"/>
    <s v="A 0008-00203627"/>
    <n v="764805.06746748136"/>
    <x v="8"/>
  </r>
  <r>
    <n v="20294"/>
    <x v="202"/>
    <d v="2025-09-23T00:00:00"/>
    <s v="A 0008-00186945"/>
    <n v="67169.316000000006"/>
    <x v="0"/>
  </r>
  <r>
    <n v="20296"/>
    <x v="203"/>
    <d v="2025-06-13T00:00:00"/>
    <s v="A 0008-00177487"/>
    <n v="38977.508209090905"/>
    <x v="1"/>
  </r>
  <r>
    <n v="20296"/>
    <x v="203"/>
    <d v="2025-06-20T00:00:00"/>
    <s v="A 0008-00178117"/>
    <n v="88477.788364586784"/>
    <x v="1"/>
  </r>
  <r>
    <n v="20296"/>
    <x v="203"/>
    <d v="2025-08-01T00:00:00"/>
    <s v="A 0008-00182002"/>
    <n v="31838.226109958676"/>
    <x v="1"/>
  </r>
  <r>
    <n v="20299"/>
    <x v="204"/>
    <d v="2026-02-28T00:00:00"/>
    <s v="A 0008-00203339"/>
    <n v="44804.792503977682"/>
    <x v="8"/>
  </r>
  <r>
    <n v="20300"/>
    <x v="205"/>
    <d v="2025-08-28T00:00:00"/>
    <s v="  0101-00021187"/>
    <n v="13081.313388"/>
    <x v="2"/>
  </r>
  <r>
    <n v="20304"/>
    <x v="206"/>
    <d v="2025-05-07T00:00:00"/>
    <s v="  0101-00019612"/>
    <n v="66003.633000000002"/>
    <x v="1"/>
  </r>
  <r>
    <n v="20304"/>
    <x v="206"/>
    <d v="2025-05-21T00:00:00"/>
    <s v="A 0008-00174765"/>
    <n v="111708.08545000001"/>
    <x v="1"/>
  </r>
  <r>
    <n v="20311"/>
    <x v="207"/>
    <d v="2025-03-14T00:00:00"/>
    <s v="A 0008-00167551"/>
    <n v="73919.615040000004"/>
    <x v="1"/>
  </r>
  <r>
    <n v="20311"/>
    <x v="207"/>
    <d v="2025-04-04T00:00:00"/>
    <s v="A 0008-00169740"/>
    <n v="38001.157500000001"/>
    <x v="1"/>
  </r>
  <r>
    <n v="20311"/>
    <x v="207"/>
    <d v="2025-06-07T00:00:00"/>
    <s v="A 0008-00176737"/>
    <n v="43125.946350000006"/>
    <x v="1"/>
  </r>
  <r>
    <n v="20311"/>
    <x v="207"/>
    <d v="2025-10-25T00:00:00"/>
    <s v="A 0008-00190396"/>
    <n v="174494.37733921039"/>
    <x v="6"/>
  </r>
  <r>
    <n v="20316"/>
    <x v="208"/>
    <d v="2025-07-10T00:00:00"/>
    <s v="A 0008-00179869"/>
    <n v="57733.085950413224"/>
    <x v="1"/>
  </r>
  <r>
    <n v="20316"/>
    <x v="208"/>
    <d v="2026-02-25T00:00:00"/>
    <s v="A 0008-00203053"/>
    <n v="64523.646694214884"/>
    <x v="3"/>
  </r>
  <r>
    <n v="20317"/>
    <x v="19"/>
    <d v="2025-01-18T00:00:00"/>
    <s v="A 0008-00161740"/>
    <n v="89407.958056549585"/>
    <x v="1"/>
  </r>
  <r>
    <n v="20317"/>
    <x v="19"/>
    <d v="2025-02-01T00:00:00"/>
    <s v="A 0008-00163328"/>
    <n v="190628.38978136366"/>
    <x v="1"/>
  </r>
  <r>
    <n v="20317"/>
    <x v="19"/>
    <d v="2025-02-07T00:00:00"/>
    <s v="A 0008-00163917"/>
    <n v="125433.110656281"/>
    <x v="1"/>
  </r>
  <r>
    <n v="20317"/>
    <x v="19"/>
    <d v="2025-02-11T00:00:00"/>
    <s v="A 0008-00164386"/>
    <n v="157585.25169681819"/>
    <x v="1"/>
  </r>
  <r>
    <n v="20317"/>
    <x v="19"/>
    <d v="2025-02-15T00:00:00"/>
    <s v="A 0008-00164749"/>
    <n v="114164.36369074379"/>
    <x v="1"/>
  </r>
  <r>
    <n v="20317"/>
    <x v="19"/>
    <d v="2025-02-28T00:00:00"/>
    <s v="A 0008-00166222"/>
    <n v="162847.677555"/>
    <x v="1"/>
  </r>
  <r>
    <n v="20317"/>
    <x v="19"/>
    <d v="2025-05-10T00:00:00"/>
    <s v="A 0008-00173552"/>
    <n v="105705.84989469008"/>
    <x v="1"/>
  </r>
  <r>
    <n v="20317"/>
    <x v="19"/>
    <d v="2025-07-04T00:00:00"/>
    <s v="A 0008-00179497"/>
    <n v="88482.651920123972"/>
    <x v="1"/>
  </r>
  <r>
    <n v="20321"/>
    <x v="209"/>
    <d v="2025-01-25T00:00:00"/>
    <s v="A 0008-00162576"/>
    <n v="51275.01"/>
    <x v="1"/>
  </r>
  <r>
    <n v="20321"/>
    <x v="209"/>
    <d v="2025-03-14T00:00:00"/>
    <s v="A 0008-00167561"/>
    <n v="76767.810830000002"/>
    <x v="1"/>
  </r>
  <r>
    <n v="20325"/>
    <x v="210"/>
    <d v="2025-04-05T00:00:00"/>
    <s v="A 0008-00169932"/>
    <n v="39342.123659999997"/>
    <x v="1"/>
  </r>
  <r>
    <n v="20325"/>
    <x v="210"/>
    <d v="2025-05-16T00:00:00"/>
    <s v="A 0008-00174250"/>
    <n v="79568.234239999991"/>
    <x v="1"/>
  </r>
  <r>
    <n v="20325"/>
    <x v="210"/>
    <d v="2025-06-06T00:00:00"/>
    <s v="A 0008-00176641"/>
    <n v="51747.379199999996"/>
    <x v="1"/>
  </r>
  <r>
    <n v="20345"/>
    <x v="211"/>
    <d v="2025-06-04T00:00:00"/>
    <s v="A 0008-00176249"/>
    <n v="24164.304479999999"/>
    <x v="1"/>
  </r>
  <r>
    <n v="20345"/>
    <x v="211"/>
    <d v="2025-06-25T00:00:00"/>
    <s v="A 0008-00178431"/>
    <n v="7419.5272799999993"/>
    <x v="1"/>
  </r>
  <r>
    <n v="20345"/>
    <x v="211"/>
    <d v="2025-07-16T00:00:00"/>
    <s v="A 0008-00180323"/>
    <n v="9663.0849999999991"/>
    <x v="1"/>
  </r>
  <r>
    <n v="20345"/>
    <x v="211"/>
    <d v="2025-09-24T00:00:00"/>
    <s v="A 0008-00187057"/>
    <n v="23758.147000000004"/>
    <x v="0"/>
  </r>
  <r>
    <n v="20359"/>
    <x v="212"/>
    <d v="2025-09-01T00:00:00"/>
    <s v="A 0008-00184919"/>
    <n v="10872.069828713997"/>
    <x v="2"/>
  </r>
  <r>
    <n v="20364"/>
    <x v="213"/>
    <d v="2025-08-15T00:00:00"/>
    <s v="A 0008-00183412"/>
    <n v="153116.80027269089"/>
    <x v="2"/>
  </r>
  <r>
    <n v="20369"/>
    <x v="214"/>
    <d v="2025-06-19T00:00:00"/>
    <s v="A 0008-00177906"/>
    <n v="133688.71086673814"/>
    <x v="1"/>
  </r>
  <r>
    <n v="20381"/>
    <x v="215"/>
    <d v="2025-06-19T00:00:00"/>
    <s v="A 0008-00178034"/>
    <n v="70047.9990458471"/>
    <x v="1"/>
  </r>
  <r>
    <n v="20381"/>
    <x v="215"/>
    <d v="2025-08-02T00:00:00"/>
    <s v="A 0008-00182068"/>
    <n v="151226.84992909091"/>
    <x v="1"/>
  </r>
  <r>
    <n v="20387"/>
    <x v="216"/>
    <d v="2025-05-23T00:00:00"/>
    <s v="A 0008-00174970"/>
    <n v="20183.400000000001"/>
    <x v="1"/>
  </r>
  <r>
    <n v="20387"/>
    <x v="216"/>
    <d v="2025-07-19T00:00:00"/>
    <s v="A 0008-00180807"/>
    <n v="28167.84"/>
    <x v="1"/>
  </r>
  <r>
    <n v="20387"/>
    <x v="216"/>
    <d v="2025-08-16T00:00:00"/>
    <s v="A 0008-00183518"/>
    <n v="156324.48383740001"/>
    <x v="2"/>
  </r>
  <r>
    <n v="20418"/>
    <x v="217"/>
    <d v="2025-12-16T00:00:00"/>
    <s v="A 0008-00195948"/>
    <n v="153980.71725000002"/>
    <x v="9"/>
  </r>
  <r>
    <n v="20429"/>
    <x v="218"/>
    <d v="2025-09-08T00:00:00"/>
    <s v="A 0008-00185629"/>
    <n v="88006.598400000003"/>
    <x v="0"/>
  </r>
  <r>
    <n v="20430"/>
    <x v="219"/>
    <d v="2025-03-05T00:00:00"/>
    <s v="A 0008-00166424"/>
    <n v="19244.361983471073"/>
    <x v="1"/>
  </r>
  <r>
    <n v="20431"/>
    <x v="220"/>
    <d v="2025-07-16T00:00:00"/>
    <s v="A 0008-00180391"/>
    <n v="33207.956454338841"/>
    <x v="1"/>
  </r>
  <r>
    <n v="20431"/>
    <x v="220"/>
    <d v="2025-12-06T00:00:00"/>
    <s v="A 0008-00195055"/>
    <n v="62938.613027376035"/>
    <x v="7"/>
  </r>
  <r>
    <n v="20437"/>
    <x v="221"/>
    <d v="2025-06-27T00:00:00"/>
    <s v="A 0008-00178813"/>
    <n v="46943.768564999991"/>
    <x v="1"/>
  </r>
  <r>
    <n v="20437"/>
    <x v="221"/>
    <d v="2025-08-08T00:00:00"/>
    <s v="A 0008-00182723"/>
    <n v="18582.124987500007"/>
    <x v="2"/>
  </r>
  <r>
    <n v="20443"/>
    <x v="222"/>
    <d v="2025-07-24T00:00:00"/>
    <s v="A 0008-00181347"/>
    <n v="18107.085225000003"/>
    <x v="1"/>
  </r>
  <r>
    <n v="20448"/>
    <x v="223"/>
    <d v="2025-08-08T00:00:00"/>
    <s v="A 0008-00182643"/>
    <n v="47483.168460000001"/>
    <x v="2"/>
  </r>
  <r>
    <n v="20448"/>
    <x v="223"/>
    <d v="2025-08-23T00:00:00"/>
    <s v="A 0008-00184341"/>
    <n v="19998.02837"/>
    <x v="2"/>
  </r>
  <r>
    <n v="20453"/>
    <x v="224"/>
    <d v="2025-10-29T00:00:00"/>
    <s v="A 0008-00190732"/>
    <n v="106312.6066907128"/>
    <x v="6"/>
  </r>
  <r>
    <n v="20462"/>
    <x v="225"/>
    <d v="2025-12-30T00:00:00"/>
    <s v="A 0008-00197659"/>
    <n v="38116.693244999995"/>
    <x v="9"/>
  </r>
  <r>
    <n v="20470"/>
    <x v="226"/>
    <d v="2025-04-24T00:00:00"/>
    <s v="A 0008-00171713"/>
    <n v="42542.591174999994"/>
    <x v="1"/>
  </r>
  <r>
    <n v="20472"/>
    <x v="227"/>
    <d v="2026-01-31T00:00:00"/>
    <s v="  0101-00024054"/>
    <n v="799999.72600000002"/>
    <x v="4"/>
  </r>
  <r>
    <n v="20477"/>
    <x v="228"/>
    <d v="2025-06-07T00:00:00"/>
    <s v="A 0008-00176764"/>
    <n v="23107.449934958677"/>
    <x v="1"/>
  </r>
  <r>
    <n v="20477"/>
    <x v="228"/>
    <d v="2025-08-25T00:00:00"/>
    <s v="A 0008-00184498"/>
    <n v="23896.486973863633"/>
    <x v="2"/>
  </r>
  <r>
    <n v="20490"/>
    <x v="229"/>
    <d v="2025-08-21T00:00:00"/>
    <s v="A 0008-00184027"/>
    <n v="20936.759162500002"/>
    <x v="2"/>
  </r>
  <r>
    <n v="20492"/>
    <x v="230"/>
    <d v="2025-09-30T00:00:00"/>
    <s v="A 0008-00187687"/>
    <n v="172950.6704543205"/>
    <x v="0"/>
  </r>
  <r>
    <n v="20513"/>
    <x v="231"/>
    <d v="2025-01-14T00:00:00"/>
    <s v="A 0008-00161350"/>
    <n v="58170.974250000007"/>
    <x v="1"/>
  </r>
  <r>
    <n v="20513"/>
    <x v="231"/>
    <d v="2025-03-21T00:00:00"/>
    <s v="A 0008-00168408"/>
    <n v="71537.042719999998"/>
    <x v="1"/>
  </r>
  <r>
    <n v="20513"/>
    <x v="231"/>
    <d v="2025-04-14T00:00:00"/>
    <s v="A 0008-00170755"/>
    <n v="37069.419175000003"/>
    <x v="1"/>
  </r>
  <r>
    <n v="20523"/>
    <x v="232"/>
    <d v="2025-07-26T00:00:00"/>
    <s v="A 0008-00181499"/>
    <n v="32068.636259999999"/>
    <x v="1"/>
  </r>
  <r>
    <n v="20548"/>
    <x v="233"/>
    <d v="2025-05-30T00:00:00"/>
    <s v="A 0008-00175822"/>
    <n v="30650.304810000001"/>
    <x v="1"/>
  </r>
  <r>
    <n v="20548"/>
    <x v="233"/>
    <d v="2025-10-02T00:00:00"/>
    <s v="A 0008-00188017"/>
    <n v="38465.026249999995"/>
    <x v="0"/>
  </r>
  <r>
    <n v="20554"/>
    <x v="234"/>
    <d v="2025-09-10T00:00:00"/>
    <s v="A 0008-00185827"/>
    <n v="52844.588400000008"/>
    <x v="0"/>
  </r>
  <r>
    <n v="20556"/>
    <x v="235"/>
    <d v="2025-07-30T00:00:00"/>
    <s v="A 0008-00181845"/>
    <n v="102128.98213345042"/>
    <x v="1"/>
  </r>
  <r>
    <n v="20559"/>
    <x v="236"/>
    <d v="2025-07-16T00:00:00"/>
    <s v="A 0008-00180387"/>
    <n v="18809.703249999999"/>
    <x v="1"/>
  </r>
  <r>
    <n v="20559"/>
    <x v="236"/>
    <d v="2025-07-23T00:00:00"/>
    <s v="A 0008-00181188"/>
    <n v="28647.499499999998"/>
    <x v="1"/>
  </r>
  <r>
    <n v="20559"/>
    <x v="236"/>
    <d v="2025-08-25T00:00:00"/>
    <s v="A 0008-00184456"/>
    <n v="41786.287749999996"/>
    <x v="2"/>
  </r>
  <r>
    <n v="20562"/>
    <x v="237"/>
    <d v="2025-09-23T00:00:00"/>
    <s v="A 0008-00186993"/>
    <n v="14800.795"/>
    <x v="0"/>
  </r>
  <r>
    <n v="20562"/>
    <x v="237"/>
    <d v="2025-09-30T00:00:00"/>
    <s v="A 0008-00187759"/>
    <n v="24314.742500000004"/>
    <x v="0"/>
  </r>
  <r>
    <n v="20569"/>
    <x v="238"/>
    <d v="2025-06-13T00:00:00"/>
    <s v="A 0008-00177392"/>
    <n v="94147.35248999999"/>
    <x v="1"/>
  </r>
  <r>
    <n v="20570"/>
    <x v="239"/>
    <d v="2025-06-11T00:00:00"/>
    <s v="A 0008-00177133"/>
    <n v="61993.261979999996"/>
    <x v="1"/>
  </r>
  <r>
    <n v="20576"/>
    <x v="240"/>
    <d v="2025-08-15T00:00:00"/>
    <s v="A 0008-00183417"/>
    <n v="53975.879132231406"/>
    <x v="2"/>
  </r>
  <r>
    <n v="20585"/>
    <x v="241"/>
    <d v="2025-07-24T00:00:00"/>
    <s v="A 0008-00181329"/>
    <n v="148001.53104"/>
    <x v="1"/>
  </r>
  <r>
    <n v="20585"/>
    <x v="241"/>
    <d v="2025-08-20T00:00:00"/>
    <s v="A 0008-00183873"/>
    <n v="214684.53825000004"/>
    <x v="2"/>
  </r>
  <r>
    <n v="20597"/>
    <x v="242"/>
    <d v="2025-10-07T00:00:00"/>
    <s v="A 0008-00188466"/>
    <n v="19068.666627685951"/>
    <x v="6"/>
  </r>
  <r>
    <n v="20603"/>
    <x v="243"/>
    <d v="2025-08-12T00:00:00"/>
    <s v="A 0008-00182968"/>
    <n v="66850.768380049587"/>
    <x v="2"/>
  </r>
  <r>
    <n v="20606"/>
    <x v="244"/>
    <d v="2025-05-17T00:00:00"/>
    <s v="A 0008-00174368"/>
    <n v="72286.9565"/>
    <x v="1"/>
  </r>
  <r>
    <n v="20607"/>
    <x v="245"/>
    <d v="2025-04-15T00:00:00"/>
    <s v="A 0008-00170797"/>
    <n v="284931.48583749996"/>
    <x v="1"/>
  </r>
  <r>
    <n v="20607"/>
    <x v="245"/>
    <d v="2025-08-20T00:00:00"/>
    <s v="A 0008-00183911"/>
    <n v="66779.252213600936"/>
    <x v="2"/>
  </r>
  <r>
    <n v="20608"/>
    <x v="246"/>
    <d v="2025-09-23T00:00:00"/>
    <s v="A 0008-00187044"/>
    <n v="94389.259239359497"/>
    <x v="0"/>
  </r>
  <r>
    <n v="20624"/>
    <x v="247"/>
    <d v="2025-12-13T00:00:00"/>
    <s v="A 0008-00195683"/>
    <n v="271662.76229454542"/>
    <x v="9"/>
  </r>
  <r>
    <n v="20624"/>
    <x v="247"/>
    <d v="2025-12-20T00:00:00"/>
    <s v="A 0008-00196591"/>
    <n v="203732.24342727274"/>
    <x v="9"/>
  </r>
  <r>
    <n v="20631"/>
    <x v="248"/>
    <d v="2025-08-18T00:00:00"/>
    <s v="A 0008-00183667"/>
    <n v="84306.91944350001"/>
    <x v="2"/>
  </r>
  <r>
    <n v="20631"/>
    <x v="248"/>
    <d v="2025-08-25T00:00:00"/>
    <s v="A 0008-00184458"/>
    <n v="103124.64815658587"/>
    <x v="2"/>
  </r>
  <r>
    <n v="20637"/>
    <x v="249"/>
    <d v="2025-07-17T00:00:00"/>
    <s v="A 0008-00180601"/>
    <n v="66775.745519999997"/>
    <x v="1"/>
  </r>
  <r>
    <n v="20637"/>
    <x v="249"/>
    <d v="2025-07-18T00:00:00"/>
    <s v="A 0008-00180789"/>
    <n v="109225.196585"/>
    <x v="1"/>
  </r>
  <r>
    <n v="20637"/>
    <x v="249"/>
    <d v="2025-08-21T00:00:00"/>
    <s v="A 0008-00184119"/>
    <n v="27855.287250000005"/>
    <x v="2"/>
  </r>
  <r>
    <n v="20638"/>
    <x v="250"/>
    <d v="2025-08-19T00:00:00"/>
    <s v="A 0008-00183769"/>
    <n v="78374.343153469992"/>
    <x v="2"/>
  </r>
  <r>
    <n v="20667"/>
    <x v="99"/>
    <d v="2025-12-04T00:00:00"/>
    <s v="A 0008-00194744"/>
    <n v="110304.65833699825"/>
    <x v="7"/>
  </r>
  <r>
    <n v="20667"/>
    <x v="99"/>
    <d v="2025-12-11T00:00:00"/>
    <s v="A 0008-00195515"/>
    <n v="156372.20286460986"/>
    <x v="9"/>
  </r>
  <r>
    <n v="20667"/>
    <x v="99"/>
    <d v="2025-12-18T00:00:00"/>
    <s v="A 0008-00196247"/>
    <n v="859554.13928944862"/>
    <x v="9"/>
  </r>
  <r>
    <n v="20667"/>
    <x v="99"/>
    <d v="2025-12-24T00:00:00"/>
    <s v="A 0008-00197158"/>
    <n v="417129.10954009247"/>
    <x v="9"/>
  </r>
  <r>
    <n v="20667"/>
    <x v="99"/>
    <d v="2026-01-15T00:00:00"/>
    <s v="A 0008-00199191"/>
    <n v="186168.23174303636"/>
    <x v="4"/>
  </r>
  <r>
    <n v="20667"/>
    <x v="99"/>
    <d v="2026-01-22T00:00:00"/>
    <s v="A 0008-00200003"/>
    <n v="669677.83087245584"/>
    <x v="4"/>
  </r>
  <r>
    <n v="20667"/>
    <x v="99"/>
    <d v="2026-02-05T00:00:00"/>
    <s v="A 0008-00201036"/>
    <n v="392167.22786160867"/>
    <x v="4"/>
  </r>
  <r>
    <n v="20667"/>
    <x v="99"/>
    <d v="2026-02-23T00:00:00"/>
    <s v="A 0008-00202772"/>
    <n v="264549.27510734397"/>
    <x v="3"/>
  </r>
  <r>
    <n v="20689"/>
    <x v="251"/>
    <d v="2025-08-08T00:00:00"/>
    <s v="A 0008-00182653"/>
    <n v="24429.736635000001"/>
    <x v="2"/>
  </r>
  <r>
    <n v="20695"/>
    <x v="252"/>
    <d v="2025-09-11T00:00:00"/>
    <s v="A 0008-00185950"/>
    <n v="62242.790600000008"/>
    <x v="0"/>
  </r>
  <r>
    <n v="20698"/>
    <x v="253"/>
    <d v="2025-08-23T00:00:00"/>
    <s v="A 0008-00184350"/>
    <n v="57705.52078685083"/>
    <x v="2"/>
  </r>
  <r>
    <n v="20701"/>
    <x v="254"/>
    <d v="2025-08-04T00:00:00"/>
    <s v="B 0008-00040664"/>
    <n v="179231.50000000003"/>
    <x v="1"/>
  </r>
  <r>
    <n v="20710"/>
    <x v="255"/>
    <d v="2025-09-01T00:00:00"/>
    <s v="A 0008-00184911"/>
    <n v="86097.648239999995"/>
    <x v="2"/>
  </r>
  <r>
    <n v="20783"/>
    <x v="36"/>
    <d v="2026-02-13T00:00:00"/>
    <s v="A 0008-00202038"/>
    <n v="4891.8796735537189"/>
    <x v="10"/>
  </r>
  <r>
    <n v="20783"/>
    <x v="36"/>
    <d v="2026-02-24T00:00:00"/>
    <s v="A 0008-00202934"/>
    <n v="4891.8796735537189"/>
    <x v="3"/>
  </r>
  <r>
    <n v="20817"/>
    <x v="256"/>
    <d v="2025-12-23T00:00:00"/>
    <s v="A 0008-00196846"/>
    <n v="1035341.6427272377"/>
    <x v="9"/>
  </r>
  <r>
    <n v="20854"/>
    <x v="257"/>
    <d v="2026-02-24T00:00:00"/>
    <s v="A 0008-00202816"/>
    <n v="947426.76987171511"/>
    <x v="3"/>
  </r>
  <r>
    <n v="20858"/>
    <x v="258"/>
    <d v="2026-02-13T00:00:00"/>
    <s v="A 0008-00202032"/>
    <n v="121455.10457731405"/>
    <x v="10"/>
  </r>
  <r>
    <n v="20858"/>
    <x v="258"/>
    <d v="2026-02-20T00:00:00"/>
    <s v="A 0008-00202580"/>
    <n v="37893.27929173554"/>
    <x v="5"/>
  </r>
  <r>
    <n v="20858"/>
    <x v="258"/>
    <d v="2026-02-27T00:00:00"/>
    <s v="A 0008-00203333"/>
    <n v="66436.156902706614"/>
    <x v="3"/>
  </r>
  <r>
    <n v="76014"/>
    <x v="259"/>
    <d v="2025-06-26T00:00:00"/>
    <s v="A 0008-00178633"/>
    <n v="23393.485154194215"/>
    <x v="1"/>
  </r>
  <r>
    <n v="76037"/>
    <x v="260"/>
    <d v="2025-07-17T00:00:00"/>
    <s v="A 0008-00180612"/>
    <n v="16290.571490826445"/>
    <x v="1"/>
  </r>
  <r>
    <n v="76069"/>
    <x v="261"/>
    <d v="2025-07-17T00:00:00"/>
    <s v="A 0008-00180605"/>
    <n v="35317.644917107435"/>
    <x v="1"/>
  </r>
  <r>
    <n v="76069"/>
    <x v="261"/>
    <d v="2025-07-31T00:00:00"/>
    <s v="  0101-00020798"/>
    <n v="36475.510600000001"/>
    <x v="1"/>
  </r>
  <r>
    <n v="76085"/>
    <x v="262"/>
    <d v="2026-01-22T00:00:00"/>
    <s v="  0101-00023326"/>
    <n v="685000"/>
    <x v="4"/>
  </r>
  <r>
    <n v="76098"/>
    <x v="263"/>
    <d v="2025-08-06T00:00:00"/>
    <s v="A 0008-00182369"/>
    <n v="38652.339999999997"/>
    <x v="2"/>
  </r>
  <r>
    <n v="76103"/>
    <x v="264"/>
    <d v="2025-06-17T00:00:00"/>
    <s v="A 0008-00177698"/>
    <n v="51567.570322809916"/>
    <x v="1"/>
  </r>
  <r>
    <n v="76112"/>
    <x v="265"/>
    <d v="2025-07-10T00:00:00"/>
    <s v="A 0008-00179985"/>
    <n v="88872.237959999999"/>
    <x v="1"/>
  </r>
  <r>
    <n v="76137"/>
    <x v="266"/>
    <d v="2025-07-07T00:00:00"/>
    <s v="A 0008-00179693"/>
    <n v="196360.31853750002"/>
    <x v="1"/>
  </r>
  <r>
    <n v="76137"/>
    <x v="266"/>
    <d v="2025-07-23T00:00:00"/>
    <s v="A 0008-00181208"/>
    <n v="218869.52532477272"/>
    <x v="1"/>
  </r>
  <r>
    <n v="76140"/>
    <x v="267"/>
    <d v="2025-02-03T00:00:00"/>
    <s v="A 0008-00163489"/>
    <n v="49644.251999586777"/>
    <x v="1"/>
  </r>
  <r>
    <n v="76140"/>
    <x v="267"/>
    <d v="2025-07-08T00:00:00"/>
    <s v="A 0008-00179827"/>
    <n v="17767.5386125"/>
    <x v="1"/>
  </r>
  <r>
    <n v="76142"/>
    <x v="268"/>
    <d v="2025-02-11T00:00:00"/>
    <s v="A 0008-00164279"/>
    <n v="213515.55662978694"/>
    <x v="1"/>
  </r>
  <r>
    <n v="76217"/>
    <x v="269"/>
    <d v="2025-05-13T00:00:00"/>
    <s v="A 0008-00173863"/>
    <n v="27824.055500000002"/>
    <x v="1"/>
  </r>
  <r>
    <n v="76218"/>
    <x v="270"/>
    <d v="2025-07-10T00:00:00"/>
    <s v="A 0008-00179959"/>
    <n v="81674.087719999996"/>
    <x v="1"/>
  </r>
  <r>
    <n v="76255"/>
    <x v="271"/>
    <d v="2025-07-23T00:00:00"/>
    <s v="A 0008-00181088"/>
    <n v="29459.529116342976"/>
    <x v="1"/>
  </r>
  <r>
    <n v="76265"/>
    <x v="272"/>
    <d v="2025-10-03T00:00:00"/>
    <s v="A 0008-00188113"/>
    <n v="57204.427195661156"/>
    <x v="0"/>
  </r>
  <r>
    <n v="76283"/>
    <x v="273"/>
    <d v="2025-07-17T00:00:00"/>
    <s v="A 0008-00180602"/>
    <n v="60460.754848264463"/>
    <x v="1"/>
  </r>
  <r>
    <n v="76304"/>
    <x v="274"/>
    <d v="2025-06-11T00:00:00"/>
    <s v="A 0008-00177137"/>
    <n v="68421.695673140493"/>
    <x v="11"/>
  </r>
  <r>
    <n v="76304"/>
    <x v="274"/>
    <d v="2025-06-25T00:00:00"/>
    <s v="A 0008-00178523"/>
    <n v="84256.496963471087"/>
    <x v="1"/>
  </r>
  <r>
    <n v="76306"/>
    <x v="275"/>
    <d v="2025-10-15T00:00:00"/>
    <s v="A 0008-00189266"/>
    <n v="41819.995999999999"/>
    <x v="6"/>
  </r>
  <r>
    <n v="76313"/>
    <x v="276"/>
    <d v="2025-01-07T00:00:00"/>
    <s v="A 0008-00160438"/>
    <n v="99760.397322500008"/>
    <x v="1"/>
  </r>
  <r>
    <n v="76313"/>
    <x v="276"/>
    <d v="2025-03-06T00:00:00"/>
    <s v="A 0008-00166662"/>
    <n v="102886.9089025"/>
    <x v="1"/>
  </r>
  <r>
    <n v="76322"/>
    <x v="277"/>
    <d v="2025-01-11T00:00:00"/>
    <s v="A 0008-00160993"/>
    <n v="110032.36870760332"/>
    <x v="1"/>
  </r>
  <r>
    <n v="76322"/>
    <x v="277"/>
    <d v="2025-04-16T00:00:00"/>
    <s v="A 0008-00171001"/>
    <n v="100947.43485735536"/>
    <x v="1"/>
  </r>
  <r>
    <n v="76322"/>
    <x v="277"/>
    <d v="2025-08-27T00:00:00"/>
    <s v="A 0008-00184739"/>
    <n v="30997.872653553728"/>
    <x v="2"/>
  </r>
  <r>
    <n v="101020"/>
    <x v="278"/>
    <d v="2026-03-04T00:00:00"/>
    <s v="B 0008-00040685"/>
    <n v="47925"/>
    <x v="8"/>
  </r>
  <r>
    <n v="187"/>
    <x v="279"/>
    <d v="2026-03-06T00:00:00"/>
    <s v="FAA001000229869"/>
    <n v="67217.87"/>
    <x v="8"/>
  </r>
  <r>
    <n v="5106"/>
    <x v="280"/>
    <d v="2026-01-19T00:00:00"/>
    <s v="FAA001000225163"/>
    <n v="22891.98"/>
    <x v="4"/>
  </r>
  <r>
    <n v="2159"/>
    <x v="281"/>
    <d v="2026-01-19T00:00:00"/>
    <s v="FAA001000225183"/>
    <n v="113253.36"/>
    <x v="4"/>
  </r>
  <r>
    <n v="2266"/>
    <x v="282"/>
    <d v="2025-03-07T00:00:00"/>
    <s v="FAA001000192089"/>
    <n v="24024.81"/>
    <x v="1"/>
  </r>
  <r>
    <n v="2131"/>
    <x v="283"/>
    <d v="2025-08-25T00:00:00"/>
    <s v="FAA001000209391"/>
    <n v="29745.02"/>
    <x v="2"/>
  </r>
  <r>
    <n v="2317"/>
    <x v="284"/>
    <d v="2026-02-18T00:00:00"/>
    <s v="FAA001000228206"/>
    <n v="29285.73"/>
    <x v="5"/>
  </r>
  <r>
    <n v="2174"/>
    <x v="285"/>
    <d v="2025-12-01T00:00:00"/>
    <s v="FAA001000219992"/>
    <n v="20121.63"/>
    <x v="7"/>
  </r>
  <r>
    <n v="1874"/>
    <x v="286"/>
    <d v="2025-12-01T00:00:00"/>
    <s v="FAA001000219962"/>
    <n v="86318.77"/>
    <x v="7"/>
  </r>
  <r>
    <n v="2317"/>
    <x v="284"/>
    <d v="2025-08-11T00:00:00"/>
    <s v="FAA001000207860"/>
    <n v="6428.58"/>
    <x v="2"/>
  </r>
  <r>
    <n v="5088"/>
    <x v="287"/>
    <d v="2025-02-10T00:00:00"/>
    <s v="FAA001000189713"/>
    <n v="37793.57"/>
    <x v="1"/>
  </r>
  <r>
    <n v="2244"/>
    <x v="288"/>
    <d v="2025-12-01T00:00:00"/>
    <s v="FAA001000220000"/>
    <n v="18371.91"/>
    <x v="7"/>
  </r>
  <r>
    <n v="2129"/>
    <x v="289"/>
    <d v="2026-01-19T00:00:00"/>
    <s v="FAA001000225169"/>
    <n v="62551.98"/>
    <x v="4"/>
  </r>
  <r>
    <n v="2212"/>
    <x v="290"/>
    <d v="2025-05-19T00:00:00"/>
    <s v="FAA001000199276"/>
    <n v="57594.47"/>
    <x v="1"/>
  </r>
  <r>
    <n v="2638"/>
    <x v="291"/>
    <d v="2026-01-19T00:00:00"/>
    <s v="FAA001000225160"/>
    <n v="208029.22"/>
    <x v="4"/>
  </r>
  <r>
    <n v="64"/>
    <x v="7"/>
    <d v="2026-03-03T00:00:00"/>
    <s v="PEX001000298447"/>
    <n v="470143.09"/>
    <x v="8"/>
  </r>
  <r>
    <n v="2153"/>
    <x v="292"/>
    <d v="2025-01-20T00:00:00"/>
    <s v="FAA001000187594"/>
    <n v="32229.31"/>
    <x v="1"/>
  </r>
  <r>
    <n v="2336"/>
    <x v="293"/>
    <d v="2025-04-07T00:00:00"/>
    <s v="FAA001000195097"/>
    <n v="8238.19"/>
    <x v="1"/>
  </r>
  <r>
    <n v="5027"/>
    <x v="294"/>
    <d v="2026-01-19T00:00:00"/>
    <s v="FAA001000225135"/>
    <n v="50850.85"/>
    <x v="4"/>
  </r>
  <r>
    <n v="2153"/>
    <x v="292"/>
    <d v="2025-07-28T00:00:00"/>
    <s v="FAA001000206407"/>
    <n v="24058.49"/>
    <x v="1"/>
  </r>
  <r>
    <n v="2173"/>
    <x v="295"/>
    <d v="2026-01-19T00:00:00"/>
    <s v="FAA001000225175"/>
    <n v="162344.20000000001"/>
    <x v="4"/>
  </r>
  <r>
    <n v="1282"/>
    <x v="40"/>
    <d v="2026-03-04T00:00:00"/>
    <s v="FAA001000229534"/>
    <n v="329318.46999999997"/>
    <x v="8"/>
  </r>
  <r>
    <n v="2318"/>
    <x v="296"/>
    <d v="2026-01-19T00:00:00"/>
    <s v="FAA001000225151"/>
    <n v="106214.28"/>
    <x v="4"/>
  </r>
  <r>
    <n v="7700"/>
    <x v="154"/>
    <d v="2026-02-13T00:00:00"/>
    <s v="FAA001000228000"/>
    <n v="44325.86"/>
    <x v="10"/>
  </r>
  <r>
    <n v="7700"/>
    <x v="154"/>
    <d v="2026-02-26T00:00:00"/>
    <s v="FAA001000229056"/>
    <n v="7290.45"/>
    <x v="3"/>
  </r>
  <r>
    <n v="2308"/>
    <x v="297"/>
    <d v="2026-02-09T00:00:00"/>
    <s v="FAA001000227466"/>
    <n v="44571.46"/>
    <x v="10"/>
  </r>
  <r>
    <n v="2315"/>
    <x v="298"/>
    <d v="2025-12-01T00:00:00"/>
    <s v="FAA001000219948"/>
    <n v="112642.91"/>
    <x v="7"/>
  </r>
  <r>
    <n v="2108"/>
    <x v="299"/>
    <d v="2025-02-19T00:00:00"/>
    <s v="FAA001000190650"/>
    <n v="72859.570000000007"/>
    <x v="1"/>
  </r>
  <r>
    <n v="79"/>
    <x v="7"/>
    <d v="2026-03-03T00:00:00"/>
    <s v="PEX001000298389"/>
    <n v="135000.06"/>
    <x v="8"/>
  </r>
  <r>
    <n v="2326"/>
    <x v="300"/>
    <d v="2025-06-02T00:00:00"/>
    <s v="FAA001000200757"/>
    <n v="25370.7"/>
    <x v="1"/>
  </r>
  <r>
    <n v="1622"/>
    <x v="301"/>
    <d v="2025-08-27T00:00:00"/>
    <s v="FAA001000209652"/>
    <n v="31932.16"/>
    <x v="2"/>
  </r>
  <r>
    <n v="2308"/>
    <x v="297"/>
    <d v="2025-06-02T00:00:00"/>
    <s v="FAA001000200723"/>
    <n v="53214.27"/>
    <x v="1"/>
  </r>
  <r>
    <n v="2177"/>
    <x v="302"/>
    <d v="2026-01-19T00:00:00"/>
    <s v="FAA001000225184"/>
    <n v="59490"/>
    <x v="4"/>
  </r>
  <r>
    <n v="2145"/>
    <x v="303"/>
    <d v="2026-01-19T00:00:00"/>
    <s v="FAA001000225113"/>
    <n v="278192"/>
    <x v="4"/>
  </r>
  <r>
    <n v="1977"/>
    <x v="304"/>
    <d v="2025-12-12T00:00:00"/>
    <s v="FAA001000221222"/>
    <n v="55990.55"/>
    <x v="9"/>
  </r>
  <r>
    <n v="2127"/>
    <x v="305"/>
    <d v="2026-01-19T00:00:00"/>
    <s v="FAA001000225167"/>
    <n v="132548.78"/>
    <x v="4"/>
  </r>
  <r>
    <n v="2145"/>
    <x v="303"/>
    <d v="2025-12-01T00:00:00"/>
    <s v="FAA001000219934"/>
    <n v="268834.78000000003"/>
    <x v="7"/>
  </r>
  <r>
    <n v="274"/>
    <x v="306"/>
    <d v="2025-07-10T00:00:00"/>
    <s v="PEX001000268243"/>
    <n v="24571"/>
    <x v="1"/>
  </r>
  <r>
    <n v="2145"/>
    <x v="303"/>
    <d v="2026-01-19T00:00:00"/>
    <s v="FAA001000225114"/>
    <n v="186389.63"/>
    <x v="4"/>
  </r>
  <r>
    <n v="2339"/>
    <x v="307"/>
    <d v="2026-01-19T00:00:00"/>
    <s v="FAA001000225130"/>
    <n v="16142.88"/>
    <x v="4"/>
  </r>
  <r>
    <n v="2222"/>
    <x v="308"/>
    <d v="2025-10-02T00:00:00"/>
    <s v="FAA001000213359"/>
    <n v="123045.63"/>
    <x v="0"/>
  </r>
  <r>
    <n v="2086"/>
    <x v="309"/>
    <d v="2025-01-20T00:00:00"/>
    <s v="FAA001000187774"/>
    <n v="15924.24"/>
    <x v="1"/>
  </r>
  <r>
    <n v="2152"/>
    <x v="310"/>
    <d v="2025-12-01T00:00:00"/>
    <s v="FAA001000219990"/>
    <n v="25370.73"/>
    <x v="7"/>
  </r>
  <r>
    <n v="5106"/>
    <x v="280"/>
    <d v="2025-08-25T00:00:00"/>
    <s v="FAA001000209422"/>
    <n v="13122.81"/>
    <x v="2"/>
  </r>
  <r>
    <n v="9922"/>
    <x v="311"/>
    <d v="2026-01-19T00:00:00"/>
    <s v="FAA001000225143"/>
    <n v="78385.95"/>
    <x v="4"/>
  </r>
  <r>
    <n v="5074"/>
    <x v="312"/>
    <d v="2025-04-21T00:00:00"/>
    <s v="FAA001000196460"/>
    <n v="76148.570000000007"/>
    <x v="1"/>
  </r>
  <r>
    <n v="2317"/>
    <x v="284"/>
    <d v="2026-02-18T00:00:00"/>
    <s v="FAA001000228208"/>
    <n v="26142.82"/>
    <x v="5"/>
  </r>
  <r>
    <n v="2324"/>
    <x v="313"/>
    <d v="2025-09-15T00:00:00"/>
    <s v="FAA001000211543"/>
    <n v="85152.41"/>
    <x v="0"/>
  </r>
  <r>
    <n v="2292"/>
    <x v="314"/>
    <d v="2025-08-09T00:00:00"/>
    <s v="FAA001000207764"/>
    <n v="80038.38"/>
    <x v="2"/>
  </r>
  <r>
    <n v="2324"/>
    <x v="313"/>
    <d v="2025-05-19T00:00:00"/>
    <s v="FAA001000199321"/>
    <n v="55334.400000000001"/>
    <x v="1"/>
  </r>
  <r>
    <n v="2317"/>
    <x v="284"/>
    <d v="2026-02-18T00:00:00"/>
    <s v="FAA001000228207"/>
    <n v="15084.46"/>
    <x v="5"/>
  </r>
  <r>
    <n v="2312"/>
    <x v="315"/>
    <d v="2026-01-19T00:00:00"/>
    <s v="FAA001000225123"/>
    <n v="255650.69"/>
    <x v="4"/>
  </r>
  <r>
    <n v="2647"/>
    <x v="316"/>
    <d v="2026-01-27T00:00:00"/>
    <s v="FAA001000226029"/>
    <n v="29161.78"/>
    <x v="4"/>
  </r>
  <r>
    <n v="5088"/>
    <x v="287"/>
    <d v="2025-12-01T00:00:00"/>
    <s v="FAA001000219959"/>
    <n v="190772.59"/>
    <x v="7"/>
  </r>
  <r>
    <n v="1294"/>
    <x v="24"/>
    <d v="2025-07-24T00:00:00"/>
    <s v="FAA001000206035"/>
    <n v="75237.289999999994"/>
    <x v="1"/>
  </r>
  <r>
    <n v="108"/>
    <x v="317"/>
    <d v="2025-02-12T00:00:00"/>
    <s v="FAA001000189924"/>
    <n v="393735.03"/>
    <x v="1"/>
  </r>
  <r>
    <n v="2309"/>
    <x v="318"/>
    <d v="2025-03-31T00:00:00"/>
    <s v="FAA001000194375"/>
    <n v="5538.47"/>
    <x v="1"/>
  </r>
  <r>
    <n v="2173"/>
    <x v="295"/>
    <d v="2026-01-19T00:00:00"/>
    <s v="FAA001000225174"/>
    <n v="192662.39"/>
    <x v="4"/>
  </r>
  <r>
    <n v="2652"/>
    <x v="319"/>
    <d v="2026-02-20T00:00:00"/>
    <s v="FAA001000228494"/>
    <n v="71883.820000000007"/>
    <x v="5"/>
  </r>
  <r>
    <n v="2284"/>
    <x v="320"/>
    <d v="2026-01-03T00:00:00"/>
    <s v="FAA001000223704"/>
    <n v="295955.81"/>
    <x v="9"/>
  </r>
  <r>
    <n v="7700"/>
    <x v="154"/>
    <d v="2026-02-26T00:00:00"/>
    <s v="FAA001000229057"/>
    <n v="10024.370000000001"/>
    <x v="3"/>
  </r>
  <r>
    <n v="1282"/>
    <x v="40"/>
    <d v="2025-09-10T00:00:00"/>
    <s v="FAA001000210908"/>
    <n v="10666"/>
    <x v="0"/>
  </r>
  <r>
    <n v="2173"/>
    <x v="295"/>
    <d v="2026-02-09T00:00:00"/>
    <s v="FAA001000227459"/>
    <n v="192064.97"/>
    <x v="10"/>
  </r>
  <r>
    <n v="2352"/>
    <x v="321"/>
    <d v="2026-03-02T00:00:00"/>
    <s v="FAA001000229402"/>
    <n v="2190526.75"/>
    <x v="8"/>
  </r>
  <r>
    <n v="268"/>
    <x v="322"/>
    <d v="2025-10-15T00:00:00"/>
    <s v="PEX001000281095"/>
    <n v="78821.52"/>
    <x v="6"/>
  </r>
  <r>
    <n v="1708"/>
    <x v="323"/>
    <d v="2026-03-04T00:00:00"/>
    <s v="FAA001000229620"/>
    <n v="242396.06"/>
    <x v="8"/>
  </r>
  <r>
    <n v="2308"/>
    <x v="297"/>
    <d v="2025-06-30T00:00:00"/>
    <s v="FAA001000203644"/>
    <n v="51857.22"/>
    <x v="1"/>
  </r>
  <r>
    <n v="2308"/>
    <x v="297"/>
    <d v="2025-12-01T00:00:00"/>
    <s v="FAA001000219942"/>
    <n v="69142.880000000005"/>
    <x v="7"/>
  </r>
  <r>
    <n v="2308"/>
    <x v="297"/>
    <d v="2025-05-12T00:00:00"/>
    <s v="FAA001000198516"/>
    <n v="101928.55"/>
    <x v="1"/>
  </r>
  <r>
    <n v="259"/>
    <x v="324"/>
    <d v="2025-03-05T00:00:00"/>
    <s v="FAA001000191374"/>
    <n v="162809.53"/>
    <x v="1"/>
  </r>
  <r>
    <n v="274"/>
    <x v="306"/>
    <d v="2025-09-03T00:00:00"/>
    <s v="PEX001000275306"/>
    <n v="30312"/>
    <x v="2"/>
  </r>
  <r>
    <n v="2145"/>
    <x v="303"/>
    <d v="2025-12-01T00:00:00"/>
    <s v="FAA001000219935"/>
    <n v="108554.69"/>
    <x v="7"/>
  </r>
  <r>
    <n v="259"/>
    <x v="324"/>
    <d v="2026-02-25T00:00:00"/>
    <s v="FAA001000228871"/>
    <n v="159207.98000000001"/>
    <x v="3"/>
  </r>
  <r>
    <n v="2445"/>
    <x v="325"/>
    <d v="2025-08-25T00:00:00"/>
    <s v="FAA001000209417"/>
    <n v="42284.61"/>
    <x v="2"/>
  </r>
  <r>
    <n v="2145"/>
    <x v="303"/>
    <d v="2025-08-25T00:00:00"/>
    <s v="FAA001000209348"/>
    <n v="109356.61"/>
    <x v="2"/>
  </r>
  <r>
    <n v="2127"/>
    <x v="305"/>
    <d v="2026-01-19T00:00:00"/>
    <s v="FAA001000225166"/>
    <n v="192981.66"/>
    <x v="4"/>
  </r>
  <r>
    <n v="7044"/>
    <x v="326"/>
    <d v="2026-03-06T00:00:00"/>
    <s v="FAA001000229935"/>
    <n v="203117.31"/>
    <x v="8"/>
  </r>
  <r>
    <n v="2328"/>
    <x v="327"/>
    <d v="2026-02-09T00:00:00"/>
    <s v="FAA001000227489"/>
    <n v="175714.39"/>
    <x v="10"/>
  </r>
  <r>
    <n v="2239"/>
    <x v="328"/>
    <d v="2025-04-21T00:00:00"/>
    <s v="FAA001000196447"/>
    <n v="11810.5"/>
    <x v="1"/>
  </r>
  <r>
    <n v="284"/>
    <x v="48"/>
    <d v="2025-11-05T00:00:00"/>
    <s v="FAA001000217095"/>
    <n v="58716.85"/>
    <x v="6"/>
  </r>
  <r>
    <n v="2339"/>
    <x v="307"/>
    <d v="2026-03-02T00:00:00"/>
    <s v="FAA001000229400"/>
    <n v="25142.86"/>
    <x v="8"/>
  </r>
  <r>
    <n v="265"/>
    <x v="329"/>
    <d v="2025-03-12T00:00:00"/>
    <s v="FAA001000192495"/>
    <n v="76351.8"/>
    <x v="1"/>
  </r>
  <r>
    <n v="2154"/>
    <x v="330"/>
    <d v="2025-08-25T00:00:00"/>
    <s v="FAA001000209392"/>
    <n v="148798.03"/>
    <x v="2"/>
  </r>
  <r>
    <n v="2103"/>
    <x v="331"/>
    <d v="2025-12-01T00:00:00"/>
    <s v="FAA001000219986"/>
    <n v="22702.05"/>
    <x v="7"/>
  </r>
  <r>
    <n v="2354"/>
    <x v="332"/>
    <d v="2025-08-18T00:00:00"/>
    <s v="FAA001000208622"/>
    <n v="116668.53"/>
    <x v="2"/>
  </r>
  <r>
    <n v="5106"/>
    <x v="280"/>
    <d v="2025-10-13T00:00:00"/>
    <s v="FAA001000214481"/>
    <n v="13122.81"/>
    <x v="6"/>
  </r>
  <r>
    <n v="2168"/>
    <x v="333"/>
    <d v="2026-01-19T00:00:00"/>
    <s v="FAA001000225117"/>
    <n v="46075.58"/>
    <x v="4"/>
  </r>
  <r>
    <n v="2200"/>
    <x v="334"/>
    <d v="2025-08-18T00:00:00"/>
    <s v="FAA001000208530"/>
    <n v="21433.89"/>
    <x v="2"/>
  </r>
  <r>
    <n v="2300"/>
    <x v="335"/>
    <d v="2025-09-18T00:00:00"/>
    <s v="FAA001000211976"/>
    <n v="400247.94"/>
    <x v="0"/>
  </r>
  <r>
    <n v="5074"/>
    <x v="312"/>
    <d v="2026-01-19T00:00:00"/>
    <s v="FAA001000225137"/>
    <n v="18809.32"/>
    <x v="4"/>
  </r>
  <r>
    <n v="2167"/>
    <x v="336"/>
    <d v="2026-01-19T00:00:00"/>
    <s v="FAA001000225144"/>
    <n v="101950.68"/>
    <x v="4"/>
  </r>
  <r>
    <n v="463"/>
    <x v="337"/>
    <d v="2025-12-01T00:00:00"/>
    <s v="PEX001000287309"/>
    <n v="39428.559999999998"/>
    <x v="7"/>
  </r>
  <r>
    <n v="2349"/>
    <x v="338"/>
    <d v="2025-08-11T00:00:00"/>
    <s v="FAA001000207904"/>
    <n v="12857.17"/>
    <x v="2"/>
  </r>
  <r>
    <n v="2317"/>
    <x v="284"/>
    <d v="2025-05-19T00:00:00"/>
    <s v="FAA001000199290"/>
    <n v="44142.84"/>
    <x v="1"/>
  </r>
  <r>
    <n v="2174"/>
    <x v="285"/>
    <d v="2025-06-09T00:00:00"/>
    <s v="FAA001000201421"/>
    <n v="24823.98"/>
    <x v="1"/>
  </r>
  <r>
    <n v="1974"/>
    <x v="339"/>
    <d v="2025-09-03T00:00:00"/>
    <s v="FAA001000210144"/>
    <n v="116428.31"/>
    <x v="2"/>
  </r>
  <r>
    <n v="1974"/>
    <x v="339"/>
    <d v="2025-08-27T00:00:00"/>
    <s v="FAA001000209616"/>
    <n v="103961.57"/>
    <x v="2"/>
  </r>
  <r>
    <n v="2174"/>
    <x v="285"/>
    <d v="2025-07-07T00:00:00"/>
    <s v="FAA001000204378"/>
    <n v="21506.83"/>
    <x v="1"/>
  </r>
  <r>
    <n v="2131"/>
    <x v="283"/>
    <d v="2025-12-01T00:00:00"/>
    <s v="FAA001000219963"/>
    <n v="103815.88"/>
    <x v="7"/>
  </r>
  <r>
    <n v="1593"/>
    <x v="340"/>
    <d v="2026-03-03T00:00:00"/>
    <s v="PEX001000298468"/>
    <n v="216654.55"/>
    <x v="8"/>
  </r>
  <r>
    <n v="2211"/>
    <x v="341"/>
    <d v="2025-12-01T00:00:00"/>
    <s v="FAA001000219966"/>
    <n v="16695.09"/>
    <x v="7"/>
  </r>
  <r>
    <n v="2311"/>
    <x v="342"/>
    <d v="2025-07-28T00:00:00"/>
    <s v="FAA001000206434"/>
    <n v="14142.88"/>
    <x v="1"/>
  </r>
  <r>
    <n v="2294"/>
    <x v="208"/>
    <d v="2025-04-24T00:00:00"/>
    <s v="FAA001000196926"/>
    <n v="186837.42"/>
    <x v="1"/>
  </r>
  <r>
    <n v="776"/>
    <x v="343"/>
    <d v="2025-08-27T00:00:00"/>
    <s v="FAA001000209648"/>
    <n v="5892.87"/>
    <x v="2"/>
  </r>
  <r>
    <n v="5088"/>
    <x v="287"/>
    <d v="2026-01-19T00:00:00"/>
    <s v="FAA001000225142"/>
    <n v="54824.12"/>
    <x v="4"/>
  </r>
  <r>
    <n v="2311"/>
    <x v="342"/>
    <d v="2026-02-09T00:00:00"/>
    <s v="FAA001000227429"/>
    <n v="76142.929999999993"/>
    <x v="10"/>
  </r>
  <r>
    <n v="2638"/>
    <x v="291"/>
    <d v="2025-12-01T00:00:00"/>
    <s v="FAA001000219979"/>
    <n v="15674.45"/>
    <x v="7"/>
  </r>
  <r>
    <n v="2121"/>
    <x v="344"/>
    <d v="2026-02-24T00:00:00"/>
    <s v="FAA001000228802"/>
    <n v="764974.13"/>
    <x v="3"/>
  </r>
  <r>
    <n v="2153"/>
    <x v="292"/>
    <d v="2025-08-25T00:00:00"/>
    <s v="FAA001000209350"/>
    <n v="21324.57"/>
    <x v="2"/>
  </r>
  <r>
    <n v="2153"/>
    <x v="292"/>
    <d v="2026-01-19T00:00:00"/>
    <s v="FAA001000225171"/>
    <n v="132324.72"/>
    <x v="4"/>
  </r>
  <r>
    <n v="2404"/>
    <x v="345"/>
    <d v="2025-04-22T00:00:00"/>
    <s v="FAA001000196525"/>
    <n v="126571.41"/>
    <x v="1"/>
  </r>
  <r>
    <n v="7700"/>
    <x v="154"/>
    <d v="2026-03-06T00:00:00"/>
    <s v="FAA001000229937"/>
    <n v="235600.77"/>
    <x v="8"/>
  </r>
  <r>
    <n v="2309"/>
    <x v="318"/>
    <d v="2025-08-25T00:00:00"/>
    <s v="FAA001000209370"/>
    <n v="22857.19"/>
    <x v="2"/>
  </r>
  <r>
    <n v="2482"/>
    <x v="346"/>
    <d v="2026-02-18T00:00:00"/>
    <s v="FAA001000228214"/>
    <n v="32714.31"/>
    <x v="5"/>
  </r>
  <r>
    <n v="7700"/>
    <x v="154"/>
    <d v="2026-02-06T00:00:00"/>
    <s v="FAA001000227088"/>
    <n v="288620.13"/>
    <x v="4"/>
  </r>
  <r>
    <n v="2477"/>
    <x v="347"/>
    <d v="2025-10-07T00:00:00"/>
    <s v="FAA001000214008"/>
    <n v="250536.13"/>
    <x v="6"/>
  </r>
  <r>
    <n v="990"/>
    <x v="258"/>
    <d v="2026-02-28T00:00:00"/>
    <s v="FAA001000229312"/>
    <n v="40571.47"/>
    <x v="8"/>
  </r>
  <r>
    <n v="2326"/>
    <x v="300"/>
    <d v="2025-04-07T00:00:00"/>
    <s v="FAA001000195092"/>
    <n v="76914.13"/>
    <x v="1"/>
  </r>
  <r>
    <n v="679"/>
    <x v="348"/>
    <d v="2026-03-06T00:00:00"/>
    <s v="FAA001000229826"/>
    <n v="147409.20000000001"/>
    <x v="8"/>
  </r>
  <r>
    <n v="2340"/>
    <x v="307"/>
    <d v="2025-12-01T00:00:00"/>
    <s v="FAA001000219950"/>
    <n v="129197.19"/>
    <x v="7"/>
  </r>
  <r>
    <n v="679"/>
    <x v="348"/>
    <d v="2026-03-06T00:00:00"/>
    <s v="FAA001000229861"/>
    <n v="10922.61"/>
    <x v="8"/>
  </r>
  <r>
    <n v="2326"/>
    <x v="300"/>
    <d v="2025-06-09T00:00:00"/>
    <s v="FAA001000201476"/>
    <n v="13122.81"/>
    <x v="1"/>
  </r>
  <r>
    <n v="2315"/>
    <x v="298"/>
    <d v="2026-01-19T00:00:00"/>
    <s v="FAA001000225127"/>
    <n v="325167.71999999997"/>
    <x v="4"/>
  </r>
  <r>
    <n v="2308"/>
    <x v="297"/>
    <d v="2025-06-24T00:00:00"/>
    <s v="FAA001000202865"/>
    <n v="47857.24"/>
    <x v="1"/>
  </r>
  <r>
    <n v="2110"/>
    <x v="349"/>
    <d v="2026-03-03T00:00:00"/>
    <s v="PEX001000298519"/>
    <n v="206770.73"/>
    <x v="8"/>
  </r>
  <r>
    <n v="841"/>
    <x v="350"/>
    <d v="2026-03-06T00:00:00"/>
    <s v="FAA001000229870"/>
    <n v="99004.11"/>
    <x v="8"/>
  </r>
  <r>
    <n v="2223"/>
    <x v="351"/>
    <d v="2025-06-13T00:00:00"/>
    <s v="FAA001000202038"/>
    <n v="26245.63"/>
    <x v="1"/>
  </r>
  <r>
    <n v="121"/>
    <x v="352"/>
    <d v="2025-11-18T00:00:00"/>
    <s v="FAA001000218759"/>
    <n v="42857.23"/>
    <x v="7"/>
  </r>
  <r>
    <n v="9922"/>
    <x v="311"/>
    <d v="2025-12-01T00:00:00"/>
    <s v="FAA001000219961"/>
    <n v="10935.68"/>
    <x v="7"/>
  </r>
  <r>
    <n v="2310"/>
    <x v="353"/>
    <d v="2026-01-19T00:00:00"/>
    <s v="FAA001000225145"/>
    <n v="22285.77"/>
    <x v="4"/>
  </r>
  <r>
    <n v="2174"/>
    <x v="285"/>
    <d v="2025-03-17T00:00:00"/>
    <s v="FAA001000192914"/>
    <n v="5652.9"/>
    <x v="1"/>
  </r>
  <r>
    <n v="2310"/>
    <x v="353"/>
    <d v="2025-07-28T00:00:00"/>
    <s v="FAA001000206473"/>
    <n v="64071.51"/>
    <x v="1"/>
  </r>
  <r>
    <n v="2174"/>
    <x v="285"/>
    <d v="2025-01-06T00:00:00"/>
    <s v="FAA001000186116"/>
    <n v="31876.080000000002"/>
    <x v="1"/>
  </r>
  <r>
    <n v="2344"/>
    <x v="354"/>
    <d v="2025-12-01T00:00:00"/>
    <s v="FAA001000219975"/>
    <n v="96379.6"/>
    <x v="7"/>
  </r>
  <r>
    <n v="2312"/>
    <x v="315"/>
    <d v="2025-12-01T00:00:00"/>
    <s v="FAA001000219944"/>
    <n v="173629.36"/>
    <x v="7"/>
  </r>
  <r>
    <n v="2319"/>
    <x v="355"/>
    <d v="2025-01-06T00:00:00"/>
    <s v="FAA001000186143"/>
    <n v="80692.17"/>
    <x v="1"/>
  </r>
  <r>
    <n v="2153"/>
    <x v="292"/>
    <d v="2025-05-05T00:00:00"/>
    <s v="FAA001000197734"/>
    <n v="7290.45"/>
    <x v="1"/>
  </r>
  <r>
    <n v="2153"/>
    <x v="292"/>
    <d v="2025-06-02T00:00:00"/>
    <s v="FAA001000200703"/>
    <n v="64593.32"/>
    <x v="1"/>
  </r>
  <r>
    <n v="2170"/>
    <x v="356"/>
    <d v="2026-01-19T00:00:00"/>
    <s v="FAA001000225173"/>
    <n v="18371.91"/>
    <x v="4"/>
  </r>
  <r>
    <n v="1902"/>
    <x v="357"/>
    <d v="2026-02-06T00:00:00"/>
    <s v="PEX001000295668"/>
    <n v="61928.62"/>
    <x v="4"/>
  </r>
  <r>
    <n v="2153"/>
    <x v="292"/>
    <d v="2025-07-07T00:00:00"/>
    <s v="FAA001000204374"/>
    <n v="6561.41"/>
    <x v="1"/>
  </r>
  <r>
    <n v="2170"/>
    <x v="356"/>
    <d v="2025-09-01T00:00:00"/>
    <s v="FAA001000209900"/>
    <n v="19684.22"/>
    <x v="2"/>
  </r>
  <r>
    <n v="2072"/>
    <x v="184"/>
    <d v="2026-02-06T00:00:00"/>
    <s v="FAA001000227207"/>
    <n v="197903.81"/>
    <x v="4"/>
  </r>
  <r>
    <n v="2206"/>
    <x v="358"/>
    <d v="2025-12-01T00:00:00"/>
    <s v="FAA001000219938"/>
    <n v="25953.97"/>
    <x v="7"/>
  </r>
  <r>
    <n v="2336"/>
    <x v="293"/>
    <d v="2025-03-28T00:00:00"/>
    <s v="PEX001000253669"/>
    <n v="9038.4599999999991"/>
    <x v="1"/>
  </r>
  <r>
    <n v="2336"/>
    <x v="293"/>
    <d v="2025-04-07T00:00:00"/>
    <s v="FAA001000195095"/>
    <n v="36014.769999999997"/>
    <x v="1"/>
  </r>
  <r>
    <n v="2316"/>
    <x v="359"/>
    <d v="2025-12-01T00:00:00"/>
    <s v="FAA001000219972"/>
    <n v="22642.86"/>
    <x v="7"/>
  </r>
  <r>
    <n v="7700"/>
    <x v="154"/>
    <d v="2026-03-06T00:00:00"/>
    <s v="FAA001000229939"/>
    <n v="18663.52"/>
    <x v="8"/>
  </r>
  <r>
    <n v="2316"/>
    <x v="359"/>
    <d v="2026-01-19T00:00:00"/>
    <s v="FAA001000225150"/>
    <n v="68000.039999999994"/>
    <x v="4"/>
  </r>
  <r>
    <n v="2377"/>
    <x v="360"/>
    <d v="2026-02-05T00:00:00"/>
    <s v="FAA001000227011"/>
    <n v="30036.61"/>
    <x v="4"/>
  </r>
  <r>
    <n v="8034"/>
    <x v="156"/>
    <d v="2025-01-16T00:00:00"/>
    <s v="FAA001000187285"/>
    <n v="110596.99"/>
    <x v="1"/>
  </r>
  <r>
    <n v="2173"/>
    <x v="295"/>
    <d v="2026-02-09T00:00:00"/>
    <s v="FAA001000227460"/>
    <n v="47533.69"/>
    <x v="10"/>
  </r>
  <r>
    <n v="2477"/>
    <x v="347"/>
    <d v="2025-10-01T00:00:00"/>
    <s v="FAA001000213117"/>
    <n v="61677.21"/>
    <x v="0"/>
  </r>
  <r>
    <n v="948"/>
    <x v="361"/>
    <d v="2025-12-12T00:00:00"/>
    <s v="FAA001000221231"/>
    <n v="45796.39"/>
    <x v="9"/>
  </r>
  <r>
    <n v="2201"/>
    <x v="362"/>
    <d v="2025-04-29T00:00:00"/>
    <s v="FAA001000197301"/>
    <n v="96233.67"/>
    <x v="1"/>
  </r>
  <r>
    <n v="2226"/>
    <x v="363"/>
    <d v="2026-02-02T00:00:00"/>
    <s v="FAA001000226583"/>
    <n v="59927.48"/>
    <x v="4"/>
  </r>
  <r>
    <n v="2308"/>
    <x v="297"/>
    <d v="2025-07-28T00:00:00"/>
    <s v="FAA001000206430"/>
    <n v="81214.38"/>
    <x v="1"/>
  </r>
  <r>
    <n v="2208"/>
    <x v="364"/>
    <d v="2025-06-24T00:00:00"/>
    <s v="FAA001000202862"/>
    <n v="21871.360000000001"/>
    <x v="1"/>
  </r>
  <r>
    <n v="990"/>
    <x v="258"/>
    <d v="2026-01-31T00:00:00"/>
    <s v="FAA001000226540"/>
    <n v="24002.57"/>
    <x v="4"/>
  </r>
  <r>
    <n v="2308"/>
    <x v="297"/>
    <d v="2026-02-09T00:00:00"/>
    <s v="FAA001000227467"/>
    <n v="21428.62"/>
    <x v="10"/>
  </r>
  <r>
    <n v="2308"/>
    <x v="297"/>
    <d v="2026-03-02T00:00:00"/>
    <s v="FAA001000229393"/>
    <n v="47428.59"/>
    <x v="8"/>
  </r>
  <r>
    <n v="1815"/>
    <x v="350"/>
    <d v="2026-02-25T00:00:00"/>
    <s v="FAA001000228872"/>
    <n v="123662.27"/>
    <x v="3"/>
  </r>
  <r>
    <n v="990"/>
    <x v="258"/>
    <d v="2026-02-07T00:00:00"/>
    <s v="FAA001000227322"/>
    <n v="83892.95"/>
    <x v="10"/>
  </r>
  <r>
    <n v="2326"/>
    <x v="300"/>
    <d v="2025-05-12T00:00:00"/>
    <s v="FAA001000198555"/>
    <n v="29198.18"/>
    <x v="1"/>
  </r>
  <r>
    <n v="2128"/>
    <x v="365"/>
    <d v="2026-01-19T00:00:00"/>
    <s v="FAA001000225168"/>
    <n v="540500.18999999994"/>
    <x v="4"/>
  </r>
  <r>
    <n v="2313"/>
    <x v="366"/>
    <d v="2026-01-19T00:00:00"/>
    <s v="FAA001000225147"/>
    <n v="71357.23"/>
    <x v="4"/>
  </r>
  <r>
    <n v="2314"/>
    <x v="346"/>
    <d v="2026-02-23T00:00:00"/>
    <s v="FAA001000228664"/>
    <n v="83714.31"/>
    <x v="3"/>
  </r>
  <r>
    <n v="2313"/>
    <x v="366"/>
    <d v="2025-12-01T00:00:00"/>
    <s v="FAA001000219970"/>
    <n v="204142.92"/>
    <x v="7"/>
  </r>
  <r>
    <n v="2223"/>
    <x v="351"/>
    <d v="2025-05-16T00:00:00"/>
    <s v="FAA001000199165"/>
    <n v="39368.339999999997"/>
    <x v="1"/>
  </r>
  <r>
    <n v="2157"/>
    <x v="367"/>
    <d v="2026-01-19T00:00:00"/>
    <s v="FAA001000225172"/>
    <n v="51033.11"/>
    <x v="4"/>
  </r>
  <r>
    <n v="1625"/>
    <x v="368"/>
    <d v="2026-01-20T00:00:00"/>
    <s v="FAA001000225324"/>
    <n v="50085.38"/>
    <x v="4"/>
  </r>
  <r>
    <n v="2325"/>
    <x v="369"/>
    <d v="2025-06-30T00:00:00"/>
    <s v="FAA001000203688"/>
    <n v="31057.24"/>
    <x v="1"/>
  </r>
  <r>
    <n v="2542"/>
    <x v="370"/>
    <d v="2026-03-02T00:00:00"/>
    <s v="FAA001000229420"/>
    <n v="83985.83"/>
    <x v="8"/>
  </r>
  <r>
    <n v="2317"/>
    <x v="284"/>
    <d v="2025-04-21T00:00:00"/>
    <s v="FAA001000196455"/>
    <n v="67328.570000000007"/>
    <x v="1"/>
  </r>
  <r>
    <n v="220"/>
    <x v="371"/>
    <d v="2026-02-25T00:00:00"/>
    <s v="FAA001000228870"/>
    <n v="55407.31"/>
    <x v="3"/>
  </r>
  <r>
    <n v="1624"/>
    <x v="372"/>
    <d v="2026-02-06T00:00:00"/>
    <s v="FAA001000227124"/>
    <n v="11629.04"/>
    <x v="4"/>
  </r>
  <r>
    <n v="2210"/>
    <x v="373"/>
    <d v="2025-12-01T00:00:00"/>
    <s v="FAA001000219965"/>
    <n v="66051.41"/>
    <x v="7"/>
  </r>
  <r>
    <n v="2312"/>
    <x v="315"/>
    <d v="2025-12-01T00:00:00"/>
    <s v="FAA001000219945"/>
    <n v="8571.4500000000007"/>
    <x v="7"/>
  </r>
  <r>
    <n v="2062"/>
    <x v="374"/>
    <d v="2025-09-03T00:00:00"/>
    <s v="FAA001000210325"/>
    <n v="23901.94"/>
    <x v="2"/>
  </r>
  <r>
    <n v="2311"/>
    <x v="342"/>
    <d v="2026-02-09T00:00:00"/>
    <s v="FAA001000227430"/>
    <n v="21428.62"/>
    <x v="10"/>
  </r>
  <r>
    <n v="2430"/>
    <x v="375"/>
    <d v="2026-02-25T00:00:00"/>
    <s v="FAA001000228874"/>
    <n v="38056.129999999997"/>
    <x v="3"/>
  </r>
  <r>
    <n v="2244"/>
    <x v="288"/>
    <d v="2026-01-19T00:00:00"/>
    <s v="FAA001000225185"/>
    <n v="24350.05"/>
    <x v="4"/>
  </r>
  <r>
    <n v="2212"/>
    <x v="290"/>
    <d v="2025-08-25T00:00:00"/>
    <s v="FAA001000209361"/>
    <n v="23037.81"/>
    <x v="2"/>
  </r>
  <r>
    <n v="2197"/>
    <x v="376"/>
    <d v="2025-12-13T00:00:00"/>
    <s v="PEX001000288563"/>
    <n v="104928.54"/>
    <x v="9"/>
  </r>
  <r>
    <n v="2336"/>
    <x v="293"/>
    <d v="2025-04-07T00:00:00"/>
    <s v="FAA001000195096"/>
    <n v="52345.38"/>
    <x v="1"/>
  </r>
  <r>
    <n v="64"/>
    <x v="7"/>
    <d v="2026-03-03T00:00:00"/>
    <s v="PEX001000298448"/>
    <n v="152857.13"/>
    <x v="8"/>
  </r>
  <r>
    <n v="2406"/>
    <x v="377"/>
    <d v="2026-01-30T00:00:00"/>
    <s v="FAA001000226368"/>
    <n v="318863.81"/>
    <x v="4"/>
  </r>
  <r>
    <n v="2153"/>
    <x v="292"/>
    <d v="2025-01-27T00:00:00"/>
    <s v="FAA001000188339"/>
    <n v="77917.31"/>
    <x v="1"/>
  </r>
  <r>
    <n v="1902"/>
    <x v="357"/>
    <d v="2026-02-06T00:00:00"/>
    <s v="FAA001000227202"/>
    <n v="63208.14"/>
    <x v="4"/>
  </r>
  <r>
    <n v="9536"/>
    <x v="378"/>
    <d v="2025-09-17T00:00:00"/>
    <s v="FAA001000211883"/>
    <n v="36743.82"/>
    <x v="0"/>
  </r>
  <r>
    <n v="2482"/>
    <x v="346"/>
    <d v="2026-02-23T00:00:00"/>
    <s v="FAA001000228668"/>
    <n v="13285.73"/>
    <x v="3"/>
  </r>
  <r>
    <n v="7700"/>
    <x v="154"/>
    <d v="2026-02-06T00:00:00"/>
    <s v="FAA001000227173"/>
    <n v="1858196.88"/>
    <x v="4"/>
  </r>
  <r>
    <n v="7700"/>
    <x v="154"/>
    <d v="2026-02-26T00:00:00"/>
    <s v="FAA001000229054"/>
    <n v="196732.33"/>
    <x v="3"/>
  </r>
  <r>
    <n v="2133"/>
    <x v="379"/>
    <d v="2025-08-25T00:00:00"/>
    <s v="FAA001000209347"/>
    <n v="510507.63"/>
    <x v="2"/>
  </r>
  <r>
    <n v="2208"/>
    <x v="364"/>
    <d v="2025-05-26T00:00:00"/>
    <s v="FAA001000200038"/>
    <n v="72466.960000000006"/>
    <x v="1"/>
  </r>
  <r>
    <n v="7463"/>
    <x v="380"/>
    <d v="2026-02-25T00:00:00"/>
    <s v="FAA001000228875"/>
    <n v="318863.75"/>
    <x v="3"/>
  </r>
  <r>
    <n v="2165"/>
    <x v="381"/>
    <d v="2026-02-02T00:00:00"/>
    <s v="FAA001000226610"/>
    <n v="12029.21"/>
    <x v="4"/>
  </r>
  <r>
    <n v="2240"/>
    <x v="382"/>
    <d v="2025-08-25T00:00:00"/>
    <s v="FAA001000209366"/>
    <n v="38056.129999999997"/>
    <x v="2"/>
  </r>
  <r>
    <n v="2276"/>
    <x v="383"/>
    <d v="2025-06-17T00:00:00"/>
    <s v="FAA001000202288"/>
    <n v="54714.82"/>
    <x v="1"/>
  </r>
  <r>
    <n v="1758"/>
    <x v="384"/>
    <d v="2025-08-20T00:00:00"/>
    <s v="FAA001000208904"/>
    <n v="21469.98"/>
    <x v="2"/>
  </r>
  <r>
    <n v="990"/>
    <x v="258"/>
    <d v="2026-02-14T00:00:00"/>
    <s v="FAA001000228176"/>
    <n v="104235.98"/>
    <x v="5"/>
  </r>
  <r>
    <n v="990"/>
    <x v="258"/>
    <d v="2026-01-31T00:00:00"/>
    <s v="FAA001000226524"/>
    <n v="113285.77"/>
    <x v="4"/>
  </r>
  <r>
    <n v="2276"/>
    <x v="383"/>
    <d v="2025-06-30T00:00:00"/>
    <s v="FAA001000203676"/>
    <n v="19684.22"/>
    <x v="1"/>
  </r>
  <r>
    <n v="2313"/>
    <x v="366"/>
    <d v="2025-12-01T00:00:00"/>
    <s v="FAA001000219971"/>
    <n v="10714.31"/>
    <x v="7"/>
  </r>
  <r>
    <n v="2328"/>
    <x v="327"/>
    <d v="2025-04-07T00:00:00"/>
    <s v="FAA001000195093"/>
    <n v="72657.16"/>
    <x v="1"/>
  </r>
  <r>
    <n v="2314"/>
    <x v="346"/>
    <d v="2026-03-02T00:00:00"/>
    <s v="FAA001000229396"/>
    <n v="128538.4"/>
    <x v="8"/>
  </r>
  <r>
    <n v="2110"/>
    <x v="349"/>
    <d v="2026-03-03T00:00:00"/>
    <s v="PEX001000298527"/>
    <n v="66285.710000000006"/>
    <x v="8"/>
  </r>
  <r>
    <n v="1977"/>
    <x v="304"/>
    <d v="2025-12-12T00:00:00"/>
    <s v="FAA001000221235"/>
    <n v="23196.01"/>
    <x v="9"/>
  </r>
  <r>
    <n v="4099"/>
    <x v="133"/>
    <d v="2025-01-08T00:00:00"/>
    <s v="FAA001000186357"/>
    <n v="66315.3"/>
    <x v="1"/>
  </r>
  <r>
    <n v="9922"/>
    <x v="311"/>
    <d v="2025-12-01T00:00:00"/>
    <s v="FAA001000219960"/>
    <n v="39951.629999999997"/>
    <x v="7"/>
  </r>
  <r>
    <n v="2391"/>
    <x v="385"/>
    <d v="2025-08-25T00:00:00"/>
    <s v="FAA001000209416"/>
    <n v="154994.89000000001"/>
    <x v="2"/>
  </r>
  <r>
    <n v="5074"/>
    <x v="312"/>
    <d v="2025-10-20T00:00:00"/>
    <s v="FAA001000215285"/>
    <n v="34994.17"/>
    <x v="6"/>
  </r>
  <r>
    <n v="2168"/>
    <x v="333"/>
    <d v="2026-01-19T00:00:00"/>
    <s v="FAA001000225118"/>
    <n v="14435.05"/>
    <x v="4"/>
  </r>
  <r>
    <n v="2157"/>
    <x v="367"/>
    <d v="2025-12-01T00:00:00"/>
    <s v="FAA001000219991"/>
    <n v="57011.23"/>
    <x v="7"/>
  </r>
  <r>
    <n v="1130"/>
    <x v="386"/>
    <d v="2026-02-25T00:00:00"/>
    <s v="FAA001000228877"/>
    <n v="67363.72"/>
    <x v="3"/>
  </r>
  <r>
    <n v="2223"/>
    <x v="351"/>
    <d v="2025-06-13T00:00:00"/>
    <s v="FAA001000202037"/>
    <n v="23092.66"/>
    <x v="1"/>
  </r>
  <r>
    <n v="1698"/>
    <x v="350"/>
    <d v="2026-02-25T00:00:00"/>
    <s v="FAA001000228960"/>
    <n v="31207.46"/>
    <x v="3"/>
  </r>
  <r>
    <n v="1698"/>
    <x v="350"/>
    <d v="2026-03-05T00:00:00"/>
    <s v="FAA001000229680"/>
    <n v="99004.11"/>
    <x v="8"/>
  </r>
  <r>
    <n v="2210"/>
    <x v="373"/>
    <d v="2025-11-03T00:00:00"/>
    <s v="FAA001000216804"/>
    <n v="34646.07"/>
    <x v="6"/>
  </r>
  <r>
    <n v="2317"/>
    <x v="284"/>
    <d v="2025-06-17T00:00:00"/>
    <s v="FAA001000202262"/>
    <n v="18750.04"/>
    <x v="1"/>
  </r>
  <r>
    <n v="2174"/>
    <x v="285"/>
    <d v="2025-05-05T00:00:00"/>
    <s v="FAA001000197738"/>
    <n v="67801.05"/>
    <x v="1"/>
  </r>
  <r>
    <n v="2161"/>
    <x v="387"/>
    <d v="2025-07-28T00:00:00"/>
    <s v="FAA001000206409"/>
    <n v="95577.81"/>
    <x v="1"/>
  </r>
  <r>
    <n v="5088"/>
    <x v="287"/>
    <d v="2026-01-19T00:00:00"/>
    <s v="FAA001000225141"/>
    <n v="260202.39"/>
    <x v="4"/>
  </r>
  <r>
    <n v="2311"/>
    <x v="342"/>
    <d v="2026-02-09T00:00:00"/>
    <s v="FAA001000227468"/>
    <n v="81428.59"/>
    <x v="10"/>
  </r>
  <r>
    <n v="2121"/>
    <x v="344"/>
    <d v="2026-02-24T00:00:00"/>
    <s v="FAA001000228803"/>
    <n v="254269.63"/>
    <x v="3"/>
  </r>
  <r>
    <n v="2289"/>
    <x v="388"/>
    <d v="2025-12-01T00:00:00"/>
    <s v="FAA001000219968"/>
    <n v="20996.46"/>
    <x v="7"/>
  </r>
  <r>
    <n v="2170"/>
    <x v="356"/>
    <d v="2025-06-30T00:00:00"/>
    <s v="FAA001000203626"/>
    <n v="13122.81"/>
    <x v="1"/>
  </r>
  <r>
    <n v="2153"/>
    <x v="292"/>
    <d v="2025-05-05T00:00:00"/>
    <s v="FAA001000197733"/>
    <n v="117230.25"/>
    <x v="1"/>
  </r>
  <r>
    <n v="5027"/>
    <x v="294"/>
    <d v="2025-12-01T00:00:00"/>
    <s v="FAA001000219956"/>
    <n v="84751.360000000001"/>
    <x v="7"/>
  </r>
  <r>
    <n v="2170"/>
    <x v="356"/>
    <d v="2025-05-26T00:00:00"/>
    <s v="FAA001000200028"/>
    <n v="15528.62"/>
    <x v="1"/>
  </r>
  <r>
    <n v="8034"/>
    <x v="156"/>
    <d v="2025-01-23T00:00:00"/>
    <s v="FAA001000188048"/>
    <n v="73604.899999999994"/>
    <x v="1"/>
  </r>
  <r>
    <n v="2241"/>
    <x v="389"/>
    <d v="2025-08-25T00:00:00"/>
    <s v="FAA001000209367"/>
    <n v="116720.06"/>
    <x v="2"/>
  </r>
  <r>
    <n v="2482"/>
    <x v="346"/>
    <d v="2026-03-02T00:00:00"/>
    <s v="FAA001000229403"/>
    <n v="27428.57"/>
    <x v="8"/>
  </r>
  <r>
    <n v="2241"/>
    <x v="389"/>
    <d v="2025-12-01T00:00:00"/>
    <s v="FAA001000219940"/>
    <n v="93530.92"/>
    <x v="7"/>
  </r>
  <r>
    <n v="1282"/>
    <x v="40"/>
    <d v="2025-07-23T00:00:00"/>
    <s v="FAA001000205917"/>
    <n v="262369.5"/>
    <x v="1"/>
  </r>
  <r>
    <n v="2350"/>
    <x v="390"/>
    <d v="2025-12-01T00:00:00"/>
    <s v="FAA001000219952"/>
    <n v="121428.63"/>
    <x v="7"/>
  </r>
  <r>
    <n v="2175"/>
    <x v="391"/>
    <d v="2025-12-01T00:00:00"/>
    <s v="FAA001000219993"/>
    <n v="70279.850000000006"/>
    <x v="7"/>
  </r>
  <r>
    <n v="7700"/>
    <x v="154"/>
    <d v="2026-03-06T00:00:00"/>
    <s v="FAA001000229936"/>
    <n v="192065.17"/>
    <x v="8"/>
  </r>
  <r>
    <n v="2175"/>
    <x v="391"/>
    <d v="2026-01-19T00:00:00"/>
    <s v="FAA001000225177"/>
    <n v="53672.88"/>
    <x v="4"/>
  </r>
  <r>
    <n v="7700"/>
    <x v="154"/>
    <d v="2026-03-06T00:00:00"/>
    <s v="FAA001000229938"/>
    <n v="225295.61"/>
    <x v="8"/>
  </r>
  <r>
    <n v="7700"/>
    <x v="154"/>
    <d v="2026-01-30T00:00:00"/>
    <s v="FAA001000226351"/>
    <n v="17497.080000000002"/>
    <x v="4"/>
  </r>
  <r>
    <n v="8034"/>
    <x v="156"/>
    <d v="2025-02-25T00:00:00"/>
    <s v="PEX001000253264"/>
    <n v="129636.04"/>
    <x v="1"/>
  </r>
  <r>
    <n v="990"/>
    <x v="258"/>
    <d v="2026-02-28T00:00:00"/>
    <s v="FAA001000229313"/>
    <n v="24002.57"/>
    <x v="8"/>
  </r>
  <r>
    <n v="679"/>
    <x v="348"/>
    <d v="2026-03-06T00:00:00"/>
    <s v="FAA001000229827"/>
    <n v="134788.97"/>
    <x v="8"/>
  </r>
  <r>
    <n v="2315"/>
    <x v="298"/>
    <d v="2025-08-25T00:00:00"/>
    <s v="FAA001000209375"/>
    <n v="172750.95"/>
    <x v="2"/>
  </r>
  <r>
    <n v="2333"/>
    <x v="392"/>
    <d v="2025-04-07T00:00:00"/>
    <s v="FAA001000195094"/>
    <n v="5785.71"/>
    <x v="1"/>
  </r>
  <r>
    <n v="7463"/>
    <x v="380"/>
    <d v="2026-01-07T00:00:00"/>
    <s v="FAA001000223873"/>
    <n v="60000"/>
    <x v="4"/>
  </r>
  <r>
    <n v="2226"/>
    <x v="363"/>
    <d v="2026-02-02T00:00:00"/>
    <s v="FAA001000226582"/>
    <n v="172649.48"/>
    <x v="4"/>
  </r>
  <r>
    <n v="2313"/>
    <x v="366"/>
    <d v="2026-01-19T00:00:00"/>
    <s v="FAA001000225146"/>
    <n v="204714.44"/>
    <x v="4"/>
  </r>
  <r>
    <n v="259"/>
    <x v="324"/>
    <d v="2026-02-11T00:00:00"/>
    <s v="FAA001000227701"/>
    <n v="55650.5"/>
    <x v="10"/>
  </r>
  <r>
    <n v="2168"/>
    <x v="333"/>
    <d v="2025-12-01T00:00:00"/>
    <s v="FAA001000219937"/>
    <n v="38639.32"/>
    <x v="7"/>
  </r>
  <r>
    <n v="5074"/>
    <x v="312"/>
    <d v="2025-12-01T00:00:00"/>
    <s v="FAA001000219957"/>
    <n v="22017.13"/>
    <x v="7"/>
  </r>
  <r>
    <n v="2300"/>
    <x v="335"/>
    <d v="2025-10-09T00:00:00"/>
    <s v="FAA001000214366"/>
    <n v="88250.84"/>
    <x v="6"/>
  </r>
  <r>
    <n v="2223"/>
    <x v="351"/>
    <d v="2025-06-21T00:00:00"/>
    <s v="FAA001000202745"/>
    <n v="21324.57"/>
    <x v="1"/>
  </r>
  <r>
    <n v="2131"/>
    <x v="283"/>
    <d v="2025-08-25T00:00:00"/>
    <s v="FAA001000209390"/>
    <n v="151787.07999999999"/>
    <x v="2"/>
  </r>
  <r>
    <n v="2324"/>
    <x v="313"/>
    <d v="2025-12-18T00:00:00"/>
    <s v="FAA001000221924"/>
    <n v="94046.68"/>
    <x v="9"/>
  </r>
  <r>
    <n v="2174"/>
    <x v="285"/>
    <d v="2025-06-17T00:00:00"/>
    <s v="FAA001000202236"/>
    <n v="25370.75"/>
    <x v="1"/>
  </r>
  <r>
    <n v="2424"/>
    <x v="393"/>
    <d v="2026-02-25T00:00:00"/>
    <s v="FAA001000228879"/>
    <n v="75966.37"/>
    <x v="3"/>
  </r>
  <r>
    <n v="2312"/>
    <x v="315"/>
    <d v="2026-01-19T00:00:00"/>
    <s v="FAA001000225124"/>
    <n v="46714.36"/>
    <x v="4"/>
  </r>
  <r>
    <n v="2311"/>
    <x v="342"/>
    <d v="2026-03-02T00:00:00"/>
    <s v="FAA001000229394"/>
    <n v="150145.59"/>
    <x v="8"/>
  </r>
  <r>
    <n v="493"/>
    <x v="394"/>
    <d v="2025-02-10T00:00:00"/>
    <s v="FAA001000189646"/>
    <n v="27061.63"/>
    <x v="1"/>
  </r>
  <r>
    <n v="2294"/>
    <x v="208"/>
    <d v="2025-06-26T00:00:00"/>
    <s v="FAA001000203287"/>
    <n v="185941.94"/>
    <x v="1"/>
  </r>
  <r>
    <n v="2262"/>
    <x v="395"/>
    <d v="2025-08-25T00:00:00"/>
    <s v="FAA001000209402"/>
    <n v="81470.73"/>
    <x v="2"/>
  </r>
  <r>
    <n v="2311"/>
    <x v="342"/>
    <d v="2025-07-21T00:00:00"/>
    <s v="FAA001000205649"/>
    <n v="148618.75"/>
    <x v="1"/>
  </r>
  <r>
    <n v="2344"/>
    <x v="354"/>
    <d v="2025-03-28T00:00:00"/>
    <s v="PEX001000253828"/>
    <n v="69769.33"/>
    <x v="1"/>
  </r>
  <r>
    <n v="2161"/>
    <x v="387"/>
    <d v="2026-03-02T00:00:00"/>
    <s v="FAA001000229382"/>
    <n v="16330.58"/>
    <x v="8"/>
  </r>
  <r>
    <n v="2311"/>
    <x v="342"/>
    <d v="2026-01-19T00:00:00"/>
    <s v="FAA001000225122"/>
    <n v="17443.53"/>
    <x v="4"/>
  </r>
  <r>
    <n v="2336"/>
    <x v="293"/>
    <d v="2025-03-28T00:00:00"/>
    <s v="PEX001000253668"/>
    <n v="130057.97"/>
    <x v="1"/>
  </r>
  <r>
    <n v="264"/>
    <x v="396"/>
    <d v="2026-02-25T00:00:00"/>
    <s v="FAA001000228876"/>
    <n v="11664.7"/>
    <x v="3"/>
  </r>
  <r>
    <n v="2153"/>
    <x v="292"/>
    <d v="2025-01-06T00:00:00"/>
    <s v="FAA001000186112"/>
    <n v="12758.23"/>
    <x v="1"/>
  </r>
  <r>
    <n v="5027"/>
    <x v="294"/>
    <d v="2025-04-14T00:00:00"/>
    <s v="FAA001000195795"/>
    <n v="111762.4"/>
    <x v="1"/>
  </r>
  <r>
    <n v="2306"/>
    <x v="397"/>
    <d v="2025-09-15T00:00:00"/>
    <s v="FAA001000211536"/>
    <n v="46585.96"/>
    <x v="0"/>
  </r>
  <r>
    <n v="2153"/>
    <x v="292"/>
    <d v="2025-08-18T00:00:00"/>
    <s v="FAA001000208559"/>
    <n v="51288.32"/>
    <x v="2"/>
  </r>
  <r>
    <n v="2270"/>
    <x v="398"/>
    <d v="2025-12-15T00:00:00"/>
    <s v="FAA001000221523"/>
    <n v="240680.14"/>
    <x v="9"/>
  </r>
  <r>
    <n v="2319"/>
    <x v="355"/>
    <d v="2026-01-19T00:00:00"/>
    <s v="FAA001000225152"/>
    <n v="71500"/>
    <x v="4"/>
  </r>
  <r>
    <n v="2336"/>
    <x v="293"/>
    <d v="2025-03-17T00:00:00"/>
    <s v="FAA001000192973"/>
    <n v="16095.01"/>
    <x v="1"/>
  </r>
  <r>
    <n v="2153"/>
    <x v="292"/>
    <d v="2025-06-09T00:00:00"/>
    <s v="FAA001000201414"/>
    <n v="62624.97"/>
    <x v="1"/>
  </r>
  <r>
    <n v="2450"/>
    <x v="399"/>
    <d v="2025-12-01T00:00:00"/>
    <s v="FAA001000219977"/>
    <n v="35868.99"/>
    <x v="7"/>
  </r>
  <r>
    <n v="7700"/>
    <x v="154"/>
    <d v="2026-02-13T00:00:00"/>
    <s v="FAA001000227999"/>
    <n v="214168.91"/>
    <x v="10"/>
  </r>
  <r>
    <n v="301"/>
    <x v="400"/>
    <d v="2025-03-05T00:00:00"/>
    <s v="FAA001000191352"/>
    <n v="48835.23"/>
    <x v="1"/>
  </r>
  <r>
    <n v="2243"/>
    <x v="401"/>
    <d v="2025-12-01T00:00:00"/>
    <s v="FAA001000219996"/>
    <n v="13560.23"/>
    <x v="7"/>
  </r>
  <r>
    <n v="2450"/>
    <x v="399"/>
    <d v="2026-01-19T00:00:00"/>
    <s v="FAA001000225157"/>
    <n v="110902.75"/>
    <x v="4"/>
  </r>
  <r>
    <n v="7700"/>
    <x v="154"/>
    <d v="2026-01-30T00:00:00"/>
    <s v="FAA001000226350"/>
    <n v="353363.81"/>
    <x v="4"/>
  </r>
  <r>
    <n v="2218"/>
    <x v="402"/>
    <d v="2026-02-26T00:00:00"/>
    <s v="FAA001000228988"/>
    <n v="56428.02"/>
    <x v="3"/>
  </r>
  <r>
    <n v="2275"/>
    <x v="403"/>
    <d v="2025-12-01T00:00:00"/>
    <s v="FAA001000219967"/>
    <n v="21215.200000000001"/>
    <x v="7"/>
  </r>
  <r>
    <n v="990"/>
    <x v="258"/>
    <d v="2026-02-14T00:00:00"/>
    <s v="FAA001000228174"/>
    <n v="61857.2"/>
    <x v="5"/>
  </r>
  <r>
    <n v="990"/>
    <x v="258"/>
    <d v="2026-02-07T00:00:00"/>
    <s v="FAA001000227323"/>
    <n v="5714.3"/>
    <x v="10"/>
  </r>
  <r>
    <n v="79"/>
    <x v="7"/>
    <d v="2026-03-03T00:00:00"/>
    <s v="PEX001000298390"/>
    <n v="66214.3"/>
    <x v="8"/>
  </r>
  <r>
    <n v="2326"/>
    <x v="300"/>
    <d v="2025-06-30T00:00:00"/>
    <s v="FAA001000203689"/>
    <n v="26245.63"/>
    <x v="1"/>
  </r>
  <r>
    <n v="7463"/>
    <x v="380"/>
    <d v="2026-02-11T00:00:00"/>
    <s v="FAA001000227740"/>
    <n v="157380.5"/>
    <x v="10"/>
  </r>
  <r>
    <n v="679"/>
    <x v="348"/>
    <d v="2026-03-06T00:00:00"/>
    <s v="FAA001000229862"/>
    <n v="57071.15"/>
    <x v="8"/>
  </r>
  <r>
    <n v="2223"/>
    <x v="351"/>
    <d v="2025-01-10T00:00:00"/>
    <s v="FAA001000186653"/>
    <n v="30704.25"/>
    <x v="1"/>
  </r>
  <r>
    <n v="5106"/>
    <x v="280"/>
    <d v="2025-12-01T00:00:00"/>
    <s v="FAA001000219983"/>
    <n v="13122.81"/>
    <x v="7"/>
  </r>
  <r>
    <n v="2325"/>
    <x v="369"/>
    <d v="2025-06-02T00:00:00"/>
    <s v="FAA001000200756"/>
    <n v="35030.53"/>
    <x v="1"/>
  </r>
  <r>
    <n v="5074"/>
    <x v="312"/>
    <d v="2026-01-19T00:00:00"/>
    <s v="FAA001000225136"/>
    <n v="231821.47"/>
    <x v="4"/>
  </r>
  <r>
    <n v="2223"/>
    <x v="351"/>
    <d v="2025-07-18T00:00:00"/>
    <s v="FAA001000205452"/>
    <n v="59287.66"/>
    <x v="1"/>
  </r>
  <r>
    <n v="2159"/>
    <x v="281"/>
    <d v="2025-12-01T00:00:00"/>
    <s v="FAA001000219997"/>
    <n v="25370.7"/>
    <x v="7"/>
  </r>
  <r>
    <n v="1974"/>
    <x v="339"/>
    <d v="2025-09-03T00:00:00"/>
    <s v="FAA001000210145"/>
    <n v="65395.29"/>
    <x v="2"/>
  </r>
  <r>
    <n v="5007"/>
    <x v="404"/>
    <d v="2025-06-11T00:00:00"/>
    <s v="FAA001000201769"/>
    <n v="16840.93"/>
    <x v="1"/>
  </r>
  <r>
    <n v="2174"/>
    <x v="285"/>
    <d v="2026-01-19T00:00:00"/>
    <s v="FAA001000225176"/>
    <n v="34556.68"/>
    <x v="4"/>
  </r>
  <r>
    <n v="2174"/>
    <x v="285"/>
    <d v="2025-05-12T00:00:00"/>
    <s v="FAA001000198501"/>
    <n v="40243.19"/>
    <x v="1"/>
  </r>
  <r>
    <n v="220"/>
    <x v="371"/>
    <d v="2026-02-25T00:00:00"/>
    <s v="FAA001000228869"/>
    <n v="68701.37"/>
    <x v="3"/>
  </r>
  <r>
    <n v="2317"/>
    <x v="284"/>
    <d v="2025-05-19T00:00:00"/>
    <s v="FAA001000199291"/>
    <n v="16071.46"/>
    <x v="1"/>
  </r>
  <r>
    <n v="2324"/>
    <x v="313"/>
    <d v="2026-02-05T00:00:00"/>
    <s v="FAA001000227002"/>
    <n v="69988.240000000005"/>
    <x v="4"/>
  </r>
  <r>
    <n v="776"/>
    <x v="343"/>
    <d v="2025-08-27T00:00:00"/>
    <s v="FAA001000209647"/>
    <n v="88857.21"/>
    <x v="2"/>
  </r>
  <r>
    <n v="2212"/>
    <x v="290"/>
    <d v="2025-08-25T00:00:00"/>
    <s v="FAA001000209360"/>
    <n v="84277.55"/>
    <x v="2"/>
  </r>
  <r>
    <n v="2311"/>
    <x v="342"/>
    <d v="2025-07-28T00:00:00"/>
    <s v="FAA001000206433"/>
    <n v="116833.69"/>
    <x v="1"/>
  </r>
  <r>
    <n v="493"/>
    <x v="394"/>
    <d v="2025-05-23T00:00:00"/>
    <s v="FAA001000199845"/>
    <n v="60994.21"/>
    <x v="1"/>
  </r>
  <r>
    <n v="2211"/>
    <x v="341"/>
    <d v="2025-02-24T00:00:00"/>
    <s v="FAA001000191178"/>
    <n v="8494.49"/>
    <x v="1"/>
  </r>
  <r>
    <n v="2161"/>
    <x v="387"/>
    <d v="2025-05-26T00:00:00"/>
    <s v="FAA001000200026"/>
    <n v="85188.77"/>
    <x v="1"/>
  </r>
  <r>
    <n v="2311"/>
    <x v="342"/>
    <d v="2026-01-19T00:00:00"/>
    <s v="FAA001000225121"/>
    <n v="161405"/>
    <x v="4"/>
  </r>
  <r>
    <n v="2212"/>
    <x v="290"/>
    <d v="2026-01-19T00:00:00"/>
    <s v="FAA001000225182"/>
    <n v="55334.400000000001"/>
    <x v="4"/>
  </r>
  <r>
    <n v="2319"/>
    <x v="355"/>
    <d v="2025-12-01T00:00:00"/>
    <s v="FAA001000219973"/>
    <n v="71500.02"/>
    <x v="7"/>
  </r>
  <r>
    <n v="2287"/>
    <x v="405"/>
    <d v="2025-12-09T00:00:00"/>
    <s v="FAA001000220800"/>
    <n v="20121.63"/>
    <x v="9"/>
  </r>
  <r>
    <n v="2270"/>
    <x v="398"/>
    <d v="2025-12-15T00:00:00"/>
    <s v="FAA001000221524"/>
    <n v="106142.97"/>
    <x v="9"/>
  </r>
  <r>
    <n v="2336"/>
    <x v="293"/>
    <d v="2025-03-17T00:00:00"/>
    <s v="FAA001000192972"/>
    <n v="130354.41"/>
    <x v="1"/>
  </r>
  <r>
    <n v="2170"/>
    <x v="356"/>
    <d v="2025-07-21T00:00:00"/>
    <s v="FAA001000205635"/>
    <n v="8748.5400000000009"/>
    <x v="1"/>
  </r>
  <r>
    <n v="2072"/>
    <x v="184"/>
    <d v="2026-02-20T00:00:00"/>
    <s v="FAA001000228498"/>
    <n v="163211.56"/>
    <x v="5"/>
  </r>
  <r>
    <n v="1804"/>
    <x v="323"/>
    <d v="2026-03-03T00:00:00"/>
    <s v="PEX001000298384"/>
    <n v="109570.37"/>
    <x v="8"/>
  </r>
  <r>
    <n v="2404"/>
    <x v="345"/>
    <d v="2025-04-22T00:00:00"/>
    <s v="FAA001000196526"/>
    <n v="4571.43"/>
    <x v="1"/>
  </r>
  <r>
    <n v="8034"/>
    <x v="156"/>
    <d v="2025-03-20T00:00:00"/>
    <s v="FAA001000193411"/>
    <n v="24394.22"/>
    <x v="1"/>
  </r>
  <r>
    <n v="7700"/>
    <x v="154"/>
    <d v="2026-02-06T00:00:00"/>
    <s v="FAA001000227089"/>
    <n v="101774.67"/>
    <x v="4"/>
  </r>
  <r>
    <n v="2343"/>
    <x v="406"/>
    <d v="2025-12-01T00:00:00"/>
    <s v="FAA001000219951"/>
    <n v="202818.28"/>
    <x v="7"/>
  </r>
  <r>
    <n v="2207"/>
    <x v="407"/>
    <d v="2025-12-01T00:00:00"/>
    <s v="FAA001000219964"/>
    <n v="13997.64"/>
    <x v="7"/>
  </r>
  <r>
    <n v="7700"/>
    <x v="154"/>
    <d v="2026-02-26T00:00:00"/>
    <s v="FAA001000229055"/>
    <n v="61968.77"/>
    <x v="3"/>
  </r>
  <r>
    <n v="2350"/>
    <x v="390"/>
    <d v="2026-01-19T00:00:00"/>
    <s v="FAA001000225131"/>
    <n v="76428.59"/>
    <x v="4"/>
  </r>
  <r>
    <n v="2218"/>
    <x v="402"/>
    <d v="2026-02-26T00:00:00"/>
    <s v="FAA001000228989"/>
    <n v="24498.49"/>
    <x v="3"/>
  </r>
  <r>
    <n v="2308"/>
    <x v="297"/>
    <d v="2025-05-19T00:00:00"/>
    <s v="FAA001000199285"/>
    <n v="61285.73"/>
    <x v="1"/>
  </r>
  <r>
    <n v="2108"/>
    <x v="299"/>
    <d v="2025-04-03T00:00:00"/>
    <s v="FAA001000194713"/>
    <n v="53074.37"/>
    <x v="1"/>
  </r>
  <r>
    <n v="2326"/>
    <x v="300"/>
    <d v="2025-04-07T00:00:00"/>
    <s v="FAA001000195091"/>
    <n v="9842.09"/>
    <x v="1"/>
  </r>
  <r>
    <n v="2176"/>
    <x v="408"/>
    <d v="2025-09-15T00:00:00"/>
    <s v="FAA001000211488"/>
    <n v="65650.48"/>
    <x v="0"/>
  </r>
  <r>
    <n v="2108"/>
    <x v="299"/>
    <d v="2025-07-02T00:00:00"/>
    <s v="FAA001000203942"/>
    <n v="102295.71"/>
    <x v="1"/>
  </r>
  <r>
    <n v="2637"/>
    <x v="409"/>
    <d v="2026-01-19T00:00:00"/>
    <s v="FAA001000225158"/>
    <n v="50428.639999999999"/>
    <x v="4"/>
  </r>
  <r>
    <n v="5079"/>
    <x v="410"/>
    <d v="2026-01-19T00:00:00"/>
    <s v="FAA001000225140"/>
    <n v="37327.040000000001"/>
    <x v="4"/>
  </r>
  <r>
    <n v="284"/>
    <x v="48"/>
    <d v="2025-12-17T00:00:00"/>
    <s v="FAA001000221707"/>
    <n v="47658.07"/>
    <x v="9"/>
  </r>
  <r>
    <n v="5079"/>
    <x v="410"/>
    <d v="2026-01-19T00:00:00"/>
    <s v="FAA001000225139"/>
    <n v="106877.88"/>
    <x v="4"/>
  </r>
  <r>
    <n v="2637"/>
    <x v="409"/>
    <d v="2025-12-01T00:00:00"/>
    <s v="FAA001000219978"/>
    <n v="109571.43"/>
    <x v="7"/>
  </r>
  <r>
    <n v="284"/>
    <x v="48"/>
    <d v="2026-01-14T00:00:00"/>
    <s v="FAA001000224703"/>
    <n v="57707.75"/>
    <x v="4"/>
  </r>
  <r>
    <n v="284"/>
    <x v="48"/>
    <d v="2025-12-03T00:00:00"/>
    <s v="FAA001000220246"/>
    <n v="143468.22"/>
    <x v="7"/>
  </r>
  <r>
    <n v="2437"/>
    <x v="411"/>
    <d v="2025-07-10T00:00:00"/>
    <s v="FAA001000204636"/>
    <n v="53584.73"/>
    <x v="1"/>
  </r>
  <r>
    <n v="5079"/>
    <x v="410"/>
    <d v="2025-12-01T00:00:00"/>
    <s v="FAA001000219958"/>
    <n v="42612.639999999999"/>
    <x v="7"/>
  </r>
  <r>
    <n v="2605"/>
    <x v="412"/>
    <d v="2026-01-19T00:00:00"/>
    <s v="FAA001000225134"/>
    <n v="234092.16"/>
    <x v="4"/>
  </r>
  <r>
    <n v="2420"/>
    <x v="208"/>
    <d v="2026-01-31T00:00:00"/>
    <s v="FAA001000226516"/>
    <n v="29924.16"/>
    <x v="4"/>
  </r>
  <r>
    <n v="2320"/>
    <x v="413"/>
    <d v="2026-01-19T00:00:00"/>
    <s v="FAA001000225153"/>
    <n v="67857.16"/>
    <x v="4"/>
  </r>
  <r>
    <n v="2605"/>
    <x v="412"/>
    <d v="2025-12-01T00:00:00"/>
    <s v="FAA001000219955"/>
    <n v="198370.86"/>
    <x v="7"/>
  </r>
  <r>
    <n v="2086"/>
    <x v="309"/>
    <d v="2025-01-27T00:00:00"/>
    <s v="FAA001000188440"/>
    <n v="232623.35999999999"/>
    <x v="1"/>
  </r>
  <r>
    <n v="2086"/>
    <x v="309"/>
    <d v="2025-01-27T00:00:00"/>
    <s v="FAA001000188439"/>
    <n v="202106.84"/>
    <x v="1"/>
  </r>
  <r>
    <n v="2177"/>
    <x v="302"/>
    <d v="2025-12-01T00:00:00"/>
    <s v="FAA001000219998"/>
    <n v="57448.67"/>
    <x v="7"/>
  </r>
  <r>
    <n v="265"/>
    <x v="329"/>
    <d v="2025-03-05T00:00:00"/>
    <s v="FAA001000191375"/>
    <n v="76351.8"/>
    <x v="1"/>
  </r>
  <r>
    <n v="284"/>
    <x v="48"/>
    <d v="2026-01-21T00:00:00"/>
    <s v="FAA001000225412"/>
    <n v="29161.78"/>
    <x v="4"/>
  </r>
  <r>
    <n v="2539"/>
    <x v="414"/>
    <d v="2025-08-27T00:00:00"/>
    <s v="FAA001000209667"/>
    <n v="61117.15"/>
    <x v="2"/>
  </r>
  <r>
    <n v="2471"/>
    <x v="415"/>
    <d v="2025-08-25T00:00:00"/>
    <s v="FAA001000209420"/>
    <n v="52491.25"/>
    <x v="2"/>
  </r>
  <r>
    <n v="2086"/>
    <x v="309"/>
    <d v="2025-05-13T00:00:00"/>
    <s v="FAA001000198717"/>
    <n v="14580.9"/>
    <x v="1"/>
  </r>
  <r>
    <n v="2103"/>
    <x v="331"/>
    <d v="2025-12-01T00:00:00"/>
    <s v="FAA001000219984"/>
    <n v="115043.09"/>
    <x v="7"/>
  </r>
  <r>
    <n v="284"/>
    <x v="48"/>
    <d v="2025-12-24T00:00:00"/>
    <s v="FAA001000222707"/>
    <n v="35293.24"/>
    <x v="9"/>
  </r>
  <r>
    <n v="2639"/>
    <x v="416"/>
    <d v="2025-12-01T00:00:00"/>
    <s v="FAA001000219981"/>
    <n v="22242.49"/>
    <x v="7"/>
  </r>
  <r>
    <n v="2354"/>
    <x v="332"/>
    <d v="2025-04-14T00:00:00"/>
    <s v="FAA001000195825"/>
    <n v="14285.74"/>
    <x v="1"/>
  </r>
  <r>
    <n v="1803"/>
    <x v="417"/>
    <d v="2025-12-12T00:00:00"/>
    <s v="FAA001000221209"/>
    <n v="117119.27"/>
    <x v="9"/>
  </r>
  <r>
    <n v="2152"/>
    <x v="310"/>
    <d v="2026-01-19T00:00:00"/>
    <s v="FAA001000225170"/>
    <n v="95358.99"/>
    <x v="4"/>
  </r>
  <r>
    <n v="297"/>
    <x v="50"/>
    <d v="2026-03-03T00:00:00"/>
    <s v="PEX001000298479"/>
    <n v="96428.49"/>
    <x v="8"/>
  </r>
  <r>
    <n v="2296"/>
    <x v="418"/>
    <d v="2025-08-18T00:00:00"/>
    <s v="FAA001000208545"/>
    <n v="45820.480000000003"/>
    <x v="2"/>
  </r>
  <r>
    <n v="2445"/>
    <x v="325"/>
    <d v="2026-01-19T00:00:00"/>
    <s v="FAA001000225186"/>
    <n v="41118.089999999997"/>
    <x v="4"/>
  </r>
  <r>
    <n v="2110"/>
    <x v="349"/>
    <d v="2026-03-03T00:00:00"/>
    <s v="PEX001000298518"/>
    <n v="403286.06"/>
    <x v="8"/>
  </r>
  <r>
    <n v="2420"/>
    <x v="208"/>
    <d v="2026-01-31T00:00:00"/>
    <s v="FAA001000226515"/>
    <n v="330065.28000000003"/>
    <x v="4"/>
  </r>
  <r>
    <n v="2103"/>
    <x v="331"/>
    <d v="2025-12-01T00:00:00"/>
    <s v="FAA001000219985"/>
    <n v="206701.38"/>
    <x v="7"/>
  </r>
  <r>
    <n v="2637"/>
    <x v="409"/>
    <d v="2026-01-19T00:00:00"/>
    <s v="FAA001000225159"/>
    <n v="14435.93"/>
    <x v="4"/>
  </r>
  <r>
    <n v="2420"/>
    <x v="208"/>
    <d v="2026-02-04T00:00:00"/>
    <s v="FAA001000226895"/>
    <n v="98845.55"/>
    <x v="4"/>
  </r>
  <r>
    <n v="284"/>
    <x v="48"/>
    <d v="2026-02-04T00:00:00"/>
    <s v="FAA001000226921"/>
    <n v="57700.25"/>
    <x v="4"/>
  </r>
  <r>
    <n v="2145"/>
    <x v="303"/>
    <d v="2026-01-19T00:00:00"/>
    <s v="FAA001000225115"/>
    <n v="46658.89"/>
    <x v="4"/>
  </r>
  <r>
    <n v="2381"/>
    <x v="419"/>
    <d v="2025-08-13T00:00:00"/>
    <s v="FAA001000208142"/>
    <n v="123921.65"/>
    <x v="2"/>
  </r>
  <r>
    <n v="2339"/>
    <x v="307"/>
    <d v="2025-12-01T00:00:00"/>
    <s v="FAA001000219949"/>
    <n v="196906.81"/>
    <x v="7"/>
  </r>
  <r>
    <n v="2639"/>
    <x v="416"/>
    <d v="2025-12-01T00:00:00"/>
    <s v="FAA001000219980"/>
    <n v="27142.87"/>
    <x v="7"/>
  </r>
  <r>
    <n v="2420"/>
    <x v="208"/>
    <d v="2026-02-28T00:00:00"/>
    <s v="FAA001000229298"/>
    <n v="186240.33"/>
    <x v="8"/>
  </r>
  <r>
    <n v="2220"/>
    <x v="420"/>
    <d v="2025-08-11T00:00:00"/>
    <s v="FAA001000207881"/>
    <n v="3718.12"/>
    <x v="2"/>
  </r>
  <r>
    <n v="284"/>
    <x v="48"/>
    <d v="2026-02-25T00:00:00"/>
    <s v="FAA001000228954"/>
    <n v="60478.13"/>
    <x v="3"/>
  </r>
  <r>
    <n v="2086"/>
    <x v="309"/>
    <d v="2025-05-13T00:00:00"/>
    <s v="FAA001000198716"/>
    <n v="314144.90999999997"/>
    <x v="1"/>
  </r>
  <r>
    <n v="2339"/>
    <x v="307"/>
    <d v="2026-03-02T00:00:00"/>
    <s v="FAA001000229398"/>
    <n v="13785.71"/>
    <x v="8"/>
  </r>
  <r>
    <n v="284"/>
    <x v="48"/>
    <d v="2025-11-05T00:00:00"/>
    <s v="FAA001000217099"/>
    <n v="112236.16"/>
    <x v="6"/>
  </r>
  <r>
    <n v="2220"/>
    <x v="420"/>
    <d v="2025-08-11T00:00:00"/>
    <s v="FAA001000207882"/>
    <n v="6561.41"/>
    <x v="2"/>
  </r>
  <r>
    <n v="284"/>
    <x v="48"/>
    <d v="2025-11-12T00:00:00"/>
    <s v="FAA001000217829"/>
    <n v="29307.59"/>
    <x v="7"/>
  </r>
  <r>
    <n v="2208"/>
    <x v="364"/>
    <d v="2025-06-24T00:00:00"/>
    <s v="FAA001000202861"/>
    <n v="65796.3"/>
    <x v="1"/>
  </r>
  <r>
    <n v="2226"/>
    <x v="363"/>
    <d v="2026-02-02T00:00:00"/>
    <s v="FAA001000226559"/>
    <n v="60044.38"/>
    <x v="4"/>
  </r>
  <r>
    <n v="1976"/>
    <x v="421"/>
    <d v="2026-02-25T00:00:00"/>
    <s v="FAA001000228878"/>
    <n v="21506.799999999999"/>
    <x v="3"/>
  </r>
  <r>
    <n v="2326"/>
    <x v="300"/>
    <d v="2025-06-17T00:00:00"/>
    <s v="FAA001000202299"/>
    <n v="21871.360000000001"/>
    <x v="1"/>
  </r>
  <r>
    <n v="7463"/>
    <x v="380"/>
    <d v="2026-02-11T00:00:00"/>
    <s v="FAA001000227717"/>
    <n v="117667.77"/>
    <x v="10"/>
  </r>
  <r>
    <n v="2113"/>
    <x v="422"/>
    <d v="2026-02-06T00:00:00"/>
    <s v="FAA001000227192"/>
    <n v="254344.22"/>
    <x v="4"/>
  </r>
  <r>
    <n v="5104"/>
    <x v="423"/>
    <d v="2026-01-19T00:00:00"/>
    <s v="FAA001000225162"/>
    <n v="75018.59"/>
    <x v="4"/>
  </r>
  <r>
    <n v="2328"/>
    <x v="327"/>
    <d v="2026-02-02T00:00:00"/>
    <s v="FAA001000226616"/>
    <n v="115964.3"/>
    <x v="4"/>
  </r>
  <r>
    <n v="2314"/>
    <x v="346"/>
    <d v="2026-02-18T00:00:00"/>
    <s v="FAA001000228204"/>
    <n v="26571.46"/>
    <x v="5"/>
  </r>
  <r>
    <n v="2313"/>
    <x v="366"/>
    <d v="2026-01-19T00:00:00"/>
    <s v="FAA001000225149"/>
    <n v="54857.14"/>
    <x v="4"/>
  </r>
  <r>
    <n v="2196"/>
    <x v="424"/>
    <d v="2025-08-04T00:00:00"/>
    <s v="FAA001000207044"/>
    <n v="99368.78"/>
    <x v="1"/>
  </r>
  <r>
    <n v="2539"/>
    <x v="414"/>
    <d v="2025-07-16T00:00:00"/>
    <s v="FAA001000205171"/>
    <n v="267807.59000000003"/>
    <x v="1"/>
  </r>
  <r>
    <n v="2239"/>
    <x v="328"/>
    <d v="2025-01-13T00:00:00"/>
    <s v="FAA001000186897"/>
    <n v="172858.16"/>
    <x v="1"/>
  </r>
  <r>
    <n v="2354"/>
    <x v="332"/>
    <d v="2025-04-14T00:00:00"/>
    <s v="FAA001000195824"/>
    <n v="178385.73"/>
    <x v="1"/>
  </r>
  <r>
    <n v="2537"/>
    <x v="425"/>
    <d v="2025-07-21T00:00:00"/>
    <s v="FAA001000205748"/>
    <n v="37582.230000000003"/>
    <x v="1"/>
  </r>
  <r>
    <n v="2220"/>
    <x v="420"/>
    <d v="2025-08-11T00:00:00"/>
    <s v="FAA001000207879"/>
    <n v="28141.11"/>
    <x v="2"/>
  </r>
  <r>
    <n v="2103"/>
    <x v="331"/>
    <d v="2026-01-19T00:00:00"/>
    <s v="FAA001000225165"/>
    <n v="42831.41"/>
    <x v="4"/>
  </r>
  <r>
    <n v="284"/>
    <x v="48"/>
    <d v="2026-01-28T00:00:00"/>
    <s v="FAA001000226222"/>
    <n v="31640.5"/>
    <x v="4"/>
  </r>
  <r>
    <n v="1871"/>
    <x v="426"/>
    <d v="2025-09-30T00:00:00"/>
    <s v="FAA001000213050"/>
    <n v="36160.6"/>
    <x v="0"/>
  </r>
  <r>
    <n v="5079"/>
    <x v="410"/>
    <d v="2026-01-19T00:00:00"/>
    <s v="FAA001000225138"/>
    <n v="13997.64"/>
    <x v="4"/>
  </r>
  <r>
    <n v="284"/>
    <x v="48"/>
    <d v="2025-12-31T00:00:00"/>
    <s v="FAA001000223417"/>
    <n v="54824.07"/>
    <x v="9"/>
  </r>
  <r>
    <n v="2276"/>
    <x v="383"/>
    <d v="2025-06-30T00:00:00"/>
    <s v="FAA001000203675"/>
    <n v="66707.61"/>
    <x v="1"/>
  </r>
  <r>
    <n v="990"/>
    <x v="258"/>
    <d v="2026-02-14T00:00:00"/>
    <s v="FAA001000228175"/>
    <n v="36571.46"/>
    <x v="5"/>
  </r>
  <r>
    <n v="990"/>
    <x v="258"/>
    <d v="2026-02-28T00:00:00"/>
    <s v="FAA001000229311"/>
    <n v="116240.9"/>
    <x v="8"/>
  </r>
  <r>
    <n v="990"/>
    <x v="258"/>
    <d v="2026-01-31T00:00:00"/>
    <s v="FAA001000226525"/>
    <n v="67714.38"/>
    <x v="4"/>
  </r>
  <r>
    <n v="2208"/>
    <x v="364"/>
    <d v="2025-12-01T00:00:00"/>
    <s v="FAA001000219939"/>
    <n v="52046.12"/>
    <x v="7"/>
  </r>
  <r>
    <n v="2333"/>
    <x v="392"/>
    <d v="2025-03-28T00:00:00"/>
    <s v="PEX001000254166"/>
    <n v="5538.47"/>
    <x v="1"/>
  </r>
  <r>
    <n v="2127"/>
    <x v="305"/>
    <d v="2025-03-28T00:00:00"/>
    <s v="PEX001000254271"/>
    <n v="69313.05"/>
    <x v="1"/>
  </r>
  <r>
    <n v="2381"/>
    <x v="419"/>
    <d v="2025-08-13T00:00:00"/>
    <s v="FAA001000208143"/>
    <n v="7102.35"/>
    <x v="2"/>
  </r>
  <r>
    <n v="273"/>
    <x v="427"/>
    <d v="2025-07-30T00:00:00"/>
    <s v="PEX001000270684"/>
    <n v="80678.67"/>
    <x v="1"/>
  </r>
  <r>
    <n v="2113"/>
    <x v="422"/>
    <d v="2026-02-06T00:00:00"/>
    <s v="FAA001000227193"/>
    <n v="56865.53"/>
    <x v="4"/>
  </r>
  <r>
    <n v="1995"/>
    <x v="428"/>
    <d v="2025-08-30T00:00:00"/>
    <s v="PEX001000274805"/>
    <n v="45000.05"/>
    <x v="2"/>
  </r>
  <r>
    <n v="2314"/>
    <x v="346"/>
    <d v="2026-02-18T00:00:00"/>
    <s v="FAA001000228203"/>
    <n v="167773.41"/>
    <x v="5"/>
  </r>
  <r>
    <n v="5104"/>
    <x v="423"/>
    <d v="2025-12-01T00:00:00"/>
    <s v="FAA001000219982"/>
    <n v="26683.02"/>
    <x v="7"/>
  </r>
  <r>
    <n v="2220"/>
    <x v="420"/>
    <d v="2025-08-11T00:00:00"/>
    <s v="FAA001000207880"/>
    <n v="3718.12"/>
    <x v="2"/>
  </r>
  <r>
    <n v="2239"/>
    <x v="328"/>
    <d v="2025-01-15T00:00:00"/>
    <s v="FAA001000187297"/>
    <n v="226580.09"/>
    <x v="1"/>
  </r>
  <r>
    <n v="2339"/>
    <x v="307"/>
    <d v="2026-01-19T00:00:00"/>
    <s v="FAA001000225129"/>
    <n v="192514.89"/>
    <x v="4"/>
  </r>
  <r>
    <n v="2639"/>
    <x v="416"/>
    <d v="2026-01-19T00:00:00"/>
    <s v="FAA001000225161"/>
    <n v="67968.160000000003"/>
    <x v="4"/>
  </r>
  <r>
    <n v="2339"/>
    <x v="307"/>
    <d v="2026-03-02T00:00:00"/>
    <s v="FAA001000229399"/>
    <n v="24142.89"/>
    <x v="8"/>
  </r>
  <r>
    <n v="2220"/>
    <x v="420"/>
    <d v="2025-12-01T00:00:00"/>
    <s v="FAA001000219999"/>
    <n v="26026.85"/>
    <x v="7"/>
  </r>
  <r>
    <n v="2086"/>
    <x v="309"/>
    <d v="2025-01-27T00:00:00"/>
    <s v="FAA001000188441"/>
    <n v="78316.05"/>
    <x v="1"/>
  </r>
  <r>
    <n v="1871"/>
    <x v="426"/>
    <d v="2026-03-03T00:00:00"/>
    <s v="PEX001000298469"/>
    <n v="61321.45"/>
    <x v="8"/>
  </r>
  <r>
    <n v="2103"/>
    <x v="331"/>
    <d v="2026-01-19T00:00:00"/>
    <s v="FAA001000225164"/>
    <n v="334617.75"/>
    <x v="4"/>
  </r>
  <r>
    <n v="2337"/>
    <x v="429"/>
    <d v="2026-02-25T00:00:00"/>
    <s v="FAA001000228873"/>
    <n v="97035.88"/>
    <x v="3"/>
  </r>
  <r>
    <n v="284"/>
    <x v="48"/>
    <d v="2025-11-19T00:00:00"/>
    <s v="FAA001000218764"/>
    <n v="64700.22"/>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
  <r>
    <n v="1014"/>
    <x v="0"/>
    <d v="2026-02-19T00:00:00"/>
    <s v="A 0008-00202427"/>
    <n v="150619.97454545455"/>
    <x v="0"/>
    <x v="0"/>
    <x v="0"/>
    <m/>
    <x v="0"/>
  </r>
  <r>
    <n v="1014"/>
    <x v="0"/>
    <d v="2026-02-05T00:00:00"/>
    <s v="A 0008-00201026"/>
    <n v="623440.27698043897"/>
    <x v="1"/>
    <x v="0"/>
    <x v="0"/>
    <m/>
    <x v="0"/>
  </r>
  <r>
    <n v="1014"/>
    <x v="0"/>
    <d v="2026-01-22T00:00:00"/>
    <s v="A 0008-00200002"/>
    <n v="32161.480530601228"/>
    <x v="2"/>
    <x v="0"/>
    <x v="0"/>
    <m/>
    <x v="0"/>
  </r>
  <r>
    <n v="700"/>
    <x v="1"/>
    <d v="2025-10-29T00:00:00"/>
    <s v="  0101-00022407"/>
    <n v="4250000"/>
    <x v="3"/>
    <x v="1"/>
    <x v="0"/>
    <m/>
    <x v="0"/>
  </r>
  <r>
    <n v="700"/>
    <x v="1"/>
    <d v="2025-10-24T00:00:00"/>
    <s v="  0101-00022367"/>
    <n v="445480.79991598986"/>
    <x v="3"/>
    <x v="1"/>
    <x v="0"/>
    <m/>
    <x v="0"/>
  </r>
  <r>
    <n v="493"/>
    <x v="2"/>
    <d v="2025-10-15T00:00:00"/>
    <s v="A 0008-00189315"/>
    <n v="175721.10552175771"/>
    <x v="3"/>
    <x v="2"/>
    <x v="0"/>
    <n v="0"/>
    <x v="1"/>
  </r>
  <r>
    <n v="493"/>
    <x v="2"/>
    <d v="2025-10-08T00:00:00"/>
    <s v="A 0008-00188590"/>
    <n v="316195.76654208812"/>
    <x v="3"/>
    <x v="2"/>
    <x v="0"/>
    <n v="0"/>
    <x v="1"/>
  </r>
  <r>
    <n v="493"/>
    <x v="2"/>
    <d v="2025-10-01T00:00:00"/>
    <s v="A 0008-00187851"/>
    <n v="86599.03988744966"/>
    <x v="4"/>
    <x v="2"/>
    <x v="0"/>
    <n v="0"/>
    <x v="1"/>
  </r>
  <r>
    <n v="493"/>
    <x v="2"/>
    <d v="2025-09-24T00:00:00"/>
    <s v="A 0008-00187078"/>
    <n v="63839.245927685959"/>
    <x v="4"/>
    <x v="2"/>
    <x v="0"/>
    <n v="0"/>
    <x v="1"/>
  </r>
  <r>
    <n v="493"/>
    <x v="2"/>
    <d v="2025-09-17T00:00:00"/>
    <s v="A 0008-00186567"/>
    <n v="75930.647644628087"/>
    <x v="4"/>
    <x v="2"/>
    <x v="0"/>
    <n v="0"/>
    <x v="1"/>
  </r>
  <r>
    <n v="493"/>
    <x v="2"/>
    <d v="2025-09-10T00:00:00"/>
    <s v="A 0008-00185879"/>
    <n v="169830.83306363638"/>
    <x v="4"/>
    <x v="2"/>
    <x v="0"/>
    <n v="0"/>
    <x v="1"/>
  </r>
  <r>
    <n v="493"/>
    <x v="2"/>
    <d v="2025-09-03T00:00:00"/>
    <s v="A 0008-00185164"/>
    <n v="166596.84286573861"/>
    <x v="4"/>
    <x v="2"/>
    <x v="0"/>
    <n v="0"/>
    <x v="1"/>
  </r>
  <r>
    <n v="493"/>
    <x v="2"/>
    <d v="2025-08-27T00:00:00"/>
    <s v="A 0008-00184683"/>
    <n v="111061.52709347522"/>
    <x v="5"/>
    <x v="2"/>
    <x v="0"/>
    <n v="0"/>
    <x v="1"/>
  </r>
  <r>
    <n v="493"/>
    <x v="2"/>
    <d v="2025-08-20T00:00:00"/>
    <s v="A 0008-00183927"/>
    <n v="80350.257426389551"/>
    <x v="5"/>
    <x v="2"/>
    <x v="0"/>
    <n v="0"/>
    <x v="1"/>
  </r>
  <r>
    <n v="493"/>
    <x v="2"/>
    <d v="2025-08-20T00:00:00"/>
    <s v="A 0008-00183898"/>
    <n v="149944.59368136365"/>
    <x v="5"/>
    <x v="2"/>
    <x v="0"/>
    <n v="0"/>
    <x v="1"/>
  </r>
  <r>
    <n v="493"/>
    <x v="2"/>
    <d v="2025-08-13T00:00:00"/>
    <s v="A 0008-00183134"/>
    <n v="266478.89008007722"/>
    <x v="5"/>
    <x v="2"/>
    <x v="0"/>
    <n v="0"/>
    <x v="1"/>
  </r>
  <r>
    <n v="493"/>
    <x v="2"/>
    <d v="2025-08-08T00:00:00"/>
    <s v="A 0008-00182726"/>
    <n v="197399.89363363638"/>
    <x v="5"/>
    <x v="2"/>
    <x v="0"/>
    <n v="0"/>
    <x v="1"/>
  </r>
  <r>
    <n v="20361"/>
    <x v="2"/>
    <d v="2025-07-26T00:00:00"/>
    <s v="A 0008-00181503"/>
    <n v="536586.26906909083"/>
    <x v="6"/>
    <x v="2"/>
    <x v="0"/>
    <n v="0"/>
    <x v="1"/>
  </r>
  <r>
    <n v="20361"/>
    <x v="2"/>
    <d v="2025-07-10T00:00:00"/>
    <s v="A 0008-00179849"/>
    <n v="167026.07246863638"/>
    <x v="6"/>
    <x v="2"/>
    <x v="0"/>
    <n v="0"/>
    <x v="1"/>
  </r>
  <r>
    <n v="20361"/>
    <x v="2"/>
    <d v="2025-07-10T00:00:00"/>
    <s v="A 0008-00179850"/>
    <n v="77140.924117193732"/>
    <x v="6"/>
    <x v="2"/>
    <x v="0"/>
    <n v="0"/>
    <x v="1"/>
  </r>
  <r>
    <n v="20361"/>
    <x v="2"/>
    <d v="2025-06-09T00:00:00"/>
    <s v="A 0008-00176844"/>
    <n v="37236.321694214879"/>
    <x v="6"/>
    <x v="2"/>
    <x v="0"/>
    <n v="0"/>
    <x v="1"/>
  </r>
  <r>
    <n v="20361"/>
    <x v="2"/>
    <d v="2025-06-09T00:00:00"/>
    <s v="A 0008-00176845"/>
    <n v="159958.07167272727"/>
    <x v="6"/>
    <x v="2"/>
    <x v="0"/>
    <n v="0"/>
    <x v="1"/>
  </r>
  <r>
    <n v="20361"/>
    <x v="2"/>
    <d v="2025-04-01T00:00:00"/>
    <s v="A 0008-00169456"/>
    <n v="468227.79477727273"/>
    <x v="6"/>
    <x v="2"/>
    <x v="0"/>
    <n v="0"/>
    <x v="1"/>
  </r>
  <r>
    <n v="493"/>
    <x v="2"/>
    <d v="2025-04-11T00:00:00"/>
    <s v="A 0008-00170611"/>
    <n v="60369.772205888432"/>
    <x v="6"/>
    <x v="2"/>
    <x v="0"/>
    <n v="0"/>
    <x v="1"/>
  </r>
  <r>
    <n v="20817"/>
    <x v="3"/>
    <d v="2025-12-23T00:00:00"/>
    <s v="A 0008-00196846"/>
    <n v="1035341.6427272377"/>
    <x v="7"/>
    <x v="3"/>
    <x v="0"/>
    <n v="0"/>
    <x v="1"/>
  </r>
  <r>
    <n v="764"/>
    <x v="4"/>
    <d v="2026-03-03T00:00:00"/>
    <s v="A 0008-00203547"/>
    <n v="3097195.0737303579"/>
    <x v="8"/>
    <x v="4"/>
    <x v="0"/>
    <n v="0"/>
    <x v="1"/>
  </r>
  <r>
    <n v="178"/>
    <x v="5"/>
    <d v="2026-03-06T00:00:00"/>
    <s v="  0101-00024606"/>
    <n v="3514825.25"/>
    <x v="8"/>
    <x v="4"/>
    <x v="0"/>
    <n v="0"/>
    <x v="1"/>
  </r>
  <r>
    <n v="7700"/>
    <x v="6"/>
    <d v="2026-03-06T00:00:00"/>
    <s v="FAA001000229938"/>
    <n v="225295.61"/>
    <x v="8"/>
    <x v="5"/>
    <x v="0"/>
    <m/>
    <x v="0"/>
  </r>
  <r>
    <n v="7700"/>
    <x v="6"/>
    <d v="2026-03-06T00:00:00"/>
    <s v="FAA001000229936"/>
    <n v="192065.17"/>
    <x v="8"/>
    <x v="5"/>
    <x v="0"/>
    <m/>
    <x v="0"/>
  </r>
  <r>
    <n v="7700"/>
    <x v="6"/>
    <d v="2026-03-06T00:00:00"/>
    <s v="FAA001000229939"/>
    <n v="18663.52"/>
    <x v="8"/>
    <x v="5"/>
    <x v="0"/>
    <m/>
    <x v="0"/>
  </r>
  <r>
    <n v="7700"/>
    <x v="6"/>
    <d v="2026-03-06T00:00:00"/>
    <s v="FAA001000229937"/>
    <n v="235600.77"/>
    <x v="8"/>
    <x v="5"/>
    <x v="0"/>
    <m/>
    <x v="0"/>
  </r>
  <r>
    <n v="7700"/>
    <x v="6"/>
    <d v="2026-03-02T00:00:00"/>
    <s v="A 0008-00203431"/>
    <n v="220309.12669318181"/>
    <x v="8"/>
    <x v="5"/>
    <x v="0"/>
    <m/>
    <x v="0"/>
  </r>
  <r>
    <n v="7700"/>
    <x v="6"/>
    <d v="2026-02-26T00:00:00"/>
    <s v="FAA001000229055"/>
    <n v="61968.77"/>
    <x v="0"/>
    <x v="5"/>
    <x v="0"/>
    <m/>
    <x v="0"/>
  </r>
  <r>
    <n v="7700"/>
    <x v="6"/>
    <d v="2026-02-26T00:00:00"/>
    <s v="FAA001000229054"/>
    <n v="196732.33"/>
    <x v="0"/>
    <x v="5"/>
    <x v="0"/>
    <m/>
    <x v="0"/>
  </r>
  <r>
    <n v="7700"/>
    <x v="6"/>
    <d v="2026-02-26T00:00:00"/>
    <s v="FAA001000229057"/>
    <n v="10024.370000000001"/>
    <x v="0"/>
    <x v="5"/>
    <x v="0"/>
    <m/>
    <x v="0"/>
  </r>
  <r>
    <n v="7700"/>
    <x v="6"/>
    <d v="2026-02-26T00:00:00"/>
    <s v="FAA001000229056"/>
    <n v="7290.45"/>
    <x v="0"/>
    <x v="5"/>
    <x v="0"/>
    <m/>
    <x v="0"/>
  </r>
  <r>
    <n v="7700"/>
    <x v="6"/>
    <d v="2026-02-24T00:00:00"/>
    <s v="A 0008-00202881"/>
    <n v="213432.3532982404"/>
    <x v="0"/>
    <x v="5"/>
    <x v="0"/>
    <m/>
    <x v="0"/>
  </r>
  <r>
    <n v="7700"/>
    <x v="6"/>
    <d v="2026-02-23T00:00:00"/>
    <s v="A 0008-00202794"/>
    <n v="940410.69959318207"/>
    <x v="0"/>
    <x v="5"/>
    <x v="0"/>
    <m/>
    <x v="0"/>
  </r>
  <r>
    <n v="7700"/>
    <x v="6"/>
    <d v="2026-02-13T00:00:00"/>
    <s v="FAA001000227999"/>
    <n v="214168.91"/>
    <x v="1"/>
    <x v="5"/>
    <x v="0"/>
    <m/>
    <x v="0"/>
  </r>
  <r>
    <n v="7700"/>
    <x v="6"/>
    <d v="2026-02-13T00:00:00"/>
    <s v="FAA001000228000"/>
    <n v="44325.86"/>
    <x v="1"/>
    <x v="5"/>
    <x v="0"/>
    <m/>
    <x v="0"/>
  </r>
  <r>
    <n v="7700"/>
    <x v="6"/>
    <d v="2026-02-06T00:00:00"/>
    <s v="FAA001000227089"/>
    <n v="101774.67"/>
    <x v="2"/>
    <x v="5"/>
    <x v="0"/>
    <m/>
    <x v="0"/>
  </r>
  <r>
    <n v="7700"/>
    <x v="6"/>
    <d v="2026-01-30T00:00:00"/>
    <s v="FAA001000226350"/>
    <n v="353363.81"/>
    <x v="2"/>
    <x v="5"/>
    <x v="0"/>
    <m/>
    <x v="0"/>
  </r>
  <r>
    <n v="7700"/>
    <x v="6"/>
    <d v="2026-01-30T00:00:00"/>
    <s v="FAA001000226351"/>
    <n v="17497.080000000002"/>
    <x v="2"/>
    <x v="5"/>
    <x v="0"/>
    <m/>
    <x v="0"/>
  </r>
  <r>
    <n v="7700"/>
    <x v="6"/>
    <d v="2026-02-06T00:00:00"/>
    <s v="FAA001000227173"/>
    <n v="1858196.88"/>
    <x v="2"/>
    <x v="5"/>
    <x v="0"/>
    <m/>
    <x v="0"/>
  </r>
  <r>
    <n v="7700"/>
    <x v="6"/>
    <d v="2026-02-06T00:00:00"/>
    <s v="FAA001000227088"/>
    <n v="288620.13"/>
    <x v="2"/>
    <x v="5"/>
    <x v="0"/>
    <m/>
    <x v="0"/>
  </r>
  <r>
    <n v="7700"/>
    <x v="6"/>
    <d v="2026-02-03T00:00:00"/>
    <s v="A 0008-00200669"/>
    <n v="2303530.269529589"/>
    <x v="2"/>
    <x v="5"/>
    <x v="0"/>
    <m/>
    <x v="0"/>
  </r>
  <r>
    <n v="7700"/>
    <x v="6"/>
    <d v="2026-02-02T00:00:00"/>
    <s v="A 0008-00200565"/>
    <n v="268688.77103181824"/>
    <x v="2"/>
    <x v="5"/>
    <x v="0"/>
    <m/>
    <x v="0"/>
  </r>
  <r>
    <n v="7700"/>
    <x v="6"/>
    <d v="2026-02-03T00:00:00"/>
    <s v="A 0008-00200739"/>
    <n v="3424651.8265966349"/>
    <x v="2"/>
    <x v="5"/>
    <x v="0"/>
    <m/>
    <x v="0"/>
  </r>
  <r>
    <n v="20667"/>
    <x v="7"/>
    <d v="2026-02-23T00:00:00"/>
    <s v="A 0008-00202772"/>
    <n v="264549.27510734397"/>
    <x v="0"/>
    <x v="2"/>
    <x v="0"/>
    <n v="0"/>
    <x v="1"/>
  </r>
  <r>
    <n v="20214"/>
    <x v="7"/>
    <d v="2026-02-23T00:00:00"/>
    <s v="A 0008-00202781"/>
    <n v="664626.55259076133"/>
    <x v="0"/>
    <x v="2"/>
    <x v="0"/>
    <n v="0"/>
    <x v="1"/>
  </r>
  <r>
    <n v="882"/>
    <x v="7"/>
    <d v="2026-02-23T00:00:00"/>
    <s v="A 0008-00202776"/>
    <n v="945806.63060640835"/>
    <x v="0"/>
    <x v="2"/>
    <x v="0"/>
    <n v="0"/>
    <x v="1"/>
  </r>
  <r>
    <n v="20667"/>
    <x v="7"/>
    <d v="2026-02-05T00:00:00"/>
    <s v="A 0008-00201036"/>
    <n v="392167.22786160867"/>
    <x v="1"/>
    <x v="2"/>
    <x v="0"/>
    <n v="0"/>
    <x v="1"/>
  </r>
  <r>
    <n v="20667"/>
    <x v="7"/>
    <d v="2026-01-22T00:00:00"/>
    <s v="A 0008-00200003"/>
    <n v="669677.83087245584"/>
    <x v="2"/>
    <x v="2"/>
    <x v="0"/>
    <n v="0"/>
    <x v="1"/>
  </r>
  <r>
    <n v="20667"/>
    <x v="7"/>
    <d v="2026-01-15T00:00:00"/>
    <s v="A 0008-00199191"/>
    <n v="186168.23174303636"/>
    <x v="2"/>
    <x v="2"/>
    <x v="0"/>
    <n v="0"/>
    <x v="1"/>
  </r>
  <r>
    <n v="20667"/>
    <x v="7"/>
    <d v="2025-12-24T00:00:00"/>
    <s v="A 0008-00197158"/>
    <n v="417129.10954009247"/>
    <x v="7"/>
    <x v="2"/>
    <x v="0"/>
    <n v="0"/>
    <x v="1"/>
  </r>
  <r>
    <n v="20667"/>
    <x v="7"/>
    <d v="2025-12-18T00:00:00"/>
    <s v="A 0008-00196247"/>
    <n v="859554.13928944862"/>
    <x v="7"/>
    <x v="2"/>
    <x v="0"/>
    <n v="0"/>
    <x v="1"/>
  </r>
  <r>
    <n v="20667"/>
    <x v="7"/>
    <d v="2025-12-11T00:00:00"/>
    <s v="A 0008-00195515"/>
    <n v="156372.20286460986"/>
    <x v="7"/>
    <x v="2"/>
    <x v="0"/>
    <n v="0"/>
    <x v="1"/>
  </r>
  <r>
    <n v="20667"/>
    <x v="7"/>
    <d v="2025-12-04T00:00:00"/>
    <s v="A 0008-00194744"/>
    <n v="110304.65833699825"/>
    <x v="7"/>
    <x v="2"/>
    <x v="0"/>
    <n v="0"/>
    <x v="1"/>
  </r>
  <r>
    <n v="20137"/>
    <x v="8"/>
    <d v="2026-02-26T00:00:00"/>
    <s v="A 0008-00203126"/>
    <n v="157194"/>
    <x v="8"/>
    <x v="4"/>
    <x v="0"/>
    <n v="0"/>
    <x v="1"/>
  </r>
  <r>
    <n v="20137"/>
    <x v="8"/>
    <d v="2026-02-25T00:00:00"/>
    <s v="A 0008-00202968"/>
    <n v="3660148.3919999995"/>
    <x v="8"/>
    <x v="4"/>
    <x v="0"/>
    <n v="0"/>
    <x v="1"/>
  </r>
  <r>
    <n v="8034"/>
    <x v="9"/>
    <d v="2026-02-28T00:00:00"/>
    <s v="A 0008-00203356"/>
    <n v="17758.279338842975"/>
    <x v="8"/>
    <x v="6"/>
    <x v="0"/>
    <m/>
    <x v="0"/>
  </r>
  <r>
    <n v="8034"/>
    <x v="9"/>
    <d v="2026-02-26T00:00:00"/>
    <s v="A 0008-00203178"/>
    <n v="960006.0115834804"/>
    <x v="0"/>
    <x v="6"/>
    <x v="0"/>
    <m/>
    <x v="0"/>
  </r>
  <r>
    <n v="8034"/>
    <x v="9"/>
    <d v="2026-02-14T00:00:00"/>
    <s v="A 0008-00202147"/>
    <n v="17758.279338842975"/>
    <x v="9"/>
    <x v="6"/>
    <x v="0"/>
    <m/>
    <x v="0"/>
  </r>
  <r>
    <n v="8034"/>
    <x v="9"/>
    <d v="2026-02-11T00:00:00"/>
    <s v="A 0008-00201715"/>
    <n v="1661912.9917651955"/>
    <x v="1"/>
    <x v="6"/>
    <x v="0"/>
    <m/>
    <x v="0"/>
  </r>
  <r>
    <n v="8034"/>
    <x v="9"/>
    <d v="2026-02-05T00:00:00"/>
    <s v="A 0008-00201055"/>
    <n v="28670.171470164329"/>
    <x v="2"/>
    <x v="6"/>
    <x v="0"/>
    <m/>
    <x v="0"/>
  </r>
  <r>
    <n v="8034"/>
    <x v="9"/>
    <d v="2026-01-29T00:00:00"/>
    <s v="  0101-00023737"/>
    <n v="173759.75832861557"/>
    <x v="2"/>
    <x v="6"/>
    <x v="0"/>
    <m/>
    <x v="0"/>
  </r>
  <r>
    <n v="8034"/>
    <x v="9"/>
    <d v="2026-01-22T00:00:00"/>
    <s v="A 0008-00200097"/>
    <n v="44912.078206888742"/>
    <x v="2"/>
    <x v="6"/>
    <x v="0"/>
    <m/>
    <x v="0"/>
  </r>
  <r>
    <n v="8034"/>
    <x v="9"/>
    <d v="2026-01-15T00:00:00"/>
    <s v="A 0008-00199140"/>
    <n v="104064.12157397627"/>
    <x v="2"/>
    <x v="6"/>
    <x v="0"/>
    <m/>
    <x v="0"/>
  </r>
  <r>
    <n v="8034"/>
    <x v="9"/>
    <d v="2026-01-08T00:00:00"/>
    <s v="A 0008-00198387"/>
    <n v="256555.70949177392"/>
    <x v="2"/>
    <x v="6"/>
    <x v="0"/>
    <m/>
    <x v="0"/>
  </r>
  <r>
    <n v="8034"/>
    <x v="9"/>
    <d v="2026-01-03T00:00:00"/>
    <s v="A 0008-00197850"/>
    <n v="17758.279338842975"/>
    <x v="7"/>
    <x v="6"/>
    <x v="0"/>
    <m/>
    <x v="0"/>
  </r>
  <r>
    <n v="8034"/>
    <x v="9"/>
    <d v="2026-01-02T00:00:00"/>
    <s v="A 0008-00197802"/>
    <n v="357402.14482728962"/>
    <x v="7"/>
    <x v="6"/>
    <x v="0"/>
    <m/>
    <x v="0"/>
  </r>
  <r>
    <n v="8034"/>
    <x v="9"/>
    <d v="2025-12-26T00:00:00"/>
    <s v="A 0008-00197189"/>
    <n v="971071.81547812675"/>
    <x v="7"/>
    <x v="6"/>
    <x v="0"/>
    <m/>
    <x v="0"/>
  </r>
  <r>
    <n v="8034"/>
    <x v="9"/>
    <d v="2025-12-19T00:00:00"/>
    <s v="A 0008-00196367"/>
    <n v="881081.74155903072"/>
    <x v="7"/>
    <x v="6"/>
    <x v="0"/>
    <m/>
    <x v="0"/>
  </r>
  <r>
    <n v="8034"/>
    <x v="9"/>
    <d v="2025-12-04T00:00:00"/>
    <s v="A 0008-00194689"/>
    <n v="169976.98794975522"/>
    <x v="10"/>
    <x v="6"/>
    <x v="0"/>
    <m/>
    <x v="0"/>
  </r>
  <r>
    <n v="8034"/>
    <x v="9"/>
    <d v="2025-11-27T00:00:00"/>
    <s v="A 0008-00193893"/>
    <n v="322776.31467573583"/>
    <x v="10"/>
    <x v="6"/>
    <x v="0"/>
    <m/>
    <x v="0"/>
  </r>
  <r>
    <n v="8034"/>
    <x v="9"/>
    <d v="2025-11-28T00:00:00"/>
    <s v="A 0008-00194016"/>
    <n v="45933.362851239668"/>
    <x v="10"/>
    <x v="6"/>
    <x v="0"/>
    <m/>
    <x v="0"/>
  </r>
  <r>
    <n v="8034"/>
    <x v="9"/>
    <d v="2025-11-20T00:00:00"/>
    <s v="A 0008-00193257"/>
    <n v="1061680.8515333086"/>
    <x v="10"/>
    <x v="6"/>
    <x v="0"/>
    <m/>
    <x v="0"/>
  </r>
  <r>
    <n v="8034"/>
    <x v="9"/>
    <d v="2025-03-20T00:00:00"/>
    <s v="FAA001000193411"/>
    <n v="24394.22"/>
    <x v="6"/>
    <x v="6"/>
    <x v="0"/>
    <m/>
    <x v="0"/>
  </r>
  <r>
    <n v="8034"/>
    <x v="9"/>
    <d v="2025-02-25T00:00:00"/>
    <s v="PEX001000253264"/>
    <n v="129636.04"/>
    <x v="6"/>
    <x v="6"/>
    <x v="0"/>
    <m/>
    <x v="0"/>
  </r>
  <r>
    <n v="8034"/>
    <x v="9"/>
    <d v="2025-01-23T00:00:00"/>
    <s v="FAA001000188048"/>
    <n v="73604.899999999994"/>
    <x v="6"/>
    <x v="6"/>
    <x v="0"/>
    <m/>
    <x v="0"/>
  </r>
  <r>
    <n v="8034"/>
    <x v="9"/>
    <d v="2025-01-16T00:00:00"/>
    <s v="FAA001000187285"/>
    <n v="110596.99"/>
    <x v="6"/>
    <x v="6"/>
    <x v="0"/>
    <m/>
    <x v="0"/>
  </r>
  <r>
    <n v="2300"/>
    <x v="10"/>
    <d v="2025-10-09T00:00:00"/>
    <s v="FAA001000214366"/>
    <n v="88250.84"/>
    <x v="3"/>
    <x v="7"/>
    <x v="0"/>
    <m/>
    <x v="0"/>
  </r>
  <r>
    <n v="2300"/>
    <x v="10"/>
    <d v="2025-09-18T00:00:00"/>
    <s v="FAA001000211976"/>
    <n v="400247.94"/>
    <x v="4"/>
    <x v="7"/>
    <x v="0"/>
    <m/>
    <x v="0"/>
  </r>
  <r>
    <n v="108"/>
    <x v="11"/>
    <d v="2025-02-12T00:00:00"/>
    <s v="FAA001000189924"/>
    <n v="393735.03"/>
    <x v="6"/>
    <x v="7"/>
    <x v="0"/>
    <m/>
    <x v="0"/>
  </r>
  <r>
    <n v="2539"/>
    <x v="12"/>
    <d v="2025-08-27T00:00:00"/>
    <s v="FAA001000209667"/>
    <n v="61117.15"/>
    <x v="5"/>
    <x v="7"/>
    <x v="0"/>
    <m/>
    <x v="0"/>
  </r>
  <r>
    <n v="2539"/>
    <x v="12"/>
    <d v="2025-07-16T00:00:00"/>
    <s v="FAA001000205171"/>
    <n v="267807.59000000003"/>
    <x v="6"/>
    <x v="7"/>
    <x v="0"/>
    <m/>
    <x v="0"/>
  </r>
  <r>
    <n v="2108"/>
    <x v="13"/>
    <d v="2025-07-02T00:00:00"/>
    <s v="FAA001000203942"/>
    <n v="102295.71"/>
    <x v="6"/>
    <x v="7"/>
    <x v="0"/>
    <m/>
    <x v="0"/>
  </r>
  <r>
    <n v="2108"/>
    <x v="13"/>
    <d v="2025-04-03T00:00:00"/>
    <s v="FAA001000194713"/>
    <n v="53074.37"/>
    <x v="6"/>
    <x v="7"/>
    <x v="0"/>
    <m/>
    <x v="0"/>
  </r>
  <r>
    <n v="2108"/>
    <x v="13"/>
    <d v="2025-02-19T00:00:00"/>
    <s v="FAA001000190650"/>
    <n v="72859.570000000007"/>
    <x v="6"/>
    <x v="7"/>
    <x v="0"/>
    <m/>
    <x v="0"/>
  </r>
  <r>
    <n v="4099"/>
    <x v="14"/>
    <d v="2025-01-08T00:00:00"/>
    <s v="FAA001000186357"/>
    <n v="66315.3"/>
    <x v="6"/>
    <x v="7"/>
    <x v="0"/>
    <m/>
    <x v="0"/>
  </r>
  <r>
    <n v="4099"/>
    <x v="14"/>
    <d v="2025-06-03T00:00:00"/>
    <s v="A 0008-00176129"/>
    <n v="86932.16033057851"/>
    <x v="6"/>
    <x v="7"/>
    <x v="0"/>
    <m/>
    <x v="0"/>
  </r>
  <r>
    <n v="4099"/>
    <x v="14"/>
    <d v="2025-01-07T00:00:00"/>
    <s v="A 0008-00160450"/>
    <n v="42461.872066115699"/>
    <x v="6"/>
    <x v="7"/>
    <x v="0"/>
    <m/>
    <x v="0"/>
  </r>
  <r>
    <n v="776"/>
    <x v="15"/>
    <d v="2025-08-27T00:00:00"/>
    <s v="FAA001000209647"/>
    <n v="88857.21"/>
    <x v="5"/>
    <x v="7"/>
    <x v="0"/>
    <m/>
    <x v="0"/>
  </r>
  <r>
    <n v="776"/>
    <x v="15"/>
    <d v="2025-08-27T00:00:00"/>
    <s v="FAA001000209648"/>
    <n v="5892.87"/>
    <x v="5"/>
    <x v="7"/>
    <x v="0"/>
    <m/>
    <x v="0"/>
  </r>
  <r>
    <n v="265"/>
    <x v="16"/>
    <d v="2025-03-05T00:00:00"/>
    <s v="FAA001000191375"/>
    <n v="76351.8"/>
    <x v="6"/>
    <x v="7"/>
    <x v="0"/>
    <m/>
    <x v="0"/>
  </r>
  <r>
    <n v="265"/>
    <x v="16"/>
    <d v="2025-03-12T00:00:00"/>
    <s v="FAA001000192495"/>
    <n v="76351.8"/>
    <x v="6"/>
    <x v="7"/>
    <x v="0"/>
    <m/>
    <x v="0"/>
  </r>
  <r>
    <n v="2381"/>
    <x v="17"/>
    <d v="2025-08-13T00:00:00"/>
    <s v="FAA001000208143"/>
    <n v="7102.35"/>
    <x v="5"/>
    <x v="7"/>
    <x v="0"/>
    <m/>
    <x v="0"/>
  </r>
  <r>
    <n v="2381"/>
    <x v="17"/>
    <d v="2025-08-13T00:00:00"/>
    <s v="FAA001000208142"/>
    <n v="123921.65"/>
    <x v="5"/>
    <x v="7"/>
    <x v="0"/>
    <m/>
    <x v="0"/>
  </r>
  <r>
    <n v="2222"/>
    <x v="18"/>
    <d v="2025-10-02T00:00:00"/>
    <s v="FAA001000213359"/>
    <n v="123045.63"/>
    <x v="4"/>
    <x v="7"/>
    <x v="0"/>
    <m/>
    <x v="0"/>
  </r>
  <r>
    <n v="273"/>
    <x v="19"/>
    <d v="2025-07-30T00:00:00"/>
    <s v="PEX001000270684"/>
    <n v="80678.67"/>
    <x v="6"/>
    <x v="7"/>
    <x v="0"/>
    <m/>
    <x v="0"/>
  </r>
  <r>
    <n v="268"/>
    <x v="20"/>
    <d v="2025-10-15T00:00:00"/>
    <s v="PEX001000281095"/>
    <n v="78821.52"/>
    <x v="3"/>
    <x v="7"/>
    <x v="0"/>
    <m/>
    <x v="0"/>
  </r>
  <r>
    <n v="274"/>
    <x v="21"/>
    <d v="2025-09-03T00:00:00"/>
    <s v="PEX001000275306"/>
    <n v="30312"/>
    <x v="5"/>
    <x v="7"/>
    <x v="0"/>
    <m/>
    <x v="0"/>
  </r>
  <r>
    <n v="274"/>
    <x v="21"/>
    <d v="2025-07-10T00:00:00"/>
    <s v="PEX001000268243"/>
    <n v="24571"/>
    <x v="6"/>
    <x v="7"/>
    <x v="0"/>
    <m/>
    <x v="0"/>
  </r>
  <r>
    <n v="2437"/>
    <x v="22"/>
    <d v="2025-07-10T00:00:00"/>
    <s v="FAA001000204636"/>
    <n v="53584.73"/>
    <x v="6"/>
    <x v="7"/>
    <x v="0"/>
    <m/>
    <x v="0"/>
  </r>
  <r>
    <n v="301"/>
    <x v="23"/>
    <d v="2025-03-05T00:00:00"/>
    <s v="FAA001000191352"/>
    <n v="48835.23"/>
    <x v="6"/>
    <x v="7"/>
    <x v="0"/>
    <m/>
    <x v="0"/>
  </r>
  <r>
    <n v="1995"/>
    <x v="24"/>
    <d v="2025-08-30T00:00:00"/>
    <s v="PEX001000274805"/>
    <n v="45000.05"/>
    <x v="5"/>
    <x v="7"/>
    <x v="0"/>
    <m/>
    <x v="0"/>
  </r>
  <r>
    <n v="1871"/>
    <x v="25"/>
    <d v="2026-03-03T00:00:00"/>
    <s v="PEX001000298469"/>
    <n v="61321.45"/>
    <x v="8"/>
    <x v="7"/>
    <x v="0"/>
    <m/>
    <x v="0"/>
  </r>
  <r>
    <n v="1871"/>
    <x v="25"/>
    <d v="2025-09-30T00:00:00"/>
    <s v="FAA001000213050"/>
    <n v="36160.6"/>
    <x v="4"/>
    <x v="7"/>
    <x v="0"/>
    <m/>
    <x v="0"/>
  </r>
  <r>
    <n v="1622"/>
    <x v="26"/>
    <d v="2025-08-27T00:00:00"/>
    <s v="FAA001000209652"/>
    <n v="31932.16"/>
    <x v="5"/>
    <x v="7"/>
    <x v="0"/>
    <m/>
    <x v="0"/>
  </r>
  <r>
    <n v="9536"/>
    <x v="27"/>
    <d v="2025-09-17T00:00:00"/>
    <s v="FAA001000211883"/>
    <n v="36743.82"/>
    <x v="4"/>
    <x v="7"/>
    <x v="0"/>
    <m/>
    <x v="0"/>
  </r>
  <r>
    <n v="1758"/>
    <x v="28"/>
    <d v="2025-08-20T00:00:00"/>
    <s v="FAA001000208904"/>
    <n v="21469.98"/>
    <x v="5"/>
    <x v="7"/>
    <x v="0"/>
    <m/>
    <x v="0"/>
  </r>
  <r>
    <n v="5007"/>
    <x v="29"/>
    <d v="2025-06-11T00:00:00"/>
    <s v="FAA001000201769"/>
    <n v="16840.93"/>
    <x v="6"/>
    <x v="7"/>
    <x v="0"/>
    <m/>
    <x v="0"/>
  </r>
  <r>
    <n v="5007"/>
    <x v="29"/>
    <d v="2025-06-11T00:00:00"/>
    <s v="FAA001000201769"/>
    <n v="16840.93"/>
    <x v="6"/>
    <x v="7"/>
    <x v="0"/>
    <m/>
    <x v="0"/>
  </r>
  <r>
    <n v="2477"/>
    <x v="30"/>
    <d v="2025-10-07T00:00:00"/>
    <s v="FAA001000214008"/>
    <n v="250536.13"/>
    <x v="3"/>
    <x v="7"/>
    <x v="0"/>
    <m/>
    <x v="0"/>
  </r>
  <r>
    <n v="2477"/>
    <x v="30"/>
    <d v="2025-10-01T00:00:00"/>
    <s v="FAA001000213117"/>
    <n v="61677.21"/>
    <x v="4"/>
    <x v="7"/>
    <x v="0"/>
    <m/>
    <x v="0"/>
  </r>
  <r>
    <n v="20205"/>
    <x v="31"/>
    <d v="2025-12-19T00:00:00"/>
    <s v="A 0008-00196450"/>
    <n v="124913.14850423555"/>
    <x v="7"/>
    <x v="7"/>
    <x v="0"/>
    <m/>
    <x v="0"/>
  </r>
  <r>
    <n v="493"/>
    <x v="32"/>
    <d v="2025-05-23T00:00:00"/>
    <s v="FAA001000199845"/>
    <n v="60994.21"/>
    <x v="6"/>
    <x v="7"/>
    <x v="0"/>
    <m/>
    <x v="0"/>
  </r>
  <r>
    <n v="493"/>
    <x v="32"/>
    <d v="2025-02-10T00:00:00"/>
    <s v="FAA001000189646"/>
    <n v="27061.63"/>
    <x v="6"/>
    <x v="7"/>
    <x v="0"/>
    <m/>
    <x v="0"/>
  </r>
  <r>
    <n v="164"/>
    <x v="33"/>
    <d v="2025-08-13T00:00:00"/>
    <s v="A 0008-00183136"/>
    <n v="247576.760723246"/>
    <x v="5"/>
    <x v="7"/>
    <x v="0"/>
    <m/>
    <x v="0"/>
  </r>
  <r>
    <n v="1294"/>
    <x v="33"/>
    <d v="2025-07-24T00:00:00"/>
    <s v="FAA001000206035"/>
    <n v="75237.289999999994"/>
    <x v="6"/>
    <x v="7"/>
    <x v="0"/>
    <m/>
    <x v="0"/>
  </r>
  <r>
    <n v="7013"/>
    <x v="34"/>
    <d v="2025-07-18T00:00:00"/>
    <s v="A 0008-00180675"/>
    <n v="53222.084934297513"/>
    <x v="6"/>
    <x v="7"/>
    <x v="0"/>
    <m/>
    <x v="0"/>
  </r>
  <r>
    <n v="2537"/>
    <x v="35"/>
    <d v="2025-07-21T00:00:00"/>
    <s v="FAA001000205748"/>
    <n v="37582.230000000003"/>
    <x v="6"/>
    <x v="7"/>
    <x v="0"/>
    <m/>
    <x v="0"/>
  </r>
  <r>
    <n v="2223"/>
    <x v="36"/>
    <d v="2025-07-18T00:00:00"/>
    <s v="FAA001000205452"/>
    <n v="59287.66"/>
    <x v="6"/>
    <x v="7"/>
    <x v="0"/>
    <m/>
    <x v="0"/>
  </r>
  <r>
    <n v="2223"/>
    <x v="36"/>
    <d v="2025-01-10T00:00:00"/>
    <s v="FAA001000186653"/>
    <n v="30704.25"/>
    <x v="6"/>
    <x v="7"/>
    <x v="0"/>
    <m/>
    <x v="0"/>
  </r>
  <r>
    <n v="2223"/>
    <x v="36"/>
    <d v="2025-06-21T00:00:00"/>
    <s v="FAA001000202745"/>
    <n v="21324.57"/>
    <x v="6"/>
    <x v="7"/>
    <x v="0"/>
    <m/>
    <x v="0"/>
  </r>
  <r>
    <n v="2223"/>
    <x v="36"/>
    <d v="2025-06-13T00:00:00"/>
    <s v="FAA001000202037"/>
    <n v="23092.66"/>
    <x v="6"/>
    <x v="7"/>
    <x v="0"/>
    <m/>
    <x v="0"/>
  </r>
  <r>
    <n v="2223"/>
    <x v="36"/>
    <d v="2025-05-16T00:00:00"/>
    <s v="FAA001000199165"/>
    <n v="39368.339999999997"/>
    <x v="6"/>
    <x v="7"/>
    <x v="0"/>
    <m/>
    <x v="0"/>
  </r>
  <r>
    <n v="2223"/>
    <x v="36"/>
    <d v="2025-06-13T00:00:00"/>
    <s v="FAA001000202038"/>
    <n v="26245.63"/>
    <x v="6"/>
    <x v="7"/>
    <x v="0"/>
    <m/>
    <x v="0"/>
  </r>
  <r>
    <n v="2404"/>
    <x v="37"/>
    <d v="2025-04-22T00:00:00"/>
    <s v="FAA001000196526"/>
    <n v="4571.43"/>
    <x v="6"/>
    <x v="7"/>
    <x v="0"/>
    <m/>
    <x v="0"/>
  </r>
  <r>
    <n v="2404"/>
    <x v="37"/>
    <d v="2025-04-22T00:00:00"/>
    <s v="FAA001000196525"/>
    <n v="126571.41"/>
    <x v="6"/>
    <x v="7"/>
    <x v="0"/>
    <m/>
    <x v="0"/>
  </r>
  <r>
    <n v="4080"/>
    <x v="38"/>
    <d v="2026-03-02T00:00:00"/>
    <s v="A 0008-00203379"/>
    <n v="1789877.6877769101"/>
    <x v="8"/>
    <x v="4"/>
    <x v="0"/>
    <n v="0"/>
    <x v="1"/>
  </r>
  <r>
    <n v="2121"/>
    <x v="39"/>
    <d v="2026-02-24T00:00:00"/>
    <s v="FAA001000228803"/>
    <n v="254269.63"/>
    <x v="0"/>
    <x v="4"/>
    <x v="0"/>
    <n v="0"/>
    <x v="1"/>
  </r>
  <r>
    <n v="2121"/>
    <x v="39"/>
    <d v="2026-02-24T00:00:00"/>
    <s v="FAA001000228802"/>
    <n v="764974.13"/>
    <x v="0"/>
    <x v="4"/>
    <x v="0"/>
    <n v="0"/>
    <x v="1"/>
  </r>
  <r>
    <n v="698"/>
    <x v="40"/>
    <d v="2026-02-26T00:00:00"/>
    <s v="A 0008-00203181"/>
    <n v="5460.2800252139568"/>
    <x v="0"/>
    <x v="4"/>
    <x v="1"/>
    <n v="1"/>
    <x v="2"/>
  </r>
  <r>
    <n v="698"/>
    <x v="40"/>
    <d v="2026-01-19T00:00:00"/>
    <s v="A 0008-00199620"/>
    <n v="51899.537336684298"/>
    <x v="2"/>
    <x v="4"/>
    <x v="1"/>
    <n v="2"/>
    <x v="3"/>
  </r>
  <r>
    <n v="698"/>
    <x v="40"/>
    <d v="2026-01-05T00:00:00"/>
    <s v="A 0008-00197931"/>
    <n v="148549.82941069233"/>
    <x v="7"/>
    <x v="4"/>
    <x v="1"/>
    <n v="3"/>
    <x v="4"/>
  </r>
  <r>
    <n v="20173"/>
    <x v="41"/>
    <d v="2026-03-04T00:00:00"/>
    <s v="A 0008-00203679"/>
    <n v="2974861.8247201229"/>
    <x v="8"/>
    <x v="8"/>
    <x v="1"/>
    <n v="1278661.8247201229"/>
    <x v="5"/>
  </r>
  <r>
    <n v="504"/>
    <x v="42"/>
    <d v="2026-02-26T00:00:00"/>
    <s v="A 0008-00203124"/>
    <n v="886275.77545762563"/>
    <x v="0"/>
    <x v="4"/>
    <x v="1"/>
    <n v="0"/>
    <x v="1"/>
  </r>
  <r>
    <n v="504"/>
    <x v="42"/>
    <d v="2026-02-26T00:00:00"/>
    <s v="A 0008-00203125"/>
    <n v="97857.172708620186"/>
    <x v="0"/>
    <x v="4"/>
    <x v="1"/>
    <n v="0"/>
    <x v="1"/>
  </r>
  <r>
    <n v="9926"/>
    <x v="43"/>
    <d v="2026-02-23T00:00:00"/>
    <s v="A 0008-00202766"/>
    <n v="446086.00389091112"/>
    <x v="0"/>
    <x v="4"/>
    <x v="1"/>
    <n v="0"/>
    <x v="1"/>
  </r>
  <r>
    <n v="9926"/>
    <x v="43"/>
    <d v="2026-02-02T00:00:00"/>
    <s v="A 0008-00200635"/>
    <n v="2681622.5395181831"/>
    <x v="2"/>
    <x v="4"/>
    <x v="1"/>
    <n v="0"/>
    <x v="1"/>
  </r>
  <r>
    <n v="9926"/>
    <x v="43"/>
    <d v="2026-01-21T00:00:00"/>
    <s v="A 0008-00199873"/>
    <n v="701365.74327272736"/>
    <x v="2"/>
    <x v="4"/>
    <x v="1"/>
    <n v="0"/>
    <x v="1"/>
  </r>
  <r>
    <n v="9926"/>
    <x v="43"/>
    <d v="2026-01-13T00:00:00"/>
    <s v="A 0008-00198819"/>
    <n v="1258242.8211590908"/>
    <x v="2"/>
    <x v="4"/>
    <x v="1"/>
    <n v="0"/>
    <x v="1"/>
  </r>
  <r>
    <n v="9926"/>
    <x v="43"/>
    <d v="2025-12-31T00:00:00"/>
    <s v="A 0008-00197724"/>
    <n v="813848.06760000065"/>
    <x v="7"/>
    <x v="4"/>
    <x v="1"/>
    <n v="0"/>
    <x v="1"/>
  </r>
  <r>
    <n v="9926"/>
    <x v="43"/>
    <d v="2025-12-05T00:00:00"/>
    <s v="A 0008-00194813"/>
    <n v="806110.38980344171"/>
    <x v="10"/>
    <x v="4"/>
    <x v="1"/>
    <n v="0"/>
    <x v="1"/>
  </r>
  <r>
    <n v="650"/>
    <x v="44"/>
    <d v="2026-03-03T00:00:00"/>
    <s v="A 0008-00203548"/>
    <n v="784799.97818181827"/>
    <x v="8"/>
    <x v="8"/>
    <x v="1"/>
    <n v="3159645.74"/>
    <x v="6"/>
  </r>
  <r>
    <n v="650"/>
    <x v="44"/>
    <d v="2026-02-19T00:00:00"/>
    <s v="A 0008-00202373"/>
    <n v="513134.18181818182"/>
    <x v="9"/>
    <x v="8"/>
    <x v="1"/>
    <n v="3159645.74"/>
    <x v="6"/>
  </r>
  <r>
    <n v="650"/>
    <x v="44"/>
    <d v="2026-02-10T00:00:00"/>
    <s v="A 0008-00201548"/>
    <n v="452765.45454545459"/>
    <x v="1"/>
    <x v="8"/>
    <x v="1"/>
    <n v="3159645.74"/>
    <x v="6"/>
  </r>
  <r>
    <n v="650"/>
    <x v="44"/>
    <d v="2026-02-03T00:00:00"/>
    <s v="A 0008-00200676"/>
    <n v="624816.32727272727"/>
    <x v="2"/>
    <x v="8"/>
    <x v="1"/>
    <n v="3159645.74"/>
    <x v="6"/>
  </r>
  <r>
    <n v="650"/>
    <x v="44"/>
    <d v="2026-01-27T00:00:00"/>
    <s v="  0101-00023452"/>
    <n v="635184"/>
    <x v="2"/>
    <x v="8"/>
    <x v="1"/>
    <n v="3159645.74"/>
    <x v="6"/>
  </r>
  <r>
    <n v="650"/>
    <x v="44"/>
    <d v="2026-01-20T00:00:00"/>
    <s v="A 0008-00199778"/>
    <n v="754609.09090909106"/>
    <x v="2"/>
    <x v="8"/>
    <x v="1"/>
    <n v="3159645.74"/>
    <x v="6"/>
  </r>
  <r>
    <n v="650"/>
    <x v="44"/>
    <d v="2026-01-13T00:00:00"/>
    <s v="A 0008-00198963"/>
    <n v="543318.54545454541"/>
    <x v="2"/>
    <x v="8"/>
    <x v="1"/>
    <n v="3159645.74"/>
    <x v="6"/>
  </r>
  <r>
    <n v="650"/>
    <x v="44"/>
    <d v="2026-01-06T00:00:00"/>
    <s v="A 0008-00198155"/>
    <n v="664056"/>
    <x v="7"/>
    <x v="8"/>
    <x v="1"/>
    <n v="3159645.74"/>
    <x v="6"/>
  </r>
  <r>
    <n v="650"/>
    <x v="44"/>
    <d v="2025-12-30T00:00:00"/>
    <s v="A 0008-00197573"/>
    <n v="543318.54545454541"/>
    <x v="7"/>
    <x v="8"/>
    <x v="1"/>
    <n v="3159645.74"/>
    <x v="6"/>
  </r>
  <r>
    <n v="650"/>
    <x v="44"/>
    <d v="2025-12-23T00:00:00"/>
    <s v="A 0008-00196827"/>
    <n v="588595.09090909094"/>
    <x v="7"/>
    <x v="8"/>
    <x v="1"/>
    <n v="3159645.74"/>
    <x v="6"/>
  </r>
  <r>
    <n v="650"/>
    <x v="44"/>
    <d v="2025-12-16T00:00:00"/>
    <s v="A 0008-00196003"/>
    <n v="603687.27272727271"/>
    <x v="7"/>
    <x v="8"/>
    <x v="1"/>
    <n v="3159645.74"/>
    <x v="6"/>
  </r>
  <r>
    <n v="650"/>
    <x v="44"/>
    <d v="2025-12-11T00:00:00"/>
    <s v="A 0008-00195402"/>
    <n v="365920.54909090907"/>
    <x v="7"/>
    <x v="8"/>
    <x v="1"/>
    <n v="3159645.74"/>
    <x v="6"/>
  </r>
  <r>
    <n v="650"/>
    <x v="44"/>
    <d v="2025-12-02T00:00:00"/>
    <s v="A 0008-00194409"/>
    <n v="394068.28363636357"/>
    <x v="10"/>
    <x v="8"/>
    <x v="1"/>
    <n v="3159645.7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25BA7-D3F5-4064-A0A7-195D0E39F2E9}" name="Tabla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F24" firstHeaderRow="1" firstDataRow="1" firstDataCol="5"/>
  <pivotFields count="10">
    <pivotField compact="0" outline="0" showAll="0" defaultSubtotal="0"/>
    <pivotField axis="axisRow" compact="0" outline="0" showAll="0" defaultSubtotal="0">
      <items count="45">
        <item x="0"/>
        <item x="1"/>
        <item x="2"/>
        <item x="4"/>
        <item x="6"/>
        <item x="7"/>
        <item x="44"/>
        <item x="8"/>
        <item x="5"/>
        <item x="42"/>
        <item x="3"/>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s>
    </pivotField>
    <pivotField compact="0" outline="0" showAll="0" defaultSubtotal="0"/>
    <pivotField compact="0" outline="0" showAll="0" defaultSubtotal="0"/>
    <pivotField dataField="1" compact="0" numFmtId="44" outline="0" showAll="0" defaultSubtotal="0"/>
    <pivotField axis="axisRow" compact="0" outline="0" showAll="0" defaultSubtotal="0">
      <items count="11">
        <item x="8"/>
        <item x="0"/>
        <item x="9"/>
        <item x="1"/>
        <item x="2"/>
        <item x="7"/>
        <item x="10"/>
        <item x="3"/>
        <item x="4"/>
        <item x="5"/>
        <item x="6"/>
      </items>
    </pivotField>
    <pivotField axis="axisRow" compact="0" outline="0" showAll="0" sortType="ascending" defaultSubtotal="0">
      <items count="14">
        <item h="1" x="7"/>
        <item h="1" x="3"/>
        <item h="1" m="1" x="9"/>
        <item h="1" x="5"/>
        <item h="1" x="1"/>
        <item h="1" m="1" x="13"/>
        <item x="4"/>
        <item x="8"/>
        <item m="1" x="12"/>
        <item h="1" m="1" x="11"/>
        <item h="1" x="2"/>
        <item h="1" x="0"/>
        <item h="1" m="1" x="10"/>
        <item h="1" x="6"/>
      </items>
    </pivotField>
    <pivotField axis="axisRow" compact="0" outline="0" subtotalTop="0" showAll="0" defaultSubtotal="0">
      <items count="2">
        <item x="0"/>
        <item x="1"/>
      </items>
    </pivotField>
    <pivotField compact="0" outline="0" subtotalTop="0" showAll="0" defaultSubtotal="0"/>
    <pivotField axis="axisRow" compact="0" outline="0" subtotalTop="0" showAll="0" defaultSubtotal="0">
      <items count="8">
        <item x="6"/>
        <item x="1"/>
        <item x="0"/>
        <item x="2"/>
        <item x="3"/>
        <item x="4"/>
        <item m="1" x="7"/>
        <item x="5"/>
      </items>
    </pivotField>
  </pivotFields>
  <rowFields count="5">
    <field x="1"/>
    <field x="7"/>
    <field x="5"/>
    <field x="6"/>
    <field x="9"/>
  </rowFields>
  <rowItems count="21">
    <i>
      <x v="3"/>
      <x/>
      <x/>
      <x v="6"/>
      <x v="1"/>
    </i>
    <i>
      <x v="6"/>
      <x v="1"/>
      <x/>
      <x v="7"/>
      <x/>
    </i>
    <i r="2">
      <x v="2"/>
      <x v="7"/>
      <x/>
    </i>
    <i r="2">
      <x v="3"/>
      <x v="7"/>
      <x/>
    </i>
    <i r="2">
      <x v="4"/>
      <x v="7"/>
      <x/>
    </i>
    <i r="2">
      <x v="5"/>
      <x v="7"/>
      <x/>
    </i>
    <i r="2">
      <x v="6"/>
      <x v="7"/>
      <x/>
    </i>
    <i>
      <x v="7"/>
      <x/>
      <x/>
      <x v="6"/>
      <x v="1"/>
    </i>
    <i>
      <x v="8"/>
      <x/>
      <x/>
      <x v="6"/>
      <x v="1"/>
    </i>
    <i>
      <x v="9"/>
      <x v="1"/>
      <x v="1"/>
      <x v="6"/>
      <x v="1"/>
    </i>
    <i>
      <x v="40"/>
      <x/>
      <x/>
      <x v="6"/>
      <x v="1"/>
    </i>
    <i>
      <x v="41"/>
      <x/>
      <x v="1"/>
      <x v="6"/>
      <x v="1"/>
    </i>
    <i>
      <x v="42"/>
      <x v="1"/>
      <x v="1"/>
      <x v="6"/>
      <x v="3"/>
    </i>
    <i r="2">
      <x v="4"/>
      <x v="6"/>
      <x v="4"/>
    </i>
    <i r="2">
      <x v="5"/>
      <x v="6"/>
      <x v="5"/>
    </i>
    <i>
      <x v="43"/>
      <x v="1"/>
      <x/>
      <x v="7"/>
      <x v="7"/>
    </i>
    <i>
      <x v="44"/>
      <x v="1"/>
      <x v="1"/>
      <x v="6"/>
      <x v="1"/>
    </i>
    <i r="2">
      <x v="4"/>
      <x v="6"/>
      <x v="1"/>
    </i>
    <i r="2">
      <x v="5"/>
      <x v="6"/>
      <x v="1"/>
    </i>
    <i r="2">
      <x v="6"/>
      <x v="6"/>
      <x v="1"/>
    </i>
    <i t="grand">
      <x/>
    </i>
  </rowItems>
  <colItems count="1">
    <i/>
  </colItems>
  <dataFields count="1">
    <dataField name="Suma de saldo" fld="4" baseField="0" baseItem="401514520" numFmtId="166"/>
  </dataFields>
  <formats count="18">
    <format dxfId="2155">
      <pivotArea type="all" dataOnly="0" outline="0" fieldPosition="0"/>
    </format>
    <format dxfId="2154">
      <pivotArea outline="0" collapsedLevelsAreSubtotals="1" fieldPosition="0"/>
    </format>
    <format dxfId="2153">
      <pivotArea field="1" type="button" dataOnly="0" labelOnly="1" outline="0" axis="axisRow" fieldPosition="0"/>
    </format>
    <format dxfId="2152">
      <pivotArea field="6" type="button" dataOnly="0" labelOnly="1" outline="0" axis="axisRow" fieldPosition="3"/>
    </format>
    <format dxfId="2151">
      <pivotArea dataOnly="0" labelOnly="1" outline="0" fieldPosition="0">
        <references count="1">
          <reference field="1" count="0"/>
        </references>
      </pivotArea>
    </format>
    <format dxfId="2150">
      <pivotArea dataOnly="0" labelOnly="1" grandRow="1" outline="0" fieldPosition="0"/>
    </format>
    <format dxfId="2149">
      <pivotArea dataOnly="0" labelOnly="1" outline="0" fieldPosition="0">
        <references count="2">
          <reference field="1" count="1" selected="0">
            <x v="0"/>
          </reference>
          <reference field="6" count="1">
            <x v="11"/>
          </reference>
        </references>
      </pivotArea>
    </format>
    <format dxfId="2148">
      <pivotArea dataOnly="0" labelOnly="1" outline="0" fieldPosition="0">
        <references count="2">
          <reference field="1" count="1" selected="0">
            <x v="1"/>
          </reference>
          <reference field="6" count="1">
            <x v="4"/>
          </reference>
        </references>
      </pivotArea>
    </format>
    <format dxfId="2147">
      <pivotArea dataOnly="0" labelOnly="1" outline="0" fieldPosition="0">
        <references count="2">
          <reference field="1" count="1" selected="0">
            <x v="2"/>
          </reference>
          <reference field="6" count="1">
            <x v="10"/>
          </reference>
        </references>
      </pivotArea>
    </format>
    <format dxfId="2146">
      <pivotArea dataOnly="0" labelOnly="1" outline="0" fieldPosition="0">
        <references count="2">
          <reference field="1" count="1" selected="0">
            <x v="3"/>
          </reference>
          <reference field="6" count="1">
            <x v="6"/>
          </reference>
        </references>
      </pivotArea>
    </format>
    <format dxfId="2145">
      <pivotArea dataOnly="0" labelOnly="1" outline="0" fieldPosition="0">
        <references count="2">
          <reference field="1" count="1" selected="0">
            <x v="4"/>
          </reference>
          <reference field="6" count="1">
            <x v="11"/>
          </reference>
        </references>
      </pivotArea>
    </format>
    <format dxfId="2144">
      <pivotArea dataOnly="0" labelOnly="1" outline="0" fieldPosition="0">
        <references count="2">
          <reference field="1" count="1" selected="0">
            <x v="5"/>
          </reference>
          <reference field="6" count="1">
            <x v="10"/>
          </reference>
        </references>
      </pivotArea>
    </format>
    <format dxfId="2143">
      <pivotArea dataOnly="0" labelOnly="1" outline="0" fieldPosition="0">
        <references count="2">
          <reference field="1" count="1" selected="0">
            <x v="6"/>
          </reference>
          <reference field="6" count="1">
            <x v="13"/>
          </reference>
        </references>
      </pivotArea>
    </format>
    <format dxfId="2142">
      <pivotArea dataOnly="0" labelOnly="1" outline="0" fieldPosition="0">
        <references count="2">
          <reference field="1" count="1" selected="0">
            <x v="7"/>
          </reference>
          <reference field="6" count="1">
            <x v="6"/>
          </reference>
        </references>
      </pivotArea>
    </format>
    <format dxfId="2141">
      <pivotArea dataOnly="0" labelOnly="1" outline="0" fieldPosition="0">
        <references count="2">
          <reference field="1" count="1" selected="0">
            <x v="8"/>
          </reference>
          <reference field="6" count="1">
            <x v="6"/>
          </reference>
        </references>
      </pivotArea>
    </format>
    <format dxfId="2140">
      <pivotArea dataOnly="0" labelOnly="1" outline="0" fieldPosition="0">
        <references count="2">
          <reference field="1" count="1" selected="0">
            <x v="9"/>
          </reference>
          <reference field="6" count="1">
            <x v="5"/>
          </reference>
        </references>
      </pivotArea>
    </format>
    <format dxfId="2139">
      <pivotArea dataOnly="0" labelOnly="1" outline="0" fieldPosition="0">
        <references count="2">
          <reference field="1" count="1" selected="0">
            <x v="10"/>
          </reference>
          <reference field="6" count="1">
            <x v="1"/>
          </reference>
        </references>
      </pivotArea>
    </format>
    <format dxfId="2138">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60662B-24A3-4E89-A7ED-C95356F691B6}" name="TablaDinámica3"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N3:R41" firstHeaderRow="1" firstDataRow="1" firstDataCol="4"/>
  <pivotFields count="10">
    <pivotField compact="0" outline="0" showAll="0" defaultSubtotal="0"/>
    <pivotField axis="axisRow" compact="0" outline="0" showAll="0" defaultSubtotal="0">
      <items count="45">
        <item x="0"/>
        <item x="1"/>
        <item x="2"/>
        <item x="4"/>
        <item x="6"/>
        <item x="7"/>
        <item x="44"/>
        <item x="8"/>
        <item x="5"/>
        <item x="42"/>
        <item x="3"/>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s>
    </pivotField>
    <pivotField compact="0" outline="0" showAll="0" defaultSubtotal="0"/>
    <pivotField compact="0" outline="0" showAll="0" defaultSubtotal="0"/>
    <pivotField dataField="1" compact="0" numFmtId="44" outline="0" showAll="0" defaultSubtotal="0"/>
    <pivotField axis="axisRow" compact="0" outline="0" showAll="0" defaultSubtotal="0">
      <items count="11">
        <item x="8"/>
        <item x="0"/>
        <item x="9"/>
        <item x="1"/>
        <item x="2"/>
        <item x="7"/>
        <item x="10"/>
        <item x="3"/>
        <item x="4"/>
        <item x="5"/>
        <item x="6"/>
      </items>
    </pivotField>
    <pivotField axis="axisRow" compact="0" outline="0" showAll="0" sortType="ascending" defaultSubtotal="0">
      <items count="14">
        <item x="7"/>
        <item h="1" x="3"/>
        <item h="1" m="1" x="9"/>
        <item h="1" x="5"/>
        <item h="1" x="1"/>
        <item h="1" m="1" x="13"/>
        <item h="1" x="4"/>
        <item h="1" x="8"/>
        <item h="1" m="1" x="12"/>
        <item h="1" m="1" x="11"/>
        <item h="1" x="2"/>
        <item x="0"/>
        <item h="1" m="1" x="10"/>
        <item h="1" x="6"/>
      </items>
    </pivotField>
    <pivotField axis="axisRow" compact="0" outline="0" subtotalTop="0" showAll="0" defaultSubtotal="0">
      <items count="2">
        <item x="0"/>
        <item x="1"/>
      </items>
    </pivotField>
    <pivotField compact="0" outline="0" subtotalTop="0" showAll="0" defaultSubtotal="0"/>
    <pivotField compact="0" outline="0" subtotalTop="0" showAll="0" defaultSubtotal="0"/>
  </pivotFields>
  <rowFields count="4">
    <field x="1"/>
    <field x="7"/>
    <field x="5"/>
    <field x="6"/>
  </rowFields>
  <rowItems count="38">
    <i>
      <x/>
      <x/>
      <x v="1"/>
      <x v="11"/>
    </i>
    <i r="2">
      <x v="3"/>
      <x v="11"/>
    </i>
    <i r="2">
      <x v="4"/>
      <x v="11"/>
    </i>
    <i>
      <x v="12"/>
      <x/>
      <x v="7"/>
      <x/>
    </i>
    <i r="2">
      <x v="8"/>
      <x/>
    </i>
    <i>
      <x v="13"/>
      <x/>
      <x v="10"/>
      <x/>
    </i>
    <i>
      <x v="14"/>
      <x/>
      <x v="9"/>
      <x/>
    </i>
    <i r="2">
      <x v="10"/>
      <x/>
    </i>
    <i>
      <x v="15"/>
      <x/>
      <x v="10"/>
      <x/>
    </i>
    <i>
      <x v="16"/>
      <x/>
      <x v="10"/>
      <x/>
    </i>
    <i>
      <x v="17"/>
      <x/>
      <x v="9"/>
      <x/>
    </i>
    <i>
      <x v="18"/>
      <x/>
      <x v="10"/>
      <x/>
    </i>
    <i>
      <x v="19"/>
      <x/>
      <x v="9"/>
      <x/>
    </i>
    <i>
      <x v="20"/>
      <x/>
      <x v="8"/>
      <x/>
    </i>
    <i>
      <x v="21"/>
      <x/>
      <x v="10"/>
      <x/>
    </i>
    <i>
      <x v="22"/>
      <x/>
      <x v="7"/>
      <x/>
    </i>
    <i>
      <x v="23"/>
      <x/>
      <x v="9"/>
      <x/>
    </i>
    <i r="2">
      <x v="10"/>
      <x/>
    </i>
    <i>
      <x v="24"/>
      <x/>
      <x v="10"/>
      <x/>
    </i>
    <i>
      <x v="25"/>
      <x/>
      <x v="10"/>
      <x/>
    </i>
    <i>
      <x v="26"/>
      <x/>
      <x v="9"/>
      <x/>
    </i>
    <i>
      <x v="27"/>
      <x/>
      <x/>
      <x/>
    </i>
    <i r="2">
      <x v="8"/>
      <x/>
    </i>
    <i>
      <x v="28"/>
      <x/>
      <x v="9"/>
      <x/>
    </i>
    <i>
      <x v="29"/>
      <x/>
      <x v="8"/>
      <x/>
    </i>
    <i>
      <x v="30"/>
      <x/>
      <x v="9"/>
      <x/>
    </i>
    <i>
      <x v="31"/>
      <x/>
      <x v="10"/>
      <x/>
    </i>
    <i>
      <x v="32"/>
      <x/>
      <x v="7"/>
      <x/>
    </i>
    <i r="2">
      <x v="8"/>
      <x/>
    </i>
    <i>
      <x v="33"/>
      <x/>
      <x v="5"/>
      <x/>
    </i>
    <i>
      <x v="34"/>
      <x/>
      <x v="10"/>
      <x/>
    </i>
    <i>
      <x v="35"/>
      <x/>
      <x v="9"/>
      <x/>
    </i>
    <i r="2">
      <x v="10"/>
      <x/>
    </i>
    <i>
      <x v="36"/>
      <x/>
      <x v="10"/>
      <x/>
    </i>
    <i>
      <x v="37"/>
      <x/>
      <x v="10"/>
      <x/>
    </i>
    <i>
      <x v="38"/>
      <x/>
      <x v="10"/>
      <x/>
    </i>
    <i>
      <x v="39"/>
      <x/>
      <x v="10"/>
      <x/>
    </i>
    <i t="grand">
      <x/>
    </i>
  </rowItems>
  <colItems count="1">
    <i/>
  </colItems>
  <dataFields count="1">
    <dataField name="Suma de saldo" fld="4" baseField="0" baseItem="401514520" numFmtId="166"/>
  </dataFields>
  <formats count="18">
    <format dxfId="2173">
      <pivotArea type="all" dataOnly="0" outline="0" fieldPosition="0"/>
    </format>
    <format dxfId="2172">
      <pivotArea outline="0" collapsedLevelsAreSubtotals="1" fieldPosition="0"/>
    </format>
    <format dxfId="2171">
      <pivotArea field="1" type="button" dataOnly="0" labelOnly="1" outline="0" axis="axisRow" fieldPosition="0"/>
    </format>
    <format dxfId="2170">
      <pivotArea field="6" type="button" dataOnly="0" labelOnly="1" outline="0" axis="axisRow" fieldPosition="3"/>
    </format>
    <format dxfId="2169">
      <pivotArea dataOnly="0" labelOnly="1" outline="0" fieldPosition="0">
        <references count="1">
          <reference field="1" count="0"/>
        </references>
      </pivotArea>
    </format>
    <format dxfId="2168">
      <pivotArea dataOnly="0" labelOnly="1" grandRow="1" outline="0" fieldPosition="0"/>
    </format>
    <format dxfId="2167">
      <pivotArea dataOnly="0" labelOnly="1" outline="0" fieldPosition="0">
        <references count="2">
          <reference field="1" count="1" selected="0">
            <x v="0"/>
          </reference>
          <reference field="6" count="1">
            <x v="11"/>
          </reference>
        </references>
      </pivotArea>
    </format>
    <format dxfId="2166">
      <pivotArea dataOnly="0" labelOnly="1" outline="0" fieldPosition="0">
        <references count="2">
          <reference field="1" count="1" selected="0">
            <x v="1"/>
          </reference>
          <reference field="6" count="1">
            <x v="4"/>
          </reference>
        </references>
      </pivotArea>
    </format>
    <format dxfId="2165">
      <pivotArea dataOnly="0" labelOnly="1" outline="0" fieldPosition="0">
        <references count="2">
          <reference field="1" count="1" selected="0">
            <x v="2"/>
          </reference>
          <reference field="6" count="1">
            <x v="10"/>
          </reference>
        </references>
      </pivotArea>
    </format>
    <format dxfId="2164">
      <pivotArea dataOnly="0" labelOnly="1" outline="0" fieldPosition="0">
        <references count="2">
          <reference field="1" count="1" selected="0">
            <x v="3"/>
          </reference>
          <reference field="6" count="1">
            <x v="6"/>
          </reference>
        </references>
      </pivotArea>
    </format>
    <format dxfId="2163">
      <pivotArea dataOnly="0" labelOnly="1" outline="0" fieldPosition="0">
        <references count="2">
          <reference field="1" count="1" selected="0">
            <x v="4"/>
          </reference>
          <reference field="6" count="1">
            <x v="11"/>
          </reference>
        </references>
      </pivotArea>
    </format>
    <format dxfId="2162">
      <pivotArea dataOnly="0" labelOnly="1" outline="0" fieldPosition="0">
        <references count="2">
          <reference field="1" count="1" selected="0">
            <x v="5"/>
          </reference>
          <reference field="6" count="1">
            <x v="10"/>
          </reference>
        </references>
      </pivotArea>
    </format>
    <format dxfId="2161">
      <pivotArea dataOnly="0" labelOnly="1" outline="0" fieldPosition="0">
        <references count="2">
          <reference field="1" count="1" selected="0">
            <x v="6"/>
          </reference>
          <reference field="6" count="1">
            <x v="13"/>
          </reference>
        </references>
      </pivotArea>
    </format>
    <format dxfId="2160">
      <pivotArea dataOnly="0" labelOnly="1" outline="0" fieldPosition="0">
        <references count="2">
          <reference field="1" count="1" selected="0">
            <x v="7"/>
          </reference>
          <reference field="6" count="1">
            <x v="6"/>
          </reference>
        </references>
      </pivotArea>
    </format>
    <format dxfId="2159">
      <pivotArea dataOnly="0" labelOnly="1" outline="0" fieldPosition="0">
        <references count="2">
          <reference field="1" count="1" selected="0">
            <x v="8"/>
          </reference>
          <reference field="6" count="1">
            <x v="6"/>
          </reference>
        </references>
      </pivotArea>
    </format>
    <format dxfId="2158">
      <pivotArea dataOnly="0" labelOnly="1" outline="0" fieldPosition="0">
        <references count="2">
          <reference field="1" count="1" selected="0">
            <x v="9"/>
          </reference>
          <reference field="6" count="1">
            <x v="5"/>
          </reference>
        </references>
      </pivotArea>
    </format>
    <format dxfId="2157">
      <pivotArea dataOnly="0" labelOnly="1" outline="0" fieldPosition="0">
        <references count="2">
          <reference field="1" count="1" selected="0">
            <x v="10"/>
          </reference>
          <reference field="6" count="1">
            <x v="1"/>
          </reference>
        </references>
      </pivotArea>
    </format>
    <format dxfId="2156">
      <pivotArea dataOnly="0" labelOnly="1" outline="0" axis="axisValues" fieldPosition="0"/>
    </format>
  </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378652-D8E4-410A-82A6-0CBE49421F2B}" name="TablaDinámica2"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3:L17" firstHeaderRow="1" firstDataRow="1" firstDataCol="4"/>
  <pivotFields count="10">
    <pivotField compact="0" outline="0" showAll="0" defaultSubtotal="0"/>
    <pivotField axis="axisRow" compact="0" outline="0" showAll="0" defaultSubtotal="0">
      <items count="45">
        <item x="0"/>
        <item x="1"/>
        <item x="2"/>
        <item x="4"/>
        <item x="6"/>
        <item x="7"/>
        <item x="44"/>
        <item x="8"/>
        <item x="5"/>
        <item x="42"/>
        <item x="3"/>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3"/>
      </items>
    </pivotField>
    <pivotField compact="0" outline="0" showAll="0" defaultSubtotal="0"/>
    <pivotField compact="0" outline="0" showAll="0" defaultSubtotal="0"/>
    <pivotField dataField="1" compact="0" numFmtId="44" outline="0" showAll="0" defaultSubtotal="0"/>
    <pivotField axis="axisRow" compact="0" outline="0" showAll="0" sortType="ascending" defaultSubtotal="0">
      <items count="11">
        <item x="8"/>
        <item x="0"/>
        <item x="9"/>
        <item x="1"/>
        <item x="2"/>
        <item x="7"/>
        <item x="10"/>
        <item x="3"/>
        <item x="4"/>
        <item x="5"/>
        <item x="6"/>
      </items>
    </pivotField>
    <pivotField axis="axisRow" compact="0" outline="0" showAll="0" sortType="ascending" defaultSubtotal="0">
      <items count="14">
        <item h="1" x="7"/>
        <item h="1" x="3"/>
        <item m="1" x="9"/>
        <item x="5"/>
        <item x="1"/>
        <item m="1" x="13"/>
        <item h="1" x="4"/>
        <item h="1" x="8"/>
        <item m="1" x="12"/>
        <item m="1" x="11"/>
        <item h="1" x="2"/>
        <item h="1" x="0"/>
        <item m="1" x="10"/>
        <item x="6"/>
      </items>
    </pivotField>
    <pivotField axis="axisRow" compact="0" outline="0" subtotalTop="0" showAll="0" defaultSubtotal="0">
      <items count="2">
        <item x="0"/>
        <item x="1"/>
      </items>
    </pivotField>
    <pivotField compact="0" outline="0" subtotalTop="0" showAll="0" defaultSubtotal="0"/>
    <pivotField compact="0" outline="0" subtotalTop="0" showAll="0" defaultSubtotal="0"/>
  </pivotFields>
  <rowFields count="4">
    <field x="1"/>
    <field x="7"/>
    <field x="5"/>
    <field x="6"/>
  </rowFields>
  <rowItems count="14">
    <i>
      <x v="1"/>
      <x/>
      <x v="7"/>
      <x v="4"/>
    </i>
    <i>
      <x v="4"/>
      <x/>
      <x/>
      <x v="3"/>
    </i>
    <i r="2">
      <x v="1"/>
      <x v="3"/>
    </i>
    <i r="2">
      <x v="3"/>
      <x v="3"/>
    </i>
    <i r="2">
      <x v="4"/>
      <x v="3"/>
    </i>
    <i>
      <x v="11"/>
      <x/>
      <x/>
      <x v="13"/>
    </i>
    <i r="2">
      <x v="1"/>
      <x v="13"/>
    </i>
    <i r="2">
      <x v="2"/>
      <x v="13"/>
    </i>
    <i r="2">
      <x v="3"/>
      <x v="13"/>
    </i>
    <i r="2">
      <x v="4"/>
      <x v="13"/>
    </i>
    <i r="2">
      <x v="5"/>
      <x v="13"/>
    </i>
    <i r="2">
      <x v="6"/>
      <x v="13"/>
    </i>
    <i r="2">
      <x v="10"/>
      <x v="13"/>
    </i>
    <i t="grand">
      <x/>
    </i>
  </rowItems>
  <colItems count="1">
    <i/>
  </colItems>
  <dataFields count="1">
    <dataField name="Suma de saldo" fld="4" baseField="0" baseItem="401514520" numFmtId="166"/>
  </dataFields>
  <formats count="18">
    <format dxfId="2191">
      <pivotArea type="all" dataOnly="0" outline="0" fieldPosition="0"/>
    </format>
    <format dxfId="2190">
      <pivotArea outline="0" collapsedLevelsAreSubtotals="1" fieldPosition="0"/>
    </format>
    <format dxfId="2189">
      <pivotArea field="1" type="button" dataOnly="0" labelOnly="1" outline="0" axis="axisRow" fieldPosition="0"/>
    </format>
    <format dxfId="2188">
      <pivotArea field="6" type="button" dataOnly="0" labelOnly="1" outline="0" axis="axisRow" fieldPosition="3"/>
    </format>
    <format dxfId="2187">
      <pivotArea dataOnly="0" labelOnly="1" outline="0" fieldPosition="0">
        <references count="1">
          <reference field="1" count="0"/>
        </references>
      </pivotArea>
    </format>
    <format dxfId="2186">
      <pivotArea dataOnly="0" labelOnly="1" grandRow="1" outline="0" fieldPosition="0"/>
    </format>
    <format dxfId="2185">
      <pivotArea dataOnly="0" labelOnly="1" outline="0" fieldPosition="0">
        <references count="2">
          <reference field="1" count="1" selected="0">
            <x v="0"/>
          </reference>
          <reference field="6" count="1">
            <x v="11"/>
          </reference>
        </references>
      </pivotArea>
    </format>
    <format dxfId="2184">
      <pivotArea dataOnly="0" labelOnly="1" outline="0" fieldPosition="0">
        <references count="2">
          <reference field="1" count="1" selected="0">
            <x v="1"/>
          </reference>
          <reference field="6" count="1">
            <x v="4"/>
          </reference>
        </references>
      </pivotArea>
    </format>
    <format dxfId="2183">
      <pivotArea dataOnly="0" labelOnly="1" outline="0" fieldPosition="0">
        <references count="2">
          <reference field="1" count="1" selected="0">
            <x v="2"/>
          </reference>
          <reference field="6" count="1">
            <x v="10"/>
          </reference>
        </references>
      </pivotArea>
    </format>
    <format dxfId="2182">
      <pivotArea dataOnly="0" labelOnly="1" outline="0" fieldPosition="0">
        <references count="2">
          <reference field="1" count="1" selected="0">
            <x v="3"/>
          </reference>
          <reference field="6" count="1">
            <x v="6"/>
          </reference>
        </references>
      </pivotArea>
    </format>
    <format dxfId="2181">
      <pivotArea dataOnly="0" labelOnly="1" outline="0" fieldPosition="0">
        <references count="2">
          <reference field="1" count="1" selected="0">
            <x v="4"/>
          </reference>
          <reference field="6" count="1">
            <x v="11"/>
          </reference>
        </references>
      </pivotArea>
    </format>
    <format dxfId="2180">
      <pivotArea dataOnly="0" labelOnly="1" outline="0" fieldPosition="0">
        <references count="2">
          <reference field="1" count="1" selected="0">
            <x v="5"/>
          </reference>
          <reference field="6" count="1">
            <x v="10"/>
          </reference>
        </references>
      </pivotArea>
    </format>
    <format dxfId="2179">
      <pivotArea dataOnly="0" labelOnly="1" outline="0" fieldPosition="0">
        <references count="2">
          <reference field="1" count="1" selected="0">
            <x v="6"/>
          </reference>
          <reference field="6" count="1">
            <x v="13"/>
          </reference>
        </references>
      </pivotArea>
    </format>
    <format dxfId="2178">
      <pivotArea dataOnly="0" labelOnly="1" outline="0" fieldPosition="0">
        <references count="2">
          <reference field="1" count="1" selected="0">
            <x v="7"/>
          </reference>
          <reference field="6" count="1">
            <x v="6"/>
          </reference>
        </references>
      </pivotArea>
    </format>
    <format dxfId="2177">
      <pivotArea dataOnly="0" labelOnly="1" outline="0" fieldPosition="0">
        <references count="2">
          <reference field="1" count="1" selected="0">
            <x v="8"/>
          </reference>
          <reference field="6" count="1">
            <x v="6"/>
          </reference>
        </references>
      </pivotArea>
    </format>
    <format dxfId="2176">
      <pivotArea dataOnly="0" labelOnly="1" outline="0" fieldPosition="0">
        <references count="2">
          <reference field="1" count="1" selected="0">
            <x v="9"/>
          </reference>
          <reference field="6" count="1">
            <x v="5"/>
          </reference>
        </references>
      </pivotArea>
    </format>
    <format dxfId="2175">
      <pivotArea dataOnly="0" labelOnly="1" outline="0" fieldPosition="0">
        <references count="2">
          <reference field="1" count="1" selected="0">
            <x v="10"/>
          </reference>
          <reference field="6" count="1">
            <x v="1"/>
          </reference>
        </references>
      </pivotArea>
    </format>
    <format dxfId="2174">
      <pivotArea dataOnly="0" labelOnly="1" outline="0" axis="axisValues"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A000000}" name="TablaDinámica7"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AH10:AI49"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39">
    <i>
      <x v="1178"/>
    </i>
    <i>
      <x v="1571"/>
    </i>
    <i>
      <x v="1038"/>
    </i>
    <i>
      <x v="684"/>
    </i>
    <i>
      <x v="545"/>
    </i>
    <i>
      <x v="409"/>
    </i>
    <i>
      <x v="486"/>
    </i>
    <i>
      <x v="388"/>
    </i>
    <i>
      <x v="841"/>
    </i>
    <i>
      <x v="474"/>
    </i>
    <i>
      <x v="1000"/>
    </i>
    <i>
      <x v="1017"/>
    </i>
    <i>
      <x v="934"/>
    </i>
    <i>
      <x v="1436"/>
    </i>
    <i>
      <x v="288"/>
    </i>
    <i>
      <x v="918"/>
    </i>
    <i>
      <x v="422"/>
    </i>
    <i>
      <x v="1016"/>
    </i>
    <i>
      <x v="300"/>
    </i>
    <i>
      <x v="766"/>
    </i>
    <i>
      <x v="962"/>
    </i>
    <i>
      <x v="330"/>
    </i>
    <i>
      <x v="479"/>
    </i>
    <i>
      <x v="923"/>
    </i>
    <i>
      <x v="1052"/>
    </i>
    <i>
      <x v="1239"/>
    </i>
    <i>
      <x v="1270"/>
    </i>
    <i>
      <x v="930"/>
    </i>
    <i>
      <x v="278"/>
    </i>
    <i>
      <x v="1595"/>
    </i>
    <i>
      <x v="814"/>
    </i>
    <i>
      <x v="1251"/>
    </i>
    <i>
      <x v="808"/>
    </i>
    <i>
      <x v="813"/>
    </i>
    <i>
      <x v="1596"/>
    </i>
    <i>
      <x v="549"/>
    </i>
    <i>
      <x v="896"/>
    </i>
    <i>
      <x v="500"/>
    </i>
    <i t="grand">
      <x/>
    </i>
  </rowItems>
  <colItems count="1">
    <i/>
  </colItems>
  <pageFields count="1">
    <pageField fld="5" item="24" hier="-1"/>
  </pageFields>
  <dataFields count="1">
    <dataField name="Suma de saldo" fld="4" baseField="0" baseItem="0" numFmtId="165"/>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C000000}" name="TablaDinámica9"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P10:Q67"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57">
    <i>
      <x v="549"/>
    </i>
    <i>
      <x v="1143"/>
    </i>
    <i>
      <x v="486"/>
    </i>
    <i>
      <x v="1043"/>
    </i>
    <i>
      <x v="173"/>
    </i>
    <i>
      <x v="1011"/>
    </i>
    <i>
      <x v="814"/>
    </i>
    <i>
      <x v="444"/>
    </i>
    <i>
      <x v="931"/>
    </i>
    <i>
      <x v="826"/>
    </i>
    <i>
      <x v="1367"/>
    </i>
    <i>
      <x v="505"/>
    </i>
    <i>
      <x v="1062"/>
    </i>
    <i>
      <x v="1067"/>
    </i>
    <i>
      <x v="1557"/>
    </i>
    <i>
      <x v="932"/>
    </i>
    <i>
      <x v="1035"/>
    </i>
    <i>
      <x v="673"/>
    </i>
    <i>
      <x v="1474"/>
    </i>
    <i>
      <x v="872"/>
    </i>
    <i>
      <x v="1053"/>
    </i>
    <i>
      <x v="1019"/>
    </i>
    <i>
      <x v="1440"/>
    </i>
    <i>
      <x v="856"/>
    </i>
    <i>
      <x v="907"/>
    </i>
    <i>
      <x v="827"/>
    </i>
    <i>
      <x v="813"/>
    </i>
    <i>
      <x v="978"/>
    </i>
    <i>
      <x v="1168"/>
    </i>
    <i>
      <x v="893"/>
    </i>
    <i>
      <x v="999"/>
    </i>
    <i>
      <x v="459"/>
    </i>
    <i>
      <x v="817"/>
    </i>
    <i>
      <x v="816"/>
    </i>
    <i>
      <x v="1467"/>
    </i>
    <i>
      <x v="1427"/>
    </i>
    <i>
      <x v="1004"/>
    </i>
    <i>
      <x v="1425"/>
    </i>
    <i>
      <x v="836"/>
    </i>
    <i>
      <x v="1020"/>
    </i>
    <i>
      <x v="1452"/>
    </i>
    <i>
      <x v="837"/>
    </i>
    <i>
      <x v="844"/>
    </i>
    <i>
      <x v="858"/>
    </i>
    <i>
      <x v="868"/>
    </i>
    <i>
      <x v="924"/>
    </i>
    <i>
      <x v="693"/>
    </i>
    <i>
      <x v="1028"/>
    </i>
    <i>
      <x v="831"/>
    </i>
    <i>
      <x v="879"/>
    </i>
    <i>
      <x v="1057"/>
    </i>
    <i>
      <x v="1055"/>
    </i>
    <i>
      <x v="1498"/>
    </i>
    <i>
      <x v="1036"/>
    </i>
    <i>
      <x v="1018"/>
    </i>
    <i>
      <x v="976"/>
    </i>
    <i t="grand">
      <x/>
    </i>
  </rowItems>
  <colItems count="1">
    <i/>
  </colItems>
  <pageFields count="1">
    <pageField fld="5" item="18" hier="-1"/>
  </pageFields>
  <dataFields count="1">
    <dataField name="Suma de saldo" fld="4" baseField="0" baseItem="0" numFmtId="165"/>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TablaDinámica11"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J10:K58"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48">
    <i>
      <x v="980"/>
    </i>
    <i>
      <x v="708"/>
    </i>
    <i>
      <x v="678"/>
    </i>
    <i>
      <x v="481"/>
    </i>
    <i>
      <x v="505"/>
    </i>
    <i>
      <x v="329"/>
    </i>
    <i>
      <x v="833"/>
    </i>
    <i>
      <x v="540"/>
    </i>
    <i>
      <x v="257"/>
    </i>
    <i>
      <x v="1267"/>
    </i>
    <i>
      <x v="250"/>
    </i>
    <i>
      <x v="1238"/>
    </i>
    <i>
      <x v="605"/>
    </i>
    <i>
      <x v="399"/>
    </i>
    <i>
      <x v="503"/>
    </i>
    <i>
      <x v="1231"/>
    </i>
    <i>
      <x v="848"/>
    </i>
    <i>
      <x v="410"/>
    </i>
    <i>
      <x v="1239"/>
    </i>
    <i>
      <x v="1233"/>
    </i>
    <i>
      <x v="1236"/>
    </i>
    <i>
      <x v="324"/>
    </i>
    <i>
      <x v="261"/>
    </i>
    <i>
      <x v="838"/>
    </i>
    <i>
      <x v="1195"/>
    </i>
    <i>
      <x v="943"/>
    </i>
    <i>
      <x v="322"/>
    </i>
    <i>
      <x v="1273"/>
    </i>
    <i>
      <x v="1237"/>
    </i>
    <i>
      <x v="1180"/>
    </i>
    <i>
      <x v="359"/>
    </i>
    <i>
      <x v="397"/>
    </i>
    <i>
      <x v="821"/>
    </i>
    <i>
      <x v="506"/>
    </i>
    <i>
      <x v="1272"/>
    </i>
    <i>
      <x v="598"/>
    </i>
    <i>
      <x v="596"/>
    </i>
    <i>
      <x v="1234"/>
    </i>
    <i>
      <x v="1251"/>
    </i>
    <i>
      <x v="1268"/>
    </i>
    <i>
      <x v="1080"/>
    </i>
    <i>
      <x v="1223"/>
    </i>
    <i>
      <x v="528"/>
    </i>
    <i>
      <x v="769"/>
    </i>
    <i>
      <x v="1225"/>
    </i>
    <i>
      <x v="309"/>
    </i>
    <i>
      <x v="934"/>
    </i>
    <i t="grand">
      <x/>
    </i>
  </rowItems>
  <colItems count="1">
    <i/>
  </colItems>
  <pageFields count="1">
    <pageField fld="5" item="28" hier="-1"/>
  </pageFields>
  <dataFields count="1">
    <dataField name="Suma de saldo" fld="4" baseField="0" baseItem="0" numFmtId="165"/>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TablaDinámica13"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D10:E207"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197">
    <i>
      <x v="265"/>
    </i>
    <i>
      <x v="822"/>
    </i>
    <i>
      <x v="1119"/>
    </i>
    <i>
      <x v="554"/>
    </i>
    <i>
      <x v="1091"/>
    </i>
    <i>
      <x v="283"/>
    </i>
    <i>
      <x v="695"/>
    </i>
    <i>
      <x v="494"/>
    </i>
    <i>
      <x v="505"/>
    </i>
    <i>
      <x v="1586"/>
    </i>
    <i>
      <x v="1589"/>
    </i>
    <i>
      <x v="766"/>
    </i>
    <i>
      <x v="306"/>
    </i>
    <i>
      <x v="540"/>
    </i>
    <i>
      <x v="269"/>
    </i>
    <i>
      <x v="614"/>
    </i>
    <i>
      <x v="900"/>
    </i>
    <i>
      <x v="843"/>
    </i>
    <i>
      <x v="813"/>
    </i>
    <i>
      <x v="446"/>
    </i>
    <i>
      <x v="920"/>
    </i>
    <i>
      <x v="850"/>
    </i>
    <i>
      <x v="549"/>
    </i>
    <i>
      <x v="604"/>
    </i>
    <i>
      <x v="427"/>
    </i>
    <i>
      <x v="1052"/>
    </i>
    <i>
      <x v="1010"/>
    </i>
    <i>
      <x v="934"/>
    </i>
    <i>
      <x v="416"/>
    </i>
    <i>
      <x v="1135"/>
    </i>
    <i>
      <x v="834"/>
    </i>
    <i>
      <x v="461"/>
    </i>
    <i>
      <x v="573"/>
    </i>
    <i>
      <x v="401"/>
    </i>
    <i>
      <x v="879"/>
    </i>
    <i>
      <x v="553"/>
    </i>
    <i>
      <x v="803"/>
    </i>
    <i>
      <x v="623"/>
    </i>
    <i>
      <x v="622"/>
    </i>
    <i>
      <x v="869"/>
    </i>
    <i>
      <x v="904"/>
    </i>
    <i>
      <x v="1082"/>
    </i>
    <i>
      <x v="1156"/>
    </i>
    <i>
      <x v="284"/>
    </i>
    <i>
      <x v="276"/>
    </i>
    <i>
      <x v="851"/>
    </i>
    <i>
      <x v="669"/>
    </i>
    <i>
      <x v="515"/>
    </i>
    <i>
      <x v="1592"/>
    </i>
    <i>
      <x v="896"/>
    </i>
    <i>
      <x v="1420"/>
    </i>
    <i>
      <x v="567"/>
    </i>
    <i>
      <x v="477"/>
    </i>
    <i>
      <x v="1190"/>
    </i>
    <i>
      <x v="543"/>
    </i>
    <i>
      <x v="497"/>
    </i>
    <i>
      <x v="569"/>
    </i>
    <i>
      <x v="594"/>
    </i>
    <i>
      <x v="1012"/>
    </i>
    <i>
      <x v="278"/>
    </i>
    <i>
      <x v="817"/>
    </i>
    <i>
      <x v="244"/>
    </i>
    <i>
      <x v="482"/>
    </i>
    <i>
      <x v="257"/>
    </i>
    <i>
      <x v="765"/>
    </i>
    <i>
      <x v="965"/>
    </i>
    <i>
      <x v="642"/>
    </i>
    <i>
      <x v="641"/>
    </i>
    <i>
      <x v="1186"/>
    </i>
    <i>
      <x v="875"/>
    </i>
    <i>
      <x v="415"/>
    </i>
    <i>
      <x v="912"/>
    </i>
    <i>
      <x v="285"/>
    </i>
    <i>
      <x v="353"/>
    </i>
    <i>
      <x v="871"/>
    </i>
    <i>
      <x v="518"/>
    </i>
    <i>
      <x v="767"/>
    </i>
    <i>
      <x v="495"/>
    </i>
    <i>
      <x v="560"/>
    </i>
    <i>
      <x v="449"/>
    </i>
    <i>
      <x v="856"/>
    </i>
    <i>
      <x v="328"/>
    </i>
    <i>
      <x v="426"/>
    </i>
    <i>
      <x v="332"/>
    </i>
    <i>
      <x v="1094"/>
    </i>
    <i>
      <x v="456"/>
    </i>
    <i>
      <x v="1181"/>
    </i>
    <i>
      <x v="985"/>
    </i>
    <i>
      <x v="512"/>
    </i>
    <i>
      <x v="892"/>
    </i>
    <i>
      <x v="341"/>
    </i>
    <i>
      <x v="481"/>
    </i>
    <i>
      <x v="459"/>
    </i>
    <i>
      <x v="1204"/>
    </i>
    <i>
      <x v="1132"/>
    </i>
    <i>
      <x v="297"/>
    </i>
    <i>
      <x v="1137"/>
    </i>
    <i>
      <x v="1328"/>
    </i>
    <i>
      <x v="527"/>
    </i>
    <i>
      <x v="620"/>
    </i>
    <i>
      <x v="1206"/>
    </i>
    <i>
      <x v="907"/>
    </i>
    <i>
      <x v="949"/>
    </i>
    <i>
      <x v="637"/>
    </i>
    <i>
      <x v="693"/>
    </i>
    <i>
      <x v="348"/>
    </i>
    <i>
      <x v="1069"/>
    </i>
    <i>
      <x v="566"/>
    </i>
    <i>
      <x v="811"/>
    </i>
    <i>
      <x v="603"/>
    </i>
    <i>
      <x v="470"/>
    </i>
    <i>
      <x v="339"/>
    </i>
    <i>
      <x v="1053"/>
    </i>
    <i>
      <x v="812"/>
    </i>
    <i>
      <x v="1591"/>
    </i>
    <i>
      <x v="1590"/>
    </i>
    <i>
      <x v="881"/>
    </i>
    <i>
      <x v="273"/>
    </i>
    <i>
      <x v="942"/>
    </i>
    <i>
      <x v="696"/>
    </i>
    <i>
      <x v="599"/>
    </i>
    <i>
      <x v="399"/>
    </i>
    <i>
      <x v="619"/>
    </i>
    <i>
      <x v="1103"/>
    </i>
    <i>
      <x v="1102"/>
    </i>
    <i>
      <x v="1060"/>
    </i>
    <i>
      <x v="557"/>
    </i>
    <i>
      <x v="848"/>
    </i>
    <i>
      <x v="457"/>
    </i>
    <i>
      <x v="460"/>
    </i>
    <i>
      <x v="1138"/>
    </i>
    <i>
      <x v="955"/>
    </i>
    <i>
      <x v="533"/>
    </i>
    <i>
      <x v="327"/>
    </i>
    <i>
      <x v="359"/>
    </i>
    <i>
      <x v="612"/>
    </i>
    <i>
      <x v="1154"/>
    </i>
    <i>
      <x v="509"/>
    </i>
    <i>
      <x v="945"/>
    </i>
    <i>
      <x v="490"/>
    </i>
    <i>
      <x v="773"/>
    </i>
    <i>
      <x v="1182"/>
    </i>
    <i>
      <x v="580"/>
    </i>
    <i>
      <x v="1220"/>
    </i>
    <i>
      <x v="1077"/>
    </i>
    <i>
      <x v="550"/>
    </i>
    <i>
      <x v="508"/>
    </i>
    <i>
      <x v="587"/>
    </i>
    <i>
      <x v="769"/>
    </i>
    <i>
      <x v="678"/>
    </i>
    <i>
      <x v="321"/>
    </i>
    <i>
      <x v="555"/>
    </i>
    <i>
      <x v="565"/>
    </i>
    <i>
      <x v="1130"/>
    </i>
    <i>
      <x v="1062"/>
    </i>
    <i>
      <x v="994"/>
    </i>
    <i>
      <x v="910"/>
    </i>
    <i>
      <x v="473"/>
    </i>
    <i>
      <x v="1116"/>
    </i>
    <i>
      <x v="1168"/>
    </i>
    <i>
      <x v="744"/>
    </i>
    <i>
      <x v="784"/>
    </i>
    <i>
      <x v="681"/>
    </i>
    <i>
      <x v="558"/>
    </i>
    <i>
      <x v="596"/>
    </i>
    <i>
      <x v="1127"/>
    </i>
    <i>
      <x v="1207"/>
    </i>
    <i>
      <x v="617"/>
    </i>
    <i>
      <x v="957"/>
    </i>
    <i>
      <x v="397"/>
    </i>
    <i>
      <x v="973"/>
    </i>
    <i>
      <x v="1578"/>
    </i>
    <i>
      <x v="1576"/>
    </i>
    <i>
      <x v="610"/>
    </i>
    <i>
      <x v="590"/>
    </i>
    <i>
      <x v="747"/>
    </i>
    <i>
      <x v="433"/>
    </i>
    <i>
      <x v="1115"/>
    </i>
    <i>
      <x v="467"/>
    </i>
    <i>
      <x v="514"/>
    </i>
    <i>
      <x v="1131"/>
    </i>
    <i>
      <x v="506"/>
    </i>
    <i>
      <x v="779"/>
    </i>
    <i>
      <x v="735"/>
    </i>
    <i>
      <x v="583"/>
    </i>
    <i>
      <x v="1133"/>
    </i>
    <i>
      <x v="929"/>
    </i>
    <i>
      <x v="611"/>
    </i>
    <i>
      <x v="406"/>
    </i>
    <i>
      <x v="511"/>
    </i>
    <i>
      <x v="839"/>
    </i>
    <i>
      <x v="664"/>
    </i>
    <i>
      <x v="1055"/>
    </i>
    <i>
      <x v="340"/>
    </i>
    <i>
      <x v="503"/>
    </i>
    <i>
      <x v="968"/>
    </i>
    <i t="grand">
      <x/>
    </i>
  </rowItems>
  <colItems count="1">
    <i/>
  </colItems>
  <pageFields count="1">
    <pageField fld="5" item="26" hier="-1"/>
  </pageFields>
  <dataFields count="1">
    <dataField name="Suma de saldo" fld="4" baseField="0" baseItem="0" numFmtId="165"/>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9000000}" name="TablaDinámica6"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AE10:AF44"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34">
    <i>
      <x v="673"/>
    </i>
    <i>
      <x v="545"/>
    </i>
    <i>
      <x v="1001"/>
    </i>
    <i>
      <x v="649"/>
    </i>
    <i>
      <x v="549"/>
    </i>
    <i>
      <x v="1588"/>
    </i>
    <i>
      <x v="1143"/>
    </i>
    <i>
      <x v="393"/>
    </i>
    <i>
      <x v="1577"/>
    </i>
    <i>
      <x v="1216"/>
    </i>
    <i>
      <x v="409"/>
    </i>
    <i>
      <x v="669"/>
    </i>
    <i>
      <x v="670"/>
    </i>
    <i>
      <x v="934"/>
    </i>
    <i>
      <x v="1012"/>
    </i>
    <i>
      <x v="1016"/>
    </i>
    <i>
      <x v="330"/>
    </i>
    <i>
      <x v="1321"/>
    </i>
    <i>
      <x v="908"/>
    </i>
    <i>
      <x v="923"/>
    </i>
    <i>
      <x v="1083"/>
    </i>
    <i>
      <x v="444"/>
    </i>
    <i>
      <x v="828"/>
    </i>
    <i>
      <x v="876"/>
    </i>
    <i>
      <x v="867"/>
    </i>
    <i>
      <x v="962"/>
    </i>
    <i>
      <x v="766"/>
    </i>
    <i>
      <x v="668"/>
    </i>
    <i>
      <x v="926"/>
    </i>
    <i>
      <x v="1339"/>
    </i>
    <i>
      <x v="1563"/>
    </i>
    <i>
      <x v="358"/>
    </i>
    <i>
      <x v="500"/>
    </i>
    <i t="grand">
      <x/>
    </i>
  </rowItems>
  <colItems count="1">
    <i/>
  </colItems>
  <pageFields count="1">
    <pageField fld="5" item="23" hier="-1"/>
  </pageFields>
  <dataFields count="1">
    <dataField name="Suma de saldo" fld="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TablaDinámica2"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V10:W91"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81">
    <i>
      <x v="545"/>
    </i>
    <i>
      <x v="1143"/>
    </i>
    <i>
      <x v="486"/>
    </i>
    <i>
      <x v="674"/>
    </i>
    <i>
      <x v="673"/>
    </i>
    <i>
      <x v="708"/>
    </i>
    <i>
      <x v="712"/>
    </i>
    <i>
      <x v="588"/>
    </i>
    <i>
      <x v="802"/>
    </i>
    <i>
      <x v="510"/>
    </i>
    <i>
      <x v="549"/>
    </i>
    <i>
      <x v="897"/>
    </i>
    <i>
      <x v="1043"/>
    </i>
    <i>
      <x v="505"/>
    </i>
    <i>
      <x v="766"/>
    </i>
    <i>
      <x v="1011"/>
    </i>
    <i>
      <x v="819"/>
    </i>
    <i>
      <x v="931"/>
    </i>
    <i>
      <x v="812"/>
    </i>
    <i>
      <x v="1035"/>
    </i>
    <i>
      <x v="1215"/>
    </i>
    <i>
      <x v="1062"/>
    </i>
    <i>
      <x v="1248"/>
    </i>
    <i>
      <x v="1067"/>
    </i>
    <i>
      <x v="870"/>
    </i>
    <i>
      <x v="693"/>
    </i>
    <i>
      <x v="1367"/>
    </i>
    <i>
      <x v="444"/>
    </i>
    <i>
      <x v="814"/>
    </i>
    <i>
      <x v="1498"/>
    </i>
    <i>
      <x v="962"/>
    </i>
    <i>
      <x v="735"/>
    </i>
    <i>
      <x v="1052"/>
    </i>
    <i>
      <x v="1004"/>
    </i>
    <i>
      <x v="843"/>
    </i>
    <i>
      <x v="823"/>
    </i>
    <i>
      <x v="811"/>
    </i>
    <i>
      <x v="868"/>
    </i>
    <i>
      <x v="1020"/>
    </i>
    <i>
      <x v="1450"/>
    </i>
    <i>
      <x v="847"/>
    </i>
    <i>
      <x v="858"/>
    </i>
    <i>
      <x v="728"/>
    </i>
    <i>
      <x v="816"/>
    </i>
    <i>
      <x v="932"/>
    </i>
    <i>
      <x v="1452"/>
    </i>
    <i>
      <x v="907"/>
    </i>
    <i>
      <x v="848"/>
    </i>
    <i>
      <x v="924"/>
    </i>
    <i>
      <x v="1467"/>
    </i>
    <i>
      <x v="1449"/>
    </i>
    <i>
      <x v="1474"/>
    </i>
    <i>
      <x v="917"/>
    </i>
    <i>
      <x v="836"/>
    </i>
    <i>
      <x v="1216"/>
    </i>
    <i>
      <x v="893"/>
    </i>
    <i>
      <x v="1060"/>
    </i>
    <i>
      <x v="827"/>
    </i>
    <i>
      <x v="1083"/>
    </i>
    <i>
      <x v="1579"/>
    </i>
    <i>
      <x v="358"/>
    </i>
    <i>
      <x v="999"/>
    </i>
    <i>
      <x v="856"/>
    </i>
    <i>
      <x v="1545"/>
    </i>
    <i>
      <x v="668"/>
    </i>
    <i>
      <x v="1021"/>
    </i>
    <i>
      <x v="724"/>
    </i>
    <i>
      <x v="879"/>
    </i>
    <i>
      <x v="865"/>
    </i>
    <i>
      <x v="1572"/>
    </i>
    <i>
      <x v="500"/>
    </i>
    <i>
      <x v="1057"/>
    </i>
    <i>
      <x v="976"/>
    </i>
    <i>
      <x v="942"/>
    </i>
    <i>
      <x v="1342"/>
    </i>
    <i>
      <x v="1074"/>
    </i>
    <i>
      <x v="910"/>
    </i>
    <i>
      <x v="986"/>
    </i>
    <i>
      <x v="1574"/>
    </i>
    <i>
      <x v="1575"/>
    </i>
    <i t="grand">
      <x/>
    </i>
  </rowItems>
  <colItems count="1">
    <i/>
  </colItems>
  <pageFields count="1">
    <pageField fld="5" item="20" hier="-1"/>
  </pageFields>
  <dataFields count="1">
    <dataField name="Suma de saldo" fld="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8000000}" name="TablaDinámica5"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AB10:AC22"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12">
    <i>
      <x v="1125"/>
    </i>
    <i>
      <x v="486"/>
    </i>
    <i>
      <x v="962"/>
    </i>
    <i>
      <x v="923"/>
    </i>
    <i>
      <x v="735"/>
    </i>
    <i>
      <x v="510"/>
    </i>
    <i>
      <x v="712"/>
    </i>
    <i>
      <x v="1594"/>
    </i>
    <i>
      <x v="1587"/>
    </i>
    <i>
      <x v="875"/>
    </i>
    <i>
      <x v="549"/>
    </i>
    <i t="grand">
      <x/>
    </i>
  </rowItems>
  <colItems count="1">
    <i/>
  </colItems>
  <pageFields count="1">
    <pageField fld="5" item="22" hier="-1"/>
  </pageFields>
  <dataFields count="1">
    <dataField name="Suma de saldo" fld="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TablaDinámica4"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Y10:Z24"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14">
    <i>
      <x v="549"/>
    </i>
    <i>
      <x v="486"/>
    </i>
    <i>
      <x v="670"/>
    </i>
    <i>
      <x v="1216"/>
    </i>
    <i>
      <x v="545"/>
    </i>
    <i>
      <x v="819"/>
    </i>
    <i>
      <x v="962"/>
    </i>
    <i>
      <x v="1052"/>
    </i>
    <i>
      <x v="811"/>
    </i>
    <i>
      <x v="813"/>
    </i>
    <i>
      <x v="1012"/>
    </i>
    <i>
      <x v="444"/>
    </i>
    <i>
      <x v="500"/>
    </i>
    <i t="grand">
      <x/>
    </i>
  </rowItems>
  <colItems count="1">
    <i/>
  </colItems>
  <pageFields count="1">
    <pageField fld="5" item="21" hier="-1"/>
  </pageFields>
  <dataFields count="1">
    <dataField name="Suma de saldo" fld="4" baseField="0" baseItem="0" numFmtId="165"/>
  </dataField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TablaDinámica12"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G10:H117"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107">
    <i>
      <x v="1037"/>
    </i>
    <i>
      <x v="983"/>
    </i>
    <i>
      <x v="1069"/>
    </i>
    <i>
      <x v="1113"/>
    </i>
    <i>
      <x v="443"/>
    </i>
    <i>
      <x v="446"/>
    </i>
    <i>
      <x v="1186"/>
    </i>
    <i>
      <x v="380"/>
    </i>
    <i>
      <x v="607"/>
    </i>
    <i>
      <x v="872"/>
    </i>
    <i>
      <x v="410"/>
    </i>
    <i>
      <x v="1330"/>
    </i>
    <i>
      <x v="1035"/>
    </i>
    <i>
      <x v="1091"/>
    </i>
    <i>
      <x v="773"/>
    </i>
    <i>
      <x v="861"/>
    </i>
    <i>
      <x v="1165"/>
    </i>
    <i>
      <x v="993"/>
    </i>
    <i>
      <x v="890"/>
    </i>
    <i>
      <x v="283"/>
    </i>
    <i>
      <x v="1019"/>
    </i>
    <i>
      <x v="851"/>
    </i>
    <i>
      <x v="1586"/>
    </i>
    <i>
      <x v="1043"/>
    </i>
    <i>
      <x v="1060"/>
    </i>
    <i>
      <x v="459"/>
    </i>
    <i>
      <x v="278"/>
    </i>
    <i>
      <x v="1058"/>
    </i>
    <i>
      <x v="1591"/>
    </i>
    <i>
      <x v="420"/>
    </i>
    <i>
      <x v="1123"/>
    </i>
    <i>
      <x v="1073"/>
    </i>
    <i>
      <x v="1198"/>
    </i>
    <i>
      <x v="1142"/>
    </i>
    <i>
      <x v="456"/>
    </i>
    <i>
      <x v="1133"/>
    </i>
    <i>
      <x v="1065"/>
    </i>
    <i>
      <x v="285"/>
    </i>
    <i>
      <x v="1045"/>
    </i>
    <i>
      <x v="1191"/>
    </i>
    <i>
      <x v="1130"/>
    </i>
    <i>
      <x v="273"/>
    </i>
    <i>
      <x v="480"/>
    </i>
    <i>
      <x v="843"/>
    </i>
    <i>
      <x v="449"/>
    </i>
    <i>
      <x v="1169"/>
    </i>
    <i>
      <x v="340"/>
    </i>
    <i>
      <x v="1188"/>
    </i>
    <i>
      <x v="604"/>
    </i>
    <i>
      <x v="401"/>
    </i>
    <i>
      <x v="1578"/>
    </i>
    <i>
      <x v="512"/>
    </i>
    <i>
      <x v="553"/>
    </i>
    <i>
      <x v="1010"/>
    </i>
    <i>
      <x v="543"/>
    </i>
    <i>
      <x v="563"/>
    </i>
    <i>
      <x v="1196"/>
    </i>
    <i>
      <x v="309"/>
    </i>
    <i>
      <x v="477"/>
    </i>
    <i>
      <x v="601"/>
    </i>
    <i>
      <x v="1003"/>
    </i>
    <i>
      <x v="1141"/>
    </i>
    <i>
      <x v="1114"/>
    </i>
    <i>
      <x v="1015"/>
    </i>
    <i>
      <x v="950"/>
    </i>
    <i>
      <x v="467"/>
    </i>
    <i>
      <x v="1087"/>
    </i>
    <i>
      <x v="698"/>
    </i>
    <i>
      <x v="1021"/>
    </i>
    <i>
      <x v="837"/>
    </i>
    <i>
      <x v="1182"/>
    </i>
    <i>
      <x v="1111"/>
    </i>
    <i>
      <x v="466"/>
    </i>
    <i>
      <x v="641"/>
    </i>
    <i>
      <x v="1202"/>
    </i>
    <i>
      <x v="1040"/>
    </i>
    <i>
      <x v="1122"/>
    </i>
    <i>
      <x v="1075"/>
    </i>
    <i>
      <x v="257"/>
    </i>
    <i>
      <x v="528"/>
    </i>
    <i>
      <x v="1106"/>
    </i>
    <i>
      <x v="874"/>
    </i>
    <i>
      <x v="623"/>
    </i>
    <i>
      <x v="957"/>
    </i>
    <i>
      <x v="1129"/>
    </i>
    <i>
      <x v="1190"/>
    </i>
    <i>
      <x v="539"/>
    </i>
    <i>
      <x v="1194"/>
    </i>
    <i>
      <x v="1059"/>
    </i>
    <i>
      <x v="1138"/>
    </i>
    <i>
      <x v="590"/>
    </i>
    <i>
      <x v="1077"/>
    </i>
    <i>
      <x v="348"/>
    </i>
    <i>
      <x v="968"/>
    </i>
    <i>
      <x v="958"/>
    </i>
    <i>
      <x v="977"/>
    </i>
    <i>
      <x v="515"/>
    </i>
    <i>
      <x v="1172"/>
    </i>
    <i>
      <x v="910"/>
    </i>
    <i>
      <x v="580"/>
    </i>
    <i>
      <x v="429"/>
    </i>
    <i>
      <x v="976"/>
    </i>
    <i>
      <x v="1161"/>
    </i>
    <i>
      <x v="982"/>
    </i>
    <i>
      <x v="249"/>
    </i>
    <i>
      <x v="875"/>
    </i>
    <i t="grand">
      <x/>
    </i>
  </rowItems>
  <colItems count="1">
    <i/>
  </colItems>
  <pageFields count="1">
    <pageField fld="5" item="27" hier="-1"/>
  </pageFields>
  <dataFields count="1">
    <dataField name="Suma de saldo" fld="4" baseField="0" baseItem="0" numFmtId="165"/>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TablaDinámica3"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S10:T45"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35">
    <i>
      <x v="486"/>
    </i>
    <i>
      <x v="549"/>
    </i>
    <i>
      <x v="673"/>
    </i>
    <i>
      <x v="1561"/>
    </i>
    <i>
      <x v="1143"/>
    </i>
    <i>
      <x v="708"/>
    </i>
    <i>
      <x v="1551"/>
    </i>
    <i>
      <x v="505"/>
    </i>
    <i>
      <x v="790"/>
    </i>
    <i>
      <x v="990"/>
    </i>
    <i>
      <x v="1550"/>
    </i>
    <i>
      <x v="1360"/>
    </i>
    <i>
      <x v="444"/>
    </i>
    <i>
      <x v="777"/>
    </i>
    <i>
      <x v="358"/>
    </i>
    <i>
      <x v="1560"/>
    </i>
    <i>
      <x v="1554"/>
    </i>
    <i>
      <x v="1109"/>
    </i>
    <i>
      <x v="848"/>
    </i>
    <i>
      <x v="1555"/>
    </i>
    <i>
      <x v="641"/>
    </i>
    <i>
      <x v="565"/>
    </i>
    <i>
      <x v="506"/>
    </i>
    <i>
      <x v="1556"/>
    </i>
    <i>
      <x v="528"/>
    </i>
    <i>
      <x v="735"/>
    </i>
    <i>
      <x v="586"/>
    </i>
    <i>
      <x v="1578"/>
    </i>
    <i>
      <x v="668"/>
    </i>
    <i>
      <x v="1526"/>
    </i>
    <i>
      <x v="1552"/>
    </i>
    <i>
      <x v="357"/>
    </i>
    <i>
      <x v="820"/>
    </i>
    <i>
      <x v="686"/>
    </i>
    <i t="grand">
      <x/>
    </i>
  </rowItems>
  <colItems count="1">
    <i/>
  </colItems>
  <pageFields count="1">
    <pageField fld="5" item="19" hier="-1"/>
  </pageFields>
  <dataFields count="1">
    <dataField name="Suma de saldo" fld="4" baseField="0" baseItem="0" numFmtId="165"/>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TablaDinámica1"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A10:B449" firstHeaderRow="1" firstDataRow="1" firstDataCol="1"/>
  <pivotFields count="6">
    <pivotField showAll="0"/>
    <pivotField axis="axisRow" showAll="0" sortType="descending">
      <items count="1598">
        <item sd="0" m="1" x="1416"/>
        <item sd="0" m="1" x="1349"/>
        <item sd="0" m="1" x="1482"/>
        <item sd="0" m="1" x="1516"/>
        <item sd="0" m="1" x="682"/>
        <item sd="0" m="1" x="1152"/>
        <item sd="0" m="1" x="857"/>
        <item sd="0" m="1" x="953"/>
        <item sd="0" m="1" x="931"/>
        <item sd="0" m="1" x="1258"/>
        <item sd="0" m="1" x="1521"/>
        <item sd="0" m="1" x="711"/>
        <item sd="0" m="1" x="632"/>
        <item sd="0" m="1" x="684"/>
        <item sd="0" m="1" x="988"/>
        <item sd="0" m="1" x="923"/>
        <item sd="0" m="1" x="656"/>
        <item sd="0" m="1" x="1018"/>
        <item sd="0" m="1" x="519"/>
        <item sd="0" m="1" x="845"/>
        <item sd="0" m="1" x="560"/>
        <item sd="0" m="1" x="1471"/>
        <item sd="0" m="1" x="486"/>
        <item sd="0" m="1" x="1090"/>
        <item sd="0" m="1" x="1475"/>
        <item sd="0" m="1" x="1027"/>
        <item sd="0" m="1" x="733"/>
        <item sd="0" m="1" x="463"/>
        <item sd="0" m="1" x="563"/>
        <item sd="0" m="1" x="1369"/>
        <item sd="0" m="1" x="1545"/>
        <item sd="0" m="1" x="1348"/>
        <item sd="0" m="1" x="1481"/>
        <item sd="0" m="1" x="1518"/>
        <item sd="0" m="1" x="1311"/>
        <item sd="0" m="1" x="544"/>
        <item sd="0" m="1" x="1364"/>
        <item sd="0" m="1" x="593"/>
        <item sd="0" m="1" x="571"/>
        <item sd="0" m="1" x="1092"/>
        <item sd="0" m="1" x="1213"/>
        <item sd="0" m="1" x="1393"/>
        <item sd="0" m="1" x="1433"/>
        <item sd="0" m="1" x="444"/>
        <item sd="0" m="1" x="505"/>
        <item sd="0" m="1" x="1084"/>
        <item sd="0" m="1" x="1140"/>
        <item sd="0" m="1" x="599"/>
        <item sd="0" m="1" x="1146"/>
        <item sd="0" m="1" x="618"/>
        <item sd="0" m="1" x="472"/>
        <item sd="0" m="1" x="677"/>
        <item sd="0" m="1" x="901"/>
        <item sd="0" m="1" x="1102"/>
        <item sd="0" m="1" x="671"/>
        <item sd="0" m="1" x="662"/>
        <item sd="0" m="1" x="510"/>
        <item sd="0" m="1" x="1346"/>
        <item sd="0" m="1" x="1350"/>
        <item sd="0" m="1" x="982"/>
        <item sd="0" m="1" x="856"/>
        <item sd="0" m="1" x="792"/>
        <item sd="0" m="1" x="611"/>
        <item sd="0" m="1" x="1318"/>
        <item sd="0" m="1" x="643"/>
        <item sd="0" m="1" x="1466"/>
        <item sd="0" m="1" x="526"/>
        <item sd="0" m="1" x="920"/>
        <item sd="0" m="1" x="1385"/>
        <item sd="0" m="1" x="1508"/>
        <item sd="0" m="1" x="822"/>
        <item sd="0" m="1" x="482"/>
        <item sd="0" m="1" x="826"/>
        <item sd="0" m="1" x="1111"/>
        <item sd="0" m="1" x="624"/>
        <item sd="0" m="1" x="1464"/>
        <item sd="0" m="1" x="1432"/>
        <item sd="0" m="1" x="1131"/>
        <item sd="0" m="1" x="464"/>
        <item sd="0" m="1" x="1260"/>
        <item sd="0" m="1" x="1082"/>
        <item sd="0" m="1" x="445"/>
        <item sd="0" m="1" x="803"/>
        <item sd="0" m="1" x="506"/>
        <item sd="0" m="1" x="459"/>
        <item sd="0" m="1" x="1015"/>
        <item sd="0" m="1" x="595"/>
        <item sd="0" m="1" x="528"/>
        <item sd="0" m="1" x="1164"/>
        <item sd="0" m="1" x="739"/>
        <item sd="0" m="1" x="1145"/>
        <item sd="0" m="1" x="481"/>
        <item sd="0" m="1" x="582"/>
        <item sd="0" m="1" x="1001"/>
        <item sd="0" m="1" x="903"/>
        <item sd="0" m="1" x="1220"/>
        <item sd="0" m="1" x="489"/>
        <item sd="0" m="1" x="1553"/>
        <item sd="0" m="1" x="1279"/>
        <item sd="0" m="1" x="962"/>
        <item sd="0" m="1" x="810"/>
        <item sd="0" m="1" x="1421"/>
        <item sd="0" m="1" x="1524"/>
        <item sd="0" m="1" x="606"/>
        <item sd="0" m="1" x="1515"/>
        <item sd="0" m="1" x="672"/>
        <item sd="0" m="1" x="484"/>
        <item sd="0" m="1" x="1507"/>
        <item sd="0" m="1" x="458"/>
        <item sd="0" m="1" x="1232"/>
        <item sd="0" m="1" x="1157"/>
        <item sd="0" m="1" x="1457"/>
        <item sd="0" m="1" x="1234"/>
        <item sd="0" m="1" x="447"/>
        <item sd="0" m="1" x="1333"/>
        <item sd="0" m="1" x="939"/>
        <item sd="0" m="1" x="1480"/>
        <item sd="0" m="1" x="1562"/>
        <item sd="0" m="1" x="731"/>
        <item sd="0" m="1" x="787"/>
        <item sd="0" m="1" x="932"/>
        <item sd="0" m="1" x="752"/>
        <item sd="0" m="1" x="692"/>
        <item sd="0" m="1" x="583"/>
        <item sd="0" m="1" x="1114"/>
        <item sd="0" m="1" x="533"/>
        <item sd="0" m="1" x="1249"/>
        <item sd="0" m="1" x="790"/>
        <item sd="0" m="1" x="776"/>
        <item sd="0" m="1" x="864"/>
        <item sd="0" m="1" x="610"/>
        <item sd="0" m="1" x="1452"/>
        <item sd="0" m="1" x="727"/>
        <item sd="0" m="1" x="1372"/>
        <item sd="0" m="1" x="668"/>
        <item sd="0" m="1" x="1325"/>
        <item sd="0" m="1" x="1034"/>
        <item sd="0" m="1" x="726"/>
        <item sd="0" m="1" x="1587"/>
        <item sd="0" m="1" x="977"/>
        <item sd="0" m="1" x="746"/>
        <item sd="0" m="1" x="627"/>
        <item sd="0" m="1" x="1218"/>
        <item sd="0" m="1" x="836"/>
        <item sd="0" m="1" x="913"/>
        <item sd="0" m="1" x="545"/>
        <item sd="0" m="1" x="894"/>
        <item sd="0" m="1" x="1426"/>
        <item sd="0" m="1" x="1205"/>
        <item sd="0" m="1" x="1165"/>
        <item sd="0" m="1" x="708"/>
        <item sd="0" m="1" x="1138"/>
        <item sd="0" m="1" x="990"/>
        <item sd="0" m="1" x="436"/>
        <item sd="0" m="1" x="770"/>
        <item sd="0" m="1" x="908"/>
        <item sd="0" m="1" x="1438"/>
        <item sd="0" m="1" x="456"/>
        <item sd="0" m="1" x="756"/>
        <item sd="0" m="1" x="868"/>
        <item sd="0" m="1" x="507"/>
        <item sd="0" m="1" x="1039"/>
        <item sd="0" m="1" x="1396"/>
        <item sd="0" m="1" x="1395"/>
        <item sd="0" m="1" x="952"/>
        <item sd="0" m="1" x="1596"/>
        <item sd="0" m="1" x="538"/>
        <item sd="0" m="1" x="987"/>
        <item sd="0" m="1" x="1176"/>
        <item sd="0" m="1" x="675"/>
        <item sd="0" m="1" x="550"/>
        <item sd="0" m="1" x="1242"/>
        <item sd="0" m="1" x="758"/>
        <item sd="0" x="17"/>
        <item sd="0" m="1" x="660"/>
        <item sd="0" m="1" x="1119"/>
        <item sd="0" m="1" x="511"/>
        <item sd="0" m="1" x="738"/>
        <item sd="0" m="1" x="1408"/>
        <item sd="0" m="1" x="1578"/>
        <item sd="0" m="1" x="537"/>
        <item sd="0" m="1" x="1253"/>
        <item sd="0" m="1" x="1380"/>
        <item sd="0" m="1" x="493"/>
        <item sd="0" m="1" x="1069"/>
        <item sd="0" m="1" x="597"/>
        <item sd="0" m="1" x="568"/>
        <item sd="0" m="1" x="623"/>
        <item sd="0" m="1" x="1230"/>
        <item sd="0" m="1" x="1113"/>
        <item sd="0" m="1" x="570"/>
        <item sd="0" m="1" x="613"/>
        <item sd="0" m="1" x="455"/>
        <item sd="0" m="1" x="1086"/>
        <item sd="0" m="1" x="1551"/>
        <item sd="0" m="1" x="965"/>
        <item sd="0" m="1" x="906"/>
        <item sd="0" m="1" x="1352"/>
        <item sd="0" m="1" x="1030"/>
        <item sd="0" m="1" x="1118"/>
        <item sd="0" m="1" x="999"/>
        <item sd="0" m="1" x="647"/>
        <item sd="0" m="1" x="843"/>
        <item sd="0" m="1" x="1048"/>
        <item sd="0" m="1" x="879"/>
        <item sd="0" m="1" x="714"/>
        <item sd="0" m="1" x="1296"/>
        <item sd="0" m="1" x="798"/>
        <item sd="0" m="1" x="743"/>
        <item sd="0" m="1" x="546"/>
        <item sd="0" m="1" x="1072"/>
        <item sd="0" m="1" x="740"/>
        <item sd="0" m="1" x="1023"/>
        <item sd="0" m="1" x="926"/>
        <item sd="0" m="1" x="504"/>
        <item sd="0" m="1" x="559"/>
        <item sd="0" m="1" x="1589"/>
        <item sd="0" m="1" x="1341"/>
        <item sd="0" m="1" x="1080"/>
        <item sd="0" m="1" x="855"/>
        <item sd="0" m="1" x="1558"/>
        <item sd="0" m="1" x="437"/>
        <item sd="0" m="1" x="858"/>
        <item sd="0" m="1" x="1217"/>
        <item sd="0" m="1" x="816"/>
        <item sd="0" m="1" x="915"/>
        <item sd="0" m="1" x="1233"/>
        <item sd="0" m="1" x="1440"/>
        <item sd="0" m="1" x="1281"/>
        <item sd="0" m="1" x="553"/>
        <item sd="0" m="1" x="586"/>
        <item sd="0" m="1" x="1338"/>
        <item sd="0" m="1" x="945"/>
        <item sd="0" m="1" x="949"/>
        <item sd="0" m="1" x="487"/>
        <item sd="0" m="1" x="659"/>
        <item sd="0" m="1" x="485"/>
        <item sd="0" m="1" x="813"/>
        <item sd="0" m="1" x="1062"/>
        <item sd="0" m="1" x="837"/>
        <item sd="0" m="1" x="1228"/>
        <item sd="0" m="1" x="604"/>
        <item sd="0" m="1" x="434"/>
        <item sd="0" m="1" x="895"/>
        <item sd="0" x="203"/>
        <item sd="0" m="1" x="1499"/>
        <item sd="0" m="1" x="697"/>
        <item sd="0" m="1" x="1347"/>
        <item sd="0" m="1" x="694"/>
        <item sd="0" x="212"/>
        <item sd="0" x="103"/>
        <item sd="0" m="1" x="1389"/>
        <item sd="0" m="1" x="728"/>
        <item sd="0" m="1" x="744"/>
        <item sd="0" m="1" x="862"/>
        <item sd="0" m="1" x="1241"/>
        <item sd="0" m="1" x="1404"/>
        <item sd="0" x="199"/>
        <item sd="0" m="1" x="1478"/>
        <item sd="0" m="1" x="1105"/>
        <item sd="0" m="1" x="1098"/>
        <item sd="0" x="14"/>
        <item sd="0" m="1" x="483"/>
        <item sd="0" m="1" x="1538"/>
        <item sd="0" m="1" x="579"/>
        <item sd="0" x="19"/>
        <item sd="0" m="1" x="1089"/>
        <item sd="0" m="1" x="1413"/>
        <item sd="0" m="1" x="1479"/>
        <item sd="0" x="200"/>
        <item sd="0" m="1" x="1592"/>
        <item sd="0" m="1" x="1041"/>
        <item sd="0" m="1" x="767"/>
        <item sd="0" x="61"/>
        <item sd="0" m="1" x="635"/>
        <item sd="0" m="1" x="865"/>
        <item sd="0" x="133"/>
        <item sd="0" m="1" x="1097"/>
        <item sd="0" x="165"/>
        <item sd="0" m="1" x="1191"/>
        <item sd="0" m="1" x="1340"/>
        <item sd="0" m="1" x="698"/>
        <item sd="0" m="1" x="512"/>
        <item sd="0" x="28"/>
        <item sd="0" x="107"/>
        <item sd="0" x="128"/>
        <item sd="0" m="1" x="1174"/>
        <item sd="0" m="1" x="760"/>
        <item sd="0" x="169"/>
        <item sd="0" m="1" x="450"/>
        <item sd="0" m="1" x="532"/>
        <item sd="0" m="1" x="612"/>
        <item sd="0" m="1" x="1329"/>
        <item sd="0" m="1" x="748"/>
        <item sd="0" m="1" x="722"/>
        <item sd="0" m="1" x="951"/>
        <item sd="0" m="1" x="540"/>
        <item sd="0" x="394"/>
        <item sd="0" m="1" x="805"/>
        <item sd="0" m="1" x="438"/>
        <item sd="0" x="55"/>
        <item sd="0" m="1" x="1435"/>
        <item sd="0" m="1" x="830"/>
        <item sd="0" m="1" x="1585"/>
        <item sd="0" m="1" x="1305"/>
        <item sd="0" m="1" x="443"/>
        <item sd="0" x="109"/>
        <item sd="0" m="1" x="1351"/>
        <item sd="0" m="1" x="1179"/>
        <item sd="0" x="106"/>
        <item sd="0" m="1" x="1336"/>
        <item sd="0" m="1" x="1378"/>
        <item sd="0" m="1" x="1430"/>
        <item sd="0" m="1" x="1285"/>
        <item sd="0" m="1" x="576"/>
        <item sd="0" m="1" x="831"/>
        <item sd="0" m="1" x="1121"/>
        <item sd="0" m="1" x="1374"/>
        <item sd="0" m="1" x="995"/>
        <item sd="0" m="1" x="534"/>
        <item sd="0" m="1" x="833"/>
        <item sd="0" x="105"/>
        <item sd="0" x="108"/>
        <item sd="0" m="1" x="1402"/>
        <item sd="0" x="202"/>
        <item sd="0" m="1" x="876"/>
        <item sd="0" m="1" x="757"/>
        <item sd="0" x="162"/>
        <item sd="0" x="33"/>
        <item sd="0" x="230"/>
        <item sd="0" x="167"/>
        <item sd="0" m="1" x="724"/>
        <item sd="0" x="193"/>
        <item sd="0" m="1" x="989"/>
        <item sd="0" m="1" x="762"/>
        <item sd="0" m="1" x="1134"/>
        <item sd="0" m="1" x="1149"/>
        <item sd="0" m="1" x="902"/>
        <item sd="0" m="1" x="1044"/>
        <item sd="0" x="261"/>
        <item sd="0" x="160"/>
        <item sd="0" x="238"/>
        <item sd="0" m="1" x="832"/>
        <item sd="0" m="1" x="454"/>
        <item sd="0" m="1" x="1450"/>
        <item sd="0" m="1" x="707"/>
        <item sd="0" m="1" x="1170"/>
        <item sd="0" m="1" x="530"/>
        <item sd="0" x="168"/>
        <item sd="0" m="1" x="1382"/>
        <item sd="0" m="1" x="592"/>
        <item sd="0" m="1" x="1463"/>
        <item sd="0" m="1" x="1274"/>
        <item sd="0" x="214"/>
        <item sd="0" m="1" x="688"/>
        <item sd="0" m="1" x="1187"/>
        <item sd="0" m="1" x="941"/>
        <item sd="0" x="174"/>
        <item sd="0" x="77"/>
        <item sd="0" x="197"/>
        <item sd="0" m="1" x="788"/>
        <item sd="0" m="1" x="1294"/>
        <item sd="0" x="104"/>
        <item sd="0" m="1" x="1301"/>
        <item sd="0" m="1" x="851"/>
        <item sd="0" m="1" x="702"/>
        <item sd="0" m="1" x="1007"/>
        <item sd="0" m="1" x="1133"/>
        <item sd="0" m="1" x="1005"/>
        <item sd="0" m="1" x="1547"/>
        <item sd="0" m="1" x="835"/>
        <item sd="0" m="1" x="1428"/>
        <item sd="0" m="1" x="819"/>
        <item sd="0" m="1" x="721"/>
        <item sd="0" m="1" x="517"/>
        <item sd="0" m="1" x="521"/>
        <item sd="0" m="1" x="1539"/>
        <item sd="0" m="1" x="1141"/>
        <item sd="0" m="1" x="615"/>
        <item sd="0" m="1" x="629"/>
        <item sd="0" x="172"/>
        <item sd="0" m="1" x="1139"/>
        <item sd="0" m="1" x="596"/>
        <item sd="0" m="1" x="1300"/>
        <item sd="0" m="1" x="1019"/>
        <item sd="0" m="1" x="1334"/>
        <item sd="0" m="1" x="1354"/>
        <item sd="0" m="1" x="981"/>
        <item sd="0" x="201"/>
        <item sd="0" m="1" x="1533"/>
        <item sd="0" m="1" x="922"/>
        <item sd="0" m="1" x="616"/>
        <item sd="0" m="1" x="435"/>
        <item sd="0" x="49"/>
        <item sd="0" m="1" x="967"/>
        <item sd="0" m="1" x="650"/>
        <item sd="0" m="1" x="430"/>
        <item sd="0" x="1"/>
        <item sd="0" m="1" x="1328"/>
        <item sd="0" x="3"/>
        <item sd="0" m="1" x="793"/>
        <item sd="0" x="5"/>
        <item sd="0" m="1" x="625"/>
        <item sd="0" m="1" x="846"/>
        <item sd="0" m="1" x="1075"/>
        <item sd="0" m="1" x="1576"/>
        <item sd="0" x="9"/>
        <item sd="0" m="1" x="1257"/>
        <item sd="0" m="1" x="734"/>
        <item sd="0" x="7"/>
        <item sd="0" x="11"/>
        <item sd="0" m="1" x="1077"/>
        <item sd="0" m="1" x="1532"/>
        <item sd="0" m="1" x="1243"/>
        <item sd="0" m="1" x="1403"/>
        <item sd="0" x="18"/>
        <item sd="0" x="20"/>
        <item sd="0" m="1" x="1571"/>
        <item sd="0" m="1" x="956"/>
        <item sd="0" m="1" x="1295"/>
        <item sd="0" x="21"/>
        <item sd="0" m="1" x="1022"/>
        <item sd="0" x="326"/>
        <item sd="0" m="1" x="802"/>
        <item sd="0" m="1" x="1250"/>
        <item sd="0" m="1" x="716"/>
        <item sd="0" x="27"/>
        <item sd="0" x="31"/>
        <item sd="0" m="1" x="636"/>
        <item sd="0" x="32"/>
        <item sd="0" m="1" x="1263"/>
        <item sd="0" m="1" x="1357"/>
        <item sd="0" m="1" x="870"/>
        <item sd="0" x="38"/>
        <item sd="0" m="1" x="645"/>
        <item sd="0" m="1" x="1383"/>
        <item sd="0" x="42"/>
        <item sd="0" m="1" x="480"/>
        <item sd="0" m="1" x="1590"/>
        <item sd="0" m="1" x="1161"/>
        <item sd="0" m="1" x="531"/>
        <item sd="0" x="46"/>
        <item sd="0" m="1" x="1068"/>
        <item sd="0" x="47"/>
        <item sd="0" x="48"/>
        <item sd="0" m="1" x="690"/>
        <item sd="0" x="51"/>
        <item sd="0" m="1" x="1552"/>
        <item sd="0" m="1" x="598"/>
        <item sd="0" x="54"/>
        <item sd="0" m="1" x="609"/>
        <item sd="0" m="1" x="1330"/>
        <item sd="0" m="1" x="942"/>
        <item sd="0" m="1" x="1223"/>
        <item sd="0" m="1" x="1270"/>
        <item sd="0" m="1" x="431"/>
        <item sd="0" x="56"/>
        <item sd="0" x="57"/>
        <item sd="0" m="1" x="1050"/>
        <item sd="0" x="58"/>
        <item sd="0" x="59"/>
        <item sd="0" x="60"/>
        <item sd="0" m="1" x="1210"/>
        <item sd="0" m="1" x="1534"/>
        <item sd="0" m="1" x="1572"/>
        <item sd="0" m="1" x="957"/>
        <item sd="0" x="62"/>
        <item sd="0" x="63"/>
        <item sd="0" m="1" x="755"/>
        <item sd="0" m="1" x="1083"/>
        <item sd="0" x="64"/>
        <item sd="0" m="1" x="1183"/>
        <item sd="0" m="1" x="1158"/>
        <item sd="0" x="67"/>
        <item sd="0" x="183"/>
        <item sd="0" m="1" x="1506"/>
        <item sd="0" m="1" x="947"/>
        <item sd="0" x="68"/>
        <item sd="0" m="1" x="1160"/>
        <item sd="0" x="69"/>
        <item sd="0" x="70"/>
        <item sd="0" x="71"/>
        <item sd="0" x="73"/>
        <item sd="0" m="1" x="477"/>
        <item sd="0" m="1" x="1326"/>
        <item sd="0" m="1" x="449"/>
        <item sd="0" x="76"/>
        <item sd="0" m="1" x="638"/>
        <item sd="0" m="1" x="1493"/>
        <item sd="0" m="1" x="605"/>
        <item sd="0" x="81"/>
        <item sd="0" m="1" x="799"/>
        <item sd="0" m="1" x="1473"/>
        <item sd="0" m="1" x="1108"/>
        <item sd="0" x="84"/>
        <item sd="0" x="86"/>
        <item sd="0" m="1" x="750"/>
        <item sd="0" x="87"/>
        <item sd="0" m="1" x="640"/>
        <item sd="0" m="1" x="732"/>
        <item sd="0" x="36"/>
        <item sd="0" m="1" x="1594"/>
        <item sd="0" m="1" x="772"/>
        <item sd="0" x="96"/>
        <item sd="0" m="1" x="745"/>
        <item sd="0" x="97"/>
        <item sd="0" x="98"/>
        <item sd="0" m="1" x="1323"/>
        <item sd="0" x="101"/>
        <item sd="0" x="113"/>
        <item sd="0" x="115"/>
        <item sd="0" x="118"/>
        <item sd="0" x="119"/>
        <item sd="0" m="1" x="1443"/>
        <item sd="0" x="121"/>
        <item sd="0" x="122"/>
        <item sd="0" m="1" x="997"/>
        <item sd="0" m="1" x="910"/>
        <item sd="0" x="125"/>
        <item sd="0" x="126"/>
        <item sd="0" m="1" x="943"/>
        <item sd="0" m="1" x="863"/>
        <item sd="0" m="1" x="1219"/>
        <item sd="0" m="1" x="683"/>
        <item sd="0" m="1" x="589"/>
        <item sd="0" m="1" x="1320"/>
        <item sd="0" m="1" x="964"/>
        <item sd="0" x="130"/>
        <item sd="0" x="131"/>
        <item sd="0" m="1" x="979"/>
        <item sd="0" m="1" x="475"/>
        <item sd="0" m="1" x="712"/>
        <item sd="0" m="1" x="1190"/>
        <item sd="0" x="145"/>
        <item sd="0" m="1" x="1489"/>
        <item sd="0" m="1" x="935"/>
        <item sd="0" m="1" x="1303"/>
        <item sd="0" m="1" x="1526"/>
        <item sd="0" m="1" x="852"/>
        <item sd="0" x="149"/>
        <item sd="0" x="151"/>
        <item sd="0" m="1" x="522"/>
        <item sd="0" m="1" x="1554"/>
        <item sd="0" x="153"/>
        <item sd="0" m="1" x="1394"/>
        <item sd="0" x="154"/>
        <item sd="0" m="1" x="1501"/>
        <item sd="0" m="1" x="633"/>
        <item sd="0" m="1" x="1555"/>
        <item sd="0" x="156"/>
        <item sd="0" x="157"/>
        <item sd="0" m="1" x="736"/>
        <item sd="0" m="1" x="1410"/>
        <item sd="0" x="178"/>
        <item sd="0" x="179"/>
        <item sd="0" x="182"/>
        <item sd="0" x="185"/>
        <item sd="0" x="186"/>
        <item sd="0" x="187"/>
        <item sd="0" m="1" x="1362"/>
        <item sd="0" x="192"/>
        <item sd="0" m="1" x="791"/>
        <item sd="0" m="1" x="1074"/>
        <item sd="0" x="196"/>
        <item sd="0" m="1" x="859"/>
        <item sd="0" x="155"/>
        <item sd="0" x="198"/>
        <item sd="0" x="206"/>
        <item sd="0" m="1" x="971"/>
        <item sd="0" x="210"/>
        <item sd="0" m="1" x="1353"/>
        <item sd="0" m="1" x="1196"/>
        <item sd="0" m="1" x="1059"/>
        <item sd="0" x="215"/>
        <item sd="0" m="1" x="1200"/>
        <item sd="0" m="1" x="1557"/>
        <item sd="0" m="1" x="1028"/>
        <item sd="0" m="1" x="829"/>
        <item sd="0" m="1" x="764"/>
        <item sd="0" m="1" x="703"/>
        <item sd="0" x="221"/>
        <item sd="0" m="1" x="774"/>
        <item sd="0" m="1" x="921"/>
        <item sd="0" x="222"/>
        <item sd="0" m="1" x="975"/>
        <item sd="0" m="1" x="1550"/>
        <item sd="0" x="225"/>
        <item sd="0" x="226"/>
        <item sd="0" x="227"/>
        <item sd="0" m="1" x="885"/>
        <item sd="0" x="228"/>
        <item sd="0" m="1" x="585"/>
        <item sd="0" m="1" x="1115"/>
        <item sd="0" m="1" x="1147"/>
        <item sd="0" x="231"/>
        <item sd="0" m="1" x="524"/>
        <item sd="0" x="233"/>
        <item sd="0" m="1" x="1254"/>
        <item sd="0" x="237"/>
        <item sd="0" x="239"/>
        <item sd="0" m="1" x="1308"/>
        <item sd="0" x="240"/>
        <item sd="0" m="1" x="432"/>
        <item sd="0" x="244"/>
        <item sd="0" x="245"/>
        <item sd="0" x="246"/>
        <item sd="0" m="1" x="1563"/>
        <item sd="0" x="248"/>
        <item sd="0" m="1" x="1225"/>
        <item sd="0" m="1" x="468"/>
        <item sd="0" x="259"/>
        <item sd="0" x="260"/>
        <item sd="0" x="264"/>
        <item sd="0" m="1" x="1175"/>
        <item sd="0" x="266"/>
        <item sd="0" m="1" x="1420"/>
        <item sd="0" m="1" x="773"/>
        <item sd="0" x="269"/>
        <item sd="0" m="1" x="797"/>
        <item sd="0" x="273"/>
        <item sd="0" x="274"/>
        <item sd="0" m="1" x="441"/>
        <item sd="0" x="276"/>
        <item sd="0" x="277"/>
        <item sd="0" m="1" x="998"/>
        <item sd="0" m="1" x="983"/>
        <item sd="0" m="1" x="498"/>
        <item sd="0" m="1" x="1398"/>
        <item sd="0" m="1" x="1496"/>
        <item sd="0" m="1" x="634"/>
        <item sd="0" m="1" x="1184"/>
        <item sd="0" m="1" x="1522"/>
        <item sd="0" m="1" x="691"/>
        <item sd="0" m="1" x="574"/>
        <item sd="0" m="1" x="1327"/>
        <item sd="0" m="1" x="1442"/>
        <item sd="0" x="29"/>
        <item sd="0" x="30"/>
        <item sd="0" m="1" x="706"/>
        <item sd="0" m="1" x="457"/>
        <item sd="0" m="1" x="1419"/>
        <item sd="0" x="35"/>
        <item sd="0" x="41"/>
        <item sd="0" m="1" x="1040"/>
        <item sd="0" m="1" x="1488"/>
        <item sd="0" m="1" x="551"/>
        <item sd="0" m="1" x="1465"/>
        <item sd="0" m="1" x="575"/>
        <item sd="0" m="1" x="1365"/>
        <item sd="0" x="66"/>
        <item sd="0" m="1" x="918"/>
        <item sd="0" m="1" x="1194"/>
        <item sd="0" m="1" x="630"/>
        <item sd="0" m="1" x="541"/>
        <item sd="0" m="1" x="1273"/>
        <item sd="0" m="1" x="1456"/>
        <item sd="0" m="1" x="861"/>
        <item sd="0" m="1" x="1261"/>
        <item sd="0" m="1" x="699"/>
        <item sd="0" m="1" x="1477"/>
        <item sd="0" m="1" x="536"/>
        <item sd="0" m="1" x="577"/>
        <item sd="0" m="1" x="1037"/>
        <item sd="0" x="78"/>
        <item sd="0" x="79"/>
        <item sd="0" m="1" x="1368"/>
        <item sd="0" m="1" x="840"/>
        <item sd="0" m="1" x="1227"/>
        <item sd="0" x="83"/>
        <item sd="0" x="92"/>
        <item sd="0" x="93"/>
        <item sd="0" m="1" x="1565"/>
        <item sd="0" m="1" x="1437"/>
        <item sd="0" x="99"/>
        <item sd="0" x="102"/>
        <item sd="0" m="1" x="1025"/>
        <item sd="0" m="1" x="678"/>
        <item sd="0" m="1" x="1505"/>
        <item sd="0" x="117"/>
        <item sd="0" m="1" x="1564"/>
        <item sd="0" m="1" x="992"/>
        <item sd="0" x="127"/>
        <item sd="0" m="1" x="452"/>
        <item sd="0" m="1" x="473"/>
        <item sd="0" x="132"/>
        <item sd="0" m="1" x="494"/>
        <item sd="0" x="135"/>
        <item sd="0" m="1" x="974"/>
        <item sd="0" m="1" x="501"/>
        <item sd="0" m="1" x="789"/>
        <item sd="0" m="1" x="523"/>
        <item sd="0" m="1" x="823"/>
        <item sd="0" m="1" x="1400"/>
        <item sd="0" x="312"/>
        <item sd="0" m="1" x="1537"/>
        <item sd="0" x="137"/>
        <item sd="0" x="140"/>
        <item sd="0" m="1" x="1278"/>
        <item sd="0" x="141"/>
        <item sd="0" m="1" x="928"/>
        <item sd="0" m="1" x="950"/>
        <item sd="0" m="1" x="1388"/>
        <item sd="0" m="1" x="667"/>
        <item sd="0" m="1" x="1510"/>
        <item sd="0" m="1" x="552"/>
        <item sd="0" m="1" x="1381"/>
        <item sd="0" m="1" x="804"/>
        <item sd="0" m="1" x="1197"/>
        <item sd="0" x="175"/>
        <item sd="0" m="1" x="1063"/>
        <item sd="0" m="1" x="1586"/>
        <item sd="0" m="1" x="601"/>
        <item sd="0" x="176"/>
        <item sd="0" m="1" x="1151"/>
        <item sd="0" m="1" x="1306"/>
        <item sd="0" m="1" x="1490"/>
        <item sd="0" m="1" x="1577"/>
        <item sd="0" m="1" x="761"/>
        <item sd="0" m="1" x="1142"/>
        <item sd="0" m="1" x="1559"/>
        <item sd="0" m="1" x="1060"/>
        <item sd="0" m="1" x="1053"/>
        <item sd="0" m="1" x="934"/>
        <item sd="0" m="1" x="1117"/>
        <item sd="0" x="180"/>
        <item sd="0" m="1" x="1122"/>
        <item sd="0" m="1" x="1211"/>
        <item sd="0" m="1" x="850"/>
        <item sd="0" x="181"/>
        <item sd="0" m="1" x="1181"/>
        <item sd="0" m="1" x="1268"/>
        <item sd="0" m="1" x="1415"/>
        <item sd="0" m="1" x="937"/>
        <item sd="0" m="1" x="664"/>
        <item sd="0" m="1" x="1345"/>
        <item sd="0" x="184"/>
        <item sd="0" m="1" x="1502"/>
        <item sd="0" m="1" x="961"/>
        <item sd="0" m="1" x="917"/>
        <item sd="0" m="1" x="778"/>
        <item sd="0" m="1" x="567"/>
        <item sd="0" m="1" x="1310"/>
        <item sd="0" m="1" x="1503"/>
        <item sd="0" m="1" x="892"/>
        <item sd="0" x="189"/>
        <item sd="0" m="1" x="1070"/>
        <item sd="0" m="1" x="1043"/>
        <item sd="0" x="191"/>
        <item sd="0" m="1" x="1504"/>
        <item sd="0" m="1" x="1470"/>
        <item sd="0" m="1" x="626"/>
        <item sd="0" m="1" x="1207"/>
        <item sd="0" m="1" x="442"/>
        <item sd="0" m="1" x="1358"/>
        <item sd="0" m="1" x="1096"/>
        <item sd="0" m="1" x="1020"/>
        <item sd="0" m="1" x="1061"/>
        <item sd="0" m="1" x="1177"/>
        <item sd="0" m="1" x="1549"/>
        <item sd="0" m="1" x="1021"/>
        <item sd="0" m="1" x="1447"/>
        <item sd="0" m="1" x="1126"/>
        <item sd="0" m="1" x="1359"/>
        <item sd="0" m="1" x="709"/>
        <item sd="0" m="1" x="1283"/>
        <item sd="0" x="207"/>
        <item sd="0" x="208"/>
        <item sd="0" x="209"/>
        <item sd="0" m="1" x="1203"/>
        <item sd="0" x="211"/>
        <item sd="0" m="1" x="812"/>
        <item sd="0" m="1" x="1071"/>
        <item sd="0" m="1" x="1081"/>
        <item sd="0" x="216"/>
        <item sd="0" m="1" x="1033"/>
        <item sd="0" m="1" x="1469"/>
        <item sd="0" m="1" x="566"/>
        <item sd="0" x="217"/>
        <item sd="0" m="1" x="899"/>
        <item sd="0" x="219"/>
        <item sd="0" x="224"/>
        <item sd="0" m="1" x="1528"/>
        <item sd="0" m="1" x="471"/>
        <item sd="0" m="1" x="1247"/>
        <item sd="0" x="232"/>
        <item sd="0" m="1" x="594"/>
        <item sd="0" m="1" x="978"/>
        <item sd="0" m="1" x="1269"/>
        <item sd="0" m="1" x="446"/>
        <item sd="0" m="1" x="500"/>
        <item sd="0" x="247"/>
        <item sd="0" m="1" x="1221"/>
        <item sd="0" m="1" x="933"/>
        <item sd="0" m="1" x="1178"/>
        <item sd="0" m="1" x="1116"/>
        <item sd="0" m="1" x="514"/>
        <item sd="0" m="1" x="1192"/>
        <item sd="0" m="1" x="619"/>
        <item sd="0" m="1" x="1405"/>
        <item sd="0" m="1" x="924"/>
        <item sd="0" m="1" x="1002"/>
        <item sd="0" m="1" x="628"/>
        <item sd="0" x="262"/>
        <item sd="0" x="268"/>
        <item sd="0" m="1" x="1085"/>
        <item sd="0" m="1" x="614"/>
        <item sd="0" m="1" x="1494"/>
        <item sd="0" m="1" x="607"/>
        <item sd="0" x="278"/>
        <item sd="0" m="1" x="1280"/>
        <item sd="0" m="1" x="495"/>
        <item sd="0" x="327"/>
        <item sd="0" x="305"/>
        <item sd="0" x="297"/>
        <item sd="0" x="307"/>
        <item sd="0" m="1" x="749"/>
        <item sd="0" x="311"/>
        <item sd="0" x="364"/>
        <item sd="0" m="1" x="617"/>
        <item sd="0" x="295"/>
        <item sd="0" x="405"/>
        <item sd="0" x="397"/>
        <item sd="0" x="309"/>
        <item sd="0" x="357"/>
        <item sd="0" m="1" x="1375"/>
        <item sd="0" m="1" x="842"/>
        <item sd="0" x="406"/>
        <item sd="0" x="391"/>
        <item sd="0" x="402"/>
        <item sd="0" m="1" x="1291"/>
        <item sd="0" m="1" x="1530"/>
        <item sd="0" x="388"/>
        <item sd="0" m="1" x="784"/>
        <item sd="0" x="308"/>
        <item sd="0" x="299"/>
        <item sd="0" m="1" x="867"/>
        <item sd="0" x="333"/>
        <item sd="0" x="420"/>
        <item sd="0" x="408"/>
        <item sd="0" x="392"/>
        <item sd="0" m="1" x="652"/>
        <item sd="0" x="349"/>
        <item sd="0" m="1" x="1204"/>
        <item sd="0" x="292"/>
        <item sd="0" x="358"/>
        <item sd="0" m="1" x="1010"/>
        <item sd="0" m="1" x="1445"/>
        <item sd="0" x="336"/>
        <item sd="0" x="313"/>
        <item sd="0" m="1" x="1324"/>
        <item sd="0" x="293"/>
        <item sd="0" x="332"/>
        <item sd="0" m="1" x="1014"/>
        <item sd="0" m="1" x="713"/>
        <item sd="0" m="1" x="1214"/>
        <item sd="0" m="1" x="1132"/>
        <item sd="0" x="294"/>
        <item sd="0" m="1" x="1036"/>
        <item sd="0" x="310"/>
        <item sd="0" m="1" x="944"/>
        <item sd="0" m="1" x="497"/>
        <item sd="0" x="385"/>
        <item sd="0" m="1" x="725"/>
        <item sd="0" m="1" x="680"/>
        <item sd="0" m="1" x="1262"/>
        <item sd="0" x="360"/>
        <item sd="0" m="1" x="1079"/>
        <item sd="0" x="386"/>
        <item sd="0" x="281"/>
        <item sd="0" x="300"/>
        <item sd="0" x="363"/>
        <item sd="0" x="345"/>
        <item sd="0" x="283"/>
        <item sd="0" m="1" x="1286"/>
        <item sd="0" x="301"/>
        <item sd="0" x="284"/>
        <item sd="0" x="393"/>
        <item sd="0" m="1" x="1331"/>
        <item sd="0" m="1" x="1441"/>
        <item sd="0" x="285"/>
        <item sd="0" m="1" x="1009"/>
        <item sd="0" x="369"/>
        <item sd="0" m="1" x="1155"/>
        <item sd="0" m="1" x="1366"/>
        <item sd="0" m="1" x="911"/>
        <item sd="0" m="1" x="1511"/>
        <item sd="0" m="1" x="966"/>
        <item sd="0" m="1" x="1276"/>
        <item sd="0" m="1" x="1439"/>
        <item sd="0" m="1" x="1244"/>
        <item sd="0" x="419"/>
        <item sd="0" m="1" x="720"/>
        <item sd="0" x="362"/>
        <item sd="0" x="302"/>
        <item sd="0" m="1" x="781"/>
        <item sd="0" m="1" x="897"/>
        <item sd="0" x="387"/>
        <item sd="0" x="365"/>
        <item sd="0" m="1" x="1391"/>
        <item sd="0" m="1" x="1224"/>
        <item sd="0" x="328"/>
        <item sd="0" m="1" x="769"/>
        <item sd="0" m="1" x="685"/>
        <item sd="0" m="1" x="1483"/>
        <item sd="0" x="351"/>
        <item sd="0" m="1" x="884"/>
        <item sd="0" m="1" x="591"/>
        <item sd="0" x="355"/>
        <item sd="0" x="429"/>
        <item sd="0" m="1" x="549"/>
        <item sd="0" x="356"/>
        <item sd="0" m="1" x="1277"/>
        <item sd="0" x="383"/>
        <item sd="0" m="1" x="461"/>
        <item sd="0" m="1" x="1078"/>
        <item sd="0" m="1" x="1171"/>
        <item sd="0" m="1" x="1143"/>
        <item sd="0" x="289"/>
        <item sd="0" x="340"/>
        <item sd="0" m="1" x="1322"/>
        <item sd="0" x="317"/>
        <item sd="0" m="1" x="1124"/>
        <item sd="0" m="1" x="1229"/>
        <item sd="0" x="346"/>
        <item sd="0" x="359"/>
        <item sd="0" m="1" x="465"/>
        <item sd="0" x="375"/>
        <item sd="0" m="1" x="914"/>
        <item sd="0" m="1" x="1569"/>
        <item sd="0" x="404"/>
        <item sd="0" x="370"/>
        <item sd="0" x="366"/>
        <item sd="0" x="390"/>
        <item sd="0" m="1" x="893"/>
        <item sd="0" x="40"/>
        <item sd="0" m="1" x="1236"/>
        <item sd="0" m="1" x="779"/>
        <item sd="0" m="1" x="1476"/>
        <item sd="0" m="1" x="1316"/>
        <item sd="0" m="1" x="907"/>
        <item sd="0" m="1" x="874"/>
        <item sd="0" m="1" x="1266"/>
        <item sd="0" x="353"/>
        <item sd="0" x="347"/>
        <item sd="0" m="1" x="741"/>
        <item sd="0" x="400"/>
        <item sd="0" m="1" x="1459"/>
        <item sd="0" m="1" x="1042"/>
        <item sd="0" m="1" x="1288"/>
        <item sd="0" x="427"/>
        <item sd="0" x="428"/>
        <item sd="0" m="1" x="1000"/>
        <item sd="0" m="1" x="1128"/>
        <item sd="0" m="1" x="1529"/>
        <item sd="0" m="1" x="515"/>
        <item sd="0" x="411"/>
        <item sd="0" m="1" x="602"/>
        <item sd="0" x="306"/>
        <item sd="0" x="384"/>
        <item sd="0" m="1" x="525"/>
        <item sd="0" m="1" x="1588"/>
        <item sd="0" m="1" x="860"/>
        <item sd="0" x="258"/>
        <item sd="0" m="1" x="834"/>
        <item sd="0" m="1" x="821"/>
        <item sd="0" x="329"/>
        <item sd="0" m="1" x="718"/>
        <item sd="0" m="1" x="930"/>
        <item sd="0" x="318"/>
        <item sd="0" m="1" x="811"/>
        <item sd="0" m="1" x="794"/>
        <item sd="0" m="1" x="796"/>
        <item sd="0" m="1" x="1049"/>
        <item sd="0" x="282"/>
        <item sd="0" m="1" x="1444"/>
        <item sd="0" m="1" x="969"/>
        <item sd="0" x="280"/>
        <item sd="0" x="334"/>
        <item sd="0" x="373"/>
        <item sd="0" m="1" x="1321"/>
        <item sd="0" x="335"/>
        <item sd="0" m="1" x="1123"/>
        <item sd="0" x="338"/>
        <item sd="0" x="339"/>
        <item sd="0" m="1" x="888"/>
        <item sd="0" x="424"/>
        <item sd="0" x="381"/>
        <item sd="0" m="1" x="866"/>
        <item sd="0" m="1" x="994"/>
        <item sd="0" m="1" x="882"/>
        <item sd="0" x="398"/>
        <item sd="0" m="1" x="1540"/>
        <item sd="0" m="1" x="900"/>
        <item sd="0" x="330"/>
        <item sd="0" x="425"/>
        <item sd="0" m="1" x="1436"/>
        <item sd="0" m="1" x="1392"/>
        <item sd="0" m="1" x="936"/>
        <item sd="0" m="1" x="648"/>
        <item sd="0" x="367"/>
        <item sd="0" x="323"/>
        <item sd="0" x="344"/>
        <item sd="0" m="1" x="1458"/>
        <item sd="0" x="415"/>
        <item sd="0" x="410"/>
        <item sd="0" m="1" x="1498"/>
        <item sd="0" m="1" x="991"/>
        <item sd="0" m="1" x="880"/>
        <item sd="0" m="1" x="1423"/>
        <item sd="0" m="1" x="1198"/>
        <item sd="0" x="414"/>
        <item sd="0" x="331"/>
        <item sd="0" x="324"/>
        <item sd="0" m="1" x="1514"/>
        <item sd="0" m="1" x="1566"/>
        <item sd="0" x="418"/>
        <item sd="0" x="350"/>
        <item sd="0" x="348"/>
        <item sd="0" x="401"/>
        <item sd="0" x="389"/>
        <item sd="0" x="399"/>
        <item sd="0" x="325"/>
        <item sd="0" m="1" x="960"/>
        <item sd="0" m="1" x="1527"/>
        <item sd="0" m="1" x="661"/>
        <item sd="0" m="1" x="1454"/>
        <item sd="0" m="1" x="490"/>
        <item sd="0" m="1" x="1313"/>
        <item sd="0" x="403"/>
        <item sd="0" m="1" x="654"/>
        <item sd="0" m="1" x="1591"/>
        <item sd="0" m="1" x="639"/>
        <item sd="0" m="1" x="1580"/>
        <item sd="0" m="1" x="800"/>
        <item sd="0" m="1" x="1461"/>
        <item sd="0" x="298"/>
        <item sd="0" x="407"/>
        <item sd="0" x="379"/>
        <item sd="0" x="321"/>
        <item sd="0" m="1" x="751"/>
        <item sd="0" x="382"/>
        <item sd="0" m="1" x="887"/>
        <item sd="0" m="1" x="1255"/>
        <item sd="0" x="303"/>
        <item sd="0" m="1" x="503"/>
        <item sd="0" x="314"/>
        <item sd="0" m="1" x="1222"/>
        <item sd="0" m="1" x="590"/>
        <item sd="0" m="1" x="542"/>
        <item sd="0" m="1" x="1317"/>
        <item sd="0" m="1" x="1409"/>
        <item sd="0" m="1" x="929"/>
        <item sd="0" x="342"/>
        <item sd="0" x="354"/>
        <item sd="0" m="1" x="1567"/>
        <item sd="0" x="341"/>
        <item sd="0" m="1" x="972"/>
        <item sd="0" x="288"/>
        <item sd="0" x="343"/>
        <item sd="0" x="374"/>
        <item sd="0" x="290"/>
        <item sd="0" m="1" x="883"/>
        <item sd="0" x="287"/>
        <item sd="0" m="1" x="488"/>
        <item sd="0" m="1" x="1245"/>
        <item sd="0" x="395"/>
        <item sd="0" m="1" x="1259"/>
        <item sd="0" x="315"/>
        <item sd="0" m="1" x="1290"/>
        <item sd="0" x="24"/>
        <item sd="0" m="1" x="1166"/>
        <item sd="0" m="1" x="460"/>
        <item sd="0" m="1" x="548"/>
        <item sd="0" x="2"/>
        <item sd="0" x="10"/>
        <item sd="0" x="12"/>
        <item sd="0" m="1" x="584"/>
        <item sd="0" x="15"/>
        <item sd="0" m="1" x="1427"/>
        <item sd="0" m="1" x="1029"/>
        <item sd="0" x="25"/>
        <item sd="0" m="1" x="938"/>
        <item sd="0" x="39"/>
        <item sd="0" x="45"/>
        <item sd="0" m="1" x="1153"/>
        <item sd="0" m="1" x="565"/>
        <item sd="0" m="1" x="875"/>
        <item sd="0" x="53"/>
        <item sd="0" m="1" x="1032"/>
        <item sd="0" m="1" x="1186"/>
        <item sd="0" m="1" x="904"/>
        <item sd="0" x="72"/>
        <item sd="0" m="1" x="1579"/>
        <item sd="0" m="1" x="1536"/>
        <item sd="0" x="75"/>
        <item sd="0" m="1" x="1462"/>
        <item sd="0" m="1" x="919"/>
        <item sd="0" m="1" x="1356"/>
        <item sd="0" m="1" x="1523"/>
        <item sd="0" m="1" x="940"/>
        <item sd="0" m="1" x="1046"/>
        <item sd="0" m="1" x="1284"/>
        <item sd="0" x="90"/>
        <item sd="0" x="91"/>
        <item sd="0" m="1" x="785"/>
        <item sd="0" m="1" x="469"/>
        <item sd="0" x="95"/>
        <item sd="0" m="1" x="1095"/>
        <item sd="0" m="1" x="1065"/>
        <item sd="0" x="376"/>
        <item sd="0" m="1" x="704"/>
        <item sd="0" x="112"/>
        <item sd="0" m="1" x="433"/>
        <item sd="0" x="114"/>
        <item sd="0" x="116"/>
        <item sd="0" x="120"/>
        <item sd="0" x="123"/>
        <item sd="0" m="1" x="1239"/>
        <item sd="0" m="1" x="479"/>
        <item sd="0" x="136"/>
        <item sd="0" m="1" x="573"/>
        <item sd="0" m="1" x="580"/>
        <item sd="0" x="139"/>
        <item sd="0" x="142"/>
        <item sd="0" m="1" x="1401"/>
        <item sd="0" x="144"/>
        <item sd="0" m="1" x="649"/>
        <item sd="0" x="147"/>
        <item sd="0" m="1" x="1429"/>
        <item sd="0" x="148"/>
        <item sd="0" x="150"/>
        <item sd="0" x="152"/>
        <item sd="0" x="158"/>
        <item sd="0" x="159"/>
        <item sd="0" m="1" x="1051"/>
        <item sd="0" x="161"/>
        <item sd="0" m="1" x="1006"/>
        <item sd="0" x="163"/>
        <item sd="0" x="164"/>
        <item sd="0" m="1" x="440"/>
        <item sd="0" m="1" x="927"/>
        <item sd="0" x="170"/>
        <item sd="0" x="171"/>
        <item sd="0" x="173"/>
        <item sd="0" m="1" x="1583"/>
        <item sd="0" m="1" x="608"/>
        <item sd="0" m="1" x="1434"/>
        <item sd="0" m="1" x="572"/>
        <item sd="0" m="1" x="817"/>
        <item sd="0" m="1" x="470"/>
        <item sd="0" m="1" x="1125"/>
        <item sd="0" m="1" x="1226"/>
        <item sd="0" m="1" x="1240"/>
        <item sd="0" m="1" x="700"/>
        <item sd="0" x="190"/>
        <item sd="0" m="1" x="1472"/>
        <item sd="0" x="194"/>
        <item sd="0" m="1" x="1088"/>
        <item sd="0" m="1" x="1073"/>
        <item sd="0" m="1" x="1384"/>
        <item sd="0" m="1" x="686"/>
        <item sd="0" x="205"/>
        <item sd="0" m="1" x="1344"/>
        <item sd="0" m="1" x="701"/>
        <item sd="0" m="1" x="451"/>
        <item sd="0" x="213"/>
        <item sd="0" m="1" x="871"/>
        <item sd="0" m="1" x="1406"/>
        <item sd="0" x="220"/>
        <item sd="0" x="223"/>
        <item sd="0" m="1" x="1544"/>
        <item sd="0" m="1" x="621"/>
        <item sd="0" x="229"/>
        <item sd="0" m="1" x="478"/>
        <item sd="0" m="1" x="631"/>
        <item sd="0" m="1" x="986"/>
        <item sd="0" m="1" x="462"/>
        <item sd="0" m="1" x="735"/>
        <item sd="0" x="26"/>
        <item sd="0" m="1" x="820"/>
        <item sd="0" x="234"/>
        <item sd="0" x="235"/>
        <item sd="0" x="236"/>
        <item sd="0" m="1" x="993"/>
        <item sd="0" m="1" x="1047"/>
        <item sd="0" m="1" x="1397"/>
        <item sd="0" x="241"/>
        <item sd="0" m="1" x="695"/>
        <item sd="0" x="243"/>
        <item sd="0" m="1" x="1548"/>
        <item sd="0" x="249"/>
        <item sd="0" x="250"/>
        <item sd="0" m="1" x="1265"/>
        <item sd="0" m="1" x="1573"/>
        <item sd="0" x="251"/>
        <item sd="0" x="252"/>
        <item sd="0" x="253"/>
        <item sd="0" m="1" x="1163"/>
        <item sd="0" x="255"/>
        <item sd="0" m="1" x="1267"/>
        <item sd="0" m="1" x="786"/>
        <item sd="0" m="1" x="1367"/>
        <item sd="0" x="263"/>
        <item sd="0" m="1" x="1484"/>
        <item sd="0" x="265"/>
        <item sd="0" m="1" x="1057"/>
        <item sd="0" x="270"/>
        <item sd="0" x="271"/>
        <item sd="0" m="1" x="905"/>
        <item sd="0" m="1" x="1238"/>
        <item sd="0" m="1" x="1467"/>
        <item sd="0" m="1" x="807"/>
        <item sd="0" m="1" x="996"/>
        <item sd="0" m="1" x="1212"/>
        <item sd="0" m="1" x="1094"/>
        <item sd="0" x="377"/>
        <item sd="0" x="380"/>
        <item sd="0" m="1" x="1162"/>
        <item sd="0" m="1" x="1418"/>
        <item sd="0" m="1" x="1136"/>
        <item sd="0" x="23"/>
        <item sd="0" m="1" x="1100"/>
        <item sd="0" m="1" x="587"/>
        <item sd="0" x="82"/>
        <item sd="0" m="1" x="562"/>
        <item sd="0" x="177"/>
        <item sd="0" m="1" x="1370"/>
        <item sd="0" m="1" x="1201"/>
        <item sd="0" m="1" x="1011"/>
        <item sd="0" m="1" x="1399"/>
        <item sd="0" m="1" x="1215"/>
        <item sd="0" x="218"/>
        <item sd="0" m="1" x="439"/>
        <item sd="0" x="146"/>
        <item sd="0" x="378"/>
        <item sd="0" m="1" x="848"/>
        <item sd="0" x="6"/>
        <item sd="0" x="16"/>
        <item sd="0" x="37"/>
        <item sd="0" x="50"/>
        <item sd="0" m="1" x="1206"/>
        <item sd="0" m="1" x="730"/>
        <item sd="0" m="1" x="600"/>
        <item sd="0" m="1" x="806"/>
        <item sd="0" m="1" x="1216"/>
        <item sd="0" m="1" x="1035"/>
        <item sd="0" m="1" x="1167"/>
        <item sd="0" m="1" x="1509"/>
        <item sd="0" x="422"/>
        <item sd="0" m="1" x="1512"/>
        <item sd="0" m="1" x="976"/>
        <item sd="0" x="426"/>
        <item sd="0" m="1" x="872"/>
        <item sd="0" m="1" x="1584"/>
        <item sd="0" m="1" x="499"/>
        <item sd="0" m="1" x="1246"/>
        <item sd="0" m="1" x="759"/>
        <item sd="0" m="1" x="705"/>
        <item sd="0" m="1" x="516"/>
        <item sd="0" m="1" x="641"/>
        <item sd="0" m="1" x="518"/>
        <item sd="0" m="1" x="1199"/>
        <item sd="0" m="1" x="1556"/>
        <item sd="0" m="1" x="1237"/>
        <item sd="0" m="1" x="771"/>
        <item sd="0" m="1" x="637"/>
        <item sd="0" m="1" x="1448"/>
        <item sd="0" x="0"/>
        <item sd="0" x="124"/>
        <item sd="0" m="1" x="555"/>
        <item sd="0" x="129"/>
        <item sd="0" m="1" x="1319"/>
        <item sd="0" x="4"/>
        <item sd="0" x="272"/>
        <item sd="0" m="1" x="827"/>
        <item sd="0" m="1" x="1414"/>
        <item sd="0" m="1" x="1361"/>
        <item sd="0" m="1" x="1091"/>
        <item sd="0" m="1" x="984"/>
        <item sd="0" x="242"/>
        <item sd="0" m="1" x="1275"/>
        <item sd="0" m="1" x="1446"/>
        <item sd="0" m="1" x="1052"/>
        <item sd="0" m="1" x="1474"/>
        <item sd="0" m="1" x="925"/>
        <item sd="0" m="1" x="467"/>
        <item sd="0" m="1" x="889"/>
        <item sd="0" m="1" x="1287"/>
        <item sd="0" m="1" x="1337"/>
        <item sd="0" x="52"/>
        <item sd="0" m="1" x="1127"/>
        <item sd="0" m="1" x="1581"/>
        <item sd="0" m="1" x="968"/>
        <item sd="0" m="1" x="1289"/>
        <item sd="0" m="1" x="1038"/>
        <item sd="0" m="1" x="742"/>
        <item sd="0" m="1" x="753"/>
        <item sd="0" m="1" x="1293"/>
        <item sd="0" m="1" x="653"/>
        <item sd="0" m="1" x="1055"/>
        <item sd="0" m="1" x="622"/>
        <item sd="0" m="1" x="808"/>
        <item sd="0" m="1" x="1107"/>
        <item sd="0" m="1" x="1486"/>
        <item sd="0" m="1" x="765"/>
        <item sd="0" m="1" x="1520"/>
        <item sd="0" m="1" x="520"/>
        <item sd="0" m="1" x="815"/>
        <item sd="0" m="1" x="1495"/>
        <item sd="0" m="1" x="581"/>
        <item sd="0" m="1" x="1541"/>
        <item sd="0" m="1" x="466"/>
        <item sd="0" m="1" x="1517"/>
        <item sd="0" m="1" x="844"/>
        <item sd="0" m="1" x="1104"/>
        <item sd="0" m="1" x="970"/>
        <item sd="0" x="85"/>
        <item sd="0" m="1" x="679"/>
        <item sd="0" m="1" x="838"/>
        <item sd="0" m="1" x="1045"/>
        <item sd="0" m="1" x="828"/>
        <item sd="0" x="371"/>
        <item sd="0" x="322"/>
        <item sd="0" m="1" x="669"/>
        <item sd="0" m="1" x="1252"/>
        <item sd="0" m="1" x="556"/>
        <item sd="0" m="1" x="655"/>
        <item sd="0" m="1" x="1332"/>
        <item sd="0" x="22"/>
        <item sd="0" m="1" x="651"/>
        <item sd="0" x="138"/>
        <item sd="0" m="1" x="1449"/>
        <item sd="0" m="1" x="824"/>
        <item sd="0" m="1" x="854"/>
        <item sd="0" m="1" x="1455"/>
        <item sd="0" m="1" x="569"/>
        <item sd="0" m="1" x="873"/>
        <item sd="0" m="1" x="1411"/>
        <item sd="0" m="1" x="1355"/>
        <item sd="0" x="421"/>
        <item sd="0" m="1" x="492"/>
        <item sd="0" m="1" x="780"/>
        <item sd="0" x="88"/>
        <item sd="0" m="1" x="1008"/>
        <item sd="0" m="1" x="1109"/>
        <item sd="0" m="1" x="841"/>
        <item sd="0" m="1" x="1017"/>
        <item sd="0" m="1" x="1185"/>
        <item sd="0" m="1" x="766"/>
        <item sd="0" m="1" x="1575"/>
        <item sd="0" m="1" x="557"/>
        <item sd="0" m="1" x="1093"/>
        <item sd="0" m="1" x="963"/>
        <item sd="0" m="1" x="693"/>
        <item sd="0" m="1" x="676"/>
        <item sd="0" m="1" x="1264"/>
        <item sd="0" m="1" x="1453"/>
        <item sd="0" m="1" x="1180"/>
        <item sd="0" m="1" x="474"/>
        <item sd="0" m="1" x="1135"/>
        <item sd="0" x="320"/>
        <item sd="0" m="1" x="1373"/>
        <item sd="0" m="1" x="853"/>
        <item sd="0" m="1" x="1339"/>
        <item sd="0" m="1" x="737"/>
        <item sd="0" m="1" x="825"/>
        <item sd="0" m="1" x="1468"/>
        <item sd="0" x="412"/>
        <item sd="0" m="1" x="1546"/>
        <item sd="0" m="1" x="1425"/>
        <item sd="0" m="1" x="801"/>
        <item sd="0" m="1" x="1379"/>
        <item sd="0" m="1" x="1298"/>
        <item sd="0" m="1" x="973"/>
        <item sd="0" m="1" x="696"/>
        <item sd="0" m="1" x="513"/>
        <item sd="0" m="1" x="681"/>
        <item sd="0" m="1" x="896"/>
        <item sd="0" m="1" x="1407"/>
        <item sd="0" m="1" x="1422"/>
        <item sd="0" m="1" x="1189"/>
        <item sd="0" m="1" x="775"/>
        <item sd="0" m="1" x="1525"/>
        <item sd="0" m="1" x="1003"/>
        <item sd="0" m="1" x="747"/>
        <item sd="0" m="1" x="1144"/>
        <item sd="0" m="1" x="878"/>
        <item sd="0" m="1" x="1371"/>
        <item sd="0" m="1" x="448"/>
        <item sd="0" m="1" x="719"/>
        <item sd="0" m="1" x="1054"/>
        <item sd="0" m="1" x="564"/>
        <item sd="0" m="1" x="1513"/>
        <item sd="0" m="1" x="670"/>
        <item sd="0" m="1" x="710"/>
        <item sd="0" m="1" x="674"/>
        <item sd="0" m="1" x="539"/>
        <item sd="0" m="1" x="1056"/>
        <item sd="0" m="1" x="847"/>
        <item sd="0" m="1" x="1377"/>
        <item sd="0" m="1" x="1282"/>
        <item sd="0" m="1" x="795"/>
        <item sd="0" m="1" x="1312"/>
        <item sd="0" m="1" x="954"/>
        <item sd="0" m="1" x="1561"/>
        <item sd="0" m="1" x="1112"/>
        <item sd="0" m="1" x="1120"/>
        <item sd="0" m="1" x="814"/>
        <item sd="0" m="1" x="673"/>
        <item sd="0" m="1" x="1424"/>
        <item sd="0" m="1" x="1497"/>
        <item sd="0" m="1" x="1251"/>
        <item sd="0" m="1" x="1491"/>
        <item sd="0" m="1" x="717"/>
        <item sd="0" m="1" x="715"/>
        <item sd="0" m="1" x="783"/>
        <item sd="0" m="1" x="1129"/>
        <item sd="0" m="1" x="1159"/>
        <item sd="0" m="1" x="1304"/>
        <item sd="0" m="1" x="1390"/>
        <item sd="0" x="254"/>
        <item sd="0" m="1" x="1314"/>
        <item sd="0" m="1" x="547"/>
        <item sd="0" m="1" x="1058"/>
        <item sd="0" m="1" x="658"/>
        <item sd="0" x="337"/>
        <item sd="0" m="1" x="1568"/>
        <item sd="0" x="352"/>
        <item sd="0" m="1" x="1574"/>
        <item sd="0" m="1" x="642"/>
        <item sd="0" m="1" x="1099"/>
        <item sd="0" m="1" x="554"/>
        <item sd="0" m="1" x="1024"/>
        <item sd="0" m="1" x="1169"/>
        <item sd="0" m="1" x="603"/>
        <item sd="0" m="1" x="1417"/>
        <item sd="0" x="111"/>
        <item sd="0" m="1" x="1531"/>
        <item sd="0" m="1" x="1064"/>
        <item sd="0" m="1" x="1343"/>
        <item sd="0" x="286"/>
        <item sd="0" m="1" x="1271"/>
        <item sd="0" m="1" x="1013"/>
        <item sd="0" m="1" x="1067"/>
        <item sd="0" m="1" x="1193"/>
        <item sd="0" m="1" x="1386"/>
        <item sd="0" m="1" x="782"/>
        <item sd="0" m="1" x="955"/>
        <item sd="0" m="1" x="620"/>
        <item sd="0" x="413"/>
        <item sd="0" x="296"/>
        <item sd="0" m="1" x="959"/>
        <item sd="0" x="423"/>
        <item sd="0" m="1" x="1148"/>
        <item sd="0" m="1" x="1106"/>
        <item sd="0" m="1" x="1235"/>
        <item sd="0" m="1" x="1272"/>
        <item sd="0" m="1" x="723"/>
        <item sd="0" m="1" x="1335"/>
        <item sd="0" m="1" x="665"/>
        <item sd="0" m="1" x="946"/>
        <item sd="0" m="1" x="508"/>
        <item sd="0" m="1" x="1103"/>
        <item sd="0" m="1" x="689"/>
        <item sd="0" m="1" x="898"/>
        <item sd="0" m="1" x="1299"/>
        <item sd="0" m="1" x="1460"/>
        <item sd="0" x="416"/>
        <item sd="0" m="1" x="1195"/>
        <item sd="0" m="1" x="1248"/>
        <item sd="0" m="1" x="1016"/>
        <item sd="0" m="1" x="1150"/>
        <item sd="0" m="1" x="1431"/>
        <item sd="0" m="1" x="849"/>
        <item sd="0" x="409"/>
        <item sd="0" m="1" x="1342"/>
        <item sd="0" m="1" x="1492"/>
        <item sd="0" m="1" x="491"/>
        <item sd="0" m="1" x="958"/>
        <item sd="0" m="1" x="1256"/>
        <item sd="0" m="1" x="657"/>
        <item sd="0" m="1" x="1376"/>
        <item sd="0" m="1" x="1360"/>
        <item sd="0" m="1" x="912"/>
        <item sd="0" m="1" x="476"/>
        <item sd="0" m="1" x="687"/>
        <item sd="0" m="1" x="1543"/>
        <item sd="0" m="1" x="980"/>
        <item sd="0" m="1" x="1137"/>
        <item sd="0" m="1" x="666"/>
        <item sd="0" m="1" x="1542"/>
        <item sd="0" m="1" x="809"/>
        <item sd="0" m="1" x="1188"/>
        <item sd="0" m="1" x="588"/>
        <item sd="0" m="1" x="1487"/>
        <item sd="0" m="1" x="916"/>
        <item sd="0" m="1" x="1582"/>
        <item sd="0" m="1" x="1182"/>
        <item sd="0" x="291"/>
        <item sd="0" m="1" x="1387"/>
        <item sd="0" m="1" x="985"/>
        <item sd="0" m="1" x="1363"/>
        <item sd="0" m="1" x="509"/>
        <item sd="0" m="1" x="529"/>
        <item sd="0" m="1" x="1570"/>
        <item sd="0" m="1" x="1595"/>
        <item sd="0" m="1" x="1168"/>
        <item sd="0" m="1" x="877"/>
        <item sd="0" m="1" x="1231"/>
        <item sd="0" m="1" x="891"/>
        <item sd="0" m="1" x="646"/>
        <item sd="0" m="1" x="1451"/>
        <item sd="0" m="1" x="729"/>
        <item sd="0" m="1" x="1154"/>
        <item sd="0" m="1" x="1208"/>
        <item sd="0" m="1" x="543"/>
        <item sd="0" m="1" x="754"/>
        <item sd="0" m="1" x="1110"/>
        <item sd="0" m="1" x="1172"/>
        <item sd="0" m="1" x="881"/>
        <item sd="0" m="1" x="1519"/>
        <item sd="0" m="1" x="496"/>
        <item sd="0" m="1" x="1535"/>
        <item sd="0" m="1" x="1593"/>
        <item sd="0" m="1" x="1156"/>
        <item sd="0" m="1" x="1309"/>
        <item sd="0" x="80"/>
        <item sd="0" m="1" x="1500"/>
        <item sd="0" m="1" x="561"/>
        <item sd="0" m="1" x="1209"/>
        <item sd="0" m="1" x="1004"/>
        <item sd="0" m="1" x="1292"/>
        <item sd="0" m="1" x="768"/>
        <item sd="0" m="1" x="1130"/>
        <item sd="0" m="1" x="818"/>
        <item sd="0" m="1" x="1087"/>
        <item sd="0" m="1" x="763"/>
        <item sd="0" m="1" x="535"/>
        <item sd="0" m="1" x="502"/>
        <item sd="0" m="1" x="1101"/>
        <item sd="0" m="1" x="1485"/>
        <item sd="0" m="1" x="948"/>
        <item sd="0" m="1" x="1307"/>
        <item sd="0" m="1" x="1202"/>
        <item sd="0" m="1" x="1066"/>
        <item sd="0" x="368"/>
        <item sd="0" m="1" x="886"/>
        <item sd="0" m="1" x="839"/>
        <item sd="0" m="1" x="578"/>
        <item sd="0" m="1" x="1560"/>
        <item sd="0" x="100"/>
        <item sd="0" x="143"/>
        <item sd="0" x="166"/>
        <item sd="0" m="1" x="1012"/>
        <item sd="0" x="417"/>
        <item sd="0" x="304"/>
        <item sd="0" x="361"/>
        <item sd="0" x="94"/>
        <item sd="0" m="1" x="1412"/>
        <item sd="0" m="1" x="1076"/>
        <item sd="0" x="195"/>
        <item sd="0" x="256"/>
        <item sd="0" m="1" x="777"/>
        <item sd="0" x="396"/>
        <item sd="0" m="1" x="909"/>
        <item sd="0" m="1" x="1026"/>
        <item sd="0" m="1" x="1031"/>
        <item sd="0" m="1" x="1302"/>
        <item sd="0" m="1" x="869"/>
        <item sd="0" m="1" x="1173"/>
        <item sd="0" m="1" x="453"/>
        <item sd="0" x="188"/>
        <item sd="0" x="316"/>
        <item sd="0" m="1" x="1315"/>
        <item sd="0" x="372"/>
        <item sd="0" x="134"/>
        <item sd="0" x="8"/>
        <item sd="0" x="43"/>
        <item sd="0" x="74"/>
        <item sd="0" x="110"/>
        <item sd="0" m="1" x="663"/>
        <item sd="0" m="1" x="890"/>
        <item sd="0" m="1" x="558"/>
        <item sd="0" m="1" x="644"/>
        <item sd="0" m="1" x="1297"/>
        <item sd="0" m="1" x="527"/>
        <item sd="0" x="44"/>
        <item x="319"/>
        <item sd="0" x="257"/>
        <item sd="0" x="89"/>
        <item x="267"/>
        <item x="34"/>
        <item x="65"/>
        <item x="275"/>
        <item sd="0" x="13"/>
        <item x="279"/>
        <item x="204"/>
        <item t="default" sd="0"/>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Row" showAll="0" sortType="ascending">
      <items count="30">
        <item m="1" x="20"/>
        <item m="1" x="21"/>
        <item m="1" x="24"/>
        <item m="1" x="23"/>
        <item m="1" x="28"/>
        <item m="1" x="12"/>
        <item m="1" x="14"/>
        <item m="1" x="26"/>
        <item x="8"/>
        <item m="1" x="15"/>
        <item x="3"/>
        <item m="1" x="13"/>
        <item x="5"/>
        <item m="1" x="16"/>
        <item x="10"/>
        <item m="1" x="25"/>
        <item x="4"/>
        <item m="1" x="27"/>
        <item x="9"/>
        <item m="1" x="17"/>
        <item x="7"/>
        <item m="1" x="19"/>
        <item x="6"/>
        <item x="0"/>
        <item x="2"/>
        <item x="1"/>
        <item m="1" x="18"/>
        <item m="1" x="22"/>
        <item x="11"/>
        <item t="default"/>
      </items>
    </pivotField>
  </pivotFields>
  <rowFields count="2">
    <field x="1"/>
    <field x="5"/>
  </rowFields>
  <rowItems count="439">
    <i>
      <x v="545"/>
    </i>
    <i>
      <x v="486"/>
    </i>
    <i>
      <x v="549"/>
    </i>
    <i>
      <x v="1143"/>
    </i>
    <i>
      <x v="663"/>
    </i>
    <i>
      <x v="673"/>
    </i>
    <i>
      <x v="1178"/>
    </i>
    <i>
      <x v="1571"/>
    </i>
    <i>
      <x v="708"/>
    </i>
    <i>
      <x v="1038"/>
    </i>
    <i>
      <x v="505"/>
    </i>
    <i>
      <x v="684"/>
    </i>
    <i>
      <x v="674"/>
    </i>
    <i>
      <x v="265"/>
    </i>
    <i>
      <x v="766"/>
    </i>
    <i>
      <x v="712"/>
    </i>
    <i>
      <x v="1561"/>
    </i>
    <i>
      <x v="409"/>
    </i>
    <i>
      <x v="1001"/>
    </i>
    <i>
      <x v="1043"/>
    </i>
    <i>
      <x v="649"/>
    </i>
    <i>
      <x v="444"/>
    </i>
    <i>
      <x v="1588"/>
    </i>
    <i>
      <x v="962"/>
    </i>
    <i>
      <x v="822"/>
    </i>
    <i>
      <x v="510"/>
    </i>
    <i>
      <x v="588"/>
    </i>
    <i>
      <x v="1119"/>
    </i>
    <i>
      <x v="1052"/>
    </i>
    <i>
      <x v="388"/>
    </i>
    <i>
      <x v="934"/>
    </i>
    <i>
      <x v="1011"/>
    </i>
    <i>
      <x v="1091"/>
    </i>
    <i>
      <x v="554"/>
    </i>
    <i>
      <x v="802"/>
    </i>
    <i>
      <x v="841"/>
    </i>
    <i>
      <x v="1551"/>
    </i>
    <i>
      <x v="283"/>
    </i>
    <i>
      <x v="1216"/>
    </i>
    <i>
      <x v="1125"/>
    </i>
    <i>
      <x v="446"/>
    </i>
    <i>
      <x v="494"/>
    </i>
    <i>
      <x v="1035"/>
    </i>
    <i>
      <x v="843"/>
    </i>
    <i>
      <x v="814"/>
    </i>
    <i>
      <x v="819"/>
    </i>
    <i>
      <x v="813"/>
    </i>
    <i>
      <x v="1586"/>
    </i>
    <i>
      <x v="931"/>
    </i>
    <i>
      <x v="1062"/>
    </i>
    <i>
      <x v="897"/>
    </i>
    <i>
      <x v="540"/>
    </i>
    <i>
      <x v="1037"/>
    </i>
    <i>
      <x v="735"/>
    </i>
    <i>
      <x v="980"/>
    </i>
    <i>
      <x v="695"/>
    </i>
    <i>
      <x v="1067"/>
    </i>
    <i>
      <x v="923"/>
    </i>
    <i>
      <x v="790"/>
    </i>
    <i>
      <x v="474"/>
    </i>
    <i>
      <x v="670"/>
    </i>
    <i>
      <x v="1589"/>
    </i>
    <i>
      <x v="1367"/>
    </i>
    <i>
      <x v="306"/>
    </i>
    <i>
      <x v="269"/>
    </i>
    <i>
      <x v="614"/>
    </i>
    <i>
      <x v="900"/>
    </i>
    <i>
      <x v="393"/>
    </i>
    <i>
      <x v="812"/>
    </i>
    <i>
      <x v="920"/>
    </i>
    <i>
      <x v="693"/>
    </i>
    <i>
      <x v="850"/>
    </i>
    <i>
      <x v="669"/>
    </i>
    <i>
      <x v="1012"/>
    </i>
    <i>
      <x v="811"/>
    </i>
    <i>
      <x v="1186"/>
    </i>
    <i>
      <x v="173"/>
    </i>
    <i>
      <x v="1016"/>
    </i>
    <i>
      <x v="1000"/>
    </i>
    <i>
      <x v="604"/>
    </i>
    <i>
      <x v="1017"/>
    </i>
    <i>
      <x v="990"/>
    </i>
    <i>
      <x v="278"/>
    </i>
    <i>
      <x v="1577"/>
    </i>
    <i>
      <x v="765"/>
    </i>
    <i>
      <x v="1010"/>
    </i>
    <i>
      <x v="330"/>
    </i>
    <i>
      <x v="1069"/>
    </i>
    <i>
      <x v="1550"/>
    </i>
    <i>
      <x v="1215"/>
    </i>
    <i>
      <x v="943"/>
    </i>
    <i>
      <x v="1248"/>
    </i>
    <i>
      <x v="851"/>
    </i>
    <i>
      <x v="848"/>
    </i>
    <i>
      <x v="257"/>
    </i>
    <i>
      <x v="1360"/>
    </i>
    <i>
      <x v="870"/>
    </i>
    <i>
      <x v="401"/>
    </i>
    <i>
      <x v="983"/>
    </i>
    <i>
      <x v="872"/>
    </i>
    <i>
      <x v="427"/>
    </i>
    <i>
      <x v="553"/>
    </i>
    <i>
      <x v="481"/>
    </i>
    <i>
      <x v="879"/>
    </i>
    <i>
      <x v="678"/>
    </i>
    <i>
      <x v="641"/>
    </i>
    <i>
      <x v="410"/>
    </i>
    <i>
      <x v="1436"/>
    </i>
    <i>
      <x v="416"/>
    </i>
    <i>
      <x v="288"/>
    </i>
    <i>
      <x v="856"/>
    </i>
    <i>
      <x v="459"/>
    </i>
    <i>
      <x v="623"/>
    </i>
    <i>
      <x v="1113"/>
    </i>
    <i>
      <x v="443"/>
    </i>
    <i>
      <x v="543"/>
    </i>
    <i>
      <x v="477"/>
    </i>
    <i>
      <x v="1135"/>
    </i>
    <i>
      <x v="834"/>
    </i>
    <i>
      <x v="461"/>
    </i>
    <i>
      <x v="1498"/>
    </i>
    <i>
      <x v="907"/>
    </i>
    <i>
      <x v="875"/>
    </i>
    <i>
      <x v="573"/>
    </i>
    <i>
      <x v="1060"/>
    </i>
    <i>
      <x v="285"/>
    </i>
    <i>
      <x v="918"/>
    </i>
    <i>
      <x v="803"/>
    </i>
    <i>
      <x v="817"/>
    </i>
    <i>
      <x v="515"/>
    </i>
    <i>
      <x v="1019"/>
    </i>
    <i>
      <x v="358"/>
    </i>
    <i>
      <x v="773"/>
    </i>
    <i>
      <x v="1190"/>
    </i>
    <i>
      <x v="422"/>
    </i>
    <i>
      <x v="826"/>
    </i>
    <i>
      <x v="622"/>
    </i>
    <i>
      <x v="869"/>
    </i>
    <i>
      <x v="1004"/>
    </i>
    <i>
      <x v="904"/>
    </i>
    <i>
      <x v="380"/>
    </i>
    <i>
      <x v="1082"/>
    </i>
    <i>
      <x v="1156"/>
    </i>
    <i>
      <x v="932"/>
    </i>
    <i>
      <x v="896"/>
    </i>
    <i>
      <x v="284"/>
    </i>
    <i>
      <x v="276"/>
    </i>
    <i>
      <x v="607"/>
    </i>
    <i>
      <x v="300"/>
    </i>
    <i>
      <x v="456"/>
    </i>
    <i>
      <x v="449"/>
    </i>
    <i>
      <x v="1592"/>
    </i>
    <i r="1">
      <x v="25"/>
    </i>
    <i>
      <x v="1239"/>
    </i>
    <i>
      <x v="1420"/>
    </i>
    <i>
      <x v="567"/>
    </i>
    <i>
      <x v="519"/>
    </i>
    <i>
      <x v="497"/>
    </i>
    <i>
      <x v="1474"/>
    </i>
    <i>
      <x v="1330"/>
    </i>
    <i>
      <x v="329"/>
    </i>
    <i>
      <x v="569"/>
    </i>
    <i>
      <x v="594"/>
    </i>
    <i>
      <x v="1053"/>
    </i>
    <i>
      <x v="1591"/>
    </i>
    <i r="1">
      <x v="24"/>
    </i>
    <i r="1">
      <x v="25"/>
    </i>
    <i>
      <x v="512"/>
    </i>
    <i>
      <x v="244"/>
    </i>
    <i>
      <x v="482"/>
    </i>
    <i>
      <x v="479"/>
    </i>
    <i>
      <x v="399"/>
    </i>
    <i>
      <x v="861"/>
    </i>
    <i>
      <x v="777"/>
    </i>
    <i>
      <x v="1165"/>
    </i>
    <i>
      <x v="965"/>
    </i>
    <i>
      <x v="620"/>
    </i>
    <i>
      <x v="642"/>
    </i>
    <i>
      <x v="993"/>
    </i>
    <i>
      <x v="1020"/>
    </i>
    <i>
      <x v="415"/>
    </i>
    <i>
      <x v="912"/>
    </i>
    <i>
      <x v="1083"/>
    </i>
    <i>
      <x v="868"/>
    </i>
    <i>
      <x v="273"/>
    </i>
    <i>
      <x v="1557"/>
    </i>
    <i>
      <x v="353"/>
    </i>
    <i>
      <x v="871"/>
    </i>
    <i>
      <x v="890"/>
    </i>
    <i>
      <x v="816"/>
    </i>
    <i>
      <x v="518"/>
    </i>
    <i>
      <x v="1594"/>
    </i>
    <i>
      <x v="767"/>
    </i>
    <i>
      <x v="823"/>
    </i>
    <i>
      <x v="1560"/>
    </i>
    <i>
      <x v="495"/>
    </i>
    <i>
      <x v="1321"/>
    </i>
    <i>
      <x v="1578"/>
    </i>
    <i>
      <x v="827"/>
    </i>
    <i>
      <x v="833"/>
    </i>
    <i>
      <x v="858"/>
    </i>
    <i>
      <x v="506"/>
    </i>
    <i>
      <x v="1467"/>
    </i>
    <i>
      <x v="1554"/>
    </i>
    <i>
      <x v="893"/>
    </i>
    <i>
      <x v="1130"/>
    </i>
    <i>
      <x v="560"/>
    </i>
    <i>
      <x v="668"/>
    </i>
    <i>
      <x v="328"/>
    </i>
    <i>
      <x v="555"/>
    </i>
    <i>
      <x v="999"/>
    </i>
    <i>
      <x v="426"/>
    </i>
    <i>
      <x v="780"/>
    </i>
    <i>
      <x v="1237"/>
    </i>
    <i>
      <x v="1450"/>
    </i>
    <i>
      <x v="332"/>
    </i>
    <i>
      <x v="1109"/>
    </i>
    <i>
      <x v="359"/>
    </i>
    <i>
      <x v="1094"/>
    </i>
    <i>
      <x v="1267"/>
    </i>
    <i>
      <x v="1181"/>
    </i>
    <i>
      <x v="528"/>
    </i>
    <i>
      <x v="847"/>
    </i>
    <i>
      <x v="1452"/>
    </i>
    <i>
      <x v="978"/>
    </i>
    <i>
      <x v="250"/>
    </i>
    <i>
      <x v="1238"/>
    </i>
    <i>
      <x v="1133"/>
    </i>
    <i>
      <x v="985"/>
    </i>
    <i>
      <x v="836"/>
    </i>
    <i>
      <x v="348"/>
    </i>
    <i>
      <x v="1251"/>
    </i>
    <i>
      <x v="908"/>
    </i>
    <i>
      <x v="892"/>
    </i>
    <i>
      <x v="1168"/>
    </i>
    <i>
      <x v="1270"/>
    </i>
    <i>
      <x v="565"/>
    </i>
    <i>
      <x v="503"/>
    </i>
    <i>
      <x v="1058"/>
    </i>
    <i>
      <x v="605"/>
    </i>
    <i>
      <x v="341"/>
    </i>
    <i>
      <x v="420"/>
    </i>
    <i>
      <x v="924"/>
    </i>
    <i>
      <x v="1123"/>
    </i>
    <i>
      <x v="1182"/>
    </i>
    <i>
      <x v="1204"/>
    </i>
    <i>
      <x v="1132"/>
    </i>
    <i>
      <x v="297"/>
    </i>
    <i>
      <x v="1231"/>
    </i>
    <i>
      <x v="1073"/>
    </i>
    <i>
      <x v="942"/>
    </i>
    <i>
      <x v="1440"/>
    </i>
    <i>
      <x v="1198"/>
    </i>
    <i>
      <x v="1137"/>
    </i>
    <i>
      <x v="1328"/>
    </i>
    <i>
      <x v="527"/>
    </i>
    <i>
      <x v="930"/>
    </i>
    <i>
      <x v="1021"/>
    </i>
    <i>
      <x v="1142"/>
    </i>
    <i>
      <x v="1206"/>
    </i>
    <i>
      <x v="1065"/>
    </i>
    <i>
      <x v="1233"/>
    </i>
    <i>
      <x v="828"/>
    </i>
    <i>
      <x v="949"/>
    </i>
    <i>
      <x v="1045"/>
    </i>
    <i>
      <x v="1555"/>
    </i>
    <i>
      <x v="637"/>
    </i>
    <i>
      <x v="1322"/>
    </i>
    <i>
      <x v="728"/>
    </i>
    <i>
      <x v="1191"/>
    </i>
    <i>
      <x v="1138"/>
    </i>
    <i>
      <x v="436"/>
    </i>
    <i>
      <x v="1236"/>
    </i>
    <i>
      <x v="876"/>
    </i>
    <i>
      <x v="910"/>
    </i>
    <i>
      <x v="340"/>
    </i>
    <i>
      <x v="636"/>
    </i>
    <i>
      <x v="309"/>
    </i>
    <i>
      <x v="566"/>
    </i>
    <i>
      <x v="480"/>
    </i>
    <i>
      <x v="397"/>
    </i>
    <i>
      <x v="603"/>
    </i>
    <i>
      <x v="470"/>
    </i>
    <i>
      <x v="1587"/>
    </i>
    <i r="1">
      <x v="12"/>
    </i>
    <i>
      <x v="339"/>
    </i>
    <i>
      <x v="596"/>
    </i>
    <i>
      <x v="1077"/>
    </i>
    <i>
      <x v="837"/>
    </i>
    <i>
      <x v="1449"/>
    </i>
    <i>
      <x v="1169"/>
    </i>
    <i>
      <x v="1590"/>
    </i>
    <i r="1">
      <x v="25"/>
    </i>
    <i>
      <x v="867"/>
    </i>
    <i>
      <x v="1595"/>
    </i>
    <i r="1">
      <x v="8"/>
    </i>
    <i>
      <x v="324"/>
    </i>
    <i>
      <x v="261"/>
    </i>
    <i>
      <x v="1188"/>
    </i>
    <i>
      <x v="467"/>
    </i>
    <i>
      <x v="881"/>
    </i>
    <i>
      <x v="838"/>
    </i>
    <i>
      <x v="580"/>
    </i>
    <i>
      <x v="769"/>
    </i>
    <i>
      <x v="556"/>
    </i>
    <i>
      <x v="917"/>
    </i>
    <i>
      <x v="696"/>
    </i>
    <i>
      <x v="976"/>
    </i>
    <i>
      <x v="1195"/>
    </i>
    <i>
      <x v="599"/>
    </i>
    <i>
      <x v="619"/>
    </i>
    <i>
      <x v="1103"/>
    </i>
    <i>
      <x v="563"/>
    </i>
    <i>
      <x v="1196"/>
    </i>
    <i>
      <x v="1102"/>
    </i>
    <i>
      <x v="322"/>
    </i>
    <i>
      <x v="1273"/>
    </i>
    <i>
      <x v="557"/>
    </i>
    <i>
      <x v="957"/>
    </i>
    <i>
      <x v="457"/>
    </i>
    <i>
      <x v="601"/>
    </i>
    <i>
      <x v="460"/>
    </i>
    <i>
      <x v="500"/>
    </i>
    <i>
      <x v="955"/>
    </i>
    <i>
      <x v="533"/>
    </i>
    <i>
      <x v="327"/>
    </i>
    <i>
      <x v="1180"/>
    </i>
    <i>
      <x v="1003"/>
    </i>
    <i>
      <x v="1579"/>
    </i>
    <i>
      <x v="612"/>
    </i>
    <i>
      <x v="1154"/>
    </i>
    <i>
      <x v="509"/>
    </i>
    <i>
      <x v="1545"/>
    </i>
    <i>
      <x v="945"/>
    </i>
    <i>
      <x v="1141"/>
    </i>
    <i>
      <x v="490"/>
    </i>
    <i>
      <x v="808"/>
    </i>
    <i>
      <x v="1114"/>
    </i>
    <i>
      <x v="590"/>
    </i>
    <i>
      <x v="821"/>
    </i>
    <i>
      <x v="1220"/>
    </i>
    <i>
      <x v="1015"/>
    </i>
    <i>
      <x v="1556"/>
    </i>
    <i>
      <x v="950"/>
    </i>
    <i>
      <x v="1596"/>
    </i>
    <i r="1">
      <x v="8"/>
    </i>
    <i>
      <x v="550"/>
    </i>
    <i>
      <x v="1087"/>
    </i>
    <i>
      <x v="508"/>
    </i>
    <i>
      <x v="1272"/>
    </i>
    <i>
      <x v="1427"/>
    </i>
    <i>
      <x v="1057"/>
    </i>
    <i>
      <x v="587"/>
    </i>
    <i>
      <x v="698"/>
    </i>
    <i>
      <x v="1593"/>
    </i>
    <i r="1">
      <x v="22"/>
    </i>
    <i>
      <x v="1425"/>
    </i>
    <i>
      <x v="598"/>
    </i>
    <i>
      <x v="1111"/>
    </i>
    <i>
      <x v="466"/>
    </i>
    <i>
      <x v="1202"/>
    </i>
    <i>
      <x v="321"/>
    </i>
    <i>
      <x v="586"/>
    </i>
    <i>
      <x v="1040"/>
    </i>
    <i>
      <x v="926"/>
    </i>
    <i>
      <x v="724"/>
    </i>
    <i>
      <x v="994"/>
    </i>
    <i>
      <x v="1122"/>
    </i>
    <i>
      <x v="1075"/>
    </i>
    <i>
      <x v="1234"/>
    </i>
    <i>
      <x v="1268"/>
    </i>
    <i>
      <x v="473"/>
    </i>
    <i>
      <x v="1116"/>
    </i>
    <i>
      <x v="744"/>
    </i>
    <i>
      <x v="1289"/>
    </i>
    <i>
      <x v="784"/>
    </i>
    <i>
      <x v="1106"/>
    </i>
    <i>
      <x v="874"/>
    </i>
    <i>
      <x v="681"/>
    </i>
    <i>
      <x v="558"/>
    </i>
    <i>
      <x v="1080"/>
    </i>
    <i>
      <x v="865"/>
    </i>
    <i>
      <x v="1127"/>
    </i>
    <i>
      <x v="1207"/>
    </i>
    <i>
      <x v="1572"/>
    </i>
    <i>
      <x v="1129"/>
    </i>
    <i>
      <x v="1316"/>
    </i>
    <i>
      <x v="968"/>
    </i>
    <i>
      <x v="617"/>
    </i>
    <i>
      <x v="1526"/>
    </i>
    <i>
      <x v="539"/>
    </i>
    <i>
      <x v="1223"/>
    </i>
    <i>
      <x v="844"/>
    </i>
    <i>
      <x v="1055"/>
    </i>
    <i>
      <x v="1194"/>
    </i>
    <i>
      <x v="973"/>
    </i>
    <i>
      <x v="1059"/>
    </i>
    <i>
      <x v="1576"/>
    </i>
    <i>
      <x v="610"/>
    </i>
    <i>
      <x v="1225"/>
    </i>
    <i>
      <x v="747"/>
    </i>
    <i>
      <x v="433"/>
    </i>
    <i>
      <x v="1115"/>
    </i>
    <i>
      <x v="1552"/>
    </i>
    <i>
      <x v="357"/>
    </i>
    <i>
      <x v="1339"/>
    </i>
    <i>
      <x v="958"/>
    </i>
    <i>
      <x v="977"/>
    </i>
    <i>
      <x v="1028"/>
    </i>
    <i>
      <x v="831"/>
    </i>
    <i>
      <x v="1172"/>
    </i>
    <i>
      <x v="514"/>
    </i>
    <i>
      <x v="820"/>
    </i>
    <i>
      <x v="1342"/>
    </i>
    <i>
      <x v="1074"/>
    </i>
    <i>
      <x v="1131"/>
    </i>
    <i>
      <x v="779"/>
    </i>
    <i>
      <x v="1279"/>
    </i>
    <i>
      <x v="441"/>
    </i>
    <i>
      <x v="686"/>
    </i>
    <i>
      <x v="583"/>
    </i>
    <i>
      <x v="929"/>
    </i>
    <i>
      <x v="611"/>
    </i>
    <i>
      <x v="406"/>
    </i>
    <i>
      <x v="429"/>
    </i>
    <i>
      <x v="362"/>
    </i>
    <i>
      <x v="511"/>
    </i>
    <i>
      <x v="1036"/>
    </i>
    <i>
      <x v="1018"/>
    </i>
    <i>
      <x v="1161"/>
    </i>
    <i>
      <x v="982"/>
    </i>
    <i>
      <x v="986"/>
    </i>
    <i>
      <x v="1563"/>
    </i>
    <i>
      <x v="1574"/>
    </i>
    <i>
      <x v="839"/>
    </i>
    <i>
      <x v="249"/>
    </i>
    <i>
      <x v="664"/>
    </i>
    <i>
      <x v="1575"/>
    </i>
    <i t="grand">
      <x/>
    </i>
  </rowItems>
  <colItems count="1">
    <i/>
  </colItems>
  <dataFields count="1">
    <dataField name="Suma de saldo" fld="4" baseField="0" baseItem="0" numFmtId="165"/>
  </dataFields>
  <formats count="2120">
    <format dxfId="2133">
      <pivotArea grandRow="1" outline="0" collapsedLevelsAreSubtotals="1" fieldPosition="0"/>
    </format>
    <format dxfId="2132">
      <pivotArea outline="0" fieldPosition="0">
        <references count="1">
          <reference field="4294967294" count="1">
            <x v="0"/>
          </reference>
        </references>
      </pivotArea>
    </format>
    <format dxfId="2131">
      <pivotArea dataOnly="0" labelOnly="1" fieldPosition="0">
        <references count="1">
          <reference field="1" count="1">
            <x v="663"/>
          </reference>
        </references>
      </pivotArea>
    </format>
    <format dxfId="2130">
      <pivotArea dataOnly="0" labelOnly="1" fieldPosition="0">
        <references count="1">
          <reference field="1" count="1">
            <x v="923"/>
          </reference>
        </references>
      </pivotArea>
    </format>
    <format dxfId="2129">
      <pivotArea dataOnly="0" labelOnly="1" fieldPosition="0">
        <references count="1">
          <reference field="1" count="1">
            <x v="673"/>
          </reference>
        </references>
      </pivotArea>
    </format>
    <format dxfId="2128">
      <pivotArea dataOnly="0" labelOnly="1" fieldPosition="0">
        <references count="1">
          <reference field="1" count="1">
            <x v="825"/>
          </reference>
        </references>
      </pivotArea>
    </format>
    <format dxfId="2127">
      <pivotArea dataOnly="0" labelOnly="1" fieldPosition="0">
        <references count="1">
          <reference field="1" count="1">
            <x v="549"/>
          </reference>
        </references>
      </pivotArea>
    </format>
    <format dxfId="2126">
      <pivotArea dataOnly="0" labelOnly="1" fieldPosition="0">
        <references count="1">
          <reference field="1" count="1">
            <x v="239"/>
          </reference>
        </references>
      </pivotArea>
    </format>
    <format dxfId="2125">
      <pivotArea dataOnly="0" labelOnly="1" fieldPosition="0">
        <references count="1">
          <reference field="1" count="1">
            <x v="809"/>
          </reference>
        </references>
      </pivotArea>
    </format>
    <format dxfId="2124">
      <pivotArea dataOnly="0" labelOnly="1" fieldPosition="0">
        <references count="1">
          <reference field="1" count="1">
            <x v="662"/>
          </reference>
        </references>
      </pivotArea>
    </format>
    <format dxfId="2123">
      <pivotArea dataOnly="0" labelOnly="1" fieldPosition="0">
        <references count="1">
          <reference field="1" count="1">
            <x v="743"/>
          </reference>
        </references>
      </pivotArea>
    </format>
    <format dxfId="2122">
      <pivotArea dataOnly="0" labelOnly="1" fieldPosition="0">
        <references count="1">
          <reference field="1" count="1">
            <x v="1090"/>
          </reference>
        </references>
      </pivotArea>
    </format>
    <format dxfId="2121">
      <pivotArea dataOnly="0" labelOnly="1" fieldPosition="0">
        <references count="1">
          <reference field="1" count="1">
            <x v="1016"/>
          </reference>
        </references>
      </pivotArea>
    </format>
    <format dxfId="2120">
      <pivotArea dataOnly="0" labelOnly="1" fieldPosition="0">
        <references count="1">
          <reference field="1" count="1">
            <x v="1416"/>
          </reference>
        </references>
      </pivotArea>
    </format>
    <format dxfId="2119">
      <pivotArea dataOnly="0" labelOnly="1" fieldPosition="0">
        <references count="1">
          <reference field="1" count="1">
            <x v="1000"/>
          </reference>
        </references>
      </pivotArea>
    </format>
    <format dxfId="2118">
      <pivotArea dataOnly="0" labelOnly="1" fieldPosition="0">
        <references count="1">
          <reference field="1" count="1">
            <x v="1423"/>
          </reference>
        </references>
      </pivotArea>
    </format>
    <format dxfId="2117">
      <pivotArea dataOnly="0" labelOnly="1" fieldPosition="0">
        <references count="1">
          <reference field="1" count="1">
            <x v="510"/>
          </reference>
        </references>
      </pivotArea>
    </format>
    <format dxfId="2116">
      <pivotArea dataOnly="0" labelOnly="1" fieldPosition="0">
        <references count="1">
          <reference field="1" count="1">
            <x v="796"/>
          </reference>
        </references>
      </pivotArea>
    </format>
    <format dxfId="2115">
      <pivotArea dataOnly="0" labelOnly="1" fieldPosition="0">
        <references count="1">
          <reference field="1" count="1">
            <x v="772"/>
          </reference>
        </references>
      </pivotArea>
    </format>
    <format dxfId="2114">
      <pivotArea dataOnly="0" labelOnly="1" fieldPosition="0">
        <references count="1">
          <reference field="1" count="1">
            <x v="288"/>
          </reference>
        </references>
      </pivotArea>
    </format>
    <format dxfId="2113">
      <pivotArea dataOnly="0" labelOnly="1" fieldPosition="0">
        <references count="1">
          <reference field="1" count="1">
            <x v="766"/>
          </reference>
        </references>
      </pivotArea>
    </format>
    <format dxfId="2112">
      <pivotArea dataOnly="0" labelOnly="1" fieldPosition="0">
        <references count="1">
          <reference field="1" count="1">
            <x v="240"/>
          </reference>
        </references>
      </pivotArea>
    </format>
    <format dxfId="2111">
      <pivotArea dataOnly="0" labelOnly="1" fieldPosition="0">
        <references count="1">
          <reference field="1" count="1">
            <x v="1091"/>
          </reference>
        </references>
      </pivotArea>
    </format>
    <format dxfId="2110">
      <pivotArea dataOnly="0" labelOnly="1" fieldPosition="0">
        <references count="1">
          <reference field="1" count="1">
            <x v="1173"/>
          </reference>
        </references>
      </pivotArea>
    </format>
    <format dxfId="2109">
      <pivotArea dataOnly="0" labelOnly="1" fieldPosition="0">
        <references count="1">
          <reference field="1" count="1">
            <x v="671"/>
          </reference>
        </references>
      </pivotArea>
    </format>
    <format dxfId="2108">
      <pivotArea dataOnly="0" labelOnly="1" fieldPosition="0">
        <references count="1">
          <reference field="1" count="1">
            <x v="1301"/>
          </reference>
        </references>
      </pivotArea>
    </format>
    <format dxfId="2107">
      <pivotArea dataOnly="0" labelOnly="1" fieldPosition="0">
        <references count="1">
          <reference field="1" count="1">
            <x v="1192"/>
          </reference>
        </references>
      </pivotArea>
    </format>
    <format dxfId="2106">
      <pivotArea dataOnly="0" labelOnly="1" fieldPosition="0">
        <references count="1">
          <reference field="1" count="1">
            <x v="808"/>
          </reference>
        </references>
      </pivotArea>
    </format>
    <format dxfId="2105">
      <pivotArea dataOnly="0" labelOnly="1" fieldPosition="0">
        <references count="1">
          <reference field="1" count="1">
            <x v="740"/>
          </reference>
        </references>
      </pivotArea>
    </format>
    <format dxfId="2104">
      <pivotArea dataOnly="0" labelOnly="1" fieldPosition="0">
        <references count="1">
          <reference field="1" count="1">
            <x v="689"/>
          </reference>
        </references>
      </pivotArea>
    </format>
    <format dxfId="2103">
      <pivotArea dataOnly="0" labelOnly="1" fieldPosition="0">
        <references count="1">
          <reference field="1" count="1">
            <x v="1422"/>
          </reference>
        </references>
      </pivotArea>
    </format>
    <format dxfId="2102">
      <pivotArea dataOnly="0" labelOnly="1" fieldPosition="0">
        <references count="1">
          <reference field="1" count="1">
            <x v="1415"/>
          </reference>
        </references>
      </pivotArea>
    </format>
    <format dxfId="2101">
      <pivotArea dataOnly="0" labelOnly="1" fieldPosition="0">
        <references count="1">
          <reference field="1" count="1">
            <x v="1255"/>
          </reference>
        </references>
      </pivotArea>
    </format>
    <format dxfId="2100">
      <pivotArea dataOnly="0" labelOnly="1" fieldPosition="0">
        <references count="1">
          <reference field="1" count="1">
            <x v="628"/>
          </reference>
        </references>
      </pivotArea>
    </format>
    <format dxfId="2099">
      <pivotArea dataOnly="0" labelOnly="1" fieldPosition="0">
        <references count="1">
          <reference field="1" count="1">
            <x v="1358"/>
          </reference>
        </references>
      </pivotArea>
    </format>
    <format dxfId="2098">
      <pivotArea dataOnly="0" labelOnly="1" fieldPosition="0">
        <references count="1">
          <reference field="1" count="1">
            <x v="1205"/>
          </reference>
        </references>
      </pivotArea>
    </format>
    <format dxfId="2097">
      <pivotArea dataOnly="0" labelOnly="1" fieldPosition="0">
        <references count="1">
          <reference field="1" count="1">
            <x v="1147"/>
          </reference>
        </references>
      </pivotArea>
    </format>
    <format dxfId="2096">
      <pivotArea dataOnly="0" labelOnly="1" fieldPosition="0">
        <references count="1">
          <reference field="1" count="1">
            <x v="1371"/>
          </reference>
        </references>
      </pivotArea>
    </format>
    <format dxfId="2095">
      <pivotArea dataOnly="0" labelOnly="1" fieldPosition="0">
        <references count="1">
          <reference field="1" count="1">
            <x v="1266"/>
          </reference>
        </references>
      </pivotArea>
    </format>
    <format dxfId="2094">
      <pivotArea dataOnly="0" labelOnly="1" fieldPosition="0">
        <references count="1">
          <reference field="1" count="1">
            <x v="365"/>
          </reference>
        </references>
      </pivotArea>
    </format>
    <format dxfId="2093">
      <pivotArea dataOnly="0" labelOnly="1" fieldPosition="0">
        <references count="1">
          <reference field="1" count="1">
            <x v="386"/>
          </reference>
        </references>
      </pivotArea>
    </format>
    <format dxfId="2092">
      <pivotArea dataOnly="0" labelOnly="1" fieldPosition="0">
        <references count="1">
          <reference field="1" count="1">
            <x v="1413"/>
          </reference>
        </references>
      </pivotArea>
    </format>
    <format dxfId="2091">
      <pivotArea dataOnly="0" labelOnly="1" fieldPosition="0">
        <references count="1">
          <reference field="1" count="1">
            <x v="1414"/>
          </reference>
        </references>
      </pivotArea>
    </format>
    <format dxfId="2090">
      <pivotArea dataOnly="0" labelOnly="1" fieldPosition="0">
        <references count="1">
          <reference field="1" count="50">
            <x v="253"/>
            <x v="264"/>
            <x v="265"/>
            <x v="288"/>
            <x v="312"/>
            <x v="474"/>
            <x v="501"/>
            <x v="505"/>
            <x v="510"/>
            <x v="520"/>
            <x v="529"/>
            <x v="545"/>
            <x v="549"/>
            <x v="662"/>
            <x v="663"/>
            <x v="673"/>
            <x v="682"/>
            <x v="684"/>
            <x v="715"/>
            <x v="743"/>
            <x v="766"/>
            <x v="772"/>
            <x v="796"/>
            <x v="809"/>
            <x v="812"/>
            <x v="814"/>
            <x v="817"/>
            <x v="822"/>
            <x v="825"/>
            <x v="841"/>
            <x v="846"/>
            <x v="873"/>
            <x v="897"/>
            <x v="914"/>
            <x v="918"/>
            <x v="923"/>
            <x v="939"/>
            <x v="1000"/>
            <x v="1001"/>
            <x v="1016"/>
            <x v="1037"/>
            <x v="1038"/>
            <x v="1090"/>
            <x v="1109"/>
            <x v="1119"/>
            <x v="1143"/>
            <x v="1158"/>
            <x v="1416"/>
            <x v="1436"/>
            <x v="1453"/>
          </reference>
        </references>
      </pivotArea>
    </format>
    <format dxfId="2089">
      <pivotArea dataOnly="0" labelOnly="1" fieldPosition="0">
        <references count="1">
          <reference field="1" count="50">
            <x v="239"/>
            <x v="250"/>
            <x v="257"/>
            <x v="262"/>
            <x v="269"/>
            <x v="283"/>
            <x v="358"/>
            <x v="388"/>
            <x v="409"/>
            <x v="419"/>
            <x v="439"/>
            <x v="446"/>
            <x v="462"/>
            <x v="479"/>
            <x v="482"/>
            <x v="486"/>
            <x v="494"/>
            <x v="526"/>
            <x v="540"/>
            <x v="554"/>
            <x v="623"/>
            <x v="693"/>
            <x v="695"/>
            <x v="708"/>
            <x v="775"/>
            <x v="791"/>
            <x v="811"/>
            <x v="813"/>
            <x v="819"/>
            <x v="821"/>
            <x v="826"/>
            <x v="837"/>
            <x v="840"/>
            <x v="843"/>
            <x v="870"/>
            <x v="884"/>
            <x v="896"/>
            <x v="920"/>
            <x v="921"/>
            <x v="934"/>
            <x v="943"/>
            <x v="962"/>
            <x v="992"/>
            <x v="1043"/>
            <x v="1082"/>
            <x v="1091"/>
            <x v="1140"/>
            <x v="1170"/>
            <x v="1319"/>
            <x v="1360"/>
          </reference>
        </references>
      </pivotArea>
    </format>
    <format dxfId="2088">
      <pivotArea dataOnly="0" labelOnly="1" fieldPosition="0">
        <references count="1">
          <reference field="1" count="50">
            <x v="247"/>
            <x v="270"/>
            <x v="273"/>
            <x v="274"/>
            <x v="278"/>
            <x v="281"/>
            <x v="287"/>
            <x v="302"/>
            <x v="306"/>
            <x v="311"/>
            <x v="330"/>
            <x v="453"/>
            <x v="459"/>
            <x v="471"/>
            <x v="543"/>
            <x v="566"/>
            <x v="569"/>
            <x v="573"/>
            <x v="577"/>
            <x v="594"/>
            <x v="604"/>
            <x v="607"/>
            <x v="614"/>
            <x v="622"/>
            <x v="712"/>
            <x v="765"/>
            <x v="801"/>
            <x v="823"/>
            <x v="833"/>
            <x v="836"/>
            <x v="844"/>
            <x v="850"/>
            <x v="872"/>
            <x v="900"/>
            <x v="930"/>
            <x v="931"/>
            <x v="980"/>
            <x v="990"/>
            <x v="1010"/>
            <x v="1011"/>
            <x v="1035"/>
            <x v="1045"/>
            <x v="1052"/>
            <x v="1062"/>
            <x v="1069"/>
            <x v="1125"/>
            <x v="1186"/>
            <x v="1302"/>
            <x v="1457"/>
            <x v="1503"/>
          </reference>
        </references>
      </pivotArea>
    </format>
    <format dxfId="2087">
      <pivotArea dataOnly="0" labelOnly="1" fieldPosition="0">
        <references count="1">
          <reference field="1" count="50">
            <x v="244"/>
            <x v="256"/>
            <x v="276"/>
            <x v="305"/>
            <x v="316"/>
            <x v="328"/>
            <x v="401"/>
            <x v="410"/>
            <x v="426"/>
            <x v="427"/>
            <x v="430"/>
            <x v="443"/>
            <x v="444"/>
            <x v="461"/>
            <x v="477"/>
            <x v="481"/>
            <x v="509"/>
            <x v="553"/>
            <x v="555"/>
            <x v="574"/>
            <x v="669"/>
            <x v="678"/>
            <x v="680"/>
            <x v="691"/>
            <x v="709"/>
            <x v="742"/>
            <x v="758"/>
            <x v="761"/>
            <x v="767"/>
            <x v="773"/>
            <x v="831"/>
            <x v="838"/>
            <x v="842"/>
            <x v="851"/>
            <x v="852"/>
            <x v="856"/>
            <x v="862"/>
            <x v="893"/>
            <x v="932"/>
            <x v="983"/>
            <x v="1024"/>
            <x v="1060"/>
            <x v="1213"/>
            <x v="1253"/>
            <x v="1367"/>
            <x v="1369"/>
            <x v="1419"/>
            <x v="1454"/>
            <x v="1470"/>
            <x v="1477"/>
          </reference>
        </references>
      </pivotArea>
    </format>
    <format dxfId="2086">
      <pivotArea dataOnly="0" labelOnly="1" fieldPosition="0">
        <references count="1">
          <reference field="1" count="50">
            <x v="252"/>
            <x v="272"/>
            <x v="284"/>
            <x v="285"/>
            <x v="295"/>
            <x v="380"/>
            <x v="416"/>
            <x v="420"/>
            <x v="422"/>
            <x v="460"/>
            <x v="515"/>
            <x v="533"/>
            <x v="633"/>
            <x v="668"/>
            <x v="737"/>
            <x v="754"/>
            <x v="771"/>
            <x v="776"/>
            <x v="803"/>
            <x v="827"/>
            <x v="834"/>
            <x v="848"/>
            <x v="861"/>
            <x v="869"/>
            <x v="877"/>
            <x v="879"/>
            <x v="880"/>
            <x v="889"/>
            <x v="892"/>
            <x v="904"/>
            <x v="908"/>
            <x v="985"/>
            <x v="1019"/>
            <x v="1031"/>
            <x v="1053"/>
            <x v="1067"/>
            <x v="1113"/>
            <x v="1123"/>
            <x v="1135"/>
            <x v="1156"/>
            <x v="1157"/>
            <x v="1190"/>
            <x v="1244"/>
            <x v="1248"/>
            <x v="1270"/>
            <x v="1299"/>
            <x v="1317"/>
            <x v="1343"/>
            <x v="1359"/>
            <x v="1462"/>
          </reference>
        </references>
      </pivotArea>
    </format>
    <format dxfId="2085">
      <pivotArea dataOnly="0" labelOnly="1" fieldPosition="0">
        <references count="1">
          <reference field="1" count="50">
            <x v="300"/>
            <x v="329"/>
            <x v="404"/>
            <x v="433"/>
            <x v="449"/>
            <x v="456"/>
            <x v="483"/>
            <x v="495"/>
            <x v="497"/>
            <x v="504"/>
            <x v="519"/>
            <x v="538"/>
            <x v="564"/>
            <x v="567"/>
            <x v="571"/>
            <x v="589"/>
            <x v="625"/>
            <x v="641"/>
            <x v="664"/>
            <x v="679"/>
            <x v="702"/>
            <x v="721"/>
            <x v="726"/>
            <x v="735"/>
            <x v="741"/>
            <x v="774"/>
            <x v="816"/>
            <x v="865"/>
            <x v="890"/>
            <x v="909"/>
            <x v="916"/>
            <x v="927"/>
            <x v="937"/>
            <x v="938"/>
            <x v="964"/>
            <x v="989"/>
            <x v="1012"/>
            <x v="1022"/>
            <x v="1027"/>
            <x v="1058"/>
            <x v="1102"/>
            <x v="1181"/>
            <x v="1198"/>
            <x v="1318"/>
            <x v="1330"/>
            <x v="1364"/>
            <x v="1420"/>
            <x v="1463"/>
            <x v="1466"/>
            <x v="1495"/>
          </reference>
        </references>
      </pivotArea>
    </format>
    <format dxfId="2084">
      <pivotArea dataOnly="0" labelOnly="1" fieldPosition="0">
        <references count="1">
          <reference field="1" count="50">
            <x v="251"/>
            <x v="289"/>
            <x v="301"/>
            <x v="313"/>
            <x v="353"/>
            <x v="399"/>
            <x v="415"/>
            <x v="436"/>
            <x v="487"/>
            <x v="512"/>
            <x v="525"/>
            <x v="528"/>
            <x v="532"/>
            <x v="590"/>
            <x v="615"/>
            <x v="620"/>
            <x v="642"/>
            <x v="748"/>
            <x v="829"/>
            <x v="832"/>
            <x v="858"/>
            <x v="875"/>
            <x v="902"/>
            <x v="907"/>
            <x v="912"/>
            <x v="942"/>
            <x v="949"/>
            <x v="965"/>
            <x v="966"/>
            <x v="975"/>
            <x v="978"/>
            <x v="982"/>
            <x v="988"/>
            <x v="991"/>
            <x v="993"/>
            <x v="1003"/>
            <x v="1013"/>
            <x v="1164"/>
            <x v="1165"/>
            <x v="1179"/>
            <x v="1195"/>
            <x v="1322"/>
            <x v="1448"/>
            <x v="1459"/>
            <x v="1472"/>
            <x v="1520"/>
            <x v="1522"/>
            <x v="1523"/>
            <x v="1528"/>
            <x v="1532"/>
          </reference>
        </references>
      </pivotArea>
    </format>
    <format dxfId="2083">
      <pivotArea dataOnly="0" labelOnly="1" fieldPosition="0">
        <references count="1">
          <reference field="1" count="50">
            <x v="242"/>
            <x v="268"/>
            <x v="275"/>
            <x v="397"/>
            <x v="424"/>
            <x v="478"/>
            <x v="480"/>
            <x v="496"/>
            <x v="511"/>
            <x v="518"/>
            <x v="523"/>
            <x v="544"/>
            <x v="551"/>
            <x v="560"/>
            <x v="624"/>
            <x v="631"/>
            <x v="637"/>
            <x v="648"/>
            <x v="650"/>
            <x v="654"/>
            <x v="755"/>
            <x v="782"/>
            <x v="818"/>
            <x v="871"/>
            <x v="874"/>
            <x v="886"/>
            <x v="898"/>
            <x v="911"/>
            <x v="922"/>
            <x v="947"/>
            <x v="948"/>
            <x v="958"/>
            <x v="960"/>
            <x v="1042"/>
            <x v="1076"/>
            <x v="1130"/>
            <x v="1184"/>
            <x v="1254"/>
            <x v="1257"/>
            <x v="1418"/>
            <x v="1439"/>
            <x v="1444"/>
            <x v="1455"/>
            <x v="1482"/>
            <x v="1484"/>
            <x v="1489"/>
            <x v="1497"/>
            <x v="1509"/>
            <x v="1524"/>
            <x v="1527"/>
          </reference>
        </references>
      </pivotArea>
    </format>
    <format dxfId="2082">
      <pivotArea dataOnly="0" labelOnly="1" fieldPosition="0">
        <references count="1">
          <reference field="1" count="50">
            <x v="246"/>
            <x v="248"/>
            <x v="261"/>
            <x v="290"/>
            <x v="296"/>
            <x v="299"/>
            <x v="332"/>
            <x v="341"/>
            <x v="348"/>
            <x v="359"/>
            <x v="417"/>
            <x v="429"/>
            <x v="441"/>
            <x v="454"/>
            <x v="467"/>
            <x v="503"/>
            <x v="563"/>
            <x v="605"/>
            <x v="647"/>
            <x v="666"/>
            <x v="732"/>
            <x v="780"/>
            <x v="792"/>
            <x v="849"/>
            <x v="863"/>
            <x v="878"/>
            <x v="881"/>
            <x v="901"/>
            <x v="913"/>
            <x v="957"/>
            <x v="1004"/>
            <x v="1094"/>
            <x v="1133"/>
            <x v="1237"/>
            <x v="1238"/>
            <x v="1267"/>
            <x v="1341"/>
            <x v="1346"/>
            <x v="1373"/>
            <x v="1421"/>
            <x v="1427"/>
            <x v="1440"/>
            <x v="1441"/>
            <x v="1445"/>
            <x v="1473"/>
            <x v="1474"/>
            <x v="1494"/>
            <x v="1505"/>
            <x v="1516"/>
            <x v="1518"/>
          </reference>
        </references>
      </pivotArea>
    </format>
    <format dxfId="2081">
      <pivotArea dataOnly="0" labelOnly="1" fieldPosition="0">
        <references count="1">
          <reference field="1" count="50">
            <x v="266"/>
            <x v="297"/>
            <x v="325"/>
            <x v="406"/>
            <x v="500"/>
            <x v="502"/>
            <x v="527"/>
            <x v="580"/>
            <x v="583"/>
            <x v="596"/>
            <x v="630"/>
            <x v="690"/>
            <x v="739"/>
            <x v="806"/>
            <x v="847"/>
            <x v="864"/>
            <x v="882"/>
            <x v="906"/>
            <x v="915"/>
            <x v="950"/>
            <x v="970"/>
            <x v="999"/>
            <x v="1065"/>
            <x v="1073"/>
            <x v="1132"/>
            <x v="1137"/>
            <x v="1138"/>
            <x v="1142"/>
            <x v="1178"/>
            <x v="1182"/>
            <x v="1191"/>
            <x v="1204"/>
            <x v="1206"/>
            <x v="1209"/>
            <x v="1231"/>
            <x v="1233"/>
            <x v="1236"/>
            <x v="1239"/>
            <x v="1305"/>
            <x v="1328"/>
            <x v="1352"/>
            <x v="1370"/>
            <x v="1426"/>
            <x v="1469"/>
            <x v="1479"/>
            <x v="1493"/>
            <x v="1504"/>
            <x v="1515"/>
            <x v="1521"/>
            <x v="1529"/>
          </reference>
        </references>
      </pivotArea>
    </format>
    <format dxfId="2080">
      <pivotArea dataOnly="0" labelOnly="1" fieldPosition="0">
        <references count="1">
          <reference field="1" count="50">
            <x v="243"/>
            <x v="263"/>
            <x v="280"/>
            <x v="303"/>
            <x v="309"/>
            <x v="317"/>
            <x v="324"/>
            <x v="339"/>
            <x v="340"/>
            <x v="434"/>
            <x v="447"/>
            <x v="470"/>
            <x v="484"/>
            <x v="493"/>
            <x v="506"/>
            <x v="556"/>
            <x v="600"/>
            <x v="603"/>
            <x v="609"/>
            <x v="636"/>
            <x v="656"/>
            <x v="670"/>
            <x v="683"/>
            <x v="696"/>
            <x v="698"/>
            <x v="733"/>
            <x v="746"/>
            <x v="769"/>
            <x v="830"/>
            <x v="888"/>
            <x v="910"/>
            <x v="963"/>
            <x v="1021"/>
            <x v="1041"/>
            <x v="1077"/>
            <x v="1107"/>
            <x v="1169"/>
            <x v="1188"/>
            <x v="1218"/>
            <x v="1227"/>
            <x v="1251"/>
            <x v="1323"/>
            <x v="1363"/>
            <x v="1447"/>
            <x v="1475"/>
            <x v="1487"/>
            <x v="1488"/>
            <x v="1491"/>
            <x v="1492"/>
            <x v="1513"/>
          </reference>
        </references>
      </pivotArea>
    </format>
    <format dxfId="2079">
      <pivotArea dataOnly="0" labelOnly="1" fieldPosition="0">
        <references count="1">
          <reference field="1" count="50">
            <x v="249"/>
            <x v="258"/>
            <x v="259"/>
            <x v="282"/>
            <x v="291"/>
            <x v="292"/>
            <x v="298"/>
            <x v="322"/>
            <x v="326"/>
            <x v="327"/>
            <x v="335"/>
            <x v="356"/>
            <x v="442"/>
            <x v="457"/>
            <x v="507"/>
            <x v="530"/>
            <x v="557"/>
            <x v="598"/>
            <x v="599"/>
            <x v="601"/>
            <x v="610"/>
            <x v="611"/>
            <x v="619"/>
            <x v="745"/>
            <x v="756"/>
            <x v="762"/>
            <x v="805"/>
            <x v="815"/>
            <x v="867"/>
            <x v="868"/>
            <x v="917"/>
            <x v="919"/>
            <x v="941"/>
            <x v="946"/>
            <x v="951"/>
            <x v="955"/>
            <x v="969"/>
            <x v="1020"/>
            <x v="1063"/>
            <x v="1103"/>
            <x v="1152"/>
            <x v="1180"/>
            <x v="1196"/>
            <x v="1252"/>
            <x v="1273"/>
            <x v="1344"/>
            <x v="1446"/>
            <x v="1480"/>
            <x v="1525"/>
            <x v="1534"/>
          </reference>
        </references>
      </pivotArea>
    </format>
    <format dxfId="2078">
      <pivotArea dataOnly="0" labelOnly="1" fieldPosition="0">
        <references count="1">
          <reference field="1" count="50">
            <x v="277"/>
            <x v="398"/>
            <x v="438"/>
            <x v="465"/>
            <x v="490"/>
            <x v="508"/>
            <x v="539"/>
            <x v="550"/>
            <x v="582"/>
            <x v="587"/>
            <x v="612"/>
            <x v="621"/>
            <x v="652"/>
            <x v="713"/>
            <x v="750"/>
            <x v="777"/>
            <x v="795"/>
            <x v="883"/>
            <x v="891"/>
            <x v="924"/>
            <x v="928"/>
            <x v="945"/>
            <x v="953"/>
            <x v="968"/>
            <x v="1007"/>
            <x v="1015"/>
            <x v="1059"/>
            <x v="1087"/>
            <x v="1089"/>
            <x v="1096"/>
            <x v="1097"/>
            <x v="1110"/>
            <x v="1114"/>
            <x v="1118"/>
            <x v="1141"/>
            <x v="1154"/>
            <x v="1220"/>
            <x v="1272"/>
            <x v="1277"/>
            <x v="1333"/>
            <x v="1347"/>
            <x v="1424"/>
            <x v="1452"/>
            <x v="1458"/>
            <x v="1467"/>
            <x v="1468"/>
            <x v="1481"/>
            <x v="1510"/>
            <x v="1512"/>
            <x v="1514"/>
          </reference>
        </references>
      </pivotArea>
    </format>
    <format dxfId="2077">
      <pivotArea dataOnly="0" labelOnly="1" fieldPosition="0">
        <references count="1">
          <reference field="1" count="50">
            <x v="255"/>
            <x v="260"/>
            <x v="321"/>
            <x v="323"/>
            <x v="421"/>
            <x v="466"/>
            <x v="473"/>
            <x v="475"/>
            <x v="565"/>
            <x v="578"/>
            <x v="586"/>
            <x v="613"/>
            <x v="618"/>
            <x v="751"/>
            <x v="854"/>
            <x v="860"/>
            <x v="876"/>
            <x v="925"/>
            <x v="940"/>
            <x v="976"/>
            <x v="994"/>
            <x v="1040"/>
            <x v="1075"/>
            <x v="1111"/>
            <x v="1116"/>
            <x v="1122"/>
            <x v="1168"/>
            <x v="1202"/>
            <x v="1234"/>
            <x v="1268"/>
            <x v="1348"/>
            <x v="1349"/>
            <x v="1368"/>
            <x v="1417"/>
            <x v="1425"/>
            <x v="1456"/>
            <x v="1461"/>
            <x v="1464"/>
            <x v="1471"/>
            <x v="1478"/>
            <x v="1483"/>
            <x v="1486"/>
            <x v="1496"/>
            <x v="1500"/>
            <x v="1501"/>
            <x v="1506"/>
            <x v="1507"/>
            <x v="1517"/>
            <x v="1530"/>
            <x v="1533"/>
          </reference>
        </references>
      </pivotArea>
    </format>
    <format dxfId="2076">
      <pivotArea dataOnly="0" labelOnly="1" fieldPosition="0">
        <references count="1">
          <reference field="1" count="50">
            <x v="294"/>
            <x v="405"/>
            <x v="407"/>
            <x v="423"/>
            <x v="452"/>
            <x v="488"/>
            <x v="558"/>
            <x v="576"/>
            <x v="592"/>
            <x v="617"/>
            <x v="627"/>
            <x v="667"/>
            <x v="681"/>
            <x v="706"/>
            <x v="744"/>
            <x v="752"/>
            <x v="763"/>
            <x v="784"/>
            <x v="887"/>
            <x v="894"/>
            <x v="973"/>
            <x v="981"/>
            <x v="997"/>
            <x v="1039"/>
            <x v="1055"/>
            <x v="1057"/>
            <x v="1080"/>
            <x v="1088"/>
            <x v="1106"/>
            <x v="1127"/>
            <x v="1129"/>
            <x v="1194"/>
            <x v="1203"/>
            <x v="1207"/>
            <x v="1223"/>
            <x v="1289"/>
            <x v="1292"/>
            <x v="1316"/>
            <x v="1361"/>
            <x v="1372"/>
            <x v="1451"/>
            <x v="1465"/>
            <x v="1476"/>
            <x v="1490"/>
            <x v="1499"/>
            <x v="1502"/>
            <x v="1508"/>
            <x v="1511"/>
            <x v="1526"/>
            <x v="1531"/>
          </reference>
        </references>
      </pivotArea>
    </format>
    <format dxfId="2075">
      <pivotArea dataOnly="0" labelOnly="1" fieldPosition="0">
        <references count="1">
          <reference field="1" count="50">
            <x v="245"/>
            <x v="293"/>
            <x v="362"/>
            <x v="431"/>
            <x v="455"/>
            <x v="463"/>
            <x v="464"/>
            <x v="491"/>
            <x v="513"/>
            <x v="514"/>
            <x v="552"/>
            <x v="728"/>
            <x v="747"/>
            <x v="757"/>
            <x v="779"/>
            <x v="798"/>
            <x v="824"/>
            <x v="853"/>
            <x v="866"/>
            <x v="885"/>
            <x v="899"/>
            <x v="926"/>
            <x v="929"/>
            <x v="977"/>
            <x v="1008"/>
            <x v="1018"/>
            <x v="1028"/>
            <x v="1036"/>
            <x v="1064"/>
            <x v="1070"/>
            <x v="1071"/>
            <x v="1078"/>
            <x v="1115"/>
            <x v="1128"/>
            <x v="1131"/>
            <x v="1172"/>
            <x v="1225"/>
            <x v="1243"/>
            <x v="1279"/>
            <x v="1291"/>
            <x v="1353"/>
            <x v="1362"/>
            <x v="1438"/>
            <x v="1442"/>
            <x v="1449"/>
            <x v="1450"/>
            <x v="1460"/>
            <x v="1485"/>
            <x v="1498"/>
            <x v="1519"/>
          </reference>
        </references>
      </pivotArea>
    </format>
    <format dxfId="2074">
      <pivotArea dataOnly="0" labelOnly="1" fieldPosition="0">
        <references count="1">
          <reference field="1" count="26">
            <x v="279"/>
            <x v="403"/>
            <x v="428"/>
            <x v="536"/>
            <x v="626"/>
            <x v="653"/>
            <x v="686"/>
            <x v="688"/>
            <x v="749"/>
            <x v="770"/>
            <x v="799"/>
            <x v="820"/>
            <x v="839"/>
            <x v="857"/>
            <x v="933"/>
            <x v="944"/>
            <x v="959"/>
            <x v="974"/>
            <x v="986"/>
            <x v="1023"/>
            <x v="1066"/>
            <x v="1072"/>
            <x v="1161"/>
            <x v="1171"/>
            <x v="1193"/>
            <x v="1443"/>
          </reference>
        </references>
      </pivotArea>
    </format>
    <format dxfId="2073">
      <pivotArea dataOnly="0" fieldPosition="0">
        <references count="1">
          <reference field="1" count="3">
            <x v="474"/>
            <x v="682"/>
            <x v="841"/>
          </reference>
        </references>
      </pivotArea>
    </format>
    <format dxfId="2072">
      <pivotArea dataOnly="0" fieldPosition="0">
        <references count="1">
          <reference field="1" count="1">
            <x v="1436"/>
          </reference>
        </references>
      </pivotArea>
    </format>
    <format dxfId="2071">
      <pivotArea dataOnly="0" fieldPosition="0">
        <references count="1">
          <reference field="1" count="1">
            <x v="743"/>
          </reference>
        </references>
      </pivotArea>
    </format>
    <format dxfId="2070">
      <pivotArea dataOnly="0" fieldPosition="0">
        <references count="1">
          <reference field="1" count="1">
            <x v="1453"/>
          </reference>
        </references>
      </pivotArea>
    </format>
    <format dxfId="2069">
      <pivotArea dataOnly="0" fieldPosition="0">
        <references count="1">
          <reference field="1" count="1">
            <x v="288"/>
          </reference>
        </references>
      </pivotArea>
    </format>
    <format dxfId="2068">
      <pivotArea dataOnly="0" fieldPosition="0">
        <references count="1">
          <reference field="1" count="1">
            <x v="264"/>
          </reference>
        </references>
      </pivotArea>
    </format>
    <format dxfId="2067">
      <pivotArea dataOnly="0" fieldPosition="0">
        <references count="1">
          <reference field="1" count="1">
            <x v="715"/>
          </reference>
        </references>
      </pivotArea>
    </format>
    <format dxfId="2066">
      <pivotArea dataOnly="0" fieldPosition="0">
        <references count="1">
          <reference field="1" count="1">
            <x v="520"/>
          </reference>
        </references>
      </pivotArea>
    </format>
    <format dxfId="2065">
      <pivotArea dataOnly="0" fieldPosition="0">
        <references count="1">
          <reference field="1" count="1">
            <x v="846"/>
          </reference>
        </references>
      </pivotArea>
    </format>
    <format dxfId="2064">
      <pivotArea dataOnly="0" fieldPosition="0">
        <references count="1">
          <reference field="1" count="1">
            <x v="529"/>
          </reference>
        </references>
      </pivotArea>
    </format>
    <format dxfId="2063">
      <pivotArea dataOnly="0" fieldPosition="0">
        <references count="1">
          <reference field="1" count="1">
            <x v="253"/>
          </reference>
        </references>
      </pivotArea>
    </format>
    <format dxfId="2062">
      <pivotArea dataOnly="0" fieldPosition="0">
        <references count="1">
          <reference field="1" count="1">
            <x v="1158"/>
          </reference>
        </references>
      </pivotArea>
    </format>
    <format dxfId="2061">
      <pivotArea dataOnly="0" fieldPosition="0">
        <references count="1">
          <reference field="1" count="1">
            <x v="992"/>
          </reference>
        </references>
      </pivotArea>
    </format>
    <format dxfId="2060">
      <pivotArea dataOnly="0" fieldPosition="0">
        <references count="1">
          <reference field="1" count="1">
            <x v="884"/>
          </reference>
        </references>
      </pivotArea>
    </format>
    <format dxfId="2059">
      <pivotArea dataOnly="0" fieldPosition="0">
        <references count="1">
          <reference field="1" count="1">
            <x v="419"/>
          </reference>
        </references>
      </pivotArea>
    </format>
    <format dxfId="2058">
      <pivotArea dataOnly="0" fieldPosition="0">
        <references count="1">
          <reference field="1" count="1">
            <x v="239"/>
          </reference>
        </references>
      </pivotArea>
    </format>
    <format dxfId="2057">
      <pivotArea collapsedLevelsAreSubtotals="1" fieldPosition="0">
        <references count="1">
          <reference field="1" count="1">
            <x v="270"/>
          </reference>
        </references>
      </pivotArea>
    </format>
    <format dxfId="2056">
      <pivotArea collapsedLevelsAreSubtotals="1" fieldPosition="0">
        <references count="1">
          <reference field="1" count="1">
            <x v="493"/>
          </reference>
        </references>
      </pivotArea>
    </format>
    <format dxfId="2055">
      <pivotArea collapsedLevelsAreSubtotals="1" fieldPosition="0">
        <references count="1">
          <reference field="1" count="1">
            <x v="1430"/>
          </reference>
        </references>
      </pivotArea>
    </format>
    <format dxfId="2054">
      <pivotArea collapsedLevelsAreSubtotals="1" fieldPosition="0">
        <references count="1">
          <reference field="1" count="1">
            <x v="1170"/>
          </reference>
        </references>
      </pivotArea>
    </format>
    <format dxfId="2053">
      <pivotArea collapsedLevelsAreSubtotals="1" fieldPosition="0">
        <references count="1">
          <reference field="1" count="1">
            <x v="775"/>
          </reference>
        </references>
      </pivotArea>
    </format>
    <format dxfId="2052">
      <pivotArea collapsedLevelsAreSubtotals="1" fieldPosition="0">
        <references count="1">
          <reference field="1" count="1">
            <x v="1140"/>
          </reference>
        </references>
      </pivotArea>
    </format>
    <format dxfId="2051">
      <pivotArea collapsedLevelsAreSubtotals="1" fieldPosition="0">
        <references count="1">
          <reference field="1" count="1">
            <x v="526"/>
          </reference>
        </references>
      </pivotArea>
    </format>
    <format dxfId="2050">
      <pivotArea collapsedLevelsAreSubtotals="1" fieldPosition="0">
        <references count="1">
          <reference field="1" count="1">
            <x v="462"/>
          </reference>
        </references>
      </pivotArea>
    </format>
    <format dxfId="2049">
      <pivotArea collapsedLevelsAreSubtotals="1" fieldPosition="0">
        <references count="1">
          <reference field="1" count="1">
            <x v="271"/>
          </reference>
        </references>
      </pivotArea>
    </format>
    <format dxfId="2048">
      <pivotArea collapsedLevelsAreSubtotals="1" fieldPosition="0">
        <references count="1">
          <reference field="1" count="1">
            <x v="1319"/>
          </reference>
        </references>
      </pivotArea>
    </format>
    <format dxfId="2047">
      <pivotArea collapsedLevelsAreSubtotals="1" fieldPosition="0">
        <references count="1">
          <reference field="1" count="1">
            <x v="921"/>
          </reference>
        </references>
      </pivotArea>
    </format>
    <format dxfId="2046">
      <pivotArea collapsedLevelsAreSubtotals="1" fieldPosition="0">
        <references count="1">
          <reference field="1" count="1">
            <x v="262"/>
          </reference>
        </references>
      </pivotArea>
    </format>
    <format dxfId="2045">
      <pivotArea dataOnly="0" labelOnly="1" fieldPosition="0">
        <references count="1">
          <reference field="1" count="50">
            <x v="253"/>
            <x v="264"/>
            <x v="265"/>
            <x v="393"/>
            <x v="474"/>
            <x v="486"/>
            <x v="493"/>
            <x v="501"/>
            <x v="505"/>
            <x v="510"/>
            <x v="520"/>
            <x v="529"/>
            <x v="545"/>
            <x v="549"/>
            <x v="573"/>
            <x v="649"/>
            <x v="662"/>
            <x v="663"/>
            <x v="673"/>
            <x v="674"/>
            <x v="682"/>
            <x v="712"/>
            <x v="715"/>
            <x v="743"/>
            <x v="766"/>
            <x v="772"/>
            <x v="796"/>
            <x v="809"/>
            <x v="812"/>
            <x v="814"/>
            <x v="822"/>
            <x v="825"/>
            <x v="841"/>
            <x v="846"/>
            <x v="914"/>
            <x v="918"/>
            <x v="923"/>
            <x v="939"/>
            <x v="1000"/>
            <x v="1001"/>
            <x v="1016"/>
            <x v="1037"/>
            <x v="1082"/>
            <x v="1090"/>
            <x v="1119"/>
            <x v="1143"/>
            <x v="1158"/>
            <x v="1416"/>
            <x v="1430"/>
            <x v="1453"/>
          </reference>
        </references>
      </pivotArea>
    </format>
    <format dxfId="2044">
      <pivotArea dataOnly="0" labelOnly="1" fieldPosition="0">
        <references count="1">
          <reference field="1" count="50">
            <x v="239"/>
            <x v="250"/>
            <x v="257"/>
            <x v="262"/>
            <x v="269"/>
            <x v="271"/>
            <x v="283"/>
            <x v="358"/>
            <x v="388"/>
            <x v="419"/>
            <x v="439"/>
            <x v="446"/>
            <x v="462"/>
            <x v="482"/>
            <x v="494"/>
            <x v="497"/>
            <x v="526"/>
            <x v="540"/>
            <x v="554"/>
            <x v="623"/>
            <x v="695"/>
            <x v="708"/>
            <x v="775"/>
            <x v="791"/>
            <x v="811"/>
            <x v="813"/>
            <x v="817"/>
            <x v="819"/>
            <x v="821"/>
            <x v="826"/>
            <x v="837"/>
            <x v="840"/>
            <x v="843"/>
            <x v="870"/>
            <x v="884"/>
            <x v="896"/>
            <x v="897"/>
            <x v="920"/>
            <x v="921"/>
            <x v="934"/>
            <x v="943"/>
            <x v="962"/>
            <x v="980"/>
            <x v="1043"/>
            <x v="1091"/>
            <x v="1109"/>
            <x v="1140"/>
            <x v="1170"/>
            <x v="1319"/>
            <x v="1360"/>
          </reference>
        </references>
      </pivotArea>
    </format>
    <format dxfId="2043">
      <pivotArea dataOnly="0" labelOnly="1" fieldPosition="0">
        <references count="1">
          <reference field="1" count="50">
            <x v="244"/>
            <x v="247"/>
            <x v="270"/>
            <x v="273"/>
            <x v="274"/>
            <x v="278"/>
            <x v="281"/>
            <x v="287"/>
            <x v="302"/>
            <x v="306"/>
            <x v="316"/>
            <x v="422"/>
            <x v="443"/>
            <x v="444"/>
            <x v="459"/>
            <x v="461"/>
            <x v="471"/>
            <x v="543"/>
            <x v="566"/>
            <x v="569"/>
            <x v="577"/>
            <x v="594"/>
            <x v="604"/>
            <x v="614"/>
            <x v="622"/>
            <x v="650"/>
            <x v="670"/>
            <x v="680"/>
            <x v="693"/>
            <x v="725"/>
            <x v="742"/>
            <x v="761"/>
            <x v="765"/>
            <x v="767"/>
            <x v="801"/>
            <x v="823"/>
            <x v="836"/>
            <x v="850"/>
            <x v="851"/>
            <x v="872"/>
            <x v="900"/>
            <x v="930"/>
            <x v="931"/>
            <x v="1010"/>
            <x v="1011"/>
            <x v="1045"/>
            <x v="1052"/>
            <x v="1069"/>
            <x v="1125"/>
            <x v="1186"/>
          </reference>
        </references>
      </pivotArea>
    </format>
    <format dxfId="2042">
      <pivotArea dataOnly="0" labelOnly="1" fieldPosition="0">
        <references count="1">
          <reference field="1" count="50">
            <x v="256"/>
            <x v="305"/>
            <x v="328"/>
            <x v="401"/>
            <x v="410"/>
            <x v="416"/>
            <x v="426"/>
            <x v="427"/>
            <x v="430"/>
            <x v="477"/>
            <x v="479"/>
            <x v="481"/>
            <x v="553"/>
            <x v="555"/>
            <x v="574"/>
            <x v="607"/>
            <x v="668"/>
            <x v="669"/>
            <x v="678"/>
            <x v="709"/>
            <x v="726"/>
            <x v="737"/>
            <x v="758"/>
            <x v="773"/>
            <x v="831"/>
            <x v="834"/>
            <x v="842"/>
            <x v="844"/>
            <x v="852"/>
            <x v="861"/>
            <x v="862"/>
            <x v="879"/>
            <x v="892"/>
            <x v="893"/>
            <x v="904"/>
            <x v="908"/>
            <x v="932"/>
            <x v="983"/>
            <x v="1024"/>
            <x v="1035"/>
            <x v="1062"/>
            <x v="1076"/>
            <x v="1113"/>
            <x v="1123"/>
            <x v="1135"/>
            <x v="1157"/>
            <x v="1244"/>
            <x v="1248"/>
            <x v="1359"/>
            <x v="1419"/>
          </reference>
        </references>
      </pivotArea>
    </format>
    <format dxfId="2041">
      <pivotArea dataOnly="0" labelOnly="1" fieldPosition="0">
        <references count="1">
          <reference field="1" count="50">
            <x v="252"/>
            <x v="272"/>
            <x v="276"/>
            <x v="284"/>
            <x v="285"/>
            <x v="295"/>
            <x v="380"/>
            <x v="449"/>
            <x v="453"/>
            <x v="456"/>
            <x v="460"/>
            <x v="500"/>
            <x v="504"/>
            <x v="515"/>
            <x v="538"/>
            <x v="564"/>
            <x v="567"/>
            <x v="571"/>
            <x v="589"/>
            <x v="625"/>
            <x v="633"/>
            <x v="641"/>
            <x v="741"/>
            <x v="754"/>
            <x v="771"/>
            <x v="774"/>
            <x v="776"/>
            <x v="803"/>
            <x v="838"/>
            <x v="848"/>
            <x v="856"/>
            <x v="869"/>
            <x v="889"/>
            <x v="890"/>
            <x v="909"/>
            <x v="916"/>
            <x v="989"/>
            <x v="1019"/>
            <x v="1027"/>
            <x v="1067"/>
            <x v="1156"/>
            <x v="1181"/>
            <x v="1190"/>
            <x v="1269"/>
            <x v="1270"/>
            <x v="1299"/>
            <x v="1364"/>
            <x v="1367"/>
            <x v="1420"/>
            <x v="1549"/>
          </reference>
        </references>
      </pivotArea>
    </format>
    <format dxfId="2040">
      <pivotArea dataOnly="0" labelOnly="1" fieldPosition="0">
        <references count="1">
          <reference field="1" count="50">
            <x v="289"/>
            <x v="300"/>
            <x v="301"/>
            <x v="312"/>
            <x v="313"/>
            <x v="329"/>
            <x v="399"/>
            <x v="404"/>
            <x v="415"/>
            <x v="433"/>
            <x v="436"/>
            <x v="483"/>
            <x v="495"/>
            <x v="499"/>
            <x v="509"/>
            <x v="512"/>
            <x v="519"/>
            <x v="525"/>
            <x v="532"/>
            <x v="590"/>
            <x v="620"/>
            <x v="642"/>
            <x v="664"/>
            <x v="679"/>
            <x v="702"/>
            <x v="721"/>
            <x v="735"/>
            <x v="748"/>
            <x v="816"/>
            <x v="827"/>
            <x v="875"/>
            <x v="902"/>
            <x v="907"/>
            <x v="912"/>
            <x v="965"/>
            <x v="982"/>
            <x v="993"/>
            <x v="1003"/>
            <x v="1012"/>
            <x v="1038"/>
            <x v="1053"/>
            <x v="1060"/>
            <x v="1164"/>
            <x v="1165"/>
            <x v="1179"/>
            <x v="1195"/>
            <x v="1198"/>
            <x v="1253"/>
            <x v="1330"/>
            <x v="1448"/>
          </reference>
        </references>
      </pivotArea>
    </format>
    <format dxfId="2039">
      <pivotArea dataOnly="0" labelOnly="1" fieldPosition="0">
        <references count="1">
          <reference field="1" count="50">
            <x v="242"/>
            <x v="251"/>
            <x v="268"/>
            <x v="275"/>
            <x v="290"/>
            <x v="330"/>
            <x v="353"/>
            <x v="397"/>
            <x v="424"/>
            <x v="429"/>
            <x v="480"/>
            <x v="496"/>
            <x v="511"/>
            <x v="518"/>
            <x v="544"/>
            <x v="551"/>
            <x v="560"/>
            <x v="615"/>
            <x v="624"/>
            <x v="637"/>
            <x v="648"/>
            <x v="654"/>
            <x v="666"/>
            <x v="755"/>
            <x v="780"/>
            <x v="782"/>
            <x v="818"/>
            <x v="832"/>
            <x v="833"/>
            <x v="863"/>
            <x v="865"/>
            <x v="871"/>
            <x v="877"/>
            <x v="898"/>
            <x v="947"/>
            <x v="948"/>
            <x v="960"/>
            <x v="975"/>
            <x v="991"/>
            <x v="1013"/>
            <x v="1042"/>
            <x v="1102"/>
            <x v="1130"/>
            <x v="1184"/>
            <x v="1237"/>
            <x v="1418"/>
            <x v="1421"/>
            <x v="1444"/>
            <x v="1474"/>
            <x v="1527"/>
          </reference>
        </references>
      </pivotArea>
    </format>
    <format dxfId="2038">
      <pivotArea dataOnly="0" labelOnly="1" fieldPosition="0">
        <references count="1">
          <reference field="1" count="50">
            <x v="246"/>
            <x v="248"/>
            <x v="261"/>
            <x v="296"/>
            <x v="297"/>
            <x v="299"/>
            <x v="332"/>
            <x v="341"/>
            <x v="348"/>
            <x v="359"/>
            <x v="417"/>
            <x v="420"/>
            <x v="441"/>
            <x v="454"/>
            <x v="467"/>
            <x v="503"/>
            <x v="563"/>
            <x v="596"/>
            <x v="605"/>
            <x v="647"/>
            <x v="732"/>
            <x v="792"/>
            <x v="858"/>
            <x v="878"/>
            <x v="880"/>
            <x v="881"/>
            <x v="911"/>
            <x v="913"/>
            <x v="915"/>
            <x v="927"/>
            <x v="942"/>
            <x v="978"/>
            <x v="985"/>
            <x v="1022"/>
            <x v="1058"/>
            <x v="1073"/>
            <x v="1094"/>
            <x v="1132"/>
            <x v="1133"/>
            <x v="1137"/>
            <x v="1182"/>
            <x v="1204"/>
            <x v="1231"/>
            <x v="1238"/>
            <x v="1267"/>
            <x v="1275"/>
            <x v="1341"/>
            <x v="1373"/>
            <x v="1440"/>
            <x v="1445"/>
          </reference>
        </references>
      </pivotArea>
    </format>
    <format dxfId="2037">
      <pivotArea dataOnly="0" labelOnly="1" fieldPosition="0">
        <references count="1">
          <reference field="1" count="50">
            <x v="243"/>
            <x v="266"/>
            <x v="280"/>
            <x v="303"/>
            <x v="309"/>
            <x v="325"/>
            <x v="339"/>
            <x v="340"/>
            <x v="406"/>
            <x v="470"/>
            <x v="484"/>
            <x v="502"/>
            <x v="506"/>
            <x v="527"/>
            <x v="580"/>
            <x v="583"/>
            <x v="600"/>
            <x v="603"/>
            <x v="636"/>
            <x v="656"/>
            <x v="683"/>
            <x v="690"/>
            <x v="698"/>
            <x v="739"/>
            <x v="806"/>
            <x v="829"/>
            <x v="830"/>
            <x v="864"/>
            <x v="874"/>
            <x v="882"/>
            <x v="906"/>
            <x v="949"/>
            <x v="1065"/>
            <x v="1077"/>
            <x v="1107"/>
            <x v="1138"/>
            <x v="1142"/>
            <x v="1152"/>
            <x v="1191"/>
            <x v="1206"/>
            <x v="1209"/>
            <x v="1218"/>
            <x v="1227"/>
            <x v="1233"/>
            <x v="1236"/>
            <x v="1239"/>
            <x v="1305"/>
            <x v="1322"/>
            <x v="1328"/>
            <x v="1447"/>
          </reference>
        </references>
      </pivotArea>
    </format>
    <format dxfId="2036">
      <pivotArea dataOnly="0" labelOnly="1" fieldPosition="0">
        <references count="1">
          <reference field="1" count="50">
            <x v="249"/>
            <x v="258"/>
            <x v="259"/>
            <x v="263"/>
            <x v="282"/>
            <x v="291"/>
            <x v="292"/>
            <x v="298"/>
            <x v="317"/>
            <x v="322"/>
            <x v="324"/>
            <x v="356"/>
            <x v="442"/>
            <x v="457"/>
            <x v="507"/>
            <x v="528"/>
            <x v="530"/>
            <x v="556"/>
            <x v="557"/>
            <x v="598"/>
            <x v="599"/>
            <x v="601"/>
            <x v="610"/>
            <x v="611"/>
            <x v="619"/>
            <x v="696"/>
            <x v="733"/>
            <x v="745"/>
            <x v="746"/>
            <x v="756"/>
            <x v="762"/>
            <x v="769"/>
            <x v="805"/>
            <x v="815"/>
            <x v="867"/>
            <x v="888"/>
            <x v="910"/>
            <x v="917"/>
            <x v="957"/>
            <x v="969"/>
            <x v="999"/>
            <x v="1063"/>
            <x v="1103"/>
            <x v="1169"/>
            <x v="1188"/>
            <x v="1196"/>
            <x v="1273"/>
            <x v="1323"/>
            <x v="1363"/>
            <x v="1446"/>
          </reference>
        </references>
      </pivotArea>
    </format>
    <format dxfId="2035">
      <pivotArea dataOnly="0" labelOnly="1" fieldPosition="0">
        <references count="1">
          <reference field="1" count="50">
            <x v="277"/>
            <x v="326"/>
            <x v="327"/>
            <x v="398"/>
            <x v="438"/>
            <x v="447"/>
            <x v="465"/>
            <x v="490"/>
            <x v="508"/>
            <x v="533"/>
            <x v="539"/>
            <x v="550"/>
            <x v="582"/>
            <x v="587"/>
            <x v="612"/>
            <x v="618"/>
            <x v="621"/>
            <x v="652"/>
            <x v="713"/>
            <x v="750"/>
            <x v="777"/>
            <x v="795"/>
            <x v="854"/>
            <x v="883"/>
            <x v="940"/>
            <x v="941"/>
            <x v="945"/>
            <x v="950"/>
            <x v="953"/>
            <x v="955"/>
            <x v="976"/>
            <x v="1004"/>
            <x v="1015"/>
            <x v="1021"/>
            <x v="1059"/>
            <x v="1087"/>
            <x v="1089"/>
            <x v="1110"/>
            <x v="1114"/>
            <x v="1118"/>
            <x v="1141"/>
            <x v="1154"/>
            <x v="1180"/>
            <x v="1220"/>
            <x v="1272"/>
            <x v="1333"/>
            <x v="1425"/>
            <x v="1427"/>
            <x v="1467"/>
            <x v="1512"/>
          </reference>
        </references>
      </pivotArea>
    </format>
    <format dxfId="2034">
      <pivotArea dataOnly="0" labelOnly="1" fieldPosition="0">
        <references count="1">
          <reference field="1" count="50">
            <x v="255"/>
            <x v="260"/>
            <x v="286"/>
            <x v="321"/>
            <x v="421"/>
            <x v="423"/>
            <x v="466"/>
            <x v="473"/>
            <x v="475"/>
            <x v="478"/>
            <x v="488"/>
            <x v="558"/>
            <x v="565"/>
            <x v="576"/>
            <x v="578"/>
            <x v="586"/>
            <x v="613"/>
            <x v="667"/>
            <x v="681"/>
            <x v="744"/>
            <x v="751"/>
            <x v="752"/>
            <x v="784"/>
            <x v="789"/>
            <x v="849"/>
            <x v="860"/>
            <x v="868"/>
            <x v="876"/>
            <x v="886"/>
            <x v="891"/>
            <x v="925"/>
            <x v="963"/>
            <x v="994"/>
            <x v="997"/>
            <x v="1020"/>
            <x v="1040"/>
            <x v="1071"/>
            <x v="1075"/>
            <x v="1088"/>
            <x v="1106"/>
            <x v="1111"/>
            <x v="1116"/>
            <x v="1122"/>
            <x v="1168"/>
            <x v="1202"/>
            <x v="1234"/>
            <x v="1251"/>
            <x v="1268"/>
            <x v="1289"/>
            <x v="1417"/>
          </reference>
        </references>
      </pivotArea>
    </format>
    <format dxfId="2033">
      <pivotArea dataOnly="0" labelOnly="1" fieldPosition="0">
        <references count="1">
          <reference field="1" count="50">
            <x v="293"/>
            <x v="294"/>
            <x v="323"/>
            <x v="405"/>
            <x v="407"/>
            <x v="452"/>
            <x v="463"/>
            <x v="464"/>
            <x v="514"/>
            <x v="552"/>
            <x v="592"/>
            <x v="609"/>
            <x v="617"/>
            <x v="627"/>
            <x v="728"/>
            <x v="747"/>
            <x v="757"/>
            <x v="763"/>
            <x v="779"/>
            <x v="866"/>
            <x v="894"/>
            <x v="919"/>
            <x v="924"/>
            <x v="926"/>
            <x v="958"/>
            <x v="968"/>
            <x v="973"/>
            <x v="977"/>
            <x v="981"/>
            <x v="1028"/>
            <x v="1055"/>
            <x v="1057"/>
            <x v="1070"/>
            <x v="1080"/>
            <x v="1115"/>
            <x v="1127"/>
            <x v="1128"/>
            <x v="1129"/>
            <x v="1131"/>
            <x v="1172"/>
            <x v="1194"/>
            <x v="1203"/>
            <x v="1207"/>
            <x v="1223"/>
            <x v="1225"/>
            <x v="1279"/>
            <x v="1316"/>
            <x v="1361"/>
            <x v="1365"/>
            <x v="1452"/>
          </reference>
        </references>
      </pivotArea>
    </format>
    <format dxfId="2032">
      <pivotArea dataOnly="0" labelOnly="1" fieldPosition="0">
        <references count="1">
          <reference field="1" count="45">
            <x v="245"/>
            <x v="279"/>
            <x v="335"/>
            <x v="362"/>
            <x v="396"/>
            <x v="403"/>
            <x v="428"/>
            <x v="431"/>
            <x v="455"/>
            <x v="491"/>
            <x v="536"/>
            <x v="626"/>
            <x v="631"/>
            <x v="653"/>
            <x v="686"/>
            <x v="688"/>
            <x v="749"/>
            <x v="770"/>
            <x v="798"/>
            <x v="799"/>
            <x v="820"/>
            <x v="824"/>
            <x v="839"/>
            <x v="853"/>
            <x v="857"/>
            <x v="885"/>
            <x v="899"/>
            <x v="929"/>
            <x v="933"/>
            <x v="944"/>
            <x v="959"/>
            <x v="974"/>
            <x v="986"/>
            <x v="1018"/>
            <x v="1023"/>
            <x v="1031"/>
            <x v="1036"/>
            <x v="1066"/>
            <x v="1161"/>
            <x v="1171"/>
            <x v="1193"/>
            <x v="1362"/>
            <x v="1498"/>
            <x v="1547"/>
            <x v="1548"/>
          </reference>
        </references>
      </pivotArea>
    </format>
    <format dxfId="2031">
      <pivotArea dataOnly="0" labelOnly="1" fieldPosition="0">
        <references count="2">
          <reference field="1" count="1" selected="0">
            <x v="825"/>
          </reference>
          <reference field="5" count="1">
            <x v="25"/>
          </reference>
        </references>
      </pivotArea>
    </format>
    <format dxfId="2030">
      <pivotArea dataOnly="0" labelOnly="1" fieldPosition="0">
        <references count="2">
          <reference field="1" count="1" selected="0">
            <x v="1143"/>
          </reference>
          <reference field="5" count="3">
            <x v="8"/>
            <x v="10"/>
            <x v="20"/>
          </reference>
        </references>
      </pivotArea>
    </format>
    <format dxfId="2029">
      <pivotArea dataOnly="0" labelOnly="1" fieldPosition="0">
        <references count="2">
          <reference field="1" count="1" selected="0">
            <x v="809"/>
          </reference>
          <reference field="5" count="1">
            <x v="25"/>
          </reference>
        </references>
      </pivotArea>
    </format>
    <format dxfId="2028">
      <pivotArea dataOnly="0" labelOnly="1" fieldPosition="0">
        <references count="2">
          <reference field="1" count="1" selected="0">
            <x v="1090"/>
          </reference>
          <reference field="5" count="6">
            <x v="16"/>
            <x v="18"/>
            <x v="20"/>
            <x v="22"/>
            <x v="23"/>
            <x v="25"/>
          </reference>
        </references>
      </pivotArea>
    </format>
    <format dxfId="2027">
      <pivotArea dataOnly="0" labelOnly="1" fieldPosition="0">
        <references count="2">
          <reference field="1" count="1" selected="0">
            <x v="743"/>
          </reference>
          <reference field="5" count="2">
            <x v="0"/>
            <x v="8"/>
          </reference>
        </references>
      </pivotArea>
    </format>
    <format dxfId="2026">
      <pivotArea dataOnly="0" labelOnly="1" fieldPosition="0">
        <references count="2">
          <reference field="1" count="1" selected="0">
            <x v="772"/>
          </reference>
          <reference field="5" count="1">
            <x v="25"/>
          </reference>
        </references>
      </pivotArea>
    </format>
    <format dxfId="2025">
      <pivotArea dataOnly="0" labelOnly="1" fieldPosition="0">
        <references count="2">
          <reference field="1" count="1" selected="0">
            <x v="1453"/>
          </reference>
          <reference field="5" count="1">
            <x v="10"/>
          </reference>
        </references>
      </pivotArea>
    </format>
    <format dxfId="2024">
      <pivotArea dataOnly="0" labelOnly="1" fieldPosition="0">
        <references count="2">
          <reference field="1" count="1" selected="0">
            <x v="939"/>
          </reference>
          <reference field="5" count="2">
            <x v="8"/>
            <x v="23"/>
          </reference>
        </references>
      </pivotArea>
    </format>
    <format dxfId="2023">
      <pivotArea dataOnly="0" labelOnly="1" fieldPosition="0">
        <references count="2">
          <reference field="1" count="1" selected="0">
            <x v="265"/>
          </reference>
          <reference field="5" count="3">
            <x v="23"/>
            <x v="24"/>
            <x v="25"/>
          </reference>
        </references>
      </pivotArea>
    </format>
    <format dxfId="2022">
      <pivotArea dataOnly="0" labelOnly="1" fieldPosition="0">
        <references count="2">
          <reference field="1" count="1" selected="0">
            <x v="493"/>
          </reference>
          <reference field="5" count="1">
            <x v="8"/>
          </reference>
        </references>
      </pivotArea>
    </format>
    <format dxfId="2021">
      <pivotArea dataOnly="0" labelOnly="1" fieldPosition="0">
        <references count="2">
          <reference field="1" count="1" selected="0">
            <x v="766"/>
          </reference>
          <reference field="5" count="7">
            <x v="8"/>
            <x v="10"/>
            <x v="16"/>
            <x v="18"/>
            <x v="22"/>
            <x v="23"/>
            <x v="25"/>
          </reference>
        </references>
      </pivotArea>
    </format>
    <format dxfId="2020">
      <pivotArea dataOnly="0" labelOnly="1" fieldPosition="0">
        <references count="2">
          <reference field="1" count="1" selected="0">
            <x v="1430"/>
          </reference>
          <reference field="5" count="1">
            <x v="10"/>
          </reference>
        </references>
      </pivotArea>
    </format>
    <format dxfId="2019">
      <pivotArea dataOnly="0" labelOnly="1" fieldPosition="0">
        <references count="2">
          <reference field="1" count="1" selected="0">
            <x v="822"/>
          </reference>
          <reference field="5" count="3">
            <x v="10"/>
            <x v="24"/>
            <x v="25"/>
          </reference>
        </references>
      </pivotArea>
    </format>
    <format dxfId="2018">
      <pivotArea dataOnly="0" labelOnly="1" fieldPosition="0">
        <references count="2">
          <reference field="1" count="1" selected="0">
            <x v="914"/>
          </reference>
          <reference field="5" count="2">
            <x v="24"/>
            <x v="25"/>
          </reference>
        </references>
      </pivotArea>
    </format>
    <format dxfId="2017">
      <pivotArea dataOnly="0" labelOnly="1" fieldPosition="0">
        <references count="2">
          <reference field="1" count="1" selected="0">
            <x v="812"/>
          </reference>
          <reference field="5" count="2">
            <x v="8"/>
            <x v="25"/>
          </reference>
        </references>
      </pivotArea>
    </format>
    <format dxfId="2016">
      <pivotArea dataOnly="0" labelOnly="1" fieldPosition="0">
        <references count="2">
          <reference field="1" count="1" selected="0">
            <x v="1119"/>
          </reference>
          <reference field="5" count="2">
            <x v="22"/>
            <x v="25"/>
          </reference>
        </references>
      </pivotArea>
    </format>
    <format dxfId="2015">
      <pivotArea dataOnly="0" labelOnly="1" fieldPosition="0">
        <references count="2">
          <reference field="1" count="1" selected="0">
            <x v="501"/>
          </reference>
          <reference field="5" count="4">
            <x v="22"/>
            <x v="23"/>
            <x v="24"/>
            <x v="25"/>
          </reference>
        </references>
      </pivotArea>
    </format>
    <format dxfId="2014">
      <pivotArea dataOnly="0" labelOnly="1" fieldPosition="0">
        <references count="2">
          <reference field="1" count="1" selected="0">
            <x v="505"/>
          </reference>
          <reference field="5" count="7">
            <x v="8"/>
            <x v="12"/>
            <x v="16"/>
            <x v="18"/>
            <x v="23"/>
            <x v="24"/>
            <x v="25"/>
          </reference>
        </references>
      </pivotArea>
    </format>
    <format dxfId="2013">
      <pivotArea dataOnly="0" labelOnly="1" fieldPosition="0">
        <references count="2">
          <reference field="1" count="1" selected="0">
            <x v="923"/>
          </reference>
          <reference field="5" count="4">
            <x v="8"/>
            <x v="12"/>
            <x v="16"/>
            <x v="18"/>
          </reference>
        </references>
      </pivotArea>
    </format>
    <format dxfId="2012">
      <pivotArea dataOnly="0" labelOnly="1" fieldPosition="0">
        <references count="2">
          <reference field="1" count="1" selected="0">
            <x v="264"/>
          </reference>
          <reference field="5" count="4">
            <x v="18"/>
            <x v="20"/>
            <x v="23"/>
            <x v="25"/>
          </reference>
        </references>
      </pivotArea>
    </format>
    <format dxfId="2011">
      <pivotArea dataOnly="0" labelOnly="1" fieldPosition="0">
        <references count="2">
          <reference field="1" count="1" selected="0">
            <x v="814"/>
          </reference>
          <reference field="5" count="2">
            <x v="8"/>
            <x v="25"/>
          </reference>
        </references>
      </pivotArea>
    </format>
    <format dxfId="2010">
      <pivotArea dataOnly="0" labelOnly="1" fieldPosition="0">
        <references count="2">
          <reference field="1" count="1" selected="0">
            <x v="1037"/>
          </reference>
          <reference field="5" count="2">
            <x v="8"/>
            <x v="20"/>
          </reference>
        </references>
      </pivotArea>
    </format>
    <format dxfId="2009">
      <pivotArea dataOnly="0" labelOnly="1" fieldPosition="0">
        <references count="2">
          <reference field="1" count="1" selected="0">
            <x v="712"/>
          </reference>
          <reference field="5" count="3">
            <x v="10"/>
            <x v="14"/>
            <x v="16"/>
          </reference>
        </references>
      </pivotArea>
    </format>
    <format dxfId="2008">
      <pivotArea dataOnly="0" labelOnly="1" fieldPosition="0">
        <references count="2">
          <reference field="1" count="1" selected="0">
            <x v="715"/>
          </reference>
          <reference field="5" count="3">
            <x v="23"/>
            <x v="24"/>
            <x v="25"/>
          </reference>
        </references>
      </pivotArea>
    </format>
    <format dxfId="2007">
      <pivotArea dataOnly="0" labelOnly="1" fieldPosition="0">
        <references count="2">
          <reference field="1" count="1" selected="0">
            <x v="520"/>
          </reference>
          <reference field="5" count="2">
            <x v="22"/>
            <x v="25"/>
          </reference>
        </references>
      </pivotArea>
    </format>
    <format dxfId="2006">
      <pivotArea dataOnly="0" labelOnly="1" fieldPosition="0">
        <references count="2">
          <reference field="1" count="1" selected="0">
            <x v="846"/>
          </reference>
          <reference field="5" count="4">
            <x v="20"/>
            <x v="23"/>
            <x v="24"/>
            <x v="25"/>
          </reference>
        </references>
      </pivotArea>
    </format>
    <format dxfId="2005">
      <pivotArea dataOnly="0" labelOnly="1" fieldPosition="0">
        <references count="2">
          <reference field="1" count="1" selected="0">
            <x v="529"/>
          </reference>
          <reference field="5" count="4">
            <x v="20"/>
            <x v="23"/>
            <x v="24"/>
            <x v="25"/>
          </reference>
        </references>
      </pivotArea>
    </format>
    <format dxfId="2004">
      <pivotArea dataOnly="0" labelOnly="1" fieldPosition="0">
        <references count="2">
          <reference field="1" count="1" selected="0">
            <x v="253"/>
          </reference>
          <reference field="5" count="5">
            <x v="18"/>
            <x v="22"/>
            <x v="23"/>
            <x v="24"/>
            <x v="25"/>
          </reference>
        </references>
      </pivotArea>
    </format>
    <format dxfId="2003">
      <pivotArea dataOnly="0" labelOnly="1" fieldPosition="0">
        <references count="2">
          <reference field="1" count="1" selected="0">
            <x v="1158"/>
          </reference>
          <reference field="5" count="2">
            <x v="24"/>
            <x v="25"/>
          </reference>
        </references>
      </pivotArea>
    </format>
    <format dxfId="2002">
      <pivotArea dataOnly="0" labelOnly="1" fieldPosition="0">
        <references count="2">
          <reference field="1" count="1" selected="0">
            <x v="573"/>
          </reference>
          <reference field="5" count="5">
            <x v="8"/>
            <x v="20"/>
            <x v="22"/>
            <x v="23"/>
            <x v="25"/>
          </reference>
        </references>
      </pivotArea>
    </format>
    <format dxfId="2001">
      <pivotArea dataOnly="0" labelOnly="1" fieldPosition="0">
        <references count="2">
          <reference field="1" count="1" selected="0">
            <x v="497"/>
          </reference>
          <reference field="5" count="2">
            <x v="8"/>
            <x v="23"/>
          </reference>
        </references>
      </pivotArea>
    </format>
    <format dxfId="2000">
      <pivotArea dataOnly="0" labelOnly="1" fieldPosition="0">
        <references count="2">
          <reference field="1" count="1" selected="0">
            <x v="843"/>
          </reference>
          <reference field="5" count="5">
            <x v="20"/>
            <x v="22"/>
            <x v="23"/>
            <x v="24"/>
            <x v="25"/>
          </reference>
        </references>
      </pivotArea>
    </format>
    <format dxfId="1999">
      <pivotArea dataOnly="0" labelOnly="1" fieldPosition="0">
        <references count="2">
          <reference field="1" count="1" selected="0">
            <x v="884"/>
          </reference>
          <reference field="5" count="2">
            <x v="24"/>
            <x v="25"/>
          </reference>
        </references>
      </pivotArea>
    </format>
    <format dxfId="1998">
      <pivotArea dataOnly="0" labelOnly="1" fieldPosition="0">
        <references count="2">
          <reference field="1" count="1" selected="0">
            <x v="419"/>
          </reference>
          <reference field="5" count="3">
            <x v="20"/>
            <x v="23"/>
            <x v="25"/>
          </reference>
        </references>
      </pivotArea>
    </format>
    <format dxfId="1997">
      <pivotArea dataOnly="0" labelOnly="1" fieldPosition="0">
        <references count="2">
          <reference field="1" count="1" selected="0">
            <x v="1360"/>
          </reference>
          <reference field="5" count="1">
            <x v="8"/>
          </reference>
        </references>
      </pivotArea>
    </format>
    <format dxfId="1996">
      <pivotArea dataOnly="0" labelOnly="1" fieldPosition="0">
        <references count="2">
          <reference field="1" count="1" selected="0">
            <x v="446"/>
          </reference>
          <reference field="5" count="4">
            <x v="20"/>
            <x v="23"/>
            <x v="24"/>
            <x v="25"/>
          </reference>
        </references>
      </pivotArea>
    </format>
    <format dxfId="1995">
      <pivotArea dataOnly="0" labelOnly="1" fieldPosition="0">
        <references count="2">
          <reference field="1" count="1" selected="0">
            <x v="540"/>
          </reference>
          <reference field="5" count="5">
            <x v="18"/>
            <x v="22"/>
            <x v="23"/>
            <x v="24"/>
            <x v="25"/>
          </reference>
        </references>
      </pivotArea>
    </format>
    <format dxfId="1994">
      <pivotArea dataOnly="0" labelOnly="1" fieldPosition="0">
        <references count="2">
          <reference field="1" count="1" selected="0">
            <x v="1091"/>
          </reference>
          <reference field="5" count="4">
            <x v="20"/>
            <x v="22"/>
            <x v="23"/>
            <x v="24"/>
          </reference>
        </references>
      </pivotArea>
    </format>
    <format dxfId="1993">
      <pivotArea dataOnly="0" labelOnly="1" fieldPosition="0">
        <references count="2">
          <reference field="1" count="1" selected="0">
            <x v="840"/>
          </reference>
          <reference field="5" count="5">
            <x v="18"/>
            <x v="20"/>
            <x v="22"/>
            <x v="23"/>
            <x v="25"/>
          </reference>
        </references>
      </pivotArea>
    </format>
    <format dxfId="1992">
      <pivotArea dataOnly="0" labelOnly="1" fieldPosition="0">
        <references count="2">
          <reference field="1" count="1" selected="0">
            <x v="439"/>
          </reference>
          <reference field="5" count="3">
            <x v="20"/>
            <x v="23"/>
            <x v="25"/>
          </reference>
        </references>
      </pivotArea>
    </format>
    <format dxfId="1991">
      <pivotArea dataOnly="0" labelOnly="1" fieldPosition="0">
        <references count="2">
          <reference field="1" count="1" selected="0">
            <x v="239"/>
          </reference>
          <reference field="5" count="3">
            <x v="23"/>
            <x v="24"/>
            <x v="25"/>
          </reference>
        </references>
      </pivotArea>
    </format>
    <format dxfId="1990">
      <pivotArea dataOnly="0" labelOnly="1" fieldPosition="0">
        <references count="2">
          <reference field="1" count="1" selected="0">
            <x v="554"/>
          </reference>
          <reference field="5" count="4">
            <x v="16"/>
            <x v="22"/>
            <x v="23"/>
            <x v="25"/>
          </reference>
        </references>
      </pivotArea>
    </format>
    <format dxfId="1989">
      <pivotArea dataOnly="0" labelOnly="1" fieldPosition="0">
        <references count="2">
          <reference field="1" count="1" selected="0">
            <x v="897"/>
          </reference>
          <reference field="5" count="2">
            <x v="20"/>
            <x v="25"/>
          </reference>
        </references>
      </pivotArea>
    </format>
    <format dxfId="1988">
      <pivotArea dataOnly="0" labelOnly="1" fieldPosition="0">
        <references count="2">
          <reference field="1" count="1" selected="0">
            <x v="1109"/>
          </reference>
          <reference field="5" count="1">
            <x v="10"/>
          </reference>
        </references>
      </pivotArea>
    </format>
    <format dxfId="1987">
      <pivotArea dataOnly="0" labelOnly="1" fieldPosition="0">
        <references count="2">
          <reference field="1" count="1" selected="0">
            <x v="283"/>
          </reference>
          <reference field="5" count="3">
            <x v="20"/>
            <x v="24"/>
            <x v="25"/>
          </reference>
        </references>
      </pivotArea>
    </format>
    <format dxfId="1986">
      <pivotArea dataOnly="0" labelOnly="1" fieldPosition="0">
        <references count="2">
          <reference field="1" count="1" selected="0">
            <x v="962"/>
          </reference>
          <reference field="5" count="4">
            <x v="10"/>
            <x v="14"/>
            <x v="16"/>
            <x v="24"/>
          </reference>
        </references>
      </pivotArea>
    </format>
    <format dxfId="1985">
      <pivotArea dataOnly="0" labelOnly="1" fieldPosition="0">
        <references count="2">
          <reference field="1" count="1" selected="0">
            <x v="817"/>
          </reference>
          <reference field="5" count="4">
            <x v="8"/>
            <x v="23"/>
            <x v="24"/>
            <x v="25"/>
          </reference>
        </references>
      </pivotArea>
    </format>
    <format dxfId="1984">
      <pivotArea dataOnly="0" labelOnly="1" fieldPosition="0">
        <references count="2">
          <reference field="1" count="1" selected="0">
            <x v="708"/>
          </reference>
          <reference field="5" count="2">
            <x v="16"/>
            <x v="18"/>
          </reference>
        </references>
      </pivotArea>
    </format>
    <format dxfId="1983">
      <pivotArea dataOnly="0" labelOnly="1" fieldPosition="0">
        <references count="2">
          <reference field="1" count="1" selected="0">
            <x v="811"/>
          </reference>
          <reference field="5" count="3">
            <x v="8"/>
            <x v="22"/>
            <x v="25"/>
          </reference>
        </references>
      </pivotArea>
    </format>
    <format dxfId="1982">
      <pivotArea dataOnly="0" labelOnly="1" fieldPosition="0">
        <references count="2">
          <reference field="1" count="1" selected="0">
            <x v="819"/>
          </reference>
          <reference field="5" count="1">
            <x v="25"/>
          </reference>
        </references>
      </pivotArea>
    </format>
    <format dxfId="1981">
      <pivotArea dataOnly="0" labelOnly="1" fieldPosition="0">
        <references count="2">
          <reference field="1" count="1" selected="0">
            <x v="494"/>
          </reference>
          <reference field="5" count="2">
            <x v="16"/>
            <x v="25"/>
          </reference>
        </references>
      </pivotArea>
    </format>
    <format dxfId="1980">
      <pivotArea dataOnly="0" labelOnly="1" fieldPosition="0">
        <references count="2">
          <reference field="1" count="1" selected="0">
            <x v="1170"/>
          </reference>
          <reference field="5" count="2">
            <x v="12"/>
            <x v="25"/>
          </reference>
        </references>
      </pivotArea>
    </format>
    <format dxfId="1979">
      <pivotArea dataOnly="0" labelOnly="1" fieldPosition="0">
        <references count="2">
          <reference field="1" count="1" selected="0">
            <x v="775"/>
          </reference>
          <reference field="5" count="1">
            <x v="25"/>
          </reference>
        </references>
      </pivotArea>
    </format>
    <format dxfId="1978">
      <pivotArea dataOnly="0" labelOnly="1" fieldPosition="0">
        <references count="2">
          <reference field="1" count="1" selected="0">
            <x v="1140"/>
          </reference>
          <reference field="5" count="1">
            <x v="22"/>
          </reference>
        </references>
      </pivotArea>
    </format>
    <format dxfId="1977">
      <pivotArea dataOnly="0" labelOnly="1" fieldPosition="0">
        <references count="2">
          <reference field="1" count="1" selected="0">
            <x v="526"/>
          </reference>
          <reference field="5" count="3">
            <x v="22"/>
            <x v="24"/>
            <x v="25"/>
          </reference>
        </references>
      </pivotArea>
    </format>
    <format dxfId="1976">
      <pivotArea dataOnly="0" labelOnly="1" fieldPosition="0">
        <references count="2">
          <reference field="1" count="1" selected="0">
            <x v="896"/>
          </reference>
          <reference field="5" count="4">
            <x v="8"/>
            <x v="22"/>
            <x v="24"/>
            <x v="25"/>
          </reference>
        </references>
      </pivotArea>
    </format>
    <format dxfId="1975">
      <pivotArea dataOnly="0" labelOnly="1" fieldPosition="0">
        <references count="2">
          <reference field="1" count="1" selected="0">
            <x v="813"/>
          </reference>
          <reference field="5" count="5">
            <x v="8"/>
            <x v="22"/>
            <x v="23"/>
            <x v="24"/>
            <x v="25"/>
          </reference>
        </references>
      </pivotArea>
    </format>
    <format dxfId="1974">
      <pivotArea dataOnly="0" labelOnly="1" fieldPosition="0">
        <references count="2">
          <reference field="1" count="1" selected="0">
            <x v="826"/>
          </reference>
          <reference field="5" count="2">
            <x v="8"/>
            <x v="25"/>
          </reference>
        </references>
      </pivotArea>
    </format>
    <format dxfId="1973">
      <pivotArea dataOnly="0" labelOnly="1" fieldPosition="0">
        <references count="2">
          <reference field="1" count="1" selected="0">
            <x v="462"/>
          </reference>
          <reference field="5" count="2">
            <x v="24"/>
            <x v="25"/>
          </reference>
        </references>
      </pivotArea>
    </format>
    <format dxfId="1972">
      <pivotArea dataOnly="0" labelOnly="1" fieldPosition="0">
        <references count="2">
          <reference field="1" count="1" selected="0">
            <x v="870"/>
          </reference>
          <reference field="5" count="3">
            <x v="10"/>
            <x v="24"/>
            <x v="25"/>
          </reference>
        </references>
      </pivotArea>
    </format>
    <format dxfId="1971">
      <pivotArea dataOnly="0" labelOnly="1" fieldPosition="0">
        <references count="2">
          <reference field="1" count="1" selected="0">
            <x v="271"/>
          </reference>
          <reference field="5" count="1">
            <x v="8"/>
          </reference>
        </references>
      </pivotArea>
    </format>
    <format dxfId="1970">
      <pivotArea dataOnly="0" labelOnly="1" fieldPosition="0">
        <references count="2">
          <reference field="1" count="1" selected="0">
            <x v="1319"/>
          </reference>
          <reference field="5" count="2">
            <x v="23"/>
            <x v="25"/>
          </reference>
        </references>
      </pivotArea>
    </format>
    <format dxfId="1969">
      <pivotArea dataOnly="0" labelOnly="1" fieldPosition="0">
        <references count="2">
          <reference field="1" count="1" selected="0">
            <x v="921"/>
          </reference>
          <reference field="5" count="1">
            <x v="25"/>
          </reference>
        </references>
      </pivotArea>
    </format>
    <format dxfId="1968">
      <pivotArea dataOnly="0" labelOnly="1" fieldPosition="0">
        <references count="2">
          <reference field="1" count="1" selected="0">
            <x v="482"/>
          </reference>
          <reference field="5" count="2">
            <x v="20"/>
            <x v="25"/>
          </reference>
        </references>
      </pivotArea>
    </format>
    <format dxfId="1967">
      <pivotArea dataOnly="0" labelOnly="1" fieldPosition="0">
        <references count="2">
          <reference field="1" count="1" selected="0">
            <x v="262"/>
          </reference>
          <reference field="5" count="1">
            <x v="25"/>
          </reference>
        </references>
      </pivotArea>
    </format>
    <format dxfId="1966">
      <pivotArea dataOnly="0" labelOnly="1" fieldPosition="0">
        <references count="2">
          <reference field="1" count="1" selected="0">
            <x v="623"/>
          </reference>
          <reference field="5" count="2">
            <x v="20"/>
            <x v="25"/>
          </reference>
        </references>
      </pivotArea>
    </format>
    <format dxfId="1965">
      <pivotArea dataOnly="0" labelOnly="1" fieldPosition="0">
        <references count="2">
          <reference field="1" count="1" selected="0">
            <x v="943"/>
          </reference>
          <reference field="5" count="3">
            <x v="18"/>
            <x v="20"/>
            <x v="22"/>
          </reference>
        </references>
      </pivotArea>
    </format>
    <format dxfId="1964">
      <pivotArea dataOnly="0" labelOnly="1" fieldPosition="0">
        <references count="2">
          <reference field="1" count="1" selected="0">
            <x v="269"/>
          </reference>
          <reference field="5" count="3">
            <x v="22"/>
            <x v="24"/>
            <x v="25"/>
          </reference>
        </references>
      </pivotArea>
    </format>
    <format dxfId="1963">
      <pivotArea dataOnly="0" labelOnly="1" fieldPosition="0">
        <references count="2">
          <reference field="1" count="1" selected="0">
            <x v="250"/>
          </reference>
          <reference field="5" count="2">
            <x v="18"/>
            <x v="25"/>
          </reference>
        </references>
      </pivotArea>
    </format>
    <format dxfId="1962">
      <pivotArea dataOnly="0" labelOnly="1" fieldPosition="0">
        <references count="2">
          <reference field="1" count="1" selected="0">
            <x v="837"/>
          </reference>
          <reference field="5" count="3">
            <x v="8"/>
            <x v="20"/>
            <x v="25"/>
          </reference>
        </references>
      </pivotArea>
    </format>
    <format dxfId="1961">
      <pivotArea dataOnly="0" labelOnly="1" fieldPosition="0">
        <references count="2">
          <reference field="1" count="1" selected="0">
            <x v="257"/>
          </reference>
          <reference field="5" count="3">
            <x v="18"/>
            <x v="20"/>
            <x v="25"/>
          </reference>
        </references>
      </pivotArea>
    </format>
    <format dxfId="1960">
      <pivotArea dataOnly="0" labelOnly="1" fieldPosition="0">
        <references count="2">
          <reference field="1" count="1" selected="0">
            <x v="358"/>
          </reference>
          <reference field="5" count="1">
            <x v="0"/>
          </reference>
        </references>
      </pivotArea>
    </format>
    <format dxfId="1959">
      <pivotArea dataOnly="0" labelOnly="1" fieldPosition="0">
        <references count="2">
          <reference field="1" count="1" selected="0">
            <x v="791"/>
          </reference>
          <reference field="5" count="1">
            <x v="25"/>
          </reference>
        </references>
      </pivotArea>
    </format>
    <format dxfId="1958">
      <pivotArea dataOnly="0" labelOnly="1" fieldPosition="0">
        <references count="2">
          <reference field="1" count="1" selected="0">
            <x v="821"/>
          </reference>
          <reference field="5" count="4">
            <x v="8"/>
            <x v="18"/>
            <x v="20"/>
            <x v="25"/>
          </reference>
        </references>
      </pivotArea>
    </format>
    <format dxfId="1957">
      <pivotArea dataOnly="0" labelOnly="1" fieldPosition="0">
        <references count="2">
          <reference field="1" count="1" selected="0">
            <x v="980"/>
          </reference>
          <reference field="5" count="2">
            <x v="16"/>
            <x v="18"/>
          </reference>
        </references>
      </pivotArea>
    </format>
    <format dxfId="1956">
      <pivotArea dataOnly="0" labelOnly="1" fieldPosition="0">
        <references count="2">
          <reference field="1" count="1" selected="0">
            <x v="1043"/>
          </reference>
          <reference field="5" count="2">
            <x v="8"/>
            <x v="20"/>
          </reference>
        </references>
      </pivotArea>
    </format>
    <format dxfId="1955">
      <pivotArea dataOnly="0" labelOnly="1" fieldPosition="0">
        <references count="2">
          <reference field="1" count="1" selected="0">
            <x v="693"/>
          </reference>
          <reference field="5" count="4">
            <x v="8"/>
            <x v="16"/>
            <x v="20"/>
            <x v="25"/>
          </reference>
        </references>
      </pivotArea>
    </format>
    <format dxfId="1954">
      <pivotArea dataOnly="0" labelOnly="1" fieldPosition="0">
        <references count="2">
          <reference field="1" count="1" selected="0">
            <x v="850"/>
          </reference>
          <reference field="5" count="2">
            <x v="20"/>
            <x v="25"/>
          </reference>
        </references>
      </pivotArea>
    </format>
    <format dxfId="1953">
      <pivotArea dataOnly="0" labelOnly="1" fieldPosition="0">
        <references count="2">
          <reference field="1" count="1" selected="0">
            <x v="270"/>
          </reference>
          <reference field="5" count="1">
            <x v="25"/>
          </reference>
        </references>
      </pivotArea>
    </format>
    <format dxfId="1952">
      <pivotArea dataOnly="0" labelOnly="1" fieldPosition="0">
        <references count="2">
          <reference field="1" count="1" selected="0">
            <x v="281"/>
          </reference>
          <reference field="5" count="2">
            <x v="24"/>
            <x v="25"/>
          </reference>
        </references>
      </pivotArea>
    </format>
    <format dxfId="1951">
      <pivotArea dataOnly="0" labelOnly="1" fieldPosition="0">
        <references count="2">
          <reference field="1" count="1" selected="0">
            <x v="569"/>
          </reference>
          <reference field="5" count="4">
            <x v="20"/>
            <x v="23"/>
            <x v="24"/>
            <x v="25"/>
          </reference>
        </references>
      </pivotArea>
    </format>
    <format dxfId="1950">
      <pivotArea dataOnly="0" labelOnly="1" fieldPosition="0">
        <references count="2">
          <reference field="1" count="1" selected="0">
            <x v="622"/>
          </reference>
          <reference field="5" count="3">
            <x v="20"/>
            <x v="22"/>
            <x v="25"/>
          </reference>
        </references>
      </pivotArea>
    </format>
    <format dxfId="1949">
      <pivotArea dataOnly="0" labelOnly="1" fieldPosition="0">
        <references count="2">
          <reference field="1" count="1" selected="0">
            <x v="459"/>
          </reference>
          <reference field="5" count="5">
            <x v="12"/>
            <x v="20"/>
            <x v="23"/>
            <x v="24"/>
            <x v="25"/>
          </reference>
        </references>
      </pivotArea>
    </format>
    <format dxfId="1948">
      <pivotArea dataOnly="0" labelOnly="1" fieldPosition="0">
        <references count="2">
          <reference field="1" count="1" selected="0">
            <x v="274"/>
          </reference>
          <reference field="5" count="2">
            <x v="24"/>
            <x v="25"/>
          </reference>
        </references>
      </pivotArea>
    </format>
    <format dxfId="1947">
      <pivotArea dataOnly="0" labelOnly="1" fieldPosition="0">
        <references count="2">
          <reference field="1" count="1" selected="0">
            <x v="1045"/>
          </reference>
          <reference field="5" count="2">
            <x v="8"/>
            <x v="20"/>
          </reference>
        </references>
      </pivotArea>
    </format>
    <format dxfId="1946">
      <pivotArea dataOnly="0" labelOnly="1" fieldPosition="0">
        <references count="2">
          <reference field="1" count="1" selected="0">
            <x v="577"/>
          </reference>
          <reference field="5" count="2">
            <x v="8"/>
            <x v="25"/>
          </reference>
        </references>
      </pivotArea>
    </format>
    <format dxfId="1945">
      <pivotArea dataOnly="0" labelOnly="1" fieldPosition="0">
        <references count="2">
          <reference field="1" count="1" selected="0">
            <x v="273"/>
          </reference>
          <reference field="5" count="2">
            <x v="20"/>
            <x v="25"/>
          </reference>
        </references>
      </pivotArea>
    </format>
    <format dxfId="1944">
      <pivotArea dataOnly="0" labelOnly="1" fieldPosition="0">
        <references count="2">
          <reference field="1" count="1" selected="0">
            <x v="287"/>
          </reference>
          <reference field="5" count="1">
            <x v="25"/>
          </reference>
        </references>
      </pivotArea>
    </format>
    <format dxfId="1943">
      <pivotArea dataOnly="0" labelOnly="1" fieldPosition="0">
        <references count="2">
          <reference field="1" count="1" selected="0">
            <x v="306"/>
          </reference>
          <reference field="5" count="2">
            <x v="22"/>
            <x v="24"/>
          </reference>
        </references>
      </pivotArea>
    </format>
    <format dxfId="1942">
      <pivotArea dataOnly="0" labelOnly="1" fieldPosition="0">
        <references count="2">
          <reference field="1" count="1" selected="0">
            <x v="594"/>
          </reference>
          <reference field="5" count="3">
            <x v="20"/>
            <x v="22"/>
            <x v="25"/>
          </reference>
        </references>
      </pivotArea>
    </format>
    <format dxfId="1941">
      <pivotArea dataOnly="0" labelOnly="1" fieldPosition="0">
        <references count="2">
          <reference field="1" count="1" selected="0">
            <x v="614"/>
          </reference>
          <reference field="5" count="1">
            <x v="22"/>
          </reference>
        </references>
      </pivotArea>
    </format>
    <format dxfId="1940">
      <pivotArea dataOnly="0" labelOnly="1" fieldPosition="0">
        <references count="2">
          <reference field="1" count="1" selected="0">
            <x v="836"/>
          </reference>
          <reference field="5" count="3">
            <x v="8"/>
            <x v="23"/>
            <x v="25"/>
          </reference>
        </references>
      </pivotArea>
    </format>
    <format dxfId="1939">
      <pivotArea dataOnly="0" labelOnly="1" fieldPosition="0">
        <references count="2">
          <reference field="1" count="1" selected="0">
            <x v="471"/>
          </reference>
          <reference field="5" count="5">
            <x v="20"/>
            <x v="22"/>
            <x v="23"/>
            <x v="24"/>
            <x v="25"/>
          </reference>
        </references>
      </pivotArea>
    </format>
    <format dxfId="1938">
      <pivotArea dataOnly="0" labelOnly="1" fieldPosition="0">
        <references count="2">
          <reference field="1" count="1" selected="0">
            <x v="302"/>
          </reference>
          <reference field="5" count="1">
            <x v="25"/>
          </reference>
        </references>
      </pivotArea>
    </format>
    <format dxfId="1937">
      <pivotArea dataOnly="0" labelOnly="1" fieldPosition="0">
        <references count="2">
          <reference field="1" count="1" selected="0">
            <x v="247"/>
          </reference>
          <reference field="5" count="1">
            <x v="25"/>
          </reference>
        </references>
      </pivotArea>
    </format>
    <format dxfId="1936">
      <pivotArea dataOnly="0" labelOnly="1" fieldPosition="0">
        <references count="2">
          <reference field="1" count="1" selected="0">
            <x v="930"/>
          </reference>
          <reference field="5" count="2">
            <x v="8"/>
            <x v="20"/>
          </reference>
        </references>
      </pivotArea>
    </format>
    <format dxfId="1935">
      <pivotArea dataOnly="0" labelOnly="1" fieldPosition="0">
        <references count="2">
          <reference field="1" count="1" selected="0">
            <x v="670"/>
          </reference>
          <reference field="5" count="2">
            <x v="8"/>
            <x v="12"/>
          </reference>
        </references>
      </pivotArea>
    </format>
    <format dxfId="1934">
      <pivotArea dataOnly="0" labelOnly="1" fieldPosition="0">
        <references count="2">
          <reference field="1" count="1" selected="0">
            <x v="765"/>
          </reference>
          <reference field="5" count="3">
            <x v="16"/>
            <x v="23"/>
            <x v="25"/>
          </reference>
        </references>
      </pivotArea>
    </format>
    <format dxfId="1933">
      <pivotArea dataOnly="0" labelOnly="1" fieldPosition="0">
        <references count="2">
          <reference field="1" count="1" selected="0">
            <x v="931"/>
          </reference>
          <reference field="5" count="3">
            <x v="8"/>
            <x v="23"/>
            <x v="24"/>
          </reference>
        </references>
      </pivotArea>
    </format>
    <format dxfId="1932">
      <pivotArea dataOnly="0" labelOnly="1" fieldPosition="0">
        <references count="2">
          <reference field="1" count="1" selected="0">
            <x v="443"/>
          </reference>
          <reference field="5" count="3">
            <x v="8"/>
            <x v="20"/>
            <x v="25"/>
          </reference>
        </references>
      </pivotArea>
    </format>
    <format dxfId="1931">
      <pivotArea dataOnly="0" labelOnly="1" fieldPosition="0">
        <references count="2">
          <reference field="1" count="1" selected="0">
            <x v="1186"/>
          </reference>
          <reference field="5" count="2">
            <x v="20"/>
            <x v="22"/>
          </reference>
        </references>
      </pivotArea>
    </format>
    <format dxfId="1930">
      <pivotArea dataOnly="0" labelOnly="1" fieldPosition="0">
        <references count="2">
          <reference field="1" count="1" selected="0">
            <x v="566"/>
          </reference>
          <reference field="5" count="2">
            <x v="23"/>
            <x v="25"/>
          </reference>
        </references>
      </pivotArea>
    </format>
    <format dxfId="1929">
      <pivotArea dataOnly="0" labelOnly="1" fieldPosition="0">
        <references count="2">
          <reference field="1" count="1" selected="0">
            <x v="872"/>
          </reference>
          <reference field="5" count="3">
            <x v="8"/>
            <x v="20"/>
            <x v="25"/>
          </reference>
        </references>
      </pivotArea>
    </format>
    <format dxfId="1928">
      <pivotArea dataOnly="0" labelOnly="1" fieldPosition="0">
        <references count="2">
          <reference field="1" count="1" selected="0">
            <x v="604"/>
          </reference>
          <reference field="5" count="2">
            <x v="20"/>
            <x v="25"/>
          </reference>
        </references>
      </pivotArea>
    </format>
    <format dxfId="1927">
      <pivotArea dataOnly="0" labelOnly="1" fieldPosition="0">
        <references count="2">
          <reference field="1" count="1" selected="0">
            <x v="1052"/>
          </reference>
          <reference field="5" count="2">
            <x v="8"/>
            <x v="22"/>
          </reference>
        </references>
      </pivotArea>
    </format>
    <format dxfId="1926">
      <pivotArea dataOnly="0" labelOnly="1" fieldPosition="0">
        <references count="2">
          <reference field="1" count="1" selected="0">
            <x v="1011"/>
          </reference>
          <reference field="5" count="1">
            <x v="8"/>
          </reference>
        </references>
      </pivotArea>
    </format>
    <format dxfId="1925">
      <pivotArea dataOnly="0" labelOnly="1" fieldPosition="0">
        <references count="2">
          <reference field="1" count="1" selected="0">
            <x v="543"/>
          </reference>
          <reference field="5" count="3">
            <x v="20"/>
            <x v="22"/>
            <x v="25"/>
          </reference>
        </references>
      </pivotArea>
    </format>
    <format dxfId="1924">
      <pivotArea dataOnly="0" labelOnly="1" fieldPosition="0">
        <references count="2">
          <reference field="1" count="1" selected="0">
            <x v="278"/>
          </reference>
          <reference field="5" count="3">
            <x v="20"/>
            <x v="22"/>
            <x v="25"/>
          </reference>
        </references>
      </pivotArea>
    </format>
    <format dxfId="1923">
      <pivotArea dataOnly="0" labelOnly="1" fieldPosition="0">
        <references count="2">
          <reference field="1" count="1" selected="0">
            <x v="801"/>
          </reference>
          <reference field="5" count="2">
            <x v="23"/>
            <x v="25"/>
          </reference>
        </references>
      </pivotArea>
    </format>
    <format dxfId="1922">
      <pivotArea dataOnly="0" labelOnly="1" fieldPosition="0">
        <references count="2">
          <reference field="1" count="1" selected="0">
            <x v="1010"/>
          </reference>
          <reference field="5" count="2">
            <x v="20"/>
            <x v="22"/>
          </reference>
        </references>
      </pivotArea>
    </format>
    <format dxfId="1921">
      <pivotArea dataOnly="0" labelOnly="1" fieldPosition="0">
        <references count="2">
          <reference field="1" count="1" selected="0">
            <x v="823"/>
          </reference>
          <reference field="5" count="2">
            <x v="24"/>
            <x v="25"/>
          </reference>
        </references>
      </pivotArea>
    </format>
    <format dxfId="1920">
      <pivotArea dataOnly="0" labelOnly="1" fieldPosition="0">
        <references count="2">
          <reference field="1" count="1" selected="0">
            <x v="1069"/>
          </reference>
          <reference field="5" count="2">
            <x v="20"/>
            <x v="22"/>
          </reference>
        </references>
      </pivotArea>
    </format>
    <format dxfId="1919">
      <pivotArea dataOnly="0" labelOnly="1" fieldPosition="0">
        <references count="2">
          <reference field="1" count="1" selected="0">
            <x v="742"/>
          </reference>
          <reference field="5" count="1">
            <x v="25"/>
          </reference>
        </references>
      </pivotArea>
    </format>
    <format dxfId="1918">
      <pivotArea dataOnly="0" labelOnly="1" fieldPosition="0">
        <references count="2">
          <reference field="1" count="1" selected="0">
            <x v="761"/>
          </reference>
          <reference field="5" count="1">
            <x v="25"/>
          </reference>
        </references>
      </pivotArea>
    </format>
    <format dxfId="1917">
      <pivotArea dataOnly="0" labelOnly="1" fieldPosition="0">
        <references count="2">
          <reference field="1" count="1" selected="0">
            <x v="851"/>
          </reference>
          <reference field="5" count="2">
            <x v="20"/>
            <x v="25"/>
          </reference>
        </references>
      </pivotArea>
    </format>
    <format dxfId="1916">
      <pivotArea dataOnly="0" labelOnly="1" fieldPosition="0">
        <references count="2">
          <reference field="1" count="1" selected="0">
            <x v="244"/>
          </reference>
          <reference field="5" count="4">
            <x v="20"/>
            <x v="22"/>
            <x v="23"/>
            <x v="25"/>
          </reference>
        </references>
      </pivotArea>
    </format>
    <format dxfId="1915">
      <pivotArea dataOnly="0" labelOnly="1" fieldPosition="0">
        <references count="2">
          <reference field="1" count="1" selected="0">
            <x v="461"/>
          </reference>
          <reference field="5" count="3">
            <x v="22"/>
            <x v="24"/>
            <x v="25"/>
          </reference>
        </references>
      </pivotArea>
    </format>
    <format dxfId="1914">
      <pivotArea dataOnly="0" labelOnly="1" fieldPosition="0">
        <references count="2">
          <reference field="1" count="1" selected="0">
            <x v="316"/>
          </reference>
          <reference field="5" count="1">
            <x v="16"/>
          </reference>
        </references>
      </pivotArea>
    </format>
    <format dxfId="1913">
      <pivotArea dataOnly="0" labelOnly="1" fieldPosition="0">
        <references count="2">
          <reference field="1" count="1" selected="0">
            <x v="650"/>
          </reference>
          <reference field="5" count="1">
            <x v="8"/>
          </reference>
        </references>
      </pivotArea>
    </format>
    <format dxfId="1912">
      <pivotArea dataOnly="0" labelOnly="1" fieldPosition="0">
        <references count="2">
          <reference field="1" count="1" selected="0">
            <x v="680"/>
          </reference>
          <reference field="5" count="1">
            <x v="24"/>
          </reference>
        </references>
      </pivotArea>
    </format>
    <format dxfId="1911">
      <pivotArea dataOnly="0" labelOnly="1" fieldPosition="0">
        <references count="2">
          <reference field="1" count="1" selected="0">
            <x v="831"/>
          </reference>
          <reference field="5" count="2">
            <x v="8"/>
            <x v="25"/>
          </reference>
        </references>
      </pivotArea>
    </format>
    <format dxfId="1910">
      <pivotArea dataOnly="0" labelOnly="1" fieldPosition="0">
        <references count="2">
          <reference field="1" count="1" selected="0">
            <x v="477"/>
          </reference>
          <reference field="5" count="2">
            <x v="20"/>
            <x v="25"/>
          </reference>
        </references>
      </pivotArea>
    </format>
    <format dxfId="1909">
      <pivotArea dataOnly="0" labelOnly="1" fieldPosition="0">
        <references count="2">
          <reference field="1" count="1" selected="0">
            <x v="426"/>
          </reference>
          <reference field="5" count="2">
            <x v="20"/>
            <x v="22"/>
          </reference>
        </references>
      </pivotArea>
    </format>
    <format dxfId="1908">
      <pivotArea dataOnly="0" labelOnly="1" fieldPosition="0">
        <references count="2">
          <reference field="1" count="1" selected="0">
            <x v="574"/>
          </reference>
          <reference field="5" count="1">
            <x v="25"/>
          </reference>
        </references>
      </pivotArea>
    </format>
    <format dxfId="1907">
      <pivotArea dataOnly="0" labelOnly="1" fieldPosition="0">
        <references count="2">
          <reference field="1" count="1" selected="0">
            <x v="758"/>
          </reference>
          <reference field="5" count="1">
            <x v="25"/>
          </reference>
        </references>
      </pivotArea>
    </format>
    <format dxfId="1906">
      <pivotArea dataOnly="0" labelOnly="1" fieldPosition="0">
        <references count="2">
          <reference field="1" count="1" selected="0">
            <x v="842"/>
          </reference>
          <reference field="5" count="1">
            <x v="25"/>
          </reference>
        </references>
      </pivotArea>
    </format>
    <format dxfId="1905">
      <pivotArea dataOnly="0" labelOnly="1" fieldPosition="0">
        <references count="2">
          <reference field="1" count="1" selected="0">
            <x v="669"/>
          </reference>
          <reference field="5" count="3">
            <x v="18"/>
            <x v="20"/>
            <x v="24"/>
          </reference>
        </references>
      </pivotArea>
    </format>
    <format dxfId="1904">
      <pivotArea dataOnly="0" labelOnly="1" fieldPosition="0">
        <references count="2">
          <reference field="1" count="1" selected="0">
            <x v="862"/>
          </reference>
          <reference field="5" count="1">
            <x v="25"/>
          </reference>
        </references>
      </pivotArea>
    </format>
    <format dxfId="1903">
      <pivotArea dataOnly="0" labelOnly="1" fieldPosition="0">
        <references count="2">
          <reference field="1" count="1" selected="0">
            <x v="328"/>
          </reference>
          <reference field="5" count="2">
            <x v="22"/>
            <x v="23"/>
          </reference>
        </references>
      </pivotArea>
    </format>
    <format dxfId="1902">
      <pivotArea dataOnly="0" labelOnly="1" fieldPosition="0">
        <references count="2">
          <reference field="1" count="1" selected="0">
            <x v="401"/>
          </reference>
          <reference field="5" count="3">
            <x v="20"/>
            <x v="24"/>
            <x v="25"/>
          </reference>
        </references>
      </pivotArea>
    </format>
    <format dxfId="1901">
      <pivotArea dataOnly="0" labelOnly="1" fieldPosition="0">
        <references count="2">
          <reference field="1" count="1" selected="0">
            <x v="983"/>
          </reference>
          <reference field="5" count="1">
            <x v="20"/>
          </reference>
        </references>
      </pivotArea>
    </format>
    <format dxfId="1900">
      <pivotArea dataOnly="0" labelOnly="1" fieldPosition="0">
        <references count="2">
          <reference field="1" count="1" selected="0">
            <x v="1035"/>
          </reference>
          <reference field="5" count="2">
            <x v="8"/>
            <x v="20"/>
          </reference>
        </references>
      </pivotArea>
    </format>
    <format dxfId="1899">
      <pivotArea dataOnly="0" labelOnly="1" fieldPosition="0">
        <references count="2">
          <reference field="1" count="1" selected="0">
            <x v="427"/>
          </reference>
          <reference field="5" count="2">
            <x v="22"/>
            <x v="25"/>
          </reference>
        </references>
      </pivotArea>
    </format>
    <format dxfId="1898">
      <pivotArea dataOnly="0" labelOnly="1" fieldPosition="0">
        <references count="2">
          <reference field="1" count="1" selected="0">
            <x v="555"/>
          </reference>
          <reference field="5" count="3">
            <x v="16"/>
            <x v="20"/>
            <x v="25"/>
          </reference>
        </references>
      </pivotArea>
    </format>
    <format dxfId="1897">
      <pivotArea dataOnly="0" labelOnly="1" fieldPosition="0">
        <references count="2">
          <reference field="1" count="1" selected="0">
            <x v="668"/>
          </reference>
          <reference field="5" count="6">
            <x v="8"/>
            <x v="10"/>
            <x v="12"/>
            <x v="14"/>
            <x v="16"/>
            <x v="18"/>
          </reference>
        </references>
      </pivotArea>
    </format>
    <format dxfId="1896">
      <pivotArea dataOnly="0" labelOnly="1" fieldPosition="0">
        <references count="2">
          <reference field="1" count="1" selected="0">
            <x v="553"/>
          </reference>
          <reference field="5" count="2">
            <x v="20"/>
            <x v="23"/>
          </reference>
        </references>
      </pivotArea>
    </format>
    <format dxfId="1895">
      <pivotArea dataOnly="0" labelOnly="1" fieldPosition="0">
        <references count="2">
          <reference field="1" count="1" selected="0">
            <x v="1024"/>
          </reference>
          <reference field="5" count="1">
            <x v="10"/>
          </reference>
        </references>
      </pivotArea>
    </format>
    <format dxfId="1894">
      <pivotArea dataOnly="0" labelOnly="1" fieldPosition="0">
        <references count="2">
          <reference field="1" count="1" selected="0">
            <x v="481"/>
          </reference>
          <reference field="5" count="2">
            <x v="18"/>
            <x v="24"/>
          </reference>
        </references>
      </pivotArea>
    </format>
    <format dxfId="1893">
      <pivotArea dataOnly="0" labelOnly="1" fieldPosition="0">
        <references count="2">
          <reference field="1" count="1" selected="0">
            <x v="479"/>
          </reference>
          <reference field="5" count="2">
            <x v="8"/>
            <x v="12"/>
          </reference>
        </references>
      </pivotArea>
    </format>
    <format dxfId="1892">
      <pivotArea dataOnly="0" labelOnly="1" fieldPosition="0">
        <references count="2">
          <reference field="1" count="1" selected="0">
            <x v="678"/>
          </reference>
          <reference field="5" count="3">
            <x v="20"/>
            <x v="22"/>
            <x v="25"/>
          </reference>
        </references>
      </pivotArea>
    </format>
    <format dxfId="1891">
      <pivotArea dataOnly="0" labelOnly="1" fieldPosition="0">
        <references count="2">
          <reference field="1" count="1" selected="0">
            <x v="773"/>
          </reference>
          <reference field="5" count="4">
            <x v="20"/>
            <x v="22"/>
            <x v="24"/>
            <x v="25"/>
          </reference>
        </references>
      </pivotArea>
    </format>
    <format dxfId="1890">
      <pivotArea dataOnly="0" labelOnly="1" fieldPosition="0">
        <references count="2">
          <reference field="1" count="1" selected="0">
            <x v="305"/>
          </reference>
          <reference field="5" count="1">
            <x v="24"/>
          </reference>
        </references>
      </pivotArea>
    </format>
    <format dxfId="1889">
      <pivotArea dataOnly="0" labelOnly="1" fieldPosition="0">
        <references count="2">
          <reference field="1" count="1" selected="0">
            <x v="1419"/>
          </reference>
          <reference field="5" count="1">
            <x v="25"/>
          </reference>
        </references>
      </pivotArea>
    </format>
    <format dxfId="1888">
      <pivotArea dataOnly="0" labelOnly="1" fieldPosition="0">
        <references count="2">
          <reference field="1" count="1" selected="0">
            <x v="256"/>
          </reference>
          <reference field="5" count="2">
            <x v="24"/>
            <x v="25"/>
          </reference>
        </references>
      </pivotArea>
    </format>
    <format dxfId="1887">
      <pivotArea dataOnly="0" labelOnly="1" fieldPosition="0">
        <references count="2">
          <reference field="1" count="1" selected="0">
            <x v="410"/>
          </reference>
          <reference field="5" count="2">
            <x v="18"/>
            <x v="20"/>
          </reference>
        </references>
      </pivotArea>
    </format>
    <format dxfId="1886">
      <pivotArea dataOnly="0" labelOnly="1" fieldPosition="0">
        <references count="2">
          <reference field="1" count="1" selected="0">
            <x v="430"/>
          </reference>
          <reference field="5" count="2">
            <x v="22"/>
            <x v="25"/>
          </reference>
        </references>
      </pivotArea>
    </format>
    <format dxfId="1885">
      <pivotArea dataOnly="0" labelOnly="1" fieldPosition="0">
        <references count="2">
          <reference field="1" count="1" selected="0">
            <x v="709"/>
          </reference>
          <reference field="5" count="1">
            <x v="25"/>
          </reference>
        </references>
      </pivotArea>
    </format>
    <format dxfId="1884">
      <pivotArea dataOnly="0" labelOnly="1" fieldPosition="0">
        <references count="2">
          <reference field="1" count="1" selected="0">
            <x v="932"/>
          </reference>
          <reference field="5" count="3">
            <x v="8"/>
            <x v="20"/>
            <x v="25"/>
          </reference>
        </references>
      </pivotArea>
    </format>
    <format dxfId="1883">
      <pivotArea dataOnly="0" labelOnly="1" fieldPosition="0">
        <references count="2">
          <reference field="1" count="1" selected="0">
            <x v="852"/>
          </reference>
          <reference field="5" count="2">
            <x v="24"/>
            <x v="25"/>
          </reference>
        </references>
      </pivotArea>
    </format>
    <format dxfId="1882">
      <pivotArea dataOnly="0" labelOnly="1" fieldPosition="0">
        <references count="2">
          <reference field="1" count="1" selected="0">
            <x v="607"/>
          </reference>
          <reference field="5" count="2">
            <x v="20"/>
            <x v="25"/>
          </reference>
        </references>
      </pivotArea>
    </format>
    <format dxfId="1881">
      <pivotArea dataOnly="0" labelOnly="1" fieldPosition="0">
        <references count="2">
          <reference field="1" count="1" selected="0">
            <x v="416"/>
          </reference>
          <reference field="5" count="2">
            <x v="22"/>
            <x v="25"/>
          </reference>
        </references>
      </pivotArea>
    </format>
    <format dxfId="1880">
      <pivotArea dataOnly="0" labelOnly="1" fieldPosition="0">
        <references count="2">
          <reference field="1" count="1" selected="0">
            <x v="737"/>
          </reference>
          <reference field="5" count="1">
            <x v="25"/>
          </reference>
        </references>
      </pivotArea>
    </format>
    <format dxfId="1879">
      <pivotArea dataOnly="0" labelOnly="1" fieldPosition="0">
        <references count="2">
          <reference field="1" count="1" selected="0">
            <x v="1157"/>
          </reference>
          <reference field="5" count="3">
            <x v="18"/>
            <x v="20"/>
            <x v="22"/>
          </reference>
        </references>
      </pivotArea>
    </format>
    <format dxfId="1878">
      <pivotArea dataOnly="0" labelOnly="1" fieldPosition="0">
        <references count="2">
          <reference field="1" count="1" selected="0">
            <x v="844"/>
          </reference>
          <reference field="5" count="2">
            <x v="8"/>
            <x v="25"/>
          </reference>
        </references>
      </pivotArea>
    </format>
    <format dxfId="1877">
      <pivotArea dataOnly="0" labelOnly="1" fieldPosition="0">
        <references count="2">
          <reference field="1" count="1" selected="0">
            <x v="1244"/>
          </reference>
          <reference field="5" count="1">
            <x v="18"/>
          </reference>
        </references>
      </pivotArea>
    </format>
    <format dxfId="1876">
      <pivotArea dataOnly="0" labelOnly="1" fieldPosition="0">
        <references count="2">
          <reference field="1" count="1" selected="0">
            <x v="893"/>
          </reference>
          <reference field="5" count="2">
            <x v="8"/>
            <x v="25"/>
          </reference>
        </references>
      </pivotArea>
    </format>
    <format dxfId="1875">
      <pivotArea dataOnly="0" labelOnly="1" fieldPosition="0">
        <references count="2">
          <reference field="1" count="1" selected="0">
            <x v="1113"/>
          </reference>
          <reference field="5" count="1">
            <x v="20"/>
          </reference>
        </references>
      </pivotArea>
    </format>
    <format dxfId="1874">
      <pivotArea dataOnly="0" labelOnly="1" fieldPosition="0">
        <references count="2">
          <reference field="1" count="1" selected="0">
            <x v="879"/>
          </reference>
          <reference field="5" count="5">
            <x v="8"/>
            <x v="22"/>
            <x v="23"/>
            <x v="24"/>
            <x v="25"/>
          </reference>
        </references>
      </pivotArea>
    </format>
    <format dxfId="1873">
      <pivotArea dataOnly="0" labelOnly="1" fieldPosition="0">
        <references count="2">
          <reference field="1" count="1" selected="0">
            <x v="892"/>
          </reference>
          <reference field="5" count="2">
            <x v="8"/>
            <x v="25"/>
          </reference>
        </references>
      </pivotArea>
    </format>
    <format dxfId="1872">
      <pivotArea dataOnly="0" labelOnly="1" fieldPosition="0">
        <references count="2">
          <reference field="1" count="1" selected="0">
            <x v="726"/>
          </reference>
          <reference field="5" count="2">
            <x v="8"/>
            <x v="16"/>
          </reference>
        </references>
      </pivotArea>
    </format>
    <format dxfId="1871">
      <pivotArea dataOnly="0" labelOnly="1" fieldPosition="0">
        <references count="2">
          <reference field="1" count="1" selected="0">
            <x v="1135"/>
          </reference>
          <reference field="5" count="1">
            <x v="22"/>
          </reference>
        </references>
      </pivotArea>
    </format>
    <format dxfId="1870">
      <pivotArea dataOnly="0" labelOnly="1" fieldPosition="0">
        <references count="2">
          <reference field="1" count="1" selected="0">
            <x v="908"/>
          </reference>
          <reference field="5" count="1">
            <x v="25"/>
          </reference>
        </references>
      </pivotArea>
    </format>
    <format dxfId="1869">
      <pivotArea dataOnly="0" labelOnly="1" fieldPosition="0">
        <references count="2">
          <reference field="1" count="1" selected="0">
            <x v="1359"/>
          </reference>
          <reference field="5" count="1">
            <x v="10"/>
          </reference>
        </references>
      </pivotArea>
    </format>
    <format dxfId="1868">
      <pivotArea dataOnly="0" labelOnly="1" fieldPosition="0">
        <references count="2">
          <reference field="1" count="1" selected="0">
            <x v="1062"/>
          </reference>
          <reference field="5" count="2">
            <x v="8"/>
            <x v="25"/>
          </reference>
        </references>
      </pivotArea>
    </format>
    <format dxfId="1867">
      <pivotArea dataOnly="0" labelOnly="1" fieldPosition="0">
        <references count="2">
          <reference field="1" count="1" selected="0">
            <x v="834"/>
          </reference>
          <reference field="5" count="2">
            <x v="23"/>
            <x v="25"/>
          </reference>
        </references>
      </pivotArea>
    </format>
    <format dxfId="1866">
      <pivotArea dataOnly="0" labelOnly="1" fieldPosition="0">
        <references count="2">
          <reference field="1" count="1" selected="0">
            <x v="904"/>
          </reference>
          <reference field="5" count="4">
            <x v="22"/>
            <x v="23"/>
            <x v="24"/>
            <x v="25"/>
          </reference>
        </references>
      </pivotArea>
    </format>
    <format dxfId="1865">
      <pivotArea dataOnly="0" labelOnly="1" fieldPosition="0">
        <references count="2">
          <reference field="1" count="1" selected="0">
            <x v="1076"/>
          </reference>
          <reference field="5" count="2">
            <x v="10"/>
            <x v="16"/>
          </reference>
        </references>
      </pivotArea>
    </format>
    <format dxfId="1864">
      <pivotArea dataOnly="0" labelOnly="1" fieldPosition="0">
        <references count="2">
          <reference field="1" count="1" selected="0">
            <x v="861"/>
          </reference>
          <reference field="5" count="2">
            <x v="20"/>
            <x v="25"/>
          </reference>
        </references>
      </pivotArea>
    </format>
    <format dxfId="1863">
      <pivotArea dataOnly="0" labelOnly="1" fieldPosition="0">
        <references count="2">
          <reference field="1" count="1" selected="0">
            <x v="1123"/>
          </reference>
          <reference field="5" count="2">
            <x v="12"/>
            <x v="20"/>
          </reference>
        </references>
      </pivotArea>
    </format>
    <format dxfId="1862">
      <pivotArea dataOnly="0" labelOnly="1" fieldPosition="0">
        <references count="2">
          <reference field="1" count="1" selected="0">
            <x v="838"/>
          </reference>
          <reference field="5" count="3">
            <x v="8"/>
            <x v="18"/>
            <x v="25"/>
          </reference>
        </references>
      </pivotArea>
    </format>
    <format dxfId="1861">
      <pivotArea dataOnly="0" labelOnly="1" fieldPosition="0">
        <references count="2">
          <reference field="1" count="1" selected="0">
            <x v="1299"/>
          </reference>
          <reference field="5" count="1">
            <x v="16"/>
          </reference>
        </references>
      </pivotArea>
    </format>
    <format dxfId="1860">
      <pivotArea dataOnly="0" labelOnly="1" fieldPosition="0">
        <references count="2">
          <reference field="1" count="1" selected="0">
            <x v="1269"/>
          </reference>
          <reference field="5" count="1">
            <x v="8"/>
          </reference>
        </references>
      </pivotArea>
    </format>
    <format dxfId="1859">
      <pivotArea dataOnly="0" labelOnly="1" fieldPosition="0">
        <references count="2">
          <reference field="1" count="1" selected="0">
            <x v="252"/>
          </reference>
          <reference field="5" count="2">
            <x v="22"/>
            <x v="25"/>
          </reference>
        </references>
      </pivotArea>
    </format>
    <format dxfId="1858">
      <pivotArea dataOnly="0" labelOnly="1" fieldPosition="0">
        <references count="2">
          <reference field="1" count="1" selected="0">
            <x v="453"/>
          </reference>
          <reference field="5" count="3">
            <x v="8"/>
            <x v="20"/>
            <x v="25"/>
          </reference>
        </references>
      </pivotArea>
    </format>
    <format dxfId="1857">
      <pivotArea dataOnly="0" labelOnly="1" fieldPosition="0">
        <references count="2">
          <reference field="1" count="1" selected="0">
            <x v="285"/>
          </reference>
          <reference field="5" count="2">
            <x v="20"/>
            <x v="25"/>
          </reference>
        </references>
      </pivotArea>
    </format>
    <format dxfId="1856">
      <pivotArea dataOnly="0" labelOnly="1" fieldPosition="0">
        <references count="2">
          <reference field="1" count="1" selected="0">
            <x v="776"/>
          </reference>
          <reference field="5" count="1">
            <x v="25"/>
          </reference>
        </references>
      </pivotArea>
    </format>
    <format dxfId="1855">
      <pivotArea dataOnly="0" labelOnly="1" fieldPosition="0">
        <references count="2">
          <reference field="1" count="1" selected="0">
            <x v="754"/>
          </reference>
          <reference field="5" count="1">
            <x v="25"/>
          </reference>
        </references>
      </pivotArea>
    </format>
    <format dxfId="1854">
      <pivotArea dataOnly="0" labelOnly="1" fieldPosition="0">
        <references count="2">
          <reference field="1" count="1" selected="0">
            <x v="460"/>
          </reference>
          <reference field="5" count="2">
            <x v="20"/>
            <x v="22"/>
          </reference>
        </references>
      </pivotArea>
    </format>
    <format dxfId="1853">
      <pivotArea dataOnly="0" labelOnly="1" fieldPosition="0">
        <references count="2">
          <reference field="1" count="1" selected="0">
            <x v="515"/>
          </reference>
          <reference field="5" count="3">
            <x v="20"/>
            <x v="23"/>
            <x v="24"/>
          </reference>
        </references>
      </pivotArea>
    </format>
    <format dxfId="1852">
      <pivotArea dataOnly="0" labelOnly="1" fieldPosition="0">
        <references count="2">
          <reference field="1" count="1" selected="0">
            <x v="1019"/>
          </reference>
          <reference field="5" count="2">
            <x v="8"/>
            <x v="20"/>
          </reference>
        </references>
      </pivotArea>
    </format>
    <format dxfId="1851">
      <pivotArea dataOnly="0" labelOnly="1" fieldPosition="0">
        <references count="2">
          <reference field="1" count="1" selected="0">
            <x v="272"/>
          </reference>
          <reference field="5" count="1">
            <x v="25"/>
          </reference>
        </references>
      </pivotArea>
    </format>
    <format dxfId="1850">
      <pivotArea dataOnly="0" labelOnly="1" fieldPosition="0">
        <references count="2">
          <reference field="1" count="1" selected="0">
            <x v="633"/>
          </reference>
          <reference field="5" count="1">
            <x v="25"/>
          </reference>
        </references>
      </pivotArea>
    </format>
    <format dxfId="1849">
      <pivotArea dataOnly="0" labelOnly="1" fieldPosition="0">
        <references count="2">
          <reference field="1" count="1" selected="0">
            <x v="295"/>
          </reference>
          <reference field="5" count="1">
            <x v="25"/>
          </reference>
        </references>
      </pivotArea>
    </format>
    <format dxfId="1848">
      <pivotArea dataOnly="0" labelOnly="1" fieldPosition="0">
        <references count="2">
          <reference field="1" count="1" selected="0">
            <x v="848"/>
          </reference>
          <reference field="5" count="3">
            <x v="18"/>
            <x v="24"/>
            <x v="25"/>
          </reference>
        </references>
      </pivotArea>
    </format>
    <format dxfId="1847">
      <pivotArea dataOnly="0" labelOnly="1" fieldPosition="0">
        <references count="2">
          <reference field="1" count="1" selected="0">
            <x v="771"/>
          </reference>
          <reference field="5" count="1">
            <x v="25"/>
          </reference>
        </references>
      </pivotArea>
    </format>
    <format dxfId="1846">
      <pivotArea dataOnly="0" labelOnly="1" fieldPosition="0">
        <references count="2">
          <reference field="1" count="1" selected="0">
            <x v="1190"/>
          </reference>
          <reference field="5" count="2">
            <x v="20"/>
            <x v="22"/>
          </reference>
        </references>
      </pivotArea>
    </format>
    <format dxfId="1845">
      <pivotArea dataOnly="0" labelOnly="1" fieldPosition="0">
        <references count="2">
          <reference field="1" count="1" selected="0">
            <x v="869"/>
          </reference>
          <reference field="5" count="3">
            <x v="23"/>
            <x v="24"/>
            <x v="25"/>
          </reference>
        </references>
      </pivotArea>
    </format>
    <format dxfId="1844">
      <pivotArea dataOnly="0" labelOnly="1" fieldPosition="0">
        <references count="2">
          <reference field="1" count="1" selected="0">
            <x v="1549"/>
          </reference>
          <reference field="5" count="1">
            <x v="8"/>
          </reference>
        </references>
      </pivotArea>
    </format>
    <format dxfId="1843">
      <pivotArea dataOnly="0" labelOnly="1" fieldPosition="0">
        <references count="2">
          <reference field="1" count="1" selected="0">
            <x v="380"/>
          </reference>
          <reference field="5" count="1">
            <x v="20"/>
          </reference>
        </references>
      </pivotArea>
    </format>
    <format dxfId="1842">
      <pivotArea dataOnly="0" labelOnly="1" fieldPosition="0">
        <references count="2">
          <reference field="1" count="1" selected="0">
            <x v="1156"/>
          </reference>
          <reference field="5" count="1">
            <x v="22"/>
          </reference>
        </references>
      </pivotArea>
    </format>
    <format dxfId="1841">
      <pivotArea dataOnly="0" labelOnly="1" fieldPosition="0">
        <references count="2">
          <reference field="1" count="1" selected="0">
            <x v="500"/>
          </reference>
          <reference field="5" count="5">
            <x v="8"/>
            <x v="12"/>
            <x v="16"/>
            <x v="18"/>
            <x v="25"/>
          </reference>
        </references>
      </pivotArea>
    </format>
    <format dxfId="1840">
      <pivotArea dataOnly="0" labelOnly="1" fieldPosition="0">
        <references count="2">
          <reference field="1" count="1" selected="0">
            <x v="1367"/>
          </reference>
          <reference field="5" count="1">
            <x v="8"/>
          </reference>
        </references>
      </pivotArea>
    </format>
    <format dxfId="1839">
      <pivotArea dataOnly="0" labelOnly="1" fieldPosition="0">
        <references count="2">
          <reference field="1" count="1" selected="0">
            <x v="1270"/>
          </reference>
          <reference field="5" count="1">
            <x v="18"/>
          </reference>
        </references>
      </pivotArea>
    </format>
    <format dxfId="1838">
      <pivotArea dataOnly="0" labelOnly="1" fieldPosition="0">
        <references count="2">
          <reference field="1" count="1" selected="0">
            <x v="856"/>
          </reference>
          <reference field="5" count="2">
            <x v="8"/>
            <x v="25"/>
          </reference>
        </references>
      </pivotArea>
    </format>
    <format dxfId="1837">
      <pivotArea dataOnly="0" labelOnly="1" fieldPosition="0">
        <references count="2">
          <reference field="1" count="1" selected="0">
            <x v="276"/>
          </reference>
          <reference field="5" count="2">
            <x v="24"/>
            <x v="25"/>
          </reference>
        </references>
      </pivotArea>
    </format>
    <format dxfId="1836">
      <pivotArea dataOnly="0" labelOnly="1" fieldPosition="0">
        <references count="2">
          <reference field="1" count="1" selected="0">
            <x v="774"/>
          </reference>
          <reference field="5" count="2">
            <x v="16"/>
            <x v="20"/>
          </reference>
        </references>
      </pivotArea>
    </format>
    <format dxfId="1835">
      <pivotArea dataOnly="0" labelOnly="1" fieldPosition="0">
        <references count="2">
          <reference field="1" count="1" selected="0">
            <x v="889"/>
          </reference>
          <reference field="5" count="2">
            <x v="8"/>
            <x v="25"/>
          </reference>
        </references>
      </pivotArea>
    </format>
    <format dxfId="1834">
      <pivotArea dataOnly="0" labelOnly="1" fieldPosition="0">
        <references count="2">
          <reference field="1" count="1" selected="0">
            <x v="625"/>
          </reference>
          <reference field="5" count="1">
            <x v="16"/>
          </reference>
        </references>
      </pivotArea>
    </format>
    <format dxfId="1833">
      <pivotArea dataOnly="0" labelOnly="1" fieldPosition="0">
        <references count="2">
          <reference field="1" count="1" selected="0">
            <x v="1364"/>
          </reference>
          <reference field="5" count="1">
            <x v="8"/>
          </reference>
        </references>
      </pivotArea>
    </format>
    <format dxfId="1832">
      <pivotArea dataOnly="0" labelOnly="1" fieldPosition="0">
        <references count="2">
          <reference field="1" count="1" selected="0">
            <x v="916"/>
          </reference>
          <reference field="5" count="1">
            <x v="10"/>
          </reference>
        </references>
      </pivotArea>
    </format>
    <format dxfId="1831">
      <pivotArea dataOnly="0" labelOnly="1" fieldPosition="0">
        <references count="2">
          <reference field="1" count="1" selected="0">
            <x v="538"/>
          </reference>
          <reference field="5" count="2">
            <x v="24"/>
            <x v="25"/>
          </reference>
        </references>
      </pivotArea>
    </format>
    <format dxfId="1830">
      <pivotArea dataOnly="0" labelOnly="1" fieldPosition="0">
        <references count="2">
          <reference field="1" count="1" selected="0">
            <x v="641"/>
          </reference>
          <reference field="5" count="2">
            <x v="22"/>
            <x v="25"/>
          </reference>
        </references>
      </pivotArea>
    </format>
    <format dxfId="1829">
      <pivotArea dataOnly="0" labelOnly="1" fieldPosition="0">
        <references count="2">
          <reference field="1" count="1" selected="0">
            <x v="890"/>
          </reference>
          <reference field="5" count="2">
            <x v="20"/>
            <x v="25"/>
          </reference>
        </references>
      </pivotArea>
    </format>
    <format dxfId="1828">
      <pivotArea dataOnly="0" labelOnly="1" fieldPosition="0">
        <references count="2">
          <reference field="1" count="1" selected="0">
            <x v="741"/>
          </reference>
          <reference field="5" count="1">
            <x v="25"/>
          </reference>
        </references>
      </pivotArea>
    </format>
    <format dxfId="1827">
      <pivotArea dataOnly="0" labelOnly="1" fieldPosition="0">
        <references count="2">
          <reference field="1" count="1" selected="0">
            <x v="456"/>
          </reference>
          <reference field="5" count="2">
            <x v="20"/>
            <x v="22"/>
          </reference>
        </references>
      </pivotArea>
    </format>
    <format dxfId="1826">
      <pivotArea dataOnly="0" labelOnly="1" fieldPosition="0">
        <references count="2">
          <reference field="1" count="1" selected="0">
            <x v="504"/>
          </reference>
          <reference field="5" count="2">
            <x v="24"/>
            <x v="25"/>
          </reference>
        </references>
      </pivotArea>
    </format>
    <format dxfId="1825">
      <pivotArea dataOnly="0" labelOnly="1" fieldPosition="0">
        <references count="2">
          <reference field="1" count="1" selected="0">
            <x v="449"/>
          </reference>
          <reference field="5" count="4">
            <x v="20"/>
            <x v="22"/>
            <x v="23"/>
            <x v="25"/>
          </reference>
        </references>
      </pivotArea>
    </format>
    <format dxfId="1824">
      <pivotArea dataOnly="0" labelOnly="1" fieldPosition="0">
        <references count="2">
          <reference field="1" count="1" selected="0">
            <x v="1181"/>
          </reference>
          <reference field="5" count="1">
            <x v="22"/>
          </reference>
        </references>
      </pivotArea>
    </format>
    <format dxfId="1823">
      <pivotArea dataOnly="0" labelOnly="1" fieldPosition="0">
        <references count="2">
          <reference field="1" count="1" selected="0">
            <x v="1067"/>
          </reference>
          <reference field="5" count="1">
            <x v="8"/>
          </reference>
        </references>
      </pivotArea>
    </format>
    <format dxfId="1822">
      <pivotArea dataOnly="0" labelOnly="1" fieldPosition="0">
        <references count="2">
          <reference field="1" count="1" selected="0">
            <x v="564"/>
          </reference>
          <reference field="5" count="2">
            <x v="24"/>
            <x v="25"/>
          </reference>
        </references>
      </pivotArea>
    </format>
    <format dxfId="1821">
      <pivotArea dataOnly="0" labelOnly="1" fieldPosition="0">
        <references count="2">
          <reference field="1" count="1" selected="0">
            <x v="1420"/>
          </reference>
          <reference field="5" count="1">
            <x v="22"/>
          </reference>
        </references>
      </pivotArea>
    </format>
    <format dxfId="1820">
      <pivotArea dataOnly="0" labelOnly="1" fieldPosition="0">
        <references count="2">
          <reference field="1" count="1" selected="0">
            <x v="989"/>
          </reference>
          <reference field="5" count="1">
            <x v="10"/>
          </reference>
        </references>
      </pivotArea>
    </format>
    <format dxfId="1819">
      <pivotArea dataOnly="0" labelOnly="1" fieldPosition="0">
        <references count="2">
          <reference field="1" count="1" selected="0">
            <x v="909"/>
          </reference>
          <reference field="5" count="1">
            <x v="25"/>
          </reference>
        </references>
      </pivotArea>
    </format>
    <format dxfId="1818">
      <pivotArea dataOnly="0" labelOnly="1" fieldPosition="0">
        <references count="2">
          <reference field="1" count="1" selected="0">
            <x v="571"/>
          </reference>
          <reference field="5" count="2">
            <x v="22"/>
            <x v="23"/>
          </reference>
        </references>
      </pivotArea>
    </format>
    <format dxfId="1817">
      <pivotArea dataOnly="0" labelOnly="1" fieldPosition="0">
        <references count="2">
          <reference field="1" count="1" selected="0">
            <x v="567"/>
          </reference>
          <reference field="5" count="1">
            <x v="24"/>
          </reference>
        </references>
      </pivotArea>
    </format>
    <format dxfId="1816">
      <pivotArea dataOnly="0" labelOnly="1" fieldPosition="0">
        <references count="2">
          <reference field="1" count="1" selected="0">
            <x v="589"/>
          </reference>
          <reference field="5" count="2">
            <x v="23"/>
            <x v="25"/>
          </reference>
        </references>
      </pivotArea>
    </format>
    <format dxfId="1815">
      <pivotArea dataOnly="0" labelOnly="1" fieldPosition="0">
        <references count="2">
          <reference field="1" count="1" selected="0">
            <x v="1027"/>
          </reference>
          <reference field="5" count="1">
            <x v="18"/>
          </reference>
        </references>
      </pivotArea>
    </format>
    <format dxfId="1814">
      <pivotArea dataOnly="0" labelOnly="1" fieldPosition="0">
        <references count="2">
          <reference field="1" count="1" selected="0">
            <x v="679"/>
          </reference>
          <reference field="5" count="1">
            <x v="25"/>
          </reference>
        </references>
      </pivotArea>
    </format>
    <format dxfId="1813">
      <pivotArea dataOnly="0" labelOnly="1" fieldPosition="0">
        <references count="2">
          <reference field="1" count="1" selected="0">
            <x v="300"/>
          </reference>
          <reference field="5" count="1">
            <x v="22"/>
          </reference>
        </references>
      </pivotArea>
    </format>
    <format dxfId="1812">
      <pivotArea dataOnly="0" labelOnly="1" fieldPosition="0">
        <references count="2">
          <reference field="1" count="1" selected="0">
            <x v="735"/>
          </reference>
          <reference field="5" count="4">
            <x v="10"/>
            <x v="14"/>
            <x v="16"/>
            <x v="22"/>
          </reference>
        </references>
      </pivotArea>
    </format>
    <format dxfId="1811">
      <pivotArea dataOnly="0" labelOnly="1" fieldPosition="0">
        <references count="2">
          <reference field="1" count="1" selected="0">
            <x v="519"/>
          </reference>
          <reference field="5" count="1">
            <x v="16"/>
          </reference>
        </references>
      </pivotArea>
    </format>
    <format dxfId="1810">
      <pivotArea dataOnly="0" labelOnly="1" fieldPosition="0">
        <references count="2">
          <reference field="1" count="1" selected="0">
            <x v="1330"/>
          </reference>
          <reference field="5" count="1">
            <x v="20"/>
          </reference>
        </references>
      </pivotArea>
    </format>
    <format dxfId="1809">
      <pivotArea dataOnly="0" labelOnly="1" fieldPosition="0">
        <references count="2">
          <reference field="1" count="1" selected="0">
            <x v="1012"/>
          </reference>
          <reference field="5" count="2">
            <x v="12"/>
            <x v="25"/>
          </reference>
        </references>
      </pivotArea>
    </format>
    <format dxfId="1808">
      <pivotArea dataOnly="0" labelOnly="1" fieldPosition="0">
        <references count="2">
          <reference field="1" count="1" selected="0">
            <x v="329"/>
          </reference>
          <reference field="5" count="1">
            <x v="18"/>
          </reference>
        </references>
      </pivotArea>
    </format>
    <format dxfId="1807">
      <pivotArea dataOnly="0" labelOnly="1" fieldPosition="0">
        <references count="2">
          <reference field="1" count="1" selected="0">
            <x v="433"/>
          </reference>
          <reference field="5" count="3">
            <x v="20"/>
            <x v="22"/>
            <x v="25"/>
          </reference>
        </references>
      </pivotArea>
    </format>
    <format dxfId="1806">
      <pivotArea dataOnly="0" labelOnly="1" fieldPosition="0">
        <references count="2">
          <reference field="1" count="1" selected="0">
            <x v="495"/>
          </reference>
          <reference field="5" count="2">
            <x v="22"/>
            <x v="25"/>
          </reference>
        </references>
      </pivotArea>
    </format>
    <format dxfId="1805">
      <pivotArea dataOnly="0" labelOnly="1" fieldPosition="0">
        <references count="2">
          <reference field="1" count="1" selected="0">
            <x v="702"/>
          </reference>
          <reference field="5" count="3">
            <x v="16"/>
            <x v="18"/>
            <x v="22"/>
          </reference>
        </references>
      </pivotArea>
    </format>
    <format dxfId="1804">
      <pivotArea dataOnly="0" labelOnly="1" fieldPosition="0">
        <references count="2">
          <reference field="1" count="1" selected="0">
            <x v="827"/>
          </reference>
          <reference field="5" count="2">
            <x v="8"/>
            <x v="25"/>
          </reference>
        </references>
      </pivotArea>
    </format>
    <format dxfId="1803">
      <pivotArea dataOnly="0" labelOnly="1" fieldPosition="0">
        <references count="2">
          <reference field="1" count="1" selected="0">
            <x v="404"/>
          </reference>
          <reference field="5" count="1">
            <x v="25"/>
          </reference>
        </references>
      </pivotArea>
    </format>
    <format dxfId="1802">
      <pivotArea dataOnly="0" labelOnly="1" fieldPosition="0">
        <references count="2">
          <reference field="1" count="1" selected="0">
            <x v="483"/>
          </reference>
          <reference field="5" count="4">
            <x v="20"/>
            <x v="22"/>
            <x v="23"/>
            <x v="25"/>
          </reference>
        </references>
      </pivotArea>
    </format>
    <format dxfId="1801">
      <pivotArea dataOnly="0" labelOnly="1" fieldPosition="0">
        <references count="2">
          <reference field="1" count="1" selected="0">
            <x v="721"/>
          </reference>
          <reference field="5" count="1">
            <x v="25"/>
          </reference>
        </references>
      </pivotArea>
    </format>
    <format dxfId="1800">
      <pivotArea dataOnly="0" labelOnly="1" fieldPosition="0">
        <references count="2">
          <reference field="1" count="1" selected="0">
            <x v="1053"/>
          </reference>
          <reference field="5" count="2">
            <x v="8"/>
            <x v="25"/>
          </reference>
        </references>
      </pivotArea>
    </format>
    <format dxfId="1799">
      <pivotArea dataOnly="0" labelOnly="1" fieldPosition="0">
        <references count="2">
          <reference field="1" count="1" selected="0">
            <x v="509"/>
          </reference>
          <reference field="5" count="2">
            <x v="20"/>
            <x v="23"/>
          </reference>
        </references>
      </pivotArea>
    </format>
    <format dxfId="1798">
      <pivotArea dataOnly="0" labelOnly="1" fieldPosition="0">
        <references count="2">
          <reference field="1" count="1" selected="0">
            <x v="1198"/>
          </reference>
          <reference field="5" count="1">
            <x v="20"/>
          </reference>
        </references>
      </pivotArea>
    </format>
    <format dxfId="1797">
      <pivotArea dataOnly="0" labelOnly="1" fieldPosition="0">
        <references count="2">
          <reference field="1" count="1" selected="0">
            <x v="312"/>
          </reference>
          <reference field="5" count="1">
            <x v="25"/>
          </reference>
        </references>
      </pivotArea>
    </format>
    <format dxfId="1796">
      <pivotArea dataOnly="0" labelOnly="1" fieldPosition="0">
        <references count="2">
          <reference field="1" count="1" selected="0">
            <x v="1060"/>
          </reference>
          <reference field="5" count="2">
            <x v="20"/>
            <x v="24"/>
          </reference>
        </references>
      </pivotArea>
    </format>
    <format dxfId="1795">
      <pivotArea dataOnly="0" labelOnly="1" fieldPosition="0">
        <references count="2">
          <reference field="1" count="1" selected="0">
            <x v="664"/>
          </reference>
          <reference field="5" count="2">
            <x v="16"/>
            <x v="22"/>
          </reference>
        </references>
      </pivotArea>
    </format>
    <format dxfId="1794">
      <pivotArea dataOnly="0" labelOnly="1" fieldPosition="0">
        <references count="2">
          <reference field="1" count="1" selected="0">
            <x v="1164"/>
          </reference>
          <reference field="5" count="1">
            <x v="12"/>
          </reference>
        </references>
      </pivotArea>
    </format>
    <format dxfId="1793">
      <pivotArea dataOnly="0" labelOnly="1" fieldPosition="0">
        <references count="2">
          <reference field="1" count="1" selected="0">
            <x v="1253"/>
          </reference>
          <reference field="5" count="1">
            <x v="18"/>
          </reference>
        </references>
      </pivotArea>
    </format>
    <format dxfId="1792">
      <pivotArea dataOnly="0" labelOnly="1" fieldPosition="0">
        <references count="2">
          <reference field="1" count="1" selected="0">
            <x v="982"/>
          </reference>
          <reference field="5" count="2">
            <x v="8"/>
            <x v="20"/>
          </reference>
        </references>
      </pivotArea>
    </format>
    <format dxfId="1791">
      <pivotArea dataOnly="0" labelOnly="1" fieldPosition="0">
        <references count="2">
          <reference field="1" count="1" selected="0">
            <x v="512"/>
          </reference>
          <reference field="5" count="2">
            <x v="20"/>
            <x v="24"/>
          </reference>
        </references>
      </pivotArea>
    </format>
    <format dxfId="1790">
      <pivotArea dataOnly="0" labelOnly="1" fieldPosition="0">
        <references count="2">
          <reference field="1" count="1" selected="0">
            <x v="301"/>
          </reference>
          <reference field="5" count="2">
            <x v="22"/>
            <x v="25"/>
          </reference>
        </references>
      </pivotArea>
    </format>
    <format dxfId="1789">
      <pivotArea dataOnly="0" labelOnly="1" fieldPosition="0">
        <references count="2">
          <reference field="1" count="1" selected="0">
            <x v="399"/>
          </reference>
          <reference field="5" count="2">
            <x v="18"/>
            <x v="24"/>
          </reference>
        </references>
      </pivotArea>
    </format>
    <format dxfId="1788">
      <pivotArea dataOnly="0" labelOnly="1" fieldPosition="0">
        <references count="2">
          <reference field="1" count="1" selected="0">
            <x v="1165"/>
          </reference>
          <reference field="5" count="1">
            <x v="20"/>
          </reference>
        </references>
      </pivotArea>
    </format>
    <format dxfId="1787">
      <pivotArea dataOnly="0" labelOnly="1" fieldPosition="0">
        <references count="2">
          <reference field="1" count="1" selected="0">
            <x v="875"/>
          </reference>
          <reference field="5" count="4">
            <x v="20"/>
            <x v="23"/>
            <x v="24"/>
            <x v="25"/>
          </reference>
        </references>
      </pivotArea>
    </format>
    <format dxfId="1786">
      <pivotArea dataOnly="0" labelOnly="1" fieldPosition="0">
        <references count="2">
          <reference field="1" count="1" selected="0">
            <x v="620"/>
          </reference>
          <reference field="5" count="1">
            <x v="23"/>
          </reference>
        </references>
      </pivotArea>
    </format>
    <format dxfId="1785">
      <pivotArea dataOnly="0" labelOnly="1" fieldPosition="0">
        <references count="2">
          <reference field="1" count="1" selected="0">
            <x v="642"/>
          </reference>
          <reference field="5" count="3">
            <x v="22"/>
            <x v="23"/>
            <x v="25"/>
          </reference>
        </references>
      </pivotArea>
    </format>
    <format dxfId="1784">
      <pivotArea dataOnly="0" labelOnly="1" fieldPosition="0">
        <references count="2">
          <reference field="1" count="1" selected="0">
            <x v="907"/>
          </reference>
          <reference field="5" count="2">
            <x v="8"/>
            <x v="25"/>
          </reference>
        </references>
      </pivotArea>
    </format>
    <format dxfId="1783">
      <pivotArea dataOnly="0" labelOnly="1" fieldPosition="0">
        <references count="2">
          <reference field="1" count="1" selected="0">
            <x v="748"/>
          </reference>
          <reference field="5" count="1">
            <x v="25"/>
          </reference>
        </references>
      </pivotArea>
    </format>
    <format dxfId="1782">
      <pivotArea dataOnly="0" labelOnly="1" fieldPosition="0">
        <references count="2">
          <reference field="1" count="1" selected="0">
            <x v="313"/>
          </reference>
          <reference field="5" count="1">
            <x v="20"/>
          </reference>
        </references>
      </pivotArea>
    </format>
    <format dxfId="1781">
      <pivotArea dataOnly="0" labelOnly="1" fieldPosition="0">
        <references count="2">
          <reference field="1" count="1" selected="0">
            <x v="289"/>
          </reference>
          <reference field="5" count="1">
            <x v="25"/>
          </reference>
        </references>
      </pivotArea>
    </format>
    <format dxfId="1780">
      <pivotArea dataOnly="0" labelOnly="1" fieldPosition="0">
        <references count="2">
          <reference field="1" count="1" selected="0">
            <x v="993"/>
          </reference>
          <reference field="5" count="1">
            <x v="20"/>
          </reference>
        </references>
      </pivotArea>
    </format>
    <format dxfId="1779">
      <pivotArea dataOnly="0" labelOnly="1" fieldPosition="0">
        <references count="2">
          <reference field="1" count="1" selected="0">
            <x v="1448"/>
          </reference>
          <reference field="5" count="1">
            <x v="10"/>
          </reference>
        </references>
      </pivotArea>
    </format>
    <format dxfId="1778">
      <pivotArea dataOnly="0" labelOnly="1" fieldPosition="0">
        <references count="2">
          <reference field="1" count="1" selected="0">
            <x v="590"/>
          </reference>
          <reference field="5" count="4">
            <x v="12"/>
            <x v="16"/>
            <x v="20"/>
            <x v="23"/>
          </reference>
        </references>
      </pivotArea>
    </format>
    <format dxfId="1777">
      <pivotArea dataOnly="0" labelOnly="1" fieldPosition="0">
        <references count="2">
          <reference field="1" count="1" selected="0">
            <x v="532"/>
          </reference>
          <reference field="5" count="1">
            <x v="20"/>
          </reference>
        </references>
      </pivotArea>
    </format>
    <format dxfId="1776">
      <pivotArea dataOnly="0" labelOnly="1" fieldPosition="0">
        <references count="2">
          <reference field="1" count="1" selected="0">
            <x v="816"/>
          </reference>
          <reference field="5" count="2">
            <x v="8"/>
            <x v="25"/>
          </reference>
        </references>
      </pivotArea>
    </format>
    <format dxfId="1775">
      <pivotArea dataOnly="0" labelOnly="1" fieldPosition="0">
        <references count="2">
          <reference field="1" count="1" selected="0">
            <x v="436"/>
          </reference>
          <reference field="5" count="2">
            <x v="16"/>
            <x v="25"/>
          </reference>
        </references>
      </pivotArea>
    </format>
    <format dxfId="1774">
      <pivotArea dataOnly="0" labelOnly="1" fieldPosition="0">
        <references count="2">
          <reference field="1" count="1" selected="0">
            <x v="1195"/>
          </reference>
          <reference field="5" count="2">
            <x v="12"/>
            <x v="18"/>
          </reference>
        </references>
      </pivotArea>
    </format>
    <format dxfId="1773">
      <pivotArea dataOnly="0" labelOnly="1" fieldPosition="0">
        <references count="2">
          <reference field="1" count="1" selected="0">
            <x v="912"/>
          </reference>
          <reference field="5" count="1">
            <x v="23"/>
          </reference>
        </references>
      </pivotArea>
    </format>
    <format dxfId="1772">
      <pivotArea dataOnly="0" labelOnly="1" fieldPosition="0">
        <references count="2">
          <reference field="1" count="1" selected="0">
            <x v="1003"/>
          </reference>
          <reference field="5" count="1">
            <x v="20"/>
          </reference>
        </references>
      </pivotArea>
    </format>
    <format dxfId="1771">
      <pivotArea dataOnly="0" labelOnly="1" fieldPosition="0">
        <references count="2">
          <reference field="1" count="1" selected="0">
            <x v="902"/>
          </reference>
          <reference field="5" count="2">
            <x v="24"/>
            <x v="25"/>
          </reference>
        </references>
      </pivotArea>
    </format>
    <format dxfId="1770">
      <pivotArea dataOnly="0" labelOnly="1" fieldPosition="0">
        <references count="2">
          <reference field="1" count="1" selected="0">
            <x v="1179"/>
          </reference>
          <reference field="5" count="1">
            <x v="16"/>
          </reference>
        </references>
      </pivotArea>
    </format>
    <format dxfId="1769">
      <pivotArea dataOnly="0" labelOnly="1" fieldPosition="0">
        <references count="2">
          <reference field="1" count="1" selected="0">
            <x v="525"/>
          </reference>
          <reference field="5" count="1">
            <x v="24"/>
          </reference>
        </references>
      </pivotArea>
    </format>
    <format dxfId="1768">
      <pivotArea dataOnly="0" labelOnly="1" fieldPosition="0">
        <references count="2">
          <reference field="1" count="1" selected="0">
            <x v="615"/>
          </reference>
          <reference field="5" count="2">
            <x v="22"/>
            <x v="25"/>
          </reference>
        </references>
      </pivotArea>
    </format>
    <format dxfId="1767">
      <pivotArea dataOnly="0" labelOnly="1" fieldPosition="0">
        <references count="2">
          <reference field="1" count="1" selected="0">
            <x v="1013"/>
          </reference>
          <reference field="5" count="1">
            <x v="8"/>
          </reference>
        </references>
      </pivotArea>
    </format>
    <format dxfId="1766">
      <pivotArea dataOnly="0" labelOnly="1" fieldPosition="0">
        <references count="2">
          <reference field="1" count="1" selected="0">
            <x v="975"/>
          </reference>
          <reference field="5" count="1">
            <x v="25"/>
          </reference>
        </references>
      </pivotArea>
    </format>
    <format dxfId="1765">
      <pivotArea dataOnly="0" labelOnly="1" fieldPosition="0">
        <references count="2">
          <reference field="1" count="1" selected="0">
            <x v="865"/>
          </reference>
          <reference field="5" count="2">
            <x v="23"/>
            <x v="25"/>
          </reference>
        </references>
      </pivotArea>
    </format>
    <format dxfId="1764">
      <pivotArea dataOnly="0" labelOnly="1" fieldPosition="0">
        <references count="2">
          <reference field="1" count="1" selected="0">
            <x v="353"/>
          </reference>
          <reference field="5" count="1">
            <x v="23"/>
          </reference>
        </references>
      </pivotArea>
    </format>
    <format dxfId="1763">
      <pivotArea dataOnly="0" labelOnly="1" fieldPosition="0">
        <references count="2">
          <reference field="1" count="1" selected="0">
            <x v="991"/>
          </reference>
          <reference field="5" count="1">
            <x v="8"/>
          </reference>
        </references>
      </pivotArea>
    </format>
    <format dxfId="1762">
      <pivotArea dataOnly="0" labelOnly="1" fieldPosition="0">
        <references count="2">
          <reference field="1" count="1" selected="0">
            <x v="251"/>
          </reference>
          <reference field="5" count="1">
            <x v="25"/>
          </reference>
        </references>
      </pivotArea>
    </format>
    <format dxfId="1761">
      <pivotArea dataOnly="0" labelOnly="1" fieldPosition="0">
        <references count="2">
          <reference field="1" count="1" selected="0">
            <x v="511"/>
          </reference>
          <reference field="5" count="2">
            <x v="20"/>
            <x v="23"/>
          </reference>
        </references>
      </pivotArea>
    </format>
    <format dxfId="1760">
      <pivotArea dataOnly="0" labelOnly="1" fieldPosition="0">
        <references count="2">
          <reference field="1" count="1" selected="0">
            <x v="948"/>
          </reference>
          <reference field="5" count="1">
            <x v="25"/>
          </reference>
        </references>
      </pivotArea>
    </format>
    <format dxfId="1759">
      <pivotArea dataOnly="0" labelOnly="1" fieldPosition="0">
        <references count="2">
          <reference field="1" count="1" selected="0">
            <x v="947"/>
          </reference>
          <reference field="5" count="1">
            <x v="25"/>
          </reference>
        </references>
      </pivotArea>
    </format>
    <format dxfId="1758">
      <pivotArea dataOnly="0" labelOnly="1" fieldPosition="0">
        <references count="2">
          <reference field="1" count="1" selected="0">
            <x v="1527"/>
          </reference>
          <reference field="5" count="1">
            <x v="8"/>
          </reference>
        </references>
      </pivotArea>
    </format>
    <format dxfId="1757">
      <pivotArea dataOnly="0" labelOnly="1" fieldPosition="0">
        <references count="2">
          <reference field="1" count="1" selected="0">
            <x v="832"/>
          </reference>
          <reference field="5" count="1">
            <x v="25"/>
          </reference>
        </references>
      </pivotArea>
    </format>
    <format dxfId="1756">
      <pivotArea dataOnly="0" labelOnly="1" fieldPosition="0">
        <references count="2">
          <reference field="1" count="1" selected="0">
            <x v="268"/>
          </reference>
          <reference field="5" count="1">
            <x v="25"/>
          </reference>
        </references>
      </pivotArea>
    </format>
    <format dxfId="1755">
      <pivotArea dataOnly="0" labelOnly="1" fieldPosition="0">
        <references count="2">
          <reference field="1" count="1" selected="0">
            <x v="624"/>
          </reference>
          <reference field="5" count="2">
            <x v="12"/>
            <x v="16"/>
          </reference>
        </references>
      </pivotArea>
    </format>
    <format dxfId="1754">
      <pivotArea dataOnly="0" labelOnly="1" fieldPosition="0">
        <references count="2">
          <reference field="1" count="1" selected="0">
            <x v="833"/>
          </reference>
          <reference field="5" count="1">
            <x v="18"/>
          </reference>
        </references>
      </pivotArea>
    </format>
    <format dxfId="1753">
      <pivotArea dataOnly="0" labelOnly="1" fieldPosition="0">
        <references count="2">
          <reference field="1" count="1" selected="0">
            <x v="1042"/>
          </reference>
          <reference field="5" count="1">
            <x v="8"/>
          </reference>
        </references>
      </pivotArea>
    </format>
    <format dxfId="1752">
      <pivotArea dataOnly="0" labelOnly="1" fieldPosition="0">
        <references count="2">
          <reference field="1" count="1" selected="0">
            <x v="648"/>
          </reference>
          <reference field="5" count="1">
            <x v="25"/>
          </reference>
        </references>
      </pivotArea>
    </format>
    <format dxfId="1751">
      <pivotArea dataOnly="0" labelOnly="1" fieldPosition="0">
        <references count="2">
          <reference field="1" count="1" selected="0">
            <x v="755"/>
          </reference>
          <reference field="5" count="1">
            <x v="25"/>
          </reference>
        </references>
      </pivotArea>
    </format>
    <format dxfId="1750">
      <pivotArea dataOnly="0" labelOnly="1" fieldPosition="0">
        <references count="2">
          <reference field="1" count="1" selected="0">
            <x v="654"/>
          </reference>
          <reference field="5" count="1">
            <x v="16"/>
          </reference>
        </references>
      </pivotArea>
    </format>
    <format dxfId="1749">
      <pivotArea dataOnly="0" labelOnly="1" fieldPosition="0">
        <references count="2">
          <reference field="1" count="1" selected="0">
            <x v="960"/>
          </reference>
          <reference field="5" count="2">
            <x v="24"/>
            <x v="25"/>
          </reference>
        </references>
      </pivotArea>
    </format>
    <format dxfId="1748">
      <pivotArea dataOnly="0" labelOnly="1" fieldPosition="0">
        <references count="2">
          <reference field="1" count="1" selected="0">
            <x v="551"/>
          </reference>
          <reference field="5" count="1">
            <x v="25"/>
          </reference>
        </references>
      </pivotArea>
    </format>
    <format dxfId="1747">
      <pivotArea dataOnly="0" labelOnly="1" fieldPosition="0">
        <references count="2">
          <reference field="1" count="1" selected="0">
            <x v="424"/>
          </reference>
          <reference field="5" count="2">
            <x v="23"/>
            <x v="24"/>
          </reference>
        </references>
      </pivotArea>
    </format>
    <format dxfId="1746">
      <pivotArea dataOnly="0" labelOnly="1" fieldPosition="0">
        <references count="2">
          <reference field="1" count="1" selected="0">
            <x v="544"/>
          </reference>
          <reference field="5" count="1">
            <x v="25"/>
          </reference>
        </references>
      </pivotArea>
    </format>
    <format dxfId="1745">
      <pivotArea dataOnly="0" labelOnly="1" fieldPosition="0">
        <references count="2">
          <reference field="1" count="1" selected="0">
            <x v="480"/>
          </reference>
          <reference field="5" count="1">
            <x v="20"/>
          </reference>
        </references>
      </pivotArea>
    </format>
    <format dxfId="1744">
      <pivotArea dataOnly="0" labelOnly="1" fieldPosition="0">
        <references count="2">
          <reference field="1" count="1" selected="0">
            <x v="1444"/>
          </reference>
          <reference field="5" count="1">
            <x v="10"/>
          </reference>
        </references>
      </pivotArea>
    </format>
    <format dxfId="1743">
      <pivotArea dataOnly="0" labelOnly="1" fieldPosition="0">
        <references count="2">
          <reference field="1" count="1" selected="0">
            <x v="397"/>
          </reference>
          <reference field="5" count="3">
            <x v="10"/>
            <x v="18"/>
            <x v="23"/>
          </reference>
        </references>
      </pivotArea>
    </format>
    <format dxfId="1742">
      <pivotArea dataOnly="0" labelOnly="1" fieldPosition="0">
        <references count="2">
          <reference field="1" count="1" selected="0">
            <x v="275"/>
          </reference>
          <reference field="5" count="1">
            <x v="25"/>
          </reference>
        </references>
      </pivotArea>
    </format>
    <format dxfId="1741">
      <pivotArea dataOnly="0" labelOnly="1" fieldPosition="0">
        <references count="2">
          <reference field="1" count="1" selected="0">
            <x v="242"/>
          </reference>
          <reference field="5" count="1">
            <x v="25"/>
          </reference>
        </references>
      </pivotArea>
    </format>
    <format dxfId="1740">
      <pivotArea dataOnly="0" labelOnly="1" fieldPosition="0">
        <references count="2">
          <reference field="1" count="1" selected="0">
            <x v="1130"/>
          </reference>
          <reference field="5" count="2">
            <x v="20"/>
            <x v="22"/>
          </reference>
        </references>
      </pivotArea>
    </format>
    <format dxfId="1739">
      <pivotArea dataOnly="0" labelOnly="1" fieldPosition="0">
        <references count="2">
          <reference field="1" count="1" selected="0">
            <x v="1184"/>
          </reference>
          <reference field="5" count="1">
            <x v="20"/>
          </reference>
        </references>
      </pivotArea>
    </format>
    <format dxfId="1738">
      <pivotArea dataOnly="0" labelOnly="1" fieldPosition="0">
        <references count="2">
          <reference field="1" count="1" selected="0">
            <x v="560"/>
          </reference>
          <reference field="5" count="2">
            <x v="22"/>
            <x v="23"/>
          </reference>
        </references>
      </pivotArea>
    </format>
    <format dxfId="1737">
      <pivotArea dataOnly="0" labelOnly="1" fieldPosition="0">
        <references count="2">
          <reference field="1" count="1" selected="0">
            <x v="877"/>
          </reference>
          <reference field="5" count="1">
            <x v="24"/>
          </reference>
        </references>
      </pivotArea>
    </format>
    <format dxfId="1736">
      <pivotArea dataOnly="0" labelOnly="1" fieldPosition="0">
        <references count="2">
          <reference field="1" count="1" selected="0">
            <x v="898"/>
          </reference>
          <reference field="5" count="1">
            <x v="25"/>
          </reference>
        </references>
      </pivotArea>
    </format>
    <format dxfId="1735">
      <pivotArea dataOnly="0" labelOnly="1" fieldPosition="0">
        <references count="2">
          <reference field="1" count="1" selected="0">
            <x v="818"/>
          </reference>
          <reference field="5" count="1">
            <x v="8"/>
          </reference>
        </references>
      </pivotArea>
    </format>
    <format dxfId="1734">
      <pivotArea dataOnly="0" labelOnly="1" fieldPosition="0">
        <references count="2">
          <reference field="1" count="1" selected="0">
            <x v="1418"/>
          </reference>
          <reference field="5" count="1">
            <x v="25"/>
          </reference>
        </references>
      </pivotArea>
    </format>
    <format dxfId="1733">
      <pivotArea dataOnly="0" labelOnly="1" fieldPosition="0">
        <references count="2">
          <reference field="1" count="1" selected="0">
            <x v="1102"/>
          </reference>
          <reference field="5" count="2">
            <x v="20"/>
            <x v="22"/>
          </reference>
        </references>
      </pivotArea>
    </format>
    <format dxfId="1732">
      <pivotArea dataOnly="0" labelOnly="1" fieldPosition="0">
        <references count="2">
          <reference field="1" count="1" selected="0">
            <x v="782"/>
          </reference>
          <reference field="5" count="1">
            <x v="25"/>
          </reference>
        </references>
      </pivotArea>
    </format>
    <format dxfId="1731">
      <pivotArea dataOnly="0" labelOnly="1" fieldPosition="0">
        <references count="2">
          <reference field="1" count="1" selected="0">
            <x v="496"/>
          </reference>
          <reference field="5" count="1">
            <x v="25"/>
          </reference>
        </references>
      </pivotArea>
    </format>
    <format dxfId="1730">
      <pivotArea dataOnly="0" labelOnly="1" fieldPosition="0">
        <references count="2">
          <reference field="1" count="1" selected="0">
            <x v="1474"/>
          </reference>
          <reference field="5" count="1">
            <x v="8"/>
          </reference>
        </references>
      </pivotArea>
    </format>
    <format dxfId="1729">
      <pivotArea dataOnly="0" labelOnly="1" fieldPosition="0">
        <references count="2">
          <reference field="1" count="1" selected="0">
            <x v="1421"/>
          </reference>
          <reference field="5" count="1">
            <x v="16"/>
          </reference>
        </references>
      </pivotArea>
    </format>
    <format dxfId="1728">
      <pivotArea dataOnly="0" labelOnly="1" fieldPosition="0">
        <references count="2">
          <reference field="1" count="1" selected="0">
            <x v="666"/>
          </reference>
          <reference field="5" count="1">
            <x v="18"/>
          </reference>
        </references>
      </pivotArea>
    </format>
    <format dxfId="1727">
      <pivotArea dataOnly="0" labelOnly="1" fieldPosition="0">
        <references count="2">
          <reference field="1" count="1" selected="0">
            <x v="290"/>
          </reference>
          <reference field="5" count="1">
            <x v="25"/>
          </reference>
        </references>
      </pivotArea>
    </format>
    <format dxfId="1726">
      <pivotArea dataOnly="0" labelOnly="1" fieldPosition="0">
        <references count="2">
          <reference field="1" count="1" selected="0">
            <x v="429"/>
          </reference>
          <reference field="5" count="1">
            <x v="20"/>
          </reference>
        </references>
      </pivotArea>
    </format>
    <format dxfId="1725">
      <pivotArea dataOnly="0" labelOnly="1" fieldPosition="0">
        <references count="2">
          <reference field="1" count="1" selected="0">
            <x v="863"/>
          </reference>
          <reference field="5" count="1">
            <x v="25"/>
          </reference>
        </references>
      </pivotArea>
    </format>
    <format dxfId="1724">
      <pivotArea dataOnly="0" labelOnly="1" fieldPosition="0">
        <references count="2">
          <reference field="1" count="1" selected="0">
            <x v="780"/>
          </reference>
          <reference field="5" count="1">
            <x v="16"/>
          </reference>
        </references>
      </pivotArea>
    </format>
    <format dxfId="1723">
      <pivotArea dataOnly="0" labelOnly="1" fieldPosition="0">
        <references count="2">
          <reference field="1" count="1" selected="0">
            <x v="1237"/>
          </reference>
          <reference field="5" count="2">
            <x v="16"/>
            <x v="18"/>
          </reference>
        </references>
      </pivotArea>
    </format>
    <format dxfId="1722">
      <pivotArea dataOnly="0" labelOnly="1" fieldPosition="0">
        <references count="2">
          <reference field="1" count="1" selected="0">
            <x v="248"/>
          </reference>
          <reference field="5" count="1">
            <x v="25"/>
          </reference>
        </references>
      </pivotArea>
    </format>
    <format dxfId="1721">
      <pivotArea dataOnly="0" labelOnly="1" fieldPosition="0">
        <references count="2">
          <reference field="1" count="1" selected="0">
            <x v="927"/>
          </reference>
          <reference field="5" count="1">
            <x v="25"/>
          </reference>
        </references>
      </pivotArea>
    </format>
    <format dxfId="1720">
      <pivotArea dataOnly="0" labelOnly="1" fieldPosition="0">
        <references count="2">
          <reference field="1" count="1" selected="0">
            <x v="332"/>
          </reference>
          <reference field="5" count="1">
            <x v="22"/>
          </reference>
        </references>
      </pivotArea>
    </format>
    <format dxfId="1719">
      <pivotArea dataOnly="0" labelOnly="1" fieldPosition="0">
        <references count="2">
          <reference field="1" count="1" selected="0">
            <x v="359"/>
          </reference>
          <reference field="5" count="3">
            <x v="18"/>
            <x v="22"/>
            <x v="23"/>
          </reference>
        </references>
      </pivotArea>
    </format>
    <format dxfId="1718">
      <pivotArea dataOnly="0" labelOnly="1" fieldPosition="0">
        <references count="2">
          <reference field="1" count="1" selected="0">
            <x v="1094"/>
          </reference>
          <reference field="5" count="1">
            <x v="22"/>
          </reference>
        </references>
      </pivotArea>
    </format>
    <format dxfId="1717">
      <pivotArea dataOnly="0" labelOnly="1" fieldPosition="0">
        <references count="2">
          <reference field="1" count="1" selected="0">
            <x v="1275"/>
          </reference>
          <reference field="5" count="1">
            <x v="0"/>
          </reference>
        </references>
      </pivotArea>
    </format>
    <format dxfId="1716">
      <pivotArea dataOnly="0" labelOnly="1" fieldPosition="0">
        <references count="2">
          <reference field="1" count="1" selected="0">
            <x v="246"/>
          </reference>
          <reference field="5" count="1">
            <x v="25"/>
          </reference>
        </references>
      </pivotArea>
    </format>
    <format dxfId="1715">
      <pivotArea dataOnly="0" labelOnly="1" fieldPosition="0">
        <references count="2">
          <reference field="1" count="1" selected="0">
            <x v="1267"/>
          </reference>
          <reference field="5" count="1">
            <x v="18"/>
          </reference>
        </references>
      </pivotArea>
    </format>
    <format dxfId="1714">
      <pivotArea dataOnly="0" labelOnly="1" fieldPosition="0">
        <references count="2">
          <reference field="1" count="1" selected="0">
            <x v="467"/>
          </reference>
          <reference field="5" count="4">
            <x v="20"/>
            <x v="22"/>
            <x v="23"/>
            <x v="25"/>
          </reference>
        </references>
      </pivotArea>
    </format>
    <format dxfId="1713">
      <pivotArea dataOnly="0" labelOnly="1" fieldPosition="0">
        <references count="2">
          <reference field="1" count="1" selected="0">
            <x v="732"/>
          </reference>
          <reference field="5" count="2">
            <x v="20"/>
            <x v="22"/>
          </reference>
        </references>
      </pivotArea>
    </format>
    <format dxfId="1712">
      <pivotArea dataOnly="0" labelOnly="1" fieldPosition="0">
        <references count="2">
          <reference field="1" count="1" selected="0">
            <x v="1341"/>
          </reference>
          <reference field="5" count="1">
            <x v="16"/>
          </reference>
        </references>
      </pivotArea>
    </format>
    <format dxfId="1711">
      <pivotArea dataOnly="0" labelOnly="1" fieldPosition="0">
        <references count="2">
          <reference field="1" count="1" selected="0">
            <x v="978"/>
          </reference>
          <reference field="5" count="2">
            <x v="8"/>
            <x v="16"/>
          </reference>
        </references>
      </pivotArea>
    </format>
    <format dxfId="1710">
      <pivotArea dataOnly="0" labelOnly="1" fieldPosition="0">
        <references count="2">
          <reference field="1" count="1" selected="0">
            <x v="1445"/>
          </reference>
          <reference field="5" count="1">
            <x v="10"/>
          </reference>
        </references>
      </pivotArea>
    </format>
    <format dxfId="1709">
      <pivotArea dataOnly="0" labelOnly="1" fieldPosition="0">
        <references count="2">
          <reference field="1" count="1" selected="0">
            <x v="454"/>
          </reference>
          <reference field="5" count="1">
            <x v="25"/>
          </reference>
        </references>
      </pivotArea>
    </format>
    <format dxfId="1708">
      <pivotArea dataOnly="0" labelOnly="1" fieldPosition="0">
        <references count="2">
          <reference field="1" count="1" selected="0">
            <x v="296"/>
          </reference>
          <reference field="5" count="2">
            <x v="24"/>
            <x v="25"/>
          </reference>
        </references>
      </pivotArea>
    </format>
    <format dxfId="1707">
      <pivotArea dataOnly="0" labelOnly="1" fieldPosition="0">
        <references count="2">
          <reference field="1" count="1" selected="0">
            <x v="299"/>
          </reference>
          <reference field="5" count="1">
            <x v="25"/>
          </reference>
        </references>
      </pivotArea>
    </format>
    <format dxfId="1706">
      <pivotArea dataOnly="0" labelOnly="1" fieldPosition="0">
        <references count="2">
          <reference field="1" count="1" selected="0">
            <x v="1238"/>
          </reference>
          <reference field="5" count="1">
            <x v="18"/>
          </reference>
        </references>
      </pivotArea>
    </format>
    <format dxfId="1705">
      <pivotArea dataOnly="0" labelOnly="1" fieldPosition="0">
        <references count="2">
          <reference field="1" count="1" selected="0">
            <x v="1133"/>
          </reference>
          <reference field="5" count="1">
            <x v="22"/>
          </reference>
        </references>
      </pivotArea>
    </format>
    <format dxfId="1704">
      <pivotArea dataOnly="0" labelOnly="1" fieldPosition="0">
        <references count="2">
          <reference field="1" count="1" selected="0">
            <x v="985"/>
          </reference>
          <reference field="5" count="1">
            <x v="22"/>
          </reference>
        </references>
      </pivotArea>
    </format>
    <format dxfId="1703">
      <pivotArea dataOnly="0" labelOnly="1" fieldPosition="0">
        <references count="2">
          <reference field="1" count="1" selected="0">
            <x v="441"/>
          </reference>
          <reference field="5" count="3">
            <x v="16"/>
            <x v="20"/>
            <x v="22"/>
          </reference>
        </references>
      </pivotArea>
    </format>
    <format dxfId="1702">
      <pivotArea dataOnly="0" labelOnly="1" fieldPosition="0">
        <references count="2">
          <reference field="1" count="1" selected="0">
            <x v="913"/>
          </reference>
          <reference field="5" count="1">
            <x v="8"/>
          </reference>
        </references>
      </pivotArea>
    </format>
    <format dxfId="1701">
      <pivotArea dataOnly="0" labelOnly="1" fieldPosition="0">
        <references count="2">
          <reference field="1" count="1" selected="0">
            <x v="348"/>
          </reference>
          <reference field="5" count="2">
            <x v="20"/>
            <x v="22"/>
          </reference>
        </references>
      </pivotArea>
    </format>
    <format dxfId="1700">
      <pivotArea dataOnly="0" labelOnly="1" fieldPosition="0">
        <references count="2">
          <reference field="1" count="1" selected="0">
            <x v="563"/>
          </reference>
          <reference field="5" count="2">
            <x v="20"/>
            <x v="25"/>
          </reference>
        </references>
      </pivotArea>
    </format>
    <format dxfId="1699">
      <pivotArea dataOnly="0" labelOnly="1" fieldPosition="0">
        <references count="2">
          <reference field="1" count="1" selected="0">
            <x v="417"/>
          </reference>
          <reference field="5" count="2">
            <x v="20"/>
            <x v="22"/>
          </reference>
        </references>
      </pivotArea>
    </format>
    <format dxfId="1698">
      <pivotArea dataOnly="0" labelOnly="1" fieldPosition="0">
        <references count="2">
          <reference field="1" count="1" selected="0">
            <x v="503"/>
          </reference>
          <reference field="5" count="2">
            <x v="18"/>
            <x v="25"/>
          </reference>
        </references>
      </pivotArea>
    </format>
    <format dxfId="1697">
      <pivotArea dataOnly="0" labelOnly="1" fieldPosition="0">
        <references count="2">
          <reference field="1" count="1" selected="0">
            <x v="1058"/>
          </reference>
          <reference field="5" count="1">
            <x v="20"/>
          </reference>
        </references>
      </pivotArea>
    </format>
    <format dxfId="1696">
      <pivotArea dataOnly="0" labelOnly="1" fieldPosition="0">
        <references count="2">
          <reference field="1" count="1" selected="0">
            <x v="911"/>
          </reference>
          <reference field="5" count="1">
            <x v="25"/>
          </reference>
        </references>
      </pivotArea>
    </format>
    <format dxfId="1695">
      <pivotArea dataOnly="0" labelOnly="1" fieldPosition="0">
        <references count="2">
          <reference field="1" count="1" selected="0">
            <x v="605"/>
          </reference>
          <reference field="5" count="1">
            <x v="18"/>
          </reference>
        </references>
      </pivotArea>
    </format>
    <format dxfId="1694">
      <pivotArea dataOnly="0" labelOnly="1" fieldPosition="0">
        <references count="2">
          <reference field="1" count="1" selected="0">
            <x v="341"/>
          </reference>
          <reference field="5" count="1">
            <x v="23"/>
          </reference>
        </references>
      </pivotArea>
    </format>
    <format dxfId="1693">
      <pivotArea dataOnly="0" labelOnly="1" fieldPosition="0">
        <references count="2">
          <reference field="1" count="1" selected="0">
            <x v="881"/>
          </reference>
          <reference field="5" count="3">
            <x v="23"/>
            <x v="24"/>
            <x v="25"/>
          </reference>
        </references>
      </pivotArea>
    </format>
    <format dxfId="1692">
      <pivotArea dataOnly="0" labelOnly="1" fieldPosition="0">
        <references count="2">
          <reference field="1" count="1" selected="0">
            <x v="1022"/>
          </reference>
          <reference field="5" count="1">
            <x v="8"/>
          </reference>
        </references>
      </pivotArea>
    </format>
    <format dxfId="1691">
      <pivotArea dataOnly="0" labelOnly="1" fieldPosition="0">
        <references count="2">
          <reference field="1" count="1" selected="0">
            <x v="878"/>
          </reference>
          <reference field="5" count="1">
            <x v="25"/>
          </reference>
        </references>
      </pivotArea>
    </format>
    <format dxfId="1690">
      <pivotArea dataOnly="0" labelOnly="1" fieldPosition="0">
        <references count="2">
          <reference field="1" count="1" selected="0">
            <x v="792"/>
          </reference>
          <reference field="5" count="1">
            <x v="16"/>
          </reference>
        </references>
      </pivotArea>
    </format>
    <format dxfId="1689">
      <pivotArea dataOnly="0" labelOnly="1" fieldPosition="0">
        <references count="2">
          <reference field="1" count="1" selected="0">
            <x v="1373"/>
          </reference>
          <reference field="5" count="1">
            <x v="16"/>
          </reference>
        </references>
      </pivotArea>
    </format>
    <format dxfId="1688">
      <pivotArea dataOnly="0" labelOnly="1" fieldPosition="0">
        <references count="2">
          <reference field="1" count="1" selected="0">
            <x v="420"/>
          </reference>
          <reference field="5" count="1">
            <x v="20"/>
          </reference>
        </references>
      </pivotArea>
    </format>
    <format dxfId="1687">
      <pivotArea dataOnly="0" labelOnly="1" fieldPosition="0">
        <references count="2">
          <reference field="1" count="1" selected="0">
            <x v="261"/>
          </reference>
          <reference field="5" count="2">
            <x v="18"/>
            <x v="25"/>
          </reference>
        </references>
      </pivotArea>
    </format>
    <format dxfId="1686">
      <pivotArea dataOnly="0" labelOnly="1" fieldPosition="0">
        <references count="2">
          <reference field="1" count="1" selected="0">
            <x v="942"/>
          </reference>
          <reference field="5" count="2">
            <x v="20"/>
            <x v="22"/>
          </reference>
        </references>
      </pivotArea>
    </format>
    <format dxfId="1685">
      <pivotArea dataOnly="0" labelOnly="1" fieldPosition="0">
        <references count="2">
          <reference field="1" count="1" selected="0">
            <x v="647"/>
          </reference>
          <reference field="5" count="1">
            <x v="22"/>
          </reference>
        </references>
      </pivotArea>
    </format>
    <format dxfId="1684">
      <pivotArea dataOnly="0" labelOnly="1" fieldPosition="0">
        <references count="2">
          <reference field="1" count="1" selected="0">
            <x v="1182"/>
          </reference>
          <reference field="5" count="2">
            <x v="20"/>
            <x v="22"/>
          </reference>
        </references>
      </pivotArea>
    </format>
    <format dxfId="1683">
      <pivotArea dataOnly="0" labelOnly="1" fieldPosition="0">
        <references count="2">
          <reference field="1" count="1" selected="0">
            <x v="1204"/>
          </reference>
          <reference field="5" count="1">
            <x v="22"/>
          </reference>
        </references>
      </pivotArea>
    </format>
    <format dxfId="1682">
      <pivotArea dataOnly="0" labelOnly="1" fieldPosition="0">
        <references count="2">
          <reference field="1" count="1" selected="0">
            <x v="1132"/>
          </reference>
          <reference field="5" count="1">
            <x v="22"/>
          </reference>
        </references>
      </pivotArea>
    </format>
    <format dxfId="1681">
      <pivotArea dataOnly="0" labelOnly="1" fieldPosition="0">
        <references count="2">
          <reference field="1" count="1" selected="0">
            <x v="880"/>
          </reference>
          <reference field="5" count="1">
            <x v="25"/>
          </reference>
        </references>
      </pivotArea>
    </format>
    <format dxfId="1680">
      <pivotArea dataOnly="0" labelOnly="1" fieldPosition="0">
        <references count="2">
          <reference field="1" count="1" selected="0">
            <x v="297"/>
          </reference>
          <reference field="5" count="2">
            <x v="24"/>
            <x v="25"/>
          </reference>
        </references>
      </pivotArea>
    </format>
    <format dxfId="1679">
      <pivotArea dataOnly="0" labelOnly="1" fieldPosition="0">
        <references count="2">
          <reference field="1" count="1" selected="0">
            <x v="1231"/>
          </reference>
          <reference field="5" count="1">
            <x v="18"/>
          </reference>
        </references>
      </pivotArea>
    </format>
    <format dxfId="1678">
      <pivotArea dataOnly="0" labelOnly="1" fieldPosition="0">
        <references count="2">
          <reference field="1" count="1" selected="0">
            <x v="915"/>
          </reference>
          <reference field="5" count="1">
            <x v="25"/>
          </reference>
        </references>
      </pivotArea>
    </format>
    <format dxfId="1677">
      <pivotArea dataOnly="0" labelOnly="1" fieldPosition="0">
        <references count="2">
          <reference field="1" count="1" selected="0">
            <x v="596"/>
          </reference>
          <reference field="5" count="3">
            <x v="16"/>
            <x v="18"/>
            <x v="24"/>
          </reference>
        </references>
      </pivotArea>
    </format>
    <format dxfId="1676">
      <pivotArea dataOnly="0" labelOnly="1" fieldPosition="0">
        <references count="2">
          <reference field="1" count="1" selected="0">
            <x v="1073"/>
          </reference>
          <reference field="5" count="1">
            <x v="20"/>
          </reference>
        </references>
      </pivotArea>
    </format>
    <format dxfId="1675">
      <pivotArea dataOnly="0" labelOnly="1" fieldPosition="0">
        <references count="2">
          <reference field="1" count="1" selected="0">
            <x v="1440"/>
          </reference>
          <reference field="5" count="1">
            <x v="8"/>
          </reference>
        </references>
      </pivotArea>
    </format>
    <format dxfId="1674">
      <pivotArea dataOnly="0" labelOnly="1" fieldPosition="0">
        <references count="2">
          <reference field="1" count="1" selected="0">
            <x v="858"/>
          </reference>
          <reference field="5" count="2">
            <x v="8"/>
            <x v="25"/>
          </reference>
        </references>
      </pivotArea>
    </format>
    <format dxfId="1673">
      <pivotArea dataOnly="0" labelOnly="1" fieldPosition="0">
        <references count="2">
          <reference field="1" count="1" selected="0">
            <x v="1137"/>
          </reference>
          <reference field="5" count="1">
            <x v="22"/>
          </reference>
        </references>
      </pivotArea>
    </format>
    <format dxfId="1672">
      <pivotArea dataOnly="0" labelOnly="1" fieldPosition="0">
        <references count="2">
          <reference field="1" count="1" selected="0">
            <x v="580"/>
          </reference>
          <reference field="5" count="2">
            <x v="20"/>
            <x v="23"/>
          </reference>
        </references>
      </pivotArea>
    </format>
    <format dxfId="1671">
      <pivotArea dataOnly="0" labelOnly="1" fieldPosition="0">
        <references count="2">
          <reference field="1" count="1" selected="0">
            <x v="1305"/>
          </reference>
          <reference field="5" count="2">
            <x v="22"/>
            <x v="25"/>
          </reference>
        </references>
      </pivotArea>
    </format>
    <format dxfId="1670">
      <pivotArea dataOnly="0" labelOnly="1" fieldPosition="0">
        <references count="2">
          <reference field="1" count="1" selected="0">
            <x v="1328"/>
          </reference>
          <reference field="5" count="1">
            <x v="24"/>
          </reference>
        </references>
      </pivotArea>
    </format>
    <format dxfId="1669">
      <pivotArea dataOnly="0" labelOnly="1" fieldPosition="0">
        <references count="2">
          <reference field="1" count="1" selected="0">
            <x v="527"/>
          </reference>
          <reference field="5" count="1">
            <x v="22"/>
          </reference>
        </references>
      </pivotArea>
    </format>
    <format dxfId="1668">
      <pivotArea dataOnly="0" labelOnly="1" fieldPosition="0">
        <references count="2">
          <reference field="1" count="1" selected="0">
            <x v="874"/>
          </reference>
          <reference field="5" count="2">
            <x v="20"/>
            <x v="25"/>
          </reference>
        </references>
      </pivotArea>
    </format>
    <format dxfId="1667">
      <pivotArea dataOnly="0" labelOnly="1" fieldPosition="0">
        <references count="2">
          <reference field="1" count="1" selected="0">
            <x v="325"/>
          </reference>
          <reference field="5" count="2">
            <x v="16"/>
            <x v="18"/>
          </reference>
        </references>
      </pivotArea>
    </format>
    <format dxfId="1666">
      <pivotArea dataOnly="0" labelOnly="1" fieldPosition="0">
        <references count="2">
          <reference field="1" count="1" selected="0">
            <x v="906"/>
          </reference>
          <reference field="5" count="1">
            <x v="25"/>
          </reference>
        </references>
      </pivotArea>
    </format>
    <format dxfId="1665">
      <pivotArea dataOnly="0" labelOnly="1" fieldPosition="0">
        <references count="2">
          <reference field="1" count="1" selected="0">
            <x v="829"/>
          </reference>
          <reference field="5" count="1">
            <x v="25"/>
          </reference>
        </references>
      </pivotArea>
    </format>
    <format dxfId="1664">
      <pivotArea dataOnly="0" labelOnly="1" fieldPosition="0">
        <references count="2">
          <reference field="1" count="1" selected="0">
            <x v="864"/>
          </reference>
          <reference field="5" count="1">
            <x v="25"/>
          </reference>
        </references>
      </pivotArea>
    </format>
    <format dxfId="1663">
      <pivotArea dataOnly="0" labelOnly="1" fieldPosition="0">
        <references count="2">
          <reference field="1" count="1" selected="0">
            <x v="1239"/>
          </reference>
          <reference field="5" count="1">
            <x v="18"/>
          </reference>
        </references>
      </pivotArea>
    </format>
    <format dxfId="1662">
      <pivotArea dataOnly="0" labelOnly="1" fieldPosition="0">
        <references count="2">
          <reference field="1" count="1" selected="0">
            <x v="690"/>
          </reference>
          <reference field="5" count="1">
            <x v="25"/>
          </reference>
        </references>
      </pivotArea>
    </format>
    <format dxfId="1661">
      <pivotArea dataOnly="0" labelOnly="1" fieldPosition="0">
        <references count="2">
          <reference field="1" count="1" selected="0">
            <x v="806"/>
          </reference>
          <reference field="5" count="1">
            <x v="16"/>
          </reference>
        </references>
      </pivotArea>
    </format>
    <format dxfId="1660">
      <pivotArea dataOnly="0" labelOnly="1" fieldPosition="0">
        <references count="2">
          <reference field="1" count="1" selected="0">
            <x v="266"/>
          </reference>
          <reference field="5" count="1">
            <x v="25"/>
          </reference>
        </references>
      </pivotArea>
    </format>
    <format dxfId="1659">
      <pivotArea dataOnly="0" labelOnly="1" fieldPosition="0">
        <references count="2">
          <reference field="1" count="1" selected="0">
            <x v="1142"/>
          </reference>
          <reference field="5" count="1">
            <x v="20"/>
          </reference>
        </references>
      </pivotArea>
    </format>
    <format dxfId="1658">
      <pivotArea dataOnly="0" labelOnly="1" fieldPosition="0">
        <references count="2">
          <reference field="1" count="1" selected="0">
            <x v="1206"/>
          </reference>
          <reference field="5" count="1">
            <x v="22"/>
          </reference>
        </references>
      </pivotArea>
    </format>
    <format dxfId="1657">
      <pivotArea dataOnly="0" labelOnly="1" fieldPosition="0">
        <references count="2">
          <reference field="1" count="1" selected="0">
            <x v="1065"/>
          </reference>
          <reference field="5" count="1">
            <x v="20"/>
          </reference>
        </references>
      </pivotArea>
    </format>
    <format dxfId="1656">
      <pivotArea dataOnly="0" labelOnly="1" fieldPosition="0">
        <references count="2">
          <reference field="1" count="1" selected="0">
            <x v="1233"/>
          </reference>
          <reference field="5" count="1">
            <x v="18"/>
          </reference>
        </references>
      </pivotArea>
    </format>
    <format dxfId="1655">
      <pivotArea dataOnly="0" labelOnly="1" fieldPosition="0">
        <references count="2">
          <reference field="1" count="1" selected="0">
            <x v="882"/>
          </reference>
          <reference field="5" count="1">
            <x v="25"/>
          </reference>
        </references>
      </pivotArea>
    </format>
    <format dxfId="1654">
      <pivotArea dataOnly="0" labelOnly="1" fieldPosition="0">
        <references count="2">
          <reference field="1" count="1" selected="0">
            <x v="1209"/>
          </reference>
          <reference field="5" count="2">
            <x v="16"/>
            <x v="18"/>
          </reference>
        </references>
      </pivotArea>
    </format>
    <format dxfId="1653">
      <pivotArea dataOnly="0" labelOnly="1" fieldPosition="0">
        <references count="2">
          <reference field="1" count="1" selected="0">
            <x v="739"/>
          </reference>
          <reference field="5" count="1">
            <x v="25"/>
          </reference>
        </references>
      </pivotArea>
    </format>
    <format dxfId="1652">
      <pivotArea dataOnly="0" labelOnly="1" fieldPosition="0">
        <references count="2">
          <reference field="1" count="1" selected="0">
            <x v="949"/>
          </reference>
          <reference field="5" count="1">
            <x v="22"/>
          </reference>
        </references>
      </pivotArea>
    </format>
    <format dxfId="1651">
      <pivotArea dataOnly="0" labelOnly="1" fieldPosition="0">
        <references count="2">
          <reference field="1" count="1" selected="0">
            <x v="1152"/>
          </reference>
          <reference field="5" count="3">
            <x v="10"/>
            <x v="16"/>
            <x v="18"/>
          </reference>
        </references>
      </pivotArea>
    </format>
    <format dxfId="1650">
      <pivotArea dataOnly="0" labelOnly="1" fieldPosition="0">
        <references count="2">
          <reference field="1" count="1" selected="0">
            <x v="583"/>
          </reference>
          <reference field="5" count="2">
            <x v="20"/>
            <x v="22"/>
          </reference>
        </references>
      </pivotArea>
    </format>
    <format dxfId="1649">
      <pivotArea dataOnly="0" labelOnly="1" fieldPosition="0">
        <references count="2">
          <reference field="1" count="1" selected="0">
            <x v="406"/>
          </reference>
          <reference field="5" count="2">
            <x v="20"/>
            <x v="24"/>
          </reference>
        </references>
      </pivotArea>
    </format>
    <format dxfId="1648">
      <pivotArea dataOnly="0" labelOnly="1" fieldPosition="0">
        <references count="2">
          <reference field="1" count="1" selected="0">
            <x v="502"/>
          </reference>
          <reference field="5" count="1">
            <x v="25"/>
          </reference>
        </references>
      </pivotArea>
    </format>
    <format dxfId="1647">
      <pivotArea dataOnly="0" labelOnly="1" fieldPosition="0">
        <references count="2">
          <reference field="1" count="1" selected="0">
            <x v="1322"/>
          </reference>
          <reference field="5" count="1">
            <x v="16"/>
          </reference>
        </references>
      </pivotArea>
    </format>
    <format dxfId="1646">
      <pivotArea dataOnly="0" labelOnly="1" fieldPosition="0">
        <references count="2">
          <reference field="1" count="1" selected="0">
            <x v="1191"/>
          </reference>
          <reference field="5" count="1">
            <x v="20"/>
          </reference>
        </references>
      </pivotArea>
    </format>
    <format dxfId="1645">
      <pivotArea dataOnly="0" labelOnly="1" fieldPosition="0">
        <references count="2">
          <reference field="1" count="1" selected="0">
            <x v="1138"/>
          </reference>
          <reference field="5" count="2">
            <x v="20"/>
            <x v="22"/>
          </reference>
        </references>
      </pivotArea>
    </format>
    <format dxfId="1644">
      <pivotArea dataOnly="0" labelOnly="1" fieldPosition="0">
        <references count="2">
          <reference field="1" count="1" selected="0">
            <x v="1236"/>
          </reference>
          <reference field="5" count="1">
            <x v="18"/>
          </reference>
        </references>
      </pivotArea>
    </format>
    <format dxfId="1643">
      <pivotArea dataOnly="0" labelOnly="1" fieldPosition="0">
        <references count="2">
          <reference field="1" count="1" selected="0">
            <x v="1447"/>
          </reference>
          <reference field="5" count="1">
            <x v="10"/>
          </reference>
        </references>
      </pivotArea>
    </format>
    <format dxfId="1642">
      <pivotArea dataOnly="0" labelOnly="1" fieldPosition="0">
        <references count="2">
          <reference field="1" count="1" selected="0">
            <x v="340"/>
          </reference>
          <reference field="5" count="2">
            <x v="20"/>
            <x v="22"/>
          </reference>
        </references>
      </pivotArea>
    </format>
    <format dxfId="1641">
      <pivotArea dataOnly="0" labelOnly="1" fieldPosition="0">
        <references count="2">
          <reference field="1" count="1" selected="0">
            <x v="1227"/>
          </reference>
          <reference field="5" count="1">
            <x v="20"/>
          </reference>
        </references>
      </pivotArea>
    </format>
    <format dxfId="1640">
      <pivotArea dataOnly="0" labelOnly="1" fieldPosition="0">
        <references count="2">
          <reference field="1" count="1" selected="0">
            <x v="309"/>
          </reference>
          <reference field="5" count="2">
            <x v="18"/>
            <x v="20"/>
          </reference>
        </references>
      </pivotArea>
    </format>
    <format dxfId="1639">
      <pivotArea dataOnly="0" labelOnly="1" fieldPosition="0">
        <references count="2">
          <reference field="1" count="1" selected="0">
            <x v="636"/>
          </reference>
          <reference field="5" count="1">
            <x v="18"/>
          </reference>
        </references>
      </pivotArea>
    </format>
    <format dxfId="1638">
      <pivotArea dataOnly="0" labelOnly="1" fieldPosition="0">
        <references count="2">
          <reference field="1" count="1" selected="0">
            <x v="656"/>
          </reference>
          <reference field="5" count="1">
            <x v="25"/>
          </reference>
        </references>
      </pivotArea>
    </format>
    <format dxfId="1637">
      <pivotArea dataOnly="0" labelOnly="1" fieldPosition="0">
        <references count="2">
          <reference field="1" count="1" selected="0">
            <x v="506"/>
          </reference>
          <reference field="5" count="3">
            <x v="18"/>
            <x v="23"/>
            <x v="25"/>
          </reference>
        </references>
      </pivotArea>
    </format>
    <format dxfId="1636">
      <pivotArea dataOnly="0" labelOnly="1" fieldPosition="0">
        <references count="2">
          <reference field="1" count="1" selected="0">
            <x v="600"/>
          </reference>
          <reference field="5" count="1">
            <x v="23"/>
          </reference>
        </references>
      </pivotArea>
    </format>
    <format dxfId="1635">
      <pivotArea dataOnly="0" labelOnly="1" fieldPosition="0">
        <references count="2">
          <reference field="1" count="1" selected="0">
            <x v="698"/>
          </reference>
          <reference field="5" count="1">
            <x v="20"/>
          </reference>
        </references>
      </pivotArea>
    </format>
    <format dxfId="1634">
      <pivotArea dataOnly="0" labelOnly="1" fieldPosition="0">
        <references count="2">
          <reference field="1" count="1" selected="0">
            <x v="603"/>
          </reference>
          <reference field="5" count="1">
            <x v="24"/>
          </reference>
        </references>
      </pivotArea>
    </format>
    <format dxfId="1633">
      <pivotArea dataOnly="0" labelOnly="1" fieldPosition="0">
        <references count="2">
          <reference field="1" count="1" selected="0">
            <x v="470"/>
          </reference>
          <reference field="5" count="1">
            <x v="22"/>
          </reference>
        </references>
      </pivotArea>
    </format>
    <format dxfId="1632">
      <pivotArea dataOnly="0" labelOnly="1" fieldPosition="0">
        <references count="2">
          <reference field="1" count="1" selected="0">
            <x v="339"/>
          </reference>
          <reference field="5" count="1">
            <x v="22"/>
          </reference>
        </references>
      </pivotArea>
    </format>
    <format dxfId="1631">
      <pivotArea dataOnly="0" labelOnly="1" fieldPosition="0">
        <references count="2">
          <reference field="1" count="1" selected="0">
            <x v="303"/>
          </reference>
          <reference field="5" count="1">
            <x v="24"/>
          </reference>
        </references>
      </pivotArea>
    </format>
    <format dxfId="1630">
      <pivotArea dataOnly="0" labelOnly="1" fieldPosition="0">
        <references count="2">
          <reference field="1" count="1" selected="0">
            <x v="683"/>
          </reference>
          <reference field="5" count="1">
            <x v="23"/>
          </reference>
        </references>
      </pivotArea>
    </format>
    <format dxfId="1629">
      <pivotArea dataOnly="0" labelOnly="1" fieldPosition="0">
        <references count="2">
          <reference field="1" count="1" selected="0">
            <x v="1107"/>
          </reference>
          <reference field="5" count="1">
            <x v="20"/>
          </reference>
        </references>
      </pivotArea>
    </format>
    <format dxfId="1628">
      <pivotArea dataOnly="0" labelOnly="1" fieldPosition="0">
        <references count="2">
          <reference field="1" count="1" selected="0">
            <x v="484"/>
          </reference>
          <reference field="5" count="1">
            <x v="25"/>
          </reference>
        </references>
      </pivotArea>
    </format>
    <format dxfId="1627">
      <pivotArea dataOnly="0" labelOnly="1" fieldPosition="0">
        <references count="2">
          <reference field="1" count="1" selected="0">
            <x v="280"/>
          </reference>
          <reference field="5" count="1">
            <x v="25"/>
          </reference>
        </references>
      </pivotArea>
    </format>
    <format dxfId="1626">
      <pivotArea dataOnly="0" labelOnly="1" fieldPosition="0">
        <references count="2">
          <reference field="1" count="1" selected="0">
            <x v="1077"/>
          </reference>
          <reference field="5" count="2">
            <x v="20"/>
            <x v="22"/>
          </reference>
        </references>
      </pivotArea>
    </format>
    <format dxfId="1625">
      <pivotArea dataOnly="0" labelOnly="1" fieldPosition="0">
        <references count="2">
          <reference field="1" count="1" selected="0">
            <x v="1218"/>
          </reference>
          <reference field="5" count="1">
            <x v="10"/>
          </reference>
        </references>
      </pivotArea>
    </format>
    <format dxfId="1624">
      <pivotArea dataOnly="0" labelOnly="1" fieldPosition="0">
        <references count="2">
          <reference field="1" count="1" selected="0">
            <x v="830"/>
          </reference>
          <reference field="5" count="1">
            <x v="25"/>
          </reference>
        </references>
      </pivotArea>
    </format>
    <format dxfId="1623">
      <pivotArea dataOnly="0" labelOnly="1" fieldPosition="0">
        <references count="2">
          <reference field="1" count="1" selected="0">
            <x v="243"/>
          </reference>
          <reference field="5" count="1">
            <x v="25"/>
          </reference>
        </references>
      </pivotArea>
    </format>
    <format dxfId="1622">
      <pivotArea dataOnly="0" labelOnly="1" fieldPosition="0">
        <references count="2">
          <reference field="1" count="1" selected="0">
            <x v="1169"/>
          </reference>
          <reference field="5" count="1">
            <x v="20"/>
          </reference>
        </references>
      </pivotArea>
    </format>
    <format dxfId="1621">
      <pivotArea dataOnly="0" labelOnly="1" fieldPosition="0">
        <references count="2">
          <reference field="1" count="1" selected="0">
            <x v="746"/>
          </reference>
          <reference field="5" count="1">
            <x v="25"/>
          </reference>
        </references>
      </pivotArea>
    </format>
    <format dxfId="1620">
      <pivotArea dataOnly="0" labelOnly="1" fieldPosition="0">
        <references count="2">
          <reference field="1" count="1" selected="0">
            <x v="324"/>
          </reference>
          <reference field="5" count="1">
            <x v="18"/>
          </reference>
        </references>
      </pivotArea>
    </format>
    <format dxfId="1619">
      <pivotArea dataOnly="0" labelOnly="1" fieldPosition="0">
        <references count="2">
          <reference field="1" count="1" selected="0">
            <x v="769"/>
          </reference>
          <reference field="5" count="4">
            <x v="18"/>
            <x v="22"/>
            <x v="23"/>
            <x v="24"/>
          </reference>
        </references>
      </pivotArea>
    </format>
    <format dxfId="1618">
      <pivotArea dataOnly="0" labelOnly="1" fieldPosition="0">
        <references count="2">
          <reference field="1" count="1" selected="0">
            <x v="1188"/>
          </reference>
          <reference field="5" count="1">
            <x v="20"/>
          </reference>
        </references>
      </pivotArea>
    </format>
    <format dxfId="1617">
      <pivotArea dataOnly="0" labelOnly="1" fieldPosition="0">
        <references count="2">
          <reference field="1" count="1" selected="0">
            <x v="888"/>
          </reference>
          <reference field="5" count="1">
            <x v="25"/>
          </reference>
        </references>
      </pivotArea>
    </format>
    <format dxfId="1616">
      <pivotArea dataOnly="0" labelOnly="1" fieldPosition="0">
        <references count="2">
          <reference field="1" count="1" selected="0">
            <x v="733"/>
          </reference>
          <reference field="5" count="1">
            <x v="25"/>
          </reference>
        </references>
      </pivotArea>
    </format>
    <format dxfId="1615">
      <pivotArea dataOnly="0" labelOnly="1" fieldPosition="0">
        <references count="2">
          <reference field="1" count="1" selected="0">
            <x v="317"/>
          </reference>
          <reference field="5" count="1">
            <x v="16"/>
          </reference>
        </references>
      </pivotArea>
    </format>
    <format dxfId="1614">
      <pivotArea dataOnly="0" labelOnly="1" fieldPosition="0">
        <references count="2">
          <reference field="1" count="1" selected="0">
            <x v="556"/>
          </reference>
          <reference field="5" count="1">
            <x v="16"/>
          </reference>
        </references>
      </pivotArea>
    </format>
    <format dxfId="1613">
      <pivotArea dataOnly="0" labelOnly="1" fieldPosition="0">
        <references count="2">
          <reference field="1" count="1" selected="0">
            <x v="1323"/>
          </reference>
          <reference field="5" count="1">
            <x v="16"/>
          </reference>
        </references>
      </pivotArea>
    </format>
    <format dxfId="1612">
      <pivotArea dataOnly="0" labelOnly="1" fieldPosition="0">
        <references count="2">
          <reference field="1" count="1" selected="0">
            <x v="263"/>
          </reference>
          <reference field="5" count="1">
            <x v="25"/>
          </reference>
        </references>
      </pivotArea>
    </format>
    <format dxfId="1611">
      <pivotArea dataOnly="0" labelOnly="1" fieldPosition="0">
        <references count="2">
          <reference field="1" count="1" selected="0">
            <x v="1363"/>
          </reference>
          <reference field="5" count="1">
            <x v="8"/>
          </reference>
        </references>
      </pivotArea>
    </format>
    <format dxfId="1610">
      <pivotArea dataOnly="0" labelOnly="1" fieldPosition="0">
        <references count="2">
          <reference field="1" count="1" selected="0">
            <x v="696"/>
          </reference>
          <reference field="5" count="1">
            <x v="22"/>
          </reference>
        </references>
      </pivotArea>
    </format>
    <format dxfId="1609">
      <pivotArea dataOnly="0" labelOnly="1" fieldPosition="0">
        <references count="2">
          <reference field="1" count="1" selected="0">
            <x v="762"/>
          </reference>
          <reference field="5" count="1">
            <x v="25"/>
          </reference>
        </references>
      </pivotArea>
    </format>
    <format dxfId="1608">
      <pivotArea dataOnly="0" labelOnly="1" fieldPosition="0">
        <references count="2">
          <reference field="1" count="1" selected="0">
            <x v="599"/>
          </reference>
          <reference field="5" count="1">
            <x v="23"/>
          </reference>
        </references>
      </pivotArea>
    </format>
    <format dxfId="1607">
      <pivotArea dataOnly="0" labelOnly="1" fieldPosition="0">
        <references count="2">
          <reference field="1" count="1" selected="0">
            <x v="805"/>
          </reference>
          <reference field="5" count="1">
            <x v="25"/>
          </reference>
        </references>
      </pivotArea>
    </format>
    <format dxfId="1606">
      <pivotArea dataOnly="0" labelOnly="1" fieldPosition="0">
        <references count="2">
          <reference field="1" count="1" selected="0">
            <x v="610"/>
          </reference>
          <reference field="5" count="2">
            <x v="20"/>
            <x v="23"/>
          </reference>
        </references>
      </pivotArea>
    </format>
    <format dxfId="1605">
      <pivotArea dataOnly="0" labelOnly="1" fieldPosition="0">
        <references count="2">
          <reference field="1" count="1" selected="0">
            <x v="1063"/>
          </reference>
          <reference field="5" count="1">
            <x v="25"/>
          </reference>
        </references>
      </pivotArea>
    </format>
    <format dxfId="1604">
      <pivotArea dataOnly="0" labelOnly="1" fieldPosition="0">
        <references count="2">
          <reference field="1" count="1" selected="0">
            <x v="756"/>
          </reference>
          <reference field="5" count="1">
            <x v="25"/>
          </reference>
        </references>
      </pivotArea>
    </format>
    <format dxfId="1603">
      <pivotArea dataOnly="0" labelOnly="1" fieldPosition="0">
        <references count="2">
          <reference field="1" count="1" selected="0">
            <x v="249"/>
          </reference>
          <reference field="5" count="2">
            <x v="20"/>
            <x v="25"/>
          </reference>
        </references>
      </pivotArea>
    </format>
    <format dxfId="1602">
      <pivotArea dataOnly="0" labelOnly="1" fieldPosition="0">
        <references count="2">
          <reference field="1" count="1" selected="0">
            <x v="619"/>
          </reference>
          <reference field="5" count="1">
            <x v="22"/>
          </reference>
        </references>
      </pivotArea>
    </format>
    <format dxfId="1601">
      <pivotArea dataOnly="0" labelOnly="1" fieldPosition="0">
        <references count="2">
          <reference field="1" count="1" selected="0">
            <x v="282"/>
          </reference>
          <reference field="5" count="2">
            <x v="24"/>
            <x v="25"/>
          </reference>
        </references>
      </pivotArea>
    </format>
    <format dxfId="1600">
      <pivotArea dataOnly="0" labelOnly="1" fieldPosition="0">
        <references count="2">
          <reference field="1" count="1" selected="0">
            <x v="1103"/>
          </reference>
          <reference field="5" count="1">
            <x v="22"/>
          </reference>
        </references>
      </pivotArea>
    </format>
    <format dxfId="1599">
      <pivotArea dataOnly="0" labelOnly="1" fieldPosition="0">
        <references count="2">
          <reference field="1" count="1" selected="0">
            <x v="528"/>
          </reference>
          <reference field="5" count="2">
            <x v="18"/>
            <x v="22"/>
          </reference>
        </references>
      </pivotArea>
    </format>
    <format dxfId="1598">
      <pivotArea dataOnly="0" labelOnly="1" fieldPosition="0">
        <references count="2">
          <reference field="1" count="1" selected="0">
            <x v="917"/>
          </reference>
          <reference field="5" count="1">
            <x v="25"/>
          </reference>
        </references>
      </pivotArea>
    </format>
    <format dxfId="1597">
      <pivotArea dataOnly="0" labelOnly="1" fieldPosition="0">
        <references count="2">
          <reference field="1" count="1" selected="0">
            <x v="867"/>
          </reference>
          <reference field="5" count="1">
            <x v="25"/>
          </reference>
        </references>
      </pivotArea>
    </format>
    <format dxfId="1596">
      <pivotArea dataOnly="0" labelOnly="1" fieldPosition="0">
        <references count="2">
          <reference field="1" count="1" selected="0">
            <x v="1446"/>
          </reference>
          <reference field="5" count="1">
            <x v="10"/>
          </reference>
        </references>
      </pivotArea>
    </format>
    <format dxfId="1595">
      <pivotArea dataOnly="0" labelOnly="1" fieldPosition="0">
        <references count="2">
          <reference field="1" count="1" selected="0">
            <x v="356"/>
          </reference>
          <reference field="5" count="1">
            <x v="16"/>
          </reference>
        </references>
      </pivotArea>
    </format>
    <format dxfId="1594">
      <pivotArea dataOnly="0" labelOnly="1" fieldPosition="0">
        <references count="2">
          <reference field="1" count="1" selected="0">
            <x v="258"/>
          </reference>
          <reference field="5" count="1">
            <x v="25"/>
          </reference>
        </references>
      </pivotArea>
    </format>
    <format dxfId="1593">
      <pivotArea dataOnly="0" labelOnly="1" fieldPosition="0">
        <references count="2">
          <reference field="1" count="1" selected="0">
            <x v="1196"/>
          </reference>
          <reference field="5" count="1">
            <x v="20"/>
          </reference>
        </references>
      </pivotArea>
    </format>
    <format dxfId="1592">
      <pivotArea dataOnly="0" labelOnly="1" fieldPosition="0">
        <references count="2">
          <reference field="1" count="1" selected="0">
            <x v="611"/>
          </reference>
          <reference field="5" count="2">
            <x v="22"/>
            <x v="25"/>
          </reference>
        </references>
      </pivotArea>
    </format>
    <format dxfId="1591">
      <pivotArea dataOnly="0" labelOnly="1" fieldPosition="0">
        <references count="2">
          <reference field="1" count="1" selected="0">
            <x v="298"/>
          </reference>
          <reference field="5" count="2">
            <x v="24"/>
            <x v="25"/>
          </reference>
        </references>
      </pivotArea>
    </format>
    <format dxfId="1590">
      <pivotArea dataOnly="0" labelOnly="1" fieldPosition="0">
        <references count="2">
          <reference field="1" count="1" selected="0">
            <x v="322"/>
          </reference>
          <reference field="5" count="1">
            <x v="18"/>
          </reference>
        </references>
      </pivotArea>
    </format>
    <format dxfId="1589">
      <pivotArea dataOnly="0" labelOnly="1" fieldPosition="0">
        <references count="2">
          <reference field="1" count="1" selected="0">
            <x v="1273"/>
          </reference>
          <reference field="5" count="1">
            <x v="18"/>
          </reference>
        </references>
      </pivotArea>
    </format>
    <format dxfId="1588">
      <pivotArea dataOnly="0" labelOnly="1" fieldPosition="0">
        <references count="2">
          <reference field="1" count="1" selected="0">
            <x v="291"/>
          </reference>
          <reference field="5" count="1">
            <x v="25"/>
          </reference>
        </references>
      </pivotArea>
    </format>
    <format dxfId="1587">
      <pivotArea dataOnly="0" labelOnly="1" fieldPosition="0">
        <references count="2">
          <reference field="1" count="1" selected="0">
            <x v="910"/>
          </reference>
          <reference field="5" count="4">
            <x v="20"/>
            <x v="22"/>
            <x v="23"/>
            <x v="24"/>
          </reference>
        </references>
      </pivotArea>
    </format>
    <format dxfId="1586">
      <pivotArea dataOnly="0" labelOnly="1" fieldPosition="0">
        <references count="2">
          <reference field="1" count="1" selected="0">
            <x v="999"/>
          </reference>
          <reference field="5" count="1">
            <x v="8"/>
          </reference>
        </references>
      </pivotArea>
    </format>
    <format dxfId="1585">
      <pivotArea dataOnly="0" labelOnly="1" fieldPosition="0">
        <references count="2">
          <reference field="1" count="1" selected="0">
            <x v="442"/>
          </reference>
          <reference field="5" count="1">
            <x v="20"/>
          </reference>
        </references>
      </pivotArea>
    </format>
    <format dxfId="1584">
      <pivotArea dataOnly="0" labelOnly="1" fieldPosition="0">
        <references count="2">
          <reference field="1" count="1" selected="0">
            <x v="557"/>
          </reference>
          <reference field="5" count="2">
            <x v="22"/>
            <x v="25"/>
          </reference>
        </references>
      </pivotArea>
    </format>
    <format dxfId="1583">
      <pivotArea dataOnly="0" labelOnly="1" fieldPosition="0">
        <references count="2">
          <reference field="1" count="1" selected="0">
            <x v="745"/>
          </reference>
          <reference field="5" count="1">
            <x v="25"/>
          </reference>
        </references>
      </pivotArea>
    </format>
    <format dxfId="1582">
      <pivotArea dataOnly="0" labelOnly="1" fieldPosition="0">
        <references count="2">
          <reference field="1" count="1" selected="0">
            <x v="507"/>
          </reference>
          <reference field="5" count="1">
            <x v="20"/>
          </reference>
        </references>
      </pivotArea>
    </format>
    <format dxfId="1581">
      <pivotArea dataOnly="0" labelOnly="1" fieldPosition="0">
        <references count="2">
          <reference field="1" count="1" selected="0">
            <x v="259"/>
          </reference>
          <reference field="5" count="1">
            <x v="25"/>
          </reference>
        </references>
      </pivotArea>
    </format>
    <format dxfId="1580">
      <pivotArea dataOnly="0" labelOnly="1" fieldPosition="0">
        <references count="2">
          <reference field="1" count="1" selected="0">
            <x v="530"/>
          </reference>
          <reference field="5" count="1">
            <x v="24"/>
          </reference>
        </references>
      </pivotArea>
    </format>
    <format dxfId="1579">
      <pivotArea dataOnly="0" labelOnly="1" fieldPosition="0">
        <references count="2">
          <reference field="1" count="1" selected="0">
            <x v="815"/>
          </reference>
          <reference field="5" count="2">
            <x v="24"/>
            <x v="25"/>
          </reference>
        </references>
      </pivotArea>
    </format>
    <format dxfId="1578">
      <pivotArea dataOnly="0" labelOnly="1" fieldPosition="0">
        <references count="2">
          <reference field="1" count="1" selected="0">
            <x v="292"/>
          </reference>
          <reference field="5" count="1">
            <x v="25"/>
          </reference>
        </references>
      </pivotArea>
    </format>
    <format dxfId="1577">
      <pivotArea dataOnly="0" labelOnly="1" fieldPosition="0">
        <references count="2">
          <reference field="1" count="1" selected="0">
            <x v="957"/>
          </reference>
          <reference field="5" count="2">
            <x v="20"/>
            <x v="22"/>
          </reference>
        </references>
      </pivotArea>
    </format>
    <format dxfId="1576">
      <pivotArea dataOnly="0" labelOnly="1" fieldPosition="0">
        <references count="2">
          <reference field="1" count="1" selected="0">
            <x v="969"/>
          </reference>
          <reference field="5" count="1">
            <x v="16"/>
          </reference>
        </references>
      </pivotArea>
    </format>
    <format dxfId="1575">
      <pivotArea dataOnly="0" labelOnly="1" fieldPosition="0">
        <references count="2">
          <reference field="1" count="1" selected="0">
            <x v="598"/>
          </reference>
          <reference field="5" count="2">
            <x v="18"/>
            <x v="22"/>
          </reference>
        </references>
      </pivotArea>
    </format>
    <format dxfId="1574">
      <pivotArea dataOnly="0" labelOnly="1" fieldPosition="0">
        <references count="2">
          <reference field="1" count="1" selected="0">
            <x v="457"/>
          </reference>
          <reference field="5" count="1">
            <x v="24"/>
          </reference>
        </references>
      </pivotArea>
    </format>
    <format dxfId="1573">
      <pivotArea dataOnly="0" labelOnly="1" fieldPosition="0">
        <references count="2">
          <reference field="1" count="1" selected="0">
            <x v="601"/>
          </reference>
          <reference field="5" count="1">
            <x v="20"/>
          </reference>
        </references>
      </pivotArea>
    </format>
    <format dxfId="1572">
      <pivotArea dataOnly="0" labelOnly="1" fieldPosition="0">
        <references count="2">
          <reference field="1" count="1" selected="0">
            <x v="955"/>
          </reference>
          <reference field="5" count="1">
            <x v="22"/>
          </reference>
        </references>
      </pivotArea>
    </format>
    <format dxfId="1571">
      <pivotArea dataOnly="0" labelOnly="1" fieldPosition="0">
        <references count="2">
          <reference field="1" count="1" selected="0">
            <x v="326"/>
          </reference>
          <reference field="5" count="1">
            <x v="23"/>
          </reference>
        </references>
      </pivotArea>
    </format>
    <format dxfId="1570">
      <pivotArea dataOnly="0" labelOnly="1" fieldPosition="0">
        <references count="2">
          <reference field="1" count="1" selected="0">
            <x v="533"/>
          </reference>
          <reference field="5" count="1">
            <x v="22"/>
          </reference>
        </references>
      </pivotArea>
    </format>
    <format dxfId="1569">
      <pivotArea dataOnly="0" labelOnly="1" fieldPosition="0">
        <references count="2">
          <reference field="1" count="1" selected="0">
            <x v="327"/>
          </reference>
          <reference field="5" count="1">
            <x v="23"/>
          </reference>
        </references>
      </pivotArea>
    </format>
    <format dxfId="1568">
      <pivotArea dataOnly="0" labelOnly="1" fieldPosition="0">
        <references count="2">
          <reference field="1" count="1" selected="0">
            <x v="1180"/>
          </reference>
          <reference field="5" count="1">
            <x v="18"/>
          </reference>
        </references>
      </pivotArea>
    </format>
    <format dxfId="1567">
      <pivotArea dataOnly="0" labelOnly="1" fieldPosition="0">
        <references count="2">
          <reference field="1" count="1" selected="0">
            <x v="941"/>
          </reference>
          <reference field="5" count="1">
            <x v="10"/>
          </reference>
        </references>
      </pivotArea>
    </format>
    <format dxfId="1566">
      <pivotArea dataOnly="0" labelOnly="1" fieldPosition="0">
        <references count="2">
          <reference field="1" count="1" selected="0">
            <x v="277"/>
          </reference>
          <reference field="5" count="1">
            <x v="25"/>
          </reference>
        </references>
      </pivotArea>
    </format>
    <format dxfId="1565">
      <pivotArea dataOnly="0" labelOnly="1" fieldPosition="0">
        <references count="2">
          <reference field="1" count="1" selected="0">
            <x v="612"/>
          </reference>
          <reference field="5" count="1">
            <x v="23"/>
          </reference>
        </references>
      </pivotArea>
    </format>
    <format dxfId="1564">
      <pivotArea dataOnly="0" labelOnly="1" fieldPosition="0">
        <references count="2">
          <reference field="1" count="1" selected="0">
            <x v="1059"/>
          </reference>
          <reference field="5" count="2">
            <x v="10"/>
            <x v="20"/>
          </reference>
        </references>
      </pivotArea>
    </format>
    <format dxfId="1563">
      <pivotArea dataOnly="0" labelOnly="1" fieldPosition="0">
        <references count="2">
          <reference field="1" count="1" selected="0">
            <x v="1154"/>
          </reference>
          <reference field="5" count="1">
            <x v="22"/>
          </reference>
        </references>
      </pivotArea>
    </format>
    <format dxfId="1562">
      <pivotArea dataOnly="0" labelOnly="1" fieldPosition="0">
        <references count="2">
          <reference field="1" count="1" selected="0">
            <x v="1333"/>
          </reference>
          <reference field="5" count="1">
            <x v="16"/>
          </reference>
        </references>
      </pivotArea>
    </format>
    <format dxfId="1561">
      <pivotArea dataOnly="0" labelOnly="1" fieldPosition="0">
        <references count="2">
          <reference field="1" count="1" selected="0">
            <x v="1467"/>
          </reference>
          <reference field="5" count="1">
            <x v="8"/>
          </reference>
        </references>
      </pivotArea>
    </format>
    <format dxfId="1560">
      <pivotArea dataOnly="0" labelOnly="1" fieldPosition="0">
        <references count="2">
          <reference field="1" count="1" selected="0">
            <x v="1141"/>
          </reference>
          <reference field="5" count="1">
            <x v="20"/>
          </reference>
        </references>
      </pivotArea>
    </format>
    <format dxfId="1559">
      <pivotArea dataOnly="0" labelOnly="1" fieldPosition="0">
        <references count="2">
          <reference field="1" count="1" selected="0">
            <x v="582"/>
          </reference>
          <reference field="5" count="1">
            <x v="22"/>
          </reference>
        </references>
      </pivotArea>
    </format>
    <format dxfId="1558">
      <pivotArea dataOnly="0" labelOnly="1" fieldPosition="0">
        <references count="2">
          <reference field="1" count="1" selected="0">
            <x v="1114"/>
          </reference>
          <reference field="5" count="1">
            <x v="20"/>
          </reference>
        </references>
      </pivotArea>
    </format>
    <format dxfId="1557">
      <pivotArea dataOnly="0" labelOnly="1" fieldPosition="0">
        <references count="2">
          <reference field="1" count="1" selected="0">
            <x v="883"/>
          </reference>
          <reference field="5" count="1">
            <x v="25"/>
          </reference>
        </references>
      </pivotArea>
    </format>
    <format dxfId="1556">
      <pivotArea dataOnly="0" labelOnly="1" fieldPosition="0">
        <references count="2">
          <reference field="1" count="1" selected="0">
            <x v="438"/>
          </reference>
          <reference field="5" count="1">
            <x v="25"/>
          </reference>
        </references>
      </pivotArea>
    </format>
    <format dxfId="1555">
      <pivotArea dataOnly="0" labelOnly="1" fieldPosition="0">
        <references count="2">
          <reference field="1" count="1" selected="0">
            <x v="750"/>
          </reference>
          <reference field="5" count="1">
            <x v="25"/>
          </reference>
        </references>
      </pivotArea>
    </format>
    <format dxfId="1554">
      <pivotArea dataOnly="0" labelOnly="1" fieldPosition="0">
        <references count="2">
          <reference field="1" count="1" selected="0">
            <x v="1110"/>
          </reference>
          <reference field="5" count="1">
            <x v="20"/>
          </reference>
        </references>
      </pivotArea>
    </format>
    <format dxfId="1553">
      <pivotArea dataOnly="0" labelOnly="1" fieldPosition="0">
        <references count="2">
          <reference field="1" count="1" selected="0">
            <x v="1220"/>
          </reference>
          <reference field="5" count="1">
            <x v="22"/>
          </reference>
        </references>
      </pivotArea>
    </format>
    <format dxfId="1552">
      <pivotArea dataOnly="0" labelOnly="1" fieldPosition="0">
        <references count="2">
          <reference field="1" count="1" selected="0">
            <x v="1512"/>
          </reference>
          <reference field="5" count="1">
            <x v="8"/>
          </reference>
        </references>
      </pivotArea>
    </format>
    <format dxfId="1551">
      <pivotArea dataOnly="0" labelOnly="1" fieldPosition="0">
        <references count="2">
          <reference field="1" count="1" selected="0">
            <x v="1015"/>
          </reference>
          <reference field="5" count="1">
            <x v="20"/>
          </reference>
        </references>
      </pivotArea>
    </format>
    <format dxfId="1550">
      <pivotArea dataOnly="0" labelOnly="1" fieldPosition="0">
        <references count="2">
          <reference field="1" count="1" selected="0">
            <x v="777"/>
          </reference>
          <reference field="5" count="1">
            <x v="25"/>
          </reference>
        </references>
      </pivotArea>
    </format>
    <format dxfId="1549">
      <pivotArea dataOnly="0" labelOnly="1" fieldPosition="0">
        <references count="2">
          <reference field="1" count="1" selected="0">
            <x v="795"/>
          </reference>
          <reference field="5" count="1">
            <x v="16"/>
          </reference>
        </references>
      </pivotArea>
    </format>
    <format dxfId="1548">
      <pivotArea dataOnly="0" labelOnly="1" fieldPosition="0">
        <references count="2">
          <reference field="1" count="1" selected="0">
            <x v="950"/>
          </reference>
          <reference field="5" count="1">
            <x v="20"/>
          </reference>
        </references>
      </pivotArea>
    </format>
    <format dxfId="1547">
      <pivotArea dataOnly="0" labelOnly="1" fieldPosition="0">
        <references count="2">
          <reference field="1" count="1" selected="0">
            <x v="465"/>
          </reference>
          <reference field="5" count="1">
            <x v="25"/>
          </reference>
        </references>
      </pivotArea>
    </format>
    <format dxfId="1546">
      <pivotArea dataOnly="0" labelOnly="1" fieldPosition="0">
        <references count="2">
          <reference field="1" count="1" selected="0">
            <x v="447"/>
          </reference>
          <reference field="5" count="1">
            <x v="24"/>
          </reference>
        </references>
      </pivotArea>
    </format>
    <format dxfId="1545">
      <pivotArea dataOnly="0" labelOnly="1" fieldPosition="0">
        <references count="2">
          <reference field="1" count="1" selected="0">
            <x v="953"/>
          </reference>
          <reference field="5" count="1">
            <x v="25"/>
          </reference>
        </references>
      </pivotArea>
    </format>
    <format dxfId="1544">
      <pivotArea dataOnly="0" labelOnly="1" fieldPosition="0">
        <references count="2">
          <reference field="1" count="1" selected="0">
            <x v="550"/>
          </reference>
          <reference field="5" count="1">
            <x v="23"/>
          </reference>
        </references>
      </pivotArea>
    </format>
    <format dxfId="1543">
      <pivotArea dataOnly="0" labelOnly="1" fieldPosition="0">
        <references count="2">
          <reference field="1" count="1" selected="0">
            <x v="1087"/>
          </reference>
          <reference field="5" count="1">
            <x v="22"/>
          </reference>
        </references>
      </pivotArea>
    </format>
    <format dxfId="1542">
      <pivotArea dataOnly="0" labelOnly="1" fieldPosition="0">
        <references count="2">
          <reference field="1" count="1" selected="0">
            <x v="1089"/>
          </reference>
          <reference field="5" count="1">
            <x v="20"/>
          </reference>
        </references>
      </pivotArea>
    </format>
    <format dxfId="1541">
      <pivotArea dataOnly="0" labelOnly="1" fieldPosition="0">
        <references count="2">
          <reference field="1" count="1" selected="0">
            <x v="508"/>
          </reference>
          <reference field="5" count="1">
            <x v="24"/>
          </reference>
        </references>
      </pivotArea>
    </format>
    <format dxfId="1540">
      <pivotArea dataOnly="0" labelOnly="1" fieldPosition="0">
        <references count="2">
          <reference field="1" count="1" selected="0">
            <x v="1272"/>
          </reference>
          <reference field="5" count="1">
            <x v="18"/>
          </reference>
        </references>
      </pivotArea>
    </format>
    <format dxfId="1539">
      <pivotArea dataOnly="0" labelOnly="1" fieldPosition="0">
        <references count="2">
          <reference field="1" count="1" selected="0">
            <x v="1427"/>
          </reference>
          <reference field="5" count="1">
            <x v="12"/>
          </reference>
        </references>
      </pivotArea>
    </format>
    <format dxfId="1538">
      <pivotArea dataOnly="0" labelOnly="1" fieldPosition="0">
        <references count="2">
          <reference field="1" count="1" selected="0">
            <x v="713"/>
          </reference>
          <reference field="5" count="1">
            <x v="25"/>
          </reference>
        </references>
      </pivotArea>
    </format>
    <format dxfId="1537">
      <pivotArea dataOnly="0" labelOnly="1" fieldPosition="0">
        <references count="2">
          <reference field="1" count="1" selected="0">
            <x v="1004"/>
          </reference>
          <reference field="5" count="1">
            <x v="8"/>
          </reference>
        </references>
      </pivotArea>
    </format>
    <format dxfId="1536">
      <pivotArea dataOnly="0" labelOnly="1" fieldPosition="0">
        <references count="2">
          <reference field="1" count="1" selected="0">
            <x v="539"/>
          </reference>
          <reference field="5" count="2">
            <x v="20"/>
            <x v="25"/>
          </reference>
        </references>
      </pivotArea>
    </format>
    <format dxfId="1535">
      <pivotArea dataOnly="0" labelOnly="1" fieldPosition="0">
        <references count="2">
          <reference field="1" count="1" selected="0">
            <x v="1021"/>
          </reference>
          <reference field="5" count="1">
            <x v="20"/>
          </reference>
        </references>
      </pivotArea>
    </format>
    <format dxfId="1534">
      <pivotArea dataOnly="0" labelOnly="1" fieldPosition="0">
        <references count="2">
          <reference field="1" count="1" selected="0">
            <x v="652"/>
          </reference>
          <reference field="5" count="1">
            <x v="16"/>
          </reference>
        </references>
      </pivotArea>
    </format>
    <format dxfId="1533">
      <pivotArea dataOnly="0" labelOnly="1" fieldPosition="0">
        <references count="2">
          <reference field="1" count="1" selected="0">
            <x v="621"/>
          </reference>
          <reference field="5" count="1">
            <x v="16"/>
          </reference>
        </references>
      </pivotArea>
    </format>
    <format dxfId="1532">
      <pivotArea dataOnly="0" labelOnly="1" fieldPosition="0">
        <references count="2">
          <reference field="1" count="1" selected="0">
            <x v="398"/>
          </reference>
          <reference field="5" count="1">
            <x v="25"/>
          </reference>
        </references>
      </pivotArea>
    </format>
    <format dxfId="1531">
      <pivotArea dataOnly="0" labelOnly="1" fieldPosition="0">
        <references count="2">
          <reference field="1" count="1" selected="0">
            <x v="1118"/>
          </reference>
          <reference field="5" count="1">
            <x v="22"/>
          </reference>
        </references>
      </pivotArea>
    </format>
    <format dxfId="1530">
      <pivotArea dataOnly="0" labelOnly="1" fieldPosition="0">
        <references count="2">
          <reference field="1" count="1" selected="0">
            <x v="854"/>
          </reference>
          <reference field="5" count="1">
            <x v="25"/>
          </reference>
        </references>
      </pivotArea>
    </format>
    <format dxfId="1529">
      <pivotArea dataOnly="0" labelOnly="1" fieldPosition="0">
        <references count="2">
          <reference field="1" count="1" selected="0">
            <x v="940"/>
          </reference>
          <reference field="5" count="1">
            <x v="10"/>
          </reference>
        </references>
      </pivotArea>
    </format>
    <format dxfId="1528">
      <pivotArea dataOnly="0" labelOnly="1" fieldPosition="0">
        <references count="2">
          <reference field="1" count="1" selected="0">
            <x v="618"/>
          </reference>
          <reference field="5" count="1">
            <x v="25"/>
          </reference>
        </references>
      </pivotArea>
    </format>
    <format dxfId="1527">
      <pivotArea dataOnly="0" labelOnly="1" fieldPosition="0">
        <references count="2">
          <reference field="1" count="1" selected="0">
            <x v="976"/>
          </reference>
          <reference field="5" count="3">
            <x v="8"/>
            <x v="16"/>
            <x v="20"/>
          </reference>
        </references>
      </pivotArea>
    </format>
    <format dxfId="1526">
      <pivotArea dataOnly="0" labelOnly="1" fieldPosition="0">
        <references count="2">
          <reference field="1" count="1" selected="0">
            <x v="1111"/>
          </reference>
          <reference field="5" count="1">
            <x v="20"/>
          </reference>
        </references>
      </pivotArea>
    </format>
    <format dxfId="1525">
      <pivotArea dataOnly="0" labelOnly="1" fieldPosition="0">
        <references count="2">
          <reference field="1" count="1" selected="0">
            <x v="478"/>
          </reference>
          <reference field="5" count="1">
            <x v="25"/>
          </reference>
        </references>
      </pivotArea>
    </format>
    <format dxfId="1524">
      <pivotArea dataOnly="0" labelOnly="1" fieldPosition="0">
        <references count="2">
          <reference field="1" count="1" selected="0">
            <x v="466"/>
          </reference>
          <reference field="5" count="1">
            <x v="20"/>
          </reference>
        </references>
      </pivotArea>
    </format>
    <format dxfId="1523">
      <pivotArea dataOnly="0" labelOnly="1" fieldPosition="0">
        <references count="2">
          <reference field="1" count="1" selected="0">
            <x v="1202"/>
          </reference>
          <reference field="5" count="1">
            <x v="22"/>
          </reference>
        </references>
      </pivotArea>
    </format>
    <format dxfId="1522">
      <pivotArea dataOnly="0" labelOnly="1" fieldPosition="0">
        <references count="2">
          <reference field="1" count="1" selected="0">
            <x v="321"/>
          </reference>
          <reference field="5" count="1">
            <x v="22"/>
          </reference>
        </references>
      </pivotArea>
    </format>
    <format dxfId="1521">
      <pivotArea dataOnly="0" labelOnly="1" fieldPosition="0">
        <references count="2">
          <reference field="1" count="1" selected="0">
            <x v="578"/>
          </reference>
          <reference field="5" count="1">
            <x v="25"/>
          </reference>
        </references>
      </pivotArea>
    </format>
    <format dxfId="1520">
      <pivotArea dataOnly="0" labelOnly="1" fieldPosition="0">
        <references count="2">
          <reference field="1" count="1" selected="0">
            <x v="1040"/>
          </reference>
          <reference field="5" count="1">
            <x v="20"/>
          </reference>
        </references>
      </pivotArea>
    </format>
    <format dxfId="1519">
      <pivotArea dataOnly="0" labelOnly="1" fieldPosition="0">
        <references count="2">
          <reference field="1" count="1" selected="0">
            <x v="565"/>
          </reference>
          <reference field="5" count="1">
            <x v="23"/>
          </reference>
        </references>
      </pivotArea>
    </format>
    <format dxfId="1518">
      <pivotArea dataOnly="0" labelOnly="1" fieldPosition="0">
        <references count="2">
          <reference field="1" count="1" selected="0">
            <x v="994"/>
          </reference>
          <reference field="5" count="1">
            <x v="22"/>
          </reference>
        </references>
      </pivotArea>
    </format>
    <format dxfId="1517">
      <pivotArea dataOnly="0" labelOnly="1" fieldPosition="0">
        <references count="2">
          <reference field="1" count="1" selected="0">
            <x v="1417"/>
          </reference>
          <reference field="5" count="1">
            <x v="25"/>
          </reference>
        </references>
      </pivotArea>
    </format>
    <format dxfId="1516">
      <pivotArea dataOnly="0" labelOnly="1" fieldPosition="0">
        <references count="2">
          <reference field="1" count="1" selected="0">
            <x v="891"/>
          </reference>
          <reference field="5" count="1">
            <x v="25"/>
          </reference>
        </references>
      </pivotArea>
    </format>
    <format dxfId="1515">
      <pivotArea dataOnly="0" labelOnly="1" fieldPosition="0">
        <references count="2">
          <reference field="1" count="1" selected="0">
            <x v="421"/>
          </reference>
          <reference field="5" count="1">
            <x v="20"/>
          </reference>
        </references>
      </pivotArea>
    </format>
    <format dxfId="1514">
      <pivotArea dataOnly="0" labelOnly="1" fieldPosition="0">
        <references count="2">
          <reference field="1" count="1" selected="0">
            <x v="1122"/>
          </reference>
          <reference field="5" count="1">
            <x v="20"/>
          </reference>
        </references>
      </pivotArea>
    </format>
    <format dxfId="1513">
      <pivotArea dataOnly="0" labelOnly="1" fieldPosition="0">
        <references count="2">
          <reference field="1" count="1" selected="0">
            <x v="1075"/>
          </reference>
          <reference field="5" count="1">
            <x v="20"/>
          </reference>
        </references>
      </pivotArea>
    </format>
    <format dxfId="1512">
      <pivotArea dataOnly="0" labelOnly="1" fieldPosition="0">
        <references count="2">
          <reference field="1" count="1" selected="0">
            <x v="1234"/>
          </reference>
          <reference field="5" count="1">
            <x v="18"/>
          </reference>
        </references>
      </pivotArea>
    </format>
    <format dxfId="1511">
      <pivotArea dataOnly="0" labelOnly="1" fieldPosition="0">
        <references count="2">
          <reference field="1" count="1" selected="0">
            <x v="876"/>
          </reference>
          <reference field="5" count="1">
            <x v="25"/>
          </reference>
        </references>
      </pivotArea>
    </format>
    <format dxfId="1510">
      <pivotArea dataOnly="0" labelOnly="1" fieldPosition="0">
        <references count="2">
          <reference field="1" count="1" selected="0">
            <x v="1251"/>
          </reference>
          <reference field="5" count="1">
            <x v="18"/>
          </reference>
        </references>
      </pivotArea>
    </format>
    <format dxfId="1509">
      <pivotArea dataOnly="0" labelOnly="1" fieldPosition="0">
        <references count="2">
          <reference field="1" count="1" selected="0">
            <x v="613"/>
          </reference>
          <reference field="5" count="1">
            <x v="16"/>
          </reference>
        </references>
      </pivotArea>
    </format>
    <format dxfId="1508">
      <pivotArea dataOnly="0" labelOnly="1" fieldPosition="0">
        <references count="2">
          <reference field="1" count="1" selected="0">
            <x v="751"/>
          </reference>
          <reference field="5" count="1">
            <x v="25"/>
          </reference>
        </references>
      </pivotArea>
    </format>
    <format dxfId="1507">
      <pivotArea dataOnly="0" labelOnly="1" fieldPosition="0">
        <references count="2">
          <reference field="1" count="1" selected="0">
            <x v="255"/>
          </reference>
          <reference field="5" count="1">
            <x v="25"/>
          </reference>
        </references>
      </pivotArea>
    </format>
    <format dxfId="1506">
      <pivotArea dataOnly="0" labelOnly="1" fieldPosition="0">
        <references count="2">
          <reference field="1" count="1" selected="0">
            <x v="1020"/>
          </reference>
          <reference field="5" count="1">
            <x v="8"/>
          </reference>
        </references>
      </pivotArea>
    </format>
    <format dxfId="1505">
      <pivotArea dataOnly="0" labelOnly="1" fieldPosition="0">
        <references count="2">
          <reference field="1" count="1" selected="0">
            <x v="886"/>
          </reference>
          <reference field="5" count="1">
            <x v="25"/>
          </reference>
        </references>
      </pivotArea>
    </format>
    <format dxfId="1504">
      <pivotArea dataOnly="0" labelOnly="1" fieldPosition="0">
        <references count="2">
          <reference field="1" count="1" selected="0">
            <x v="1268"/>
          </reference>
          <reference field="5" count="1">
            <x v="18"/>
          </reference>
        </references>
      </pivotArea>
    </format>
    <format dxfId="1503">
      <pivotArea dataOnly="0" labelOnly="1" fieldPosition="0">
        <references count="2">
          <reference field="1" count="1" selected="0">
            <x v="475"/>
          </reference>
          <reference field="5" count="1">
            <x v="25"/>
          </reference>
        </references>
      </pivotArea>
    </format>
    <format dxfId="1502">
      <pivotArea dataOnly="0" labelOnly="1" fieldPosition="0">
        <references count="2">
          <reference field="1" count="1" selected="0">
            <x v="473"/>
          </reference>
          <reference field="5" count="1">
            <x v="23"/>
          </reference>
        </references>
      </pivotArea>
    </format>
    <format dxfId="1501">
      <pivotArea dataOnly="0" labelOnly="1" fieldPosition="0">
        <references count="2">
          <reference field="1" count="1" selected="0">
            <x v="1071"/>
          </reference>
          <reference field="5" count="2">
            <x v="8"/>
            <x v="20"/>
          </reference>
        </references>
      </pivotArea>
    </format>
    <format dxfId="1500">
      <pivotArea dataOnly="0" labelOnly="1" fieldPosition="0">
        <references count="2">
          <reference field="1" count="1" selected="0">
            <x v="1116"/>
          </reference>
          <reference field="5" count="1">
            <x v="22"/>
          </reference>
        </references>
      </pivotArea>
    </format>
    <format dxfId="1499">
      <pivotArea dataOnly="0" labelOnly="1" fieldPosition="0">
        <references count="2">
          <reference field="1" count="1" selected="0">
            <x v="849"/>
          </reference>
          <reference field="5" count="1">
            <x v="25"/>
          </reference>
        </references>
      </pivotArea>
    </format>
    <format dxfId="1498">
      <pivotArea dataOnly="0" labelOnly="1" fieldPosition="0">
        <references count="2">
          <reference field="1" count="1" selected="0">
            <x v="963"/>
          </reference>
          <reference field="5" count="1">
            <x v="20"/>
          </reference>
        </references>
      </pivotArea>
    </format>
    <format dxfId="1497">
      <pivotArea dataOnly="0" labelOnly="1" fieldPosition="0">
        <references count="2">
          <reference field="1" count="1" selected="0">
            <x v="860"/>
          </reference>
          <reference field="5" count="1">
            <x v="25"/>
          </reference>
        </references>
      </pivotArea>
    </format>
    <format dxfId="1496">
      <pivotArea dataOnly="0" labelOnly="1" fieldPosition="0">
        <references count="2">
          <reference field="1" count="1" selected="0">
            <x v="586"/>
          </reference>
          <reference field="5" count="1">
            <x v="25"/>
          </reference>
        </references>
      </pivotArea>
    </format>
    <format dxfId="1495">
      <pivotArea dataOnly="0" labelOnly="1" fieldPosition="0">
        <references count="2">
          <reference field="1" count="1" selected="0">
            <x v="1168"/>
          </reference>
          <reference field="5" count="1">
            <x v="22"/>
          </reference>
        </references>
      </pivotArea>
    </format>
    <format dxfId="1494">
      <pivotArea dataOnly="0" labelOnly="1" fieldPosition="0">
        <references count="2">
          <reference field="1" count="1" selected="0">
            <x v="925"/>
          </reference>
          <reference field="5" count="1">
            <x v="10"/>
          </reference>
        </references>
      </pivotArea>
    </format>
    <format dxfId="1493">
      <pivotArea dataOnly="0" labelOnly="1" fieldPosition="0">
        <references count="2">
          <reference field="1" count="1" selected="0">
            <x v="260"/>
          </reference>
          <reference field="5" count="1">
            <x v="25"/>
          </reference>
        </references>
      </pivotArea>
    </format>
    <format dxfId="1492">
      <pivotArea dataOnly="0" labelOnly="1" fieldPosition="0">
        <references count="2">
          <reference field="1" count="1" selected="0">
            <x v="667"/>
          </reference>
          <reference field="5" count="1">
            <x v="25"/>
          </reference>
        </references>
      </pivotArea>
    </format>
    <format dxfId="1491">
      <pivotArea dataOnly="0" labelOnly="1" fieldPosition="0">
        <references count="2">
          <reference field="1" count="1" selected="0">
            <x v="744"/>
          </reference>
          <reference field="5" count="1">
            <x v="24"/>
          </reference>
        </references>
      </pivotArea>
    </format>
    <format dxfId="1490">
      <pivotArea dataOnly="0" labelOnly="1" fieldPosition="0">
        <references count="2">
          <reference field="1" count="1" selected="0">
            <x v="488"/>
          </reference>
          <reference field="5" count="1">
            <x v="25"/>
          </reference>
        </references>
      </pivotArea>
    </format>
    <format dxfId="1489">
      <pivotArea dataOnly="0" labelOnly="1" fieldPosition="0">
        <references count="2">
          <reference field="1" count="1" selected="0">
            <x v="1289"/>
          </reference>
          <reference field="5" count="1">
            <x v="16"/>
          </reference>
        </references>
      </pivotArea>
    </format>
    <format dxfId="1488">
      <pivotArea dataOnly="0" labelOnly="1" fieldPosition="0">
        <references count="2">
          <reference field="1" count="1" selected="0">
            <x v="997"/>
          </reference>
          <reference field="5" count="1">
            <x v="10"/>
          </reference>
        </references>
      </pivotArea>
    </format>
    <format dxfId="1487">
      <pivotArea dataOnly="0" labelOnly="1" fieldPosition="0">
        <references count="2">
          <reference field="1" count="1" selected="0">
            <x v="784"/>
          </reference>
          <reference field="5" count="1">
            <x v="22"/>
          </reference>
        </references>
      </pivotArea>
    </format>
    <format dxfId="1486">
      <pivotArea dataOnly="0" labelOnly="1" fieldPosition="0">
        <references count="2">
          <reference field="1" count="1" selected="0">
            <x v="1106"/>
          </reference>
          <reference field="5" count="1">
            <x v="20"/>
          </reference>
        </references>
      </pivotArea>
    </format>
    <format dxfId="1485">
      <pivotArea dataOnly="0" labelOnly="1" fieldPosition="0">
        <references count="2">
          <reference field="1" count="1" selected="0">
            <x v="576"/>
          </reference>
          <reference field="5" count="1">
            <x v="20"/>
          </reference>
        </references>
      </pivotArea>
    </format>
    <format dxfId="1484">
      <pivotArea dataOnly="0" labelOnly="1" fieldPosition="0">
        <references count="2">
          <reference field="1" count="1" selected="0">
            <x v="286"/>
          </reference>
          <reference field="5" count="1">
            <x v="8"/>
          </reference>
        </references>
      </pivotArea>
    </format>
    <format dxfId="1483">
      <pivotArea dataOnly="0" labelOnly="1" fieldPosition="0">
        <references count="2">
          <reference field="1" count="1" selected="0">
            <x v="423"/>
          </reference>
          <reference field="5" count="1">
            <x v="25"/>
          </reference>
        </references>
      </pivotArea>
    </format>
    <format dxfId="1482">
      <pivotArea dataOnly="0" labelOnly="1" fieldPosition="0">
        <references count="2">
          <reference field="1" count="1" selected="0">
            <x v="752"/>
          </reference>
          <reference field="5" count="1">
            <x v="25"/>
          </reference>
        </references>
      </pivotArea>
    </format>
    <format dxfId="1481">
      <pivotArea dataOnly="0" labelOnly="1" fieldPosition="0">
        <references count="2">
          <reference field="1" count="1" selected="0">
            <x v="868"/>
          </reference>
          <reference field="5" count="2">
            <x v="8"/>
            <x v="25"/>
          </reference>
        </references>
      </pivotArea>
    </format>
    <format dxfId="1480">
      <pivotArea dataOnly="0" labelOnly="1" fieldPosition="0">
        <references count="2">
          <reference field="1" count="1" selected="0">
            <x v="1088"/>
          </reference>
          <reference field="5" count="1">
            <x v="18"/>
          </reference>
        </references>
      </pivotArea>
    </format>
    <format dxfId="1479">
      <pivotArea dataOnly="0" labelOnly="1" fieldPosition="0">
        <references count="2">
          <reference field="1" count="1" selected="0">
            <x v="558"/>
          </reference>
          <reference field="5" count="1">
            <x v="24"/>
          </reference>
        </references>
      </pivotArea>
    </format>
    <format dxfId="1478">
      <pivotArea dataOnly="0" labelOnly="1" fieldPosition="0">
        <references count="2">
          <reference field="1" count="1" selected="0">
            <x v="789"/>
          </reference>
          <reference field="5" count="1">
            <x v="8"/>
          </reference>
        </references>
      </pivotArea>
    </format>
    <format dxfId="1477">
      <pivotArea dataOnly="0" labelOnly="1" fieldPosition="0">
        <references count="2">
          <reference field="1" count="1" selected="0">
            <x v="894"/>
          </reference>
          <reference field="5" count="1">
            <x v="25"/>
          </reference>
        </references>
      </pivotArea>
    </format>
    <format dxfId="1476">
      <pivotArea dataOnly="0" labelOnly="1" fieldPosition="0">
        <references count="2">
          <reference field="1" count="1" selected="0">
            <x v="1080"/>
          </reference>
          <reference field="5" count="1">
            <x v="18"/>
          </reference>
        </references>
      </pivotArea>
    </format>
    <format dxfId="1475">
      <pivotArea dataOnly="0" labelOnly="1" fieldPosition="0">
        <references count="2">
          <reference field="1" count="1" selected="0">
            <x v="981"/>
          </reference>
          <reference field="5" count="1">
            <x v="10"/>
          </reference>
        </references>
      </pivotArea>
    </format>
    <format dxfId="1474">
      <pivotArea dataOnly="0" labelOnly="1" fieldPosition="0">
        <references count="2">
          <reference field="1" count="1" selected="0">
            <x v="407"/>
          </reference>
          <reference field="5" count="1">
            <x v="25"/>
          </reference>
        </references>
      </pivotArea>
    </format>
    <format dxfId="1473">
      <pivotArea dataOnly="0" labelOnly="1" fieldPosition="0">
        <references count="2">
          <reference field="1" count="1" selected="0">
            <x v="1127"/>
          </reference>
          <reference field="5" count="1">
            <x v="22"/>
          </reference>
        </references>
      </pivotArea>
    </format>
    <format dxfId="1472">
      <pivotArea dataOnly="0" labelOnly="1" fieldPosition="0">
        <references count="2">
          <reference field="1" count="1" selected="0">
            <x v="1207"/>
          </reference>
          <reference field="5" count="1">
            <x v="22"/>
          </reference>
        </references>
      </pivotArea>
    </format>
    <format dxfId="1471">
      <pivotArea dataOnly="0" labelOnly="1" fieldPosition="0">
        <references count="2">
          <reference field="1" count="1" selected="0">
            <x v="1365"/>
          </reference>
          <reference field="5" count="1">
            <x v="10"/>
          </reference>
        </references>
      </pivotArea>
    </format>
    <format dxfId="1470">
      <pivotArea dataOnly="0" labelOnly="1" fieldPosition="0">
        <references count="2">
          <reference field="1" count="1" selected="0">
            <x v="627"/>
          </reference>
          <reference field="5" count="1">
            <x v="24"/>
          </reference>
        </references>
      </pivotArea>
    </format>
    <format dxfId="1469">
      <pivotArea dataOnly="0" labelOnly="1" fieldPosition="0">
        <references count="2">
          <reference field="1" count="1" selected="0">
            <x v="1129"/>
          </reference>
          <reference field="5" count="1">
            <x v="20"/>
          </reference>
        </references>
      </pivotArea>
    </format>
    <format dxfId="1468">
      <pivotArea dataOnly="0" labelOnly="1" fieldPosition="0">
        <references count="2">
          <reference field="1" count="1" selected="0">
            <x v="1316"/>
          </reference>
          <reference field="5" count="1">
            <x v="16"/>
          </reference>
        </references>
      </pivotArea>
    </format>
    <format dxfId="1467">
      <pivotArea dataOnly="0" labelOnly="1" fieldPosition="0">
        <references count="2">
          <reference field="1" count="1" selected="0">
            <x v="452"/>
          </reference>
          <reference field="5" count="1">
            <x v="25"/>
          </reference>
        </references>
      </pivotArea>
    </format>
    <format dxfId="1466">
      <pivotArea dataOnly="0" labelOnly="1" fieldPosition="0">
        <references count="2">
          <reference field="1" count="1" selected="0">
            <x v="968"/>
          </reference>
          <reference field="5" count="2">
            <x v="20"/>
            <x v="25"/>
          </reference>
        </references>
      </pivotArea>
    </format>
    <format dxfId="1465">
      <pivotArea dataOnly="0" labelOnly="1" fieldPosition="0">
        <references count="2">
          <reference field="1" count="1" selected="0">
            <x v="294"/>
          </reference>
          <reference field="5" count="1">
            <x v="25"/>
          </reference>
        </references>
      </pivotArea>
    </format>
    <format dxfId="1464">
      <pivotArea dataOnly="0" labelOnly="1" fieldPosition="0">
        <references count="2">
          <reference field="1" count="1" selected="0">
            <x v="617"/>
          </reference>
          <reference field="5" count="1">
            <x v="24"/>
          </reference>
        </references>
      </pivotArea>
    </format>
    <format dxfId="1463">
      <pivotArea dataOnly="0" labelOnly="1" fieldPosition="0">
        <references count="2">
          <reference field="1" count="1" selected="0">
            <x v="919"/>
          </reference>
          <reference field="5" count="1">
            <x v="25"/>
          </reference>
        </references>
      </pivotArea>
    </format>
    <format dxfId="1462">
      <pivotArea dataOnly="0" labelOnly="1" fieldPosition="0">
        <references count="2">
          <reference field="1" count="1" selected="0">
            <x v="763"/>
          </reference>
          <reference field="5" count="1">
            <x v="25"/>
          </reference>
        </references>
      </pivotArea>
    </format>
    <format dxfId="1461">
      <pivotArea dataOnly="0" labelOnly="1" fieldPosition="0">
        <references count="2">
          <reference field="1" count="1" selected="0">
            <x v="1452"/>
          </reference>
          <reference field="5" count="1">
            <x v="8"/>
          </reference>
        </references>
      </pivotArea>
    </format>
    <format dxfId="1460">
      <pivotArea dataOnly="0" labelOnly="1" fieldPosition="0">
        <references count="2">
          <reference field="1" count="1" selected="0">
            <x v="1223"/>
          </reference>
          <reference field="5" count="1">
            <x v="18"/>
          </reference>
        </references>
      </pivotArea>
    </format>
    <format dxfId="1459">
      <pivotArea dataOnly="0" labelOnly="1" fieldPosition="0">
        <references count="2">
          <reference field="1" count="1" selected="0">
            <x v="1361"/>
          </reference>
          <reference field="5" count="1">
            <x v="10"/>
          </reference>
        </references>
      </pivotArea>
    </format>
    <format dxfId="1458">
      <pivotArea dataOnly="0" labelOnly="1" fieldPosition="0">
        <references count="2">
          <reference field="1" count="1" selected="0">
            <x v="1203"/>
          </reference>
          <reference field="5" count="1">
            <x v="22"/>
          </reference>
        </references>
      </pivotArea>
    </format>
    <format dxfId="1457">
      <pivotArea dataOnly="0" labelOnly="1" fieldPosition="0">
        <references count="2">
          <reference field="1" count="1" selected="0">
            <x v="323"/>
          </reference>
          <reference field="5" count="1">
            <x v="20"/>
          </reference>
        </references>
      </pivotArea>
    </format>
    <format dxfId="1456">
      <pivotArea dataOnly="0" labelOnly="1" fieldPosition="0">
        <references count="2">
          <reference field="1" count="1" selected="0">
            <x v="1055"/>
          </reference>
          <reference field="5" count="2">
            <x v="8"/>
            <x v="25"/>
          </reference>
        </references>
      </pivotArea>
    </format>
    <format dxfId="1455">
      <pivotArea dataOnly="0" labelOnly="1" fieldPosition="0">
        <references count="2">
          <reference field="1" count="1" selected="0">
            <x v="592"/>
          </reference>
          <reference field="5" count="1">
            <x v="24"/>
          </reference>
        </references>
      </pivotArea>
    </format>
    <format dxfId="1454">
      <pivotArea dataOnly="0" labelOnly="1" fieldPosition="0">
        <references count="2">
          <reference field="1" count="1" selected="0">
            <x v="1194"/>
          </reference>
          <reference field="5" count="1">
            <x v="20"/>
          </reference>
        </references>
      </pivotArea>
    </format>
    <format dxfId="1453">
      <pivotArea dataOnly="0" labelOnly="1" fieldPosition="0">
        <references count="2">
          <reference field="1" count="1" selected="0">
            <x v="405"/>
          </reference>
          <reference field="5" count="1">
            <x v="23"/>
          </reference>
        </references>
      </pivotArea>
    </format>
    <format dxfId="1452">
      <pivotArea dataOnly="0" labelOnly="1" fieldPosition="0">
        <references count="2">
          <reference field="1" count="1" selected="0">
            <x v="1225"/>
          </reference>
          <reference field="5" count="1">
            <x v="18"/>
          </reference>
        </references>
      </pivotArea>
    </format>
    <format dxfId="1451">
      <pivotArea dataOnly="0" labelOnly="1" fieldPosition="0">
        <references count="2">
          <reference field="1" count="1" selected="0">
            <x v="924"/>
          </reference>
          <reference field="5" count="1">
            <x v="8"/>
          </reference>
        </references>
      </pivotArea>
    </format>
    <format dxfId="1450">
      <pivotArea dataOnly="0" labelOnly="1" fieldPosition="0">
        <references count="2">
          <reference field="1" count="1" selected="0">
            <x v="747"/>
          </reference>
          <reference field="5" count="1">
            <x v="22"/>
          </reference>
        </references>
      </pivotArea>
    </format>
    <format dxfId="1449">
      <pivotArea dataOnly="0" labelOnly="1" fieldPosition="0">
        <references count="2">
          <reference field="1" count="1" selected="0">
            <x v="1115"/>
          </reference>
          <reference field="5" count="1">
            <x v="22"/>
          </reference>
        </references>
      </pivotArea>
    </format>
    <format dxfId="1448">
      <pivotArea dataOnly="0" labelOnly="1" fieldPosition="0">
        <references count="2">
          <reference field="1" count="1" selected="0">
            <x v="1128"/>
          </reference>
          <reference field="5" count="1">
            <x v="20"/>
          </reference>
        </references>
      </pivotArea>
    </format>
    <format dxfId="1447">
      <pivotArea dataOnly="0" labelOnly="1" fieldPosition="0">
        <references count="2">
          <reference field="1" count="1" selected="0">
            <x v="958"/>
          </reference>
          <reference field="5" count="1">
            <x v="20"/>
          </reference>
        </references>
      </pivotArea>
    </format>
    <format dxfId="1446">
      <pivotArea dataOnly="0" labelOnly="1" fieldPosition="0">
        <references count="2">
          <reference field="1" count="1" selected="0">
            <x v="977"/>
          </reference>
          <reference field="5" count="1">
            <x v="20"/>
          </reference>
        </references>
      </pivotArea>
    </format>
    <format dxfId="1445">
      <pivotArea dataOnly="0" labelOnly="1" fieldPosition="0">
        <references count="2">
          <reference field="1" count="1" selected="0">
            <x v="1028"/>
          </reference>
          <reference field="5" count="1">
            <x v="8"/>
          </reference>
        </references>
      </pivotArea>
    </format>
    <format dxfId="1444">
      <pivotArea dataOnly="0" labelOnly="1" fieldPosition="0">
        <references count="2">
          <reference field="1" count="1" selected="0">
            <x v="1070"/>
          </reference>
          <reference field="5" count="1">
            <x v="22"/>
          </reference>
        </references>
      </pivotArea>
    </format>
    <format dxfId="1443">
      <pivotArea dataOnly="0" labelOnly="1" fieldPosition="0">
        <references count="2">
          <reference field="1" count="1" selected="0">
            <x v="293"/>
          </reference>
          <reference field="5" count="1">
            <x v="25"/>
          </reference>
        </references>
      </pivotArea>
    </format>
    <format dxfId="1442">
      <pivotArea dataOnly="0" labelOnly="1" fieldPosition="0">
        <references count="2">
          <reference field="1" count="1" selected="0">
            <x v="1172"/>
          </reference>
          <reference field="5" count="1">
            <x v="20"/>
          </reference>
        </references>
      </pivotArea>
    </format>
    <format dxfId="1441">
      <pivotArea dataOnly="0" labelOnly="1" fieldPosition="0">
        <references count="2">
          <reference field="1" count="1" selected="0">
            <x v="866"/>
          </reference>
          <reference field="5" count="1">
            <x v="10"/>
          </reference>
        </references>
      </pivotArea>
    </format>
    <format dxfId="1440">
      <pivotArea dataOnly="0" labelOnly="1" fieldPosition="0">
        <references count="2">
          <reference field="1" count="1" selected="0">
            <x v="464"/>
          </reference>
          <reference field="5" count="1">
            <x v="25"/>
          </reference>
        </references>
      </pivotArea>
    </format>
    <format dxfId="1439">
      <pivotArea dataOnly="0" labelOnly="1" fieldPosition="0">
        <references count="2">
          <reference field="1" count="1" selected="0">
            <x v="1131"/>
          </reference>
          <reference field="5" count="1">
            <x v="22"/>
          </reference>
        </references>
      </pivotArea>
    </format>
    <format dxfId="1438">
      <pivotArea dataOnly="0" labelOnly="1" fieldPosition="0">
        <references count="2">
          <reference field="1" count="1" selected="0">
            <x v="609"/>
          </reference>
          <reference field="5" count="1">
            <x v="23"/>
          </reference>
        </references>
      </pivotArea>
    </format>
    <format dxfId="1437">
      <pivotArea dataOnly="0" labelOnly="1" fieldPosition="0">
        <references count="2">
          <reference field="1" count="1" selected="0">
            <x v="1279"/>
          </reference>
          <reference field="5" count="1">
            <x v="18"/>
          </reference>
        </references>
      </pivotArea>
    </format>
    <format dxfId="1436">
      <pivotArea dataOnly="0" labelOnly="1" fieldPosition="0">
        <references count="2">
          <reference field="1" count="1" selected="0">
            <x v="757"/>
          </reference>
          <reference field="5" count="1">
            <x v="25"/>
          </reference>
        </references>
      </pivotArea>
    </format>
    <format dxfId="1435">
      <pivotArea dataOnly="0" labelOnly="1" fieldPosition="0">
        <references count="2">
          <reference field="1" count="1" selected="0">
            <x v="463"/>
          </reference>
          <reference field="5" count="1">
            <x v="24"/>
          </reference>
        </references>
      </pivotArea>
    </format>
    <format dxfId="1434">
      <pivotArea dataOnly="0" labelOnly="1" fieldPosition="0">
        <references count="2">
          <reference field="1" count="1" selected="0">
            <x v="552"/>
          </reference>
          <reference field="5" count="2">
            <x v="24"/>
            <x v="25"/>
          </reference>
        </references>
      </pivotArea>
    </format>
    <format dxfId="1433">
      <pivotArea dataOnly="0" labelOnly="1" fieldPosition="0">
        <references count="2">
          <reference field="1" count="1" selected="0">
            <x v="926"/>
          </reference>
          <reference field="5" count="1">
            <x v="25"/>
          </reference>
        </references>
      </pivotArea>
    </format>
    <format dxfId="1432">
      <pivotArea dataOnly="0" labelOnly="1" fieldPosition="0">
        <references count="2">
          <reference field="1" count="1" selected="0">
            <x v="728"/>
          </reference>
          <reference field="5" count="1">
            <x v="20"/>
          </reference>
        </references>
      </pivotArea>
    </format>
    <format dxfId="1431">
      <pivotArea dataOnly="0" labelOnly="1" fieldPosition="0">
        <references count="2">
          <reference field="1" count="1" selected="0">
            <x v="1057"/>
          </reference>
          <reference field="5" count="1">
            <x v="8"/>
          </reference>
        </references>
      </pivotArea>
    </format>
    <format dxfId="1430">
      <pivotArea dataOnly="0" labelOnly="1" fieldPosition="0">
        <references count="2">
          <reference field="1" count="1" selected="0">
            <x v="335"/>
          </reference>
          <reference field="5" count="1">
            <x v="20"/>
          </reference>
        </references>
      </pivotArea>
    </format>
    <format dxfId="1429">
      <pivotArea dataOnly="0" labelOnly="1" fieldPosition="0">
        <references count="2">
          <reference field="1" count="1" selected="0">
            <x v="455"/>
          </reference>
          <reference field="5" count="1">
            <x v="25"/>
          </reference>
        </references>
      </pivotArea>
    </format>
    <format dxfId="1428">
      <pivotArea dataOnly="0" labelOnly="1" fieldPosition="0">
        <references count="2">
          <reference field="1" count="1" selected="0">
            <x v="1548"/>
          </reference>
          <reference field="5" count="1">
            <x v="8"/>
          </reference>
        </references>
      </pivotArea>
    </format>
    <format dxfId="1427">
      <pivotArea dataOnly="0" labelOnly="1" fieldPosition="0">
        <references count="2">
          <reference field="1" count="1" selected="0">
            <x v="1362"/>
          </reference>
          <reference field="5" count="1">
            <x v="10"/>
          </reference>
        </references>
      </pivotArea>
    </format>
    <format dxfId="1426">
      <pivotArea dataOnly="0" labelOnly="1" fieldPosition="0">
        <references count="2">
          <reference field="1" count="1" selected="0">
            <x v="885"/>
          </reference>
          <reference field="5" count="1">
            <x v="25"/>
          </reference>
        </references>
      </pivotArea>
    </format>
    <format dxfId="1425">
      <pivotArea dataOnly="0" labelOnly="1" fieldPosition="0">
        <references count="2">
          <reference field="1" count="1" selected="0">
            <x v="929"/>
          </reference>
          <reference field="5" count="1">
            <x v="23"/>
          </reference>
        </references>
      </pivotArea>
    </format>
    <format dxfId="1424">
      <pivotArea dataOnly="0" labelOnly="1" fieldPosition="0">
        <references count="2">
          <reference field="1" count="1" selected="0">
            <x v="631"/>
          </reference>
          <reference field="5" count="1">
            <x v="25"/>
          </reference>
        </references>
      </pivotArea>
    </format>
    <format dxfId="1423">
      <pivotArea dataOnly="0" labelOnly="1" fieldPosition="0">
        <references count="2">
          <reference field="1" count="1" selected="0">
            <x v="798"/>
          </reference>
          <reference field="5" count="1">
            <x v="25"/>
          </reference>
        </references>
      </pivotArea>
    </format>
    <format dxfId="1422">
      <pivotArea dataOnly="0" labelOnly="1" fieldPosition="0">
        <references count="2">
          <reference field="1" count="1" selected="0">
            <x v="1498"/>
          </reference>
          <reference field="5" count="1">
            <x v="8"/>
          </reference>
        </references>
      </pivotArea>
    </format>
    <format dxfId="1421">
      <pivotArea dataOnly="0" labelOnly="1" fieldPosition="0">
        <references count="2">
          <reference field="1" count="1" selected="0">
            <x v="431"/>
          </reference>
          <reference field="5" count="1">
            <x v="23"/>
          </reference>
        </references>
      </pivotArea>
    </format>
    <format dxfId="1420">
      <pivotArea dataOnly="0" labelOnly="1" fieldPosition="0">
        <references count="2">
          <reference field="1" count="1" selected="0">
            <x v="491"/>
          </reference>
          <reference field="5" count="1">
            <x v="25"/>
          </reference>
        </references>
      </pivotArea>
    </format>
    <format dxfId="1419">
      <pivotArea dataOnly="0" labelOnly="1" fieldPosition="0">
        <references count="2">
          <reference field="1" count="1" selected="0">
            <x v="1547"/>
          </reference>
          <reference field="5" count="1">
            <x v="10"/>
          </reference>
        </references>
      </pivotArea>
    </format>
    <format dxfId="1418">
      <pivotArea dataOnly="0" labelOnly="1" fieldPosition="0">
        <references count="2">
          <reference field="1" count="1" selected="0">
            <x v="362"/>
          </reference>
          <reference field="5" count="1">
            <x v="18"/>
          </reference>
        </references>
      </pivotArea>
    </format>
    <format dxfId="1417">
      <pivotArea dataOnly="0" labelOnly="1" fieldPosition="0">
        <references count="2">
          <reference field="1" count="1" selected="0">
            <x v="245"/>
          </reference>
          <reference field="5" count="1">
            <x v="25"/>
          </reference>
        </references>
      </pivotArea>
    </format>
    <format dxfId="1416">
      <pivotArea dataOnly="0" labelOnly="1" fieldPosition="0">
        <references count="2">
          <reference field="1" count="1" selected="0">
            <x v="824"/>
          </reference>
          <reference field="5" count="1">
            <x v="25"/>
          </reference>
        </references>
      </pivotArea>
    </format>
    <format dxfId="1415">
      <pivotArea dataOnly="0" labelOnly="1" fieldPosition="0">
        <references count="2">
          <reference field="1" count="1" selected="0">
            <x v="1036"/>
          </reference>
          <reference field="5" count="1">
            <x v="8"/>
          </reference>
        </references>
      </pivotArea>
    </format>
    <format dxfId="1414">
      <pivotArea dataOnly="0" labelOnly="1" fieldPosition="0">
        <references count="2">
          <reference field="1" count="1" selected="0">
            <x v="1018"/>
          </reference>
          <reference field="5" count="1">
            <x v="8"/>
          </reference>
        </references>
      </pivotArea>
    </format>
    <format dxfId="1413">
      <pivotArea dataOnly="0" labelOnly="1" fieldPosition="0">
        <references count="2">
          <reference field="1" count="1" selected="0">
            <x v="899"/>
          </reference>
          <reference field="5" count="1">
            <x v="25"/>
          </reference>
        </references>
      </pivotArea>
    </format>
    <format dxfId="1412">
      <pivotArea dataOnly="0" labelOnly="1" fieldPosition="0">
        <references count="2">
          <reference field="1" count="1" selected="0">
            <x v="1066"/>
          </reference>
          <reference field="5" count="1">
            <x v="20"/>
          </reference>
        </references>
      </pivotArea>
    </format>
    <format dxfId="1411">
      <pivotArea dataOnly="0" labelOnly="1" fieldPosition="0">
        <references count="2">
          <reference field="1" count="1" selected="0">
            <x v="1161"/>
          </reference>
          <reference field="5" count="1">
            <x v="20"/>
          </reference>
        </references>
      </pivotArea>
    </format>
    <format dxfId="1410">
      <pivotArea dataOnly="0" labelOnly="1" fieldPosition="0">
        <references count="2">
          <reference field="1" count="1" selected="0">
            <x v="749"/>
          </reference>
          <reference field="5" count="1">
            <x v="25"/>
          </reference>
        </references>
      </pivotArea>
    </format>
    <format dxfId="1409">
      <pivotArea dataOnly="0" labelOnly="1" fieldPosition="0">
        <references count="2">
          <reference field="1" count="1" selected="0">
            <x v="1023"/>
          </reference>
          <reference field="5" count="1">
            <x v="20"/>
          </reference>
        </references>
      </pivotArea>
    </format>
    <format dxfId="1408">
      <pivotArea dataOnly="0" labelOnly="1" fieldPosition="0">
        <references count="2">
          <reference field="1" count="1" selected="0">
            <x v="403"/>
          </reference>
          <reference field="5" count="1">
            <x v="25"/>
          </reference>
        </references>
      </pivotArea>
    </format>
    <format dxfId="1407">
      <pivotArea dataOnly="0" labelOnly="1" fieldPosition="0">
        <references count="2">
          <reference field="1" count="1" selected="0">
            <x v="1171"/>
          </reference>
          <reference field="5" count="1">
            <x v="20"/>
          </reference>
        </references>
      </pivotArea>
    </format>
    <format dxfId="1406">
      <pivotArea dataOnly="0" labelOnly="1" fieldPosition="0">
        <references count="2">
          <reference field="1" count="1" selected="0">
            <x v="986"/>
          </reference>
          <reference field="5" count="1">
            <x v="25"/>
          </reference>
        </references>
      </pivotArea>
    </format>
    <format dxfId="1405">
      <pivotArea dataOnly="0" labelOnly="1" fieldPosition="0">
        <references count="2">
          <reference field="1" count="1" selected="0">
            <x v="933"/>
          </reference>
          <reference field="5" count="1">
            <x v="25"/>
          </reference>
        </references>
      </pivotArea>
    </format>
    <format dxfId="1404">
      <pivotArea dataOnly="0" labelOnly="1" fieldPosition="0">
        <references count="2">
          <reference field="1" count="1" selected="0">
            <x v="820"/>
          </reference>
          <reference field="5" count="1">
            <x v="25"/>
          </reference>
        </references>
      </pivotArea>
    </format>
    <format dxfId="1403">
      <pivotArea dataOnly="0" labelOnly="1" fieldPosition="0">
        <references count="2">
          <reference field="1" count="1" selected="0">
            <x v="959"/>
          </reference>
          <reference field="5" count="1">
            <x v="25"/>
          </reference>
        </references>
      </pivotArea>
    </format>
    <format dxfId="1402">
      <pivotArea dataOnly="0" labelOnly="1" fieldPosition="0">
        <references count="2">
          <reference field="1" count="1" selected="0">
            <x v="974"/>
          </reference>
          <reference field="5" count="1">
            <x v="10"/>
          </reference>
        </references>
      </pivotArea>
    </format>
    <format dxfId="1401">
      <pivotArea dataOnly="0" labelOnly="1" fieldPosition="0">
        <references count="2">
          <reference field="1" count="1" selected="0">
            <x v="799"/>
          </reference>
          <reference field="5" count="1">
            <x v="25"/>
          </reference>
        </references>
      </pivotArea>
    </format>
    <format dxfId="1400">
      <pivotArea dataOnly="0" labelOnly="1" fieldPosition="0">
        <references count="2">
          <reference field="1" count="1" selected="0">
            <x v="428"/>
          </reference>
          <reference field="5" count="1">
            <x v="25"/>
          </reference>
        </references>
      </pivotArea>
    </format>
    <format dxfId="1399">
      <pivotArea dataOnly="0" labelOnly="1" fieldPosition="0">
        <references count="2">
          <reference field="1" count="1" selected="0">
            <x v="536"/>
          </reference>
          <reference field="5" count="1">
            <x v="25"/>
          </reference>
        </references>
      </pivotArea>
    </format>
    <format dxfId="1398">
      <pivotArea dataOnly="0" labelOnly="1" fieldPosition="0">
        <references count="2">
          <reference field="1" count="1" selected="0">
            <x v="653"/>
          </reference>
          <reference field="5" count="1">
            <x v="25"/>
          </reference>
        </references>
      </pivotArea>
    </format>
    <format dxfId="1397">
      <pivotArea dataOnly="0" labelOnly="1" fieldPosition="0">
        <references count="2">
          <reference field="1" count="1" selected="0">
            <x v="1193"/>
          </reference>
          <reference field="5" count="1">
            <x v="20"/>
          </reference>
        </references>
      </pivotArea>
    </format>
    <format dxfId="1396">
      <pivotArea dataOnly="0" labelOnly="1" fieldPosition="0">
        <references count="2">
          <reference field="1" count="1" selected="0">
            <x v="1031"/>
          </reference>
          <reference field="5" count="2">
            <x v="8"/>
            <x v="10"/>
          </reference>
        </references>
      </pivotArea>
    </format>
    <format dxfId="1395">
      <pivotArea dataOnly="0" labelOnly="1" fieldPosition="0">
        <references count="2">
          <reference field="1" count="1" selected="0">
            <x v="686"/>
          </reference>
          <reference field="5" count="1">
            <x v="25"/>
          </reference>
        </references>
      </pivotArea>
    </format>
    <format dxfId="1394">
      <pivotArea dataOnly="0" labelOnly="1" fieldPosition="0">
        <references count="2">
          <reference field="1" count="1" selected="0">
            <x v="626"/>
          </reference>
          <reference field="5" count="1">
            <x v="25"/>
          </reference>
        </references>
      </pivotArea>
    </format>
    <format dxfId="1393">
      <pivotArea dataOnly="0" labelOnly="1" fieldPosition="0">
        <references count="2">
          <reference field="1" count="1" selected="0">
            <x v="279"/>
          </reference>
          <reference field="5" count="1">
            <x v="25"/>
          </reference>
        </references>
      </pivotArea>
    </format>
    <format dxfId="1392">
      <pivotArea dataOnly="0" labelOnly="1" fieldPosition="0">
        <references count="2">
          <reference field="1" count="1" selected="0">
            <x v="853"/>
          </reference>
          <reference field="5" count="1">
            <x v="25"/>
          </reference>
        </references>
      </pivotArea>
    </format>
    <format dxfId="1391">
      <pivotArea dataOnly="0" labelOnly="1" fieldPosition="0">
        <references count="2">
          <reference field="1" count="1" selected="0">
            <x v="857"/>
          </reference>
          <reference field="5" count="1">
            <x v="25"/>
          </reference>
        </references>
      </pivotArea>
    </format>
    <format dxfId="1390">
      <pivotArea dataOnly="0" labelOnly="1" fieldPosition="0">
        <references count="2">
          <reference field="1" count="1" selected="0">
            <x v="944"/>
          </reference>
          <reference field="5" count="1">
            <x v="25"/>
          </reference>
        </references>
      </pivotArea>
    </format>
    <format dxfId="1389">
      <pivotArea dataOnly="0" labelOnly="1" fieldPosition="0">
        <references count="2">
          <reference field="1" count="1" selected="0">
            <x v="688"/>
          </reference>
          <reference field="5" count="1">
            <x v="25"/>
          </reference>
        </references>
      </pivotArea>
    </format>
    <format dxfId="1388">
      <pivotArea dataOnly="0" labelOnly="1" fieldPosition="0">
        <references count="2">
          <reference field="1" count="1" selected="0">
            <x v="770"/>
          </reference>
          <reference field="5" count="1">
            <x v="23"/>
          </reference>
        </references>
      </pivotArea>
    </format>
    <format dxfId="1387">
      <pivotArea dataOnly="0" labelOnly="1" fieldPosition="0">
        <references count="2">
          <reference field="1" count="1" selected="0">
            <x v="396"/>
          </reference>
          <reference field="5" count="1">
            <x v="27"/>
          </reference>
        </references>
      </pivotArea>
    </format>
    <format dxfId="1386">
      <pivotArea dataOnly="0" fieldPosition="0">
        <references count="1">
          <reference field="1" count="1">
            <x v="682"/>
          </reference>
        </references>
      </pivotArea>
    </format>
    <format dxfId="1385">
      <pivotArea dataOnly="0" fieldPosition="0">
        <references count="1">
          <reference field="1" count="1">
            <x v="825"/>
          </reference>
        </references>
      </pivotArea>
    </format>
    <format dxfId="1384">
      <pivotArea dataOnly="0" fieldPosition="0">
        <references count="1">
          <reference field="1" count="1">
            <x v="809"/>
          </reference>
        </references>
      </pivotArea>
    </format>
    <format dxfId="1383">
      <pivotArea dataOnly="0" fieldPosition="0">
        <references count="1">
          <reference field="1" count="1">
            <x v="796"/>
          </reference>
        </references>
      </pivotArea>
    </format>
    <format dxfId="1382">
      <pivotArea dataOnly="0" fieldPosition="0">
        <references count="1">
          <reference field="1" count="1">
            <x v="772"/>
          </reference>
        </references>
      </pivotArea>
    </format>
    <format dxfId="1381">
      <pivotArea dataOnly="0" fieldPosition="0">
        <references count="1">
          <reference field="1" count="1">
            <x v="914"/>
          </reference>
        </references>
      </pivotArea>
    </format>
    <format dxfId="1380">
      <pivotArea dataOnly="0" fieldPosition="0">
        <references count="1">
          <reference field="1" count="1">
            <x v="501"/>
          </reference>
        </references>
      </pivotArea>
    </format>
    <format dxfId="1379">
      <pivotArea dataOnly="0" labelOnly="1" fieldPosition="0">
        <references count="1">
          <reference field="1" count="50">
            <x v="265"/>
            <x v="269"/>
            <x v="283"/>
            <x v="352"/>
            <x v="388"/>
            <x v="393"/>
            <x v="409"/>
            <x v="474"/>
            <x v="486"/>
            <x v="505"/>
            <x v="510"/>
            <x v="545"/>
            <x v="549"/>
            <x v="554"/>
            <x v="588"/>
            <x v="663"/>
            <x v="673"/>
            <x v="674"/>
            <x v="684"/>
            <x v="708"/>
            <x v="712"/>
            <x v="725"/>
            <x v="743"/>
            <x v="766"/>
            <x v="783"/>
            <x v="822"/>
            <x v="840"/>
            <x v="841"/>
            <x v="923"/>
            <x v="934"/>
            <x v="939"/>
            <x v="962"/>
            <x v="1000"/>
            <x v="1001"/>
            <x v="1011"/>
            <x v="1016"/>
            <x v="1037"/>
            <x v="1038"/>
            <x v="1043"/>
            <x v="1090"/>
            <x v="1091"/>
            <x v="1112"/>
            <x v="1119"/>
            <x v="1121"/>
            <x v="1125"/>
            <x v="1143"/>
            <x v="1216"/>
            <x v="1321"/>
            <x v="1551"/>
            <x v="1561"/>
          </reference>
        </references>
      </pivotArea>
    </format>
    <format dxfId="1378">
      <pivotArea dataOnly="0" labelOnly="1" fieldPosition="0">
        <references count="1">
          <reference field="1" count="50">
            <x v="173"/>
            <x v="274"/>
            <x v="278"/>
            <x v="306"/>
            <x v="337"/>
            <x v="422"/>
            <x v="439"/>
            <x v="444"/>
            <x v="446"/>
            <x v="482"/>
            <x v="494"/>
            <x v="497"/>
            <x v="540"/>
            <x v="573"/>
            <x v="594"/>
            <x v="604"/>
            <x v="614"/>
            <x v="622"/>
            <x v="650"/>
            <x v="695"/>
            <x v="731"/>
            <x v="803"/>
            <x v="812"/>
            <x v="813"/>
            <x v="819"/>
            <x v="834"/>
            <x v="843"/>
            <x v="850"/>
            <x v="872"/>
            <x v="900"/>
            <x v="906"/>
            <x v="908"/>
            <x v="920"/>
            <x v="930"/>
            <x v="980"/>
            <x v="990"/>
            <x v="993"/>
            <x v="1012"/>
            <x v="1019"/>
            <x v="1022"/>
            <x v="1052"/>
            <x v="1058"/>
            <x v="1062"/>
            <x v="1139"/>
            <x v="1186"/>
            <x v="1297"/>
            <x v="1298"/>
            <x v="1335"/>
            <x v="1336"/>
            <x v="1416"/>
          </reference>
        </references>
      </pivotArea>
    </format>
    <format dxfId="1377">
      <pivotArea dataOnly="0" labelOnly="1" fieldPosition="0">
        <references count="1">
          <reference field="1" count="50">
            <x v="244"/>
            <x v="257"/>
            <x v="285"/>
            <x v="328"/>
            <x v="401"/>
            <x v="410"/>
            <x v="416"/>
            <x v="426"/>
            <x v="427"/>
            <x v="430"/>
            <x v="443"/>
            <x v="459"/>
            <x v="461"/>
            <x v="471"/>
            <x v="477"/>
            <x v="481"/>
            <x v="499"/>
            <x v="543"/>
            <x v="553"/>
            <x v="569"/>
            <x v="623"/>
            <x v="641"/>
            <x v="678"/>
            <x v="688"/>
            <x v="735"/>
            <x v="765"/>
            <x v="790"/>
            <x v="811"/>
            <x v="814"/>
            <x v="838"/>
            <x v="848"/>
            <x v="851"/>
            <x v="856"/>
            <x v="876"/>
            <x v="879"/>
            <x v="896"/>
            <x v="918"/>
            <x v="932"/>
            <x v="943"/>
            <x v="983"/>
            <x v="987"/>
            <x v="1010"/>
            <x v="1035"/>
            <x v="1069"/>
            <x v="1113"/>
            <x v="1135"/>
            <x v="1157"/>
            <x v="1248"/>
            <x v="1269"/>
            <x v="1550"/>
          </reference>
        </references>
      </pivotArea>
    </format>
    <format dxfId="1376">
      <pivotArea dataOnly="0" labelOnly="1" fieldPosition="0">
        <references count="1">
          <reference field="1" count="50">
            <x v="276"/>
            <x v="284"/>
            <x v="300"/>
            <x v="312"/>
            <x v="329"/>
            <x v="380"/>
            <x v="433"/>
            <x v="449"/>
            <x v="456"/>
            <x v="460"/>
            <x v="500"/>
            <x v="509"/>
            <x v="515"/>
            <x v="519"/>
            <x v="555"/>
            <x v="567"/>
            <x v="577"/>
            <x v="607"/>
            <x v="624"/>
            <x v="662"/>
            <x v="669"/>
            <x v="670"/>
            <x v="693"/>
            <x v="773"/>
            <x v="817"/>
            <x v="821"/>
            <x v="826"/>
            <x v="847"/>
            <x v="863"/>
            <x v="868"/>
            <x v="869"/>
            <x v="897"/>
            <x v="904"/>
            <x v="931"/>
            <x v="1027"/>
            <x v="1031"/>
            <x v="1053"/>
            <x v="1060"/>
            <x v="1067"/>
            <x v="1082"/>
            <x v="1098"/>
            <x v="1156"/>
            <x v="1179"/>
            <x v="1181"/>
            <x v="1190"/>
            <x v="1198"/>
            <x v="1330"/>
            <x v="1367"/>
            <x v="1420"/>
            <x v="1498"/>
          </reference>
        </references>
      </pivotArea>
    </format>
    <format dxfId="1375">
      <pivotArea dataOnly="0" labelOnly="1" fieldPosition="0">
        <references count="1">
          <reference field="1" count="50">
            <x v="273"/>
            <x v="330"/>
            <x v="353"/>
            <x v="358"/>
            <x v="383"/>
            <x v="397"/>
            <x v="399"/>
            <x v="415"/>
            <x v="429"/>
            <x v="480"/>
            <x v="483"/>
            <x v="495"/>
            <x v="506"/>
            <x v="511"/>
            <x v="512"/>
            <x v="518"/>
            <x v="560"/>
            <x v="620"/>
            <x v="642"/>
            <x v="698"/>
            <x v="764"/>
            <x v="767"/>
            <x v="777"/>
            <x v="827"/>
            <x v="833"/>
            <x v="861"/>
            <x v="871"/>
            <x v="875"/>
            <x v="882"/>
            <x v="889"/>
            <x v="890"/>
            <x v="907"/>
            <x v="912"/>
            <x v="945"/>
            <x v="965"/>
            <x v="971"/>
            <x v="982"/>
            <x v="999"/>
            <x v="1003"/>
            <x v="1004"/>
            <x v="1102"/>
            <x v="1130"/>
            <x v="1165"/>
            <x v="1184"/>
            <x v="1474"/>
            <x v="1553"/>
            <x v="1554"/>
            <x v="1557"/>
            <x v="1560"/>
            <x v="1564"/>
          </reference>
        </references>
      </pivotArea>
    </format>
    <format dxfId="1374">
      <pivotArea dataOnly="0" labelOnly="1" fieldPosition="0">
        <references count="1">
          <reference field="1" count="50">
            <x v="250"/>
            <x v="297"/>
            <x v="332"/>
            <x v="341"/>
            <x v="348"/>
            <x v="359"/>
            <x v="417"/>
            <x v="420"/>
            <x v="441"/>
            <x v="503"/>
            <x v="527"/>
            <x v="528"/>
            <x v="565"/>
            <x v="580"/>
            <x v="590"/>
            <x v="596"/>
            <x v="605"/>
            <x v="647"/>
            <x v="780"/>
            <x v="816"/>
            <x v="854"/>
            <x v="858"/>
            <x v="892"/>
            <x v="893"/>
            <x v="942"/>
            <x v="946"/>
            <x v="978"/>
            <x v="985"/>
            <x v="1020"/>
            <x v="1021"/>
            <x v="1073"/>
            <x v="1094"/>
            <x v="1109"/>
            <x v="1123"/>
            <x v="1132"/>
            <x v="1133"/>
            <x v="1137"/>
            <x v="1168"/>
            <x v="1182"/>
            <x v="1204"/>
            <x v="1231"/>
            <x v="1237"/>
            <x v="1238"/>
            <x v="1239"/>
            <x v="1267"/>
            <x v="1314"/>
            <x v="1328"/>
            <x v="1373"/>
            <x v="1425"/>
            <x v="1440"/>
          </reference>
        </references>
      </pivotArea>
    </format>
    <format dxfId="1373">
      <pivotArea dataOnly="0" labelOnly="1" fieldPosition="0">
        <references count="1">
          <reference field="1" count="50">
            <x v="261"/>
            <x v="309"/>
            <x v="324"/>
            <x v="333"/>
            <x v="339"/>
            <x v="340"/>
            <x v="406"/>
            <x v="436"/>
            <x v="467"/>
            <x v="470"/>
            <x v="556"/>
            <x v="566"/>
            <x v="583"/>
            <x v="599"/>
            <x v="603"/>
            <x v="615"/>
            <x v="636"/>
            <x v="637"/>
            <x v="649"/>
            <x v="651"/>
            <x v="696"/>
            <x v="769"/>
            <x v="836"/>
            <x v="837"/>
            <x v="881"/>
            <x v="888"/>
            <x v="910"/>
            <x v="926"/>
            <x v="929"/>
            <x v="949"/>
            <x v="1045"/>
            <x v="1065"/>
            <x v="1076"/>
            <x v="1077"/>
            <x v="1107"/>
            <x v="1138"/>
            <x v="1142"/>
            <x v="1169"/>
            <x v="1188"/>
            <x v="1191"/>
            <x v="1195"/>
            <x v="1206"/>
            <x v="1227"/>
            <x v="1233"/>
            <x v="1236"/>
            <x v="1322"/>
            <x v="1452"/>
            <x v="1555"/>
            <x v="1558"/>
            <x v="1562"/>
          </reference>
        </references>
      </pivotArea>
    </format>
    <format dxfId="1372">
      <pivotArea dataOnly="0" labelOnly="1" fieldPosition="0">
        <references count="1">
          <reference field="1" count="50">
            <x v="321"/>
            <x v="322"/>
            <x v="327"/>
            <x v="442"/>
            <x v="457"/>
            <x v="466"/>
            <x v="490"/>
            <x v="507"/>
            <x v="508"/>
            <x v="533"/>
            <x v="550"/>
            <x v="557"/>
            <x v="563"/>
            <x v="582"/>
            <x v="587"/>
            <x v="598"/>
            <x v="601"/>
            <x v="612"/>
            <x v="619"/>
            <x v="621"/>
            <x v="726"/>
            <x v="917"/>
            <x v="950"/>
            <x v="955"/>
            <x v="957"/>
            <x v="976"/>
            <x v="1015"/>
            <x v="1057"/>
            <x v="1083"/>
            <x v="1087"/>
            <x v="1089"/>
            <x v="1103"/>
            <x v="1110"/>
            <x v="1111"/>
            <x v="1114"/>
            <x v="1118"/>
            <x v="1141"/>
            <x v="1152"/>
            <x v="1154"/>
            <x v="1180"/>
            <x v="1196"/>
            <x v="1202"/>
            <x v="1220"/>
            <x v="1272"/>
            <x v="1273"/>
            <x v="1427"/>
            <x v="1467"/>
            <x v="1556"/>
            <x v="1559"/>
            <x v="1568"/>
          </reference>
        </references>
      </pivotArea>
    </format>
    <format dxfId="1371">
      <pivotArea dataOnly="0" labelOnly="1" fieldPosition="0">
        <references count="1">
          <reference field="1" count="50">
            <x v="323"/>
            <x v="335"/>
            <x v="376"/>
            <x v="405"/>
            <x v="421"/>
            <x v="473"/>
            <x v="539"/>
            <x v="558"/>
            <x v="576"/>
            <x v="586"/>
            <x v="610"/>
            <x v="613"/>
            <x v="617"/>
            <x v="626"/>
            <x v="634"/>
            <x v="668"/>
            <x v="681"/>
            <x v="744"/>
            <x v="784"/>
            <x v="829"/>
            <x v="844"/>
            <x v="874"/>
            <x v="915"/>
            <x v="963"/>
            <x v="968"/>
            <x v="973"/>
            <x v="994"/>
            <x v="1040"/>
            <x v="1055"/>
            <x v="1059"/>
            <x v="1075"/>
            <x v="1080"/>
            <x v="1088"/>
            <x v="1106"/>
            <x v="1116"/>
            <x v="1122"/>
            <x v="1127"/>
            <x v="1129"/>
            <x v="1162"/>
            <x v="1194"/>
            <x v="1203"/>
            <x v="1207"/>
            <x v="1223"/>
            <x v="1234"/>
            <x v="1241"/>
            <x v="1251"/>
            <x v="1268"/>
            <x v="1289"/>
            <x v="1316"/>
            <x v="1526"/>
          </reference>
        </references>
      </pivotArea>
    </format>
    <format dxfId="1370">
      <pivotArea dataOnly="0" labelOnly="1" fieldPosition="0">
        <references count="1">
          <reference field="1" count="48">
            <x v="249"/>
            <x v="281"/>
            <x v="347"/>
            <x v="357"/>
            <x v="362"/>
            <x v="514"/>
            <x v="611"/>
            <x v="664"/>
            <x v="686"/>
            <x v="747"/>
            <x v="779"/>
            <x v="820"/>
            <x v="831"/>
            <x v="839"/>
            <x v="846"/>
            <x v="867"/>
            <x v="883"/>
            <x v="885"/>
            <x v="899"/>
            <x v="924"/>
            <x v="958"/>
            <x v="977"/>
            <x v="1009"/>
            <x v="1018"/>
            <x v="1023"/>
            <x v="1028"/>
            <x v="1036"/>
            <x v="1066"/>
            <x v="1070"/>
            <x v="1071"/>
            <x v="1115"/>
            <x v="1128"/>
            <x v="1131"/>
            <x v="1161"/>
            <x v="1171"/>
            <x v="1172"/>
            <x v="1225"/>
            <x v="1279"/>
            <x v="1338"/>
            <x v="1339"/>
            <x v="1340"/>
            <x v="1552"/>
            <x v="1563"/>
            <x v="1565"/>
            <x v="1566"/>
            <x v="1567"/>
            <x v="1569"/>
            <x v="1570"/>
          </reference>
        </references>
      </pivotArea>
    </format>
    <format dxfId="1369">
      <pivotArea dataOnly="0" labelOnly="1" fieldPosition="0">
        <references count="2">
          <reference field="1" count="1" selected="0">
            <x v="673"/>
          </reference>
          <reference field="5" count="7">
            <x v="10"/>
            <x v="12"/>
            <x v="14"/>
            <x v="16"/>
            <x v="18"/>
            <x v="20"/>
            <x v="22"/>
          </reference>
        </references>
      </pivotArea>
    </format>
    <format dxfId="1368">
      <pivotArea dataOnly="0" labelOnly="1" fieldPosition="0">
        <references count="2">
          <reference field="1" count="1" selected="0">
            <x v="545"/>
          </reference>
          <reference field="5" count="5">
            <x v="8"/>
            <x v="10"/>
            <x v="12"/>
            <x v="14"/>
            <x v="16"/>
          </reference>
        </references>
      </pivotArea>
    </format>
    <format dxfId="1367">
      <pivotArea dataOnly="0" labelOnly="1" fieldPosition="0">
        <references count="2">
          <reference field="1" count="1" selected="0">
            <x v="674"/>
          </reference>
          <reference field="5" count="2">
            <x v="8"/>
            <x v="10"/>
          </reference>
        </references>
      </pivotArea>
    </format>
    <format dxfId="1366">
      <pivotArea dataOnly="0" labelOnly="1" fieldPosition="0">
        <references count="2">
          <reference field="1" count="1" selected="0">
            <x v="663"/>
          </reference>
          <reference field="5" count="2">
            <x v="12"/>
            <x v="18"/>
          </reference>
        </references>
      </pivotArea>
    </format>
    <format dxfId="1365">
      <pivotArea dataOnly="0" labelOnly="1" fieldPosition="0">
        <references count="2">
          <reference field="1" count="1" selected="0">
            <x v="549"/>
          </reference>
          <reference field="5" count="5">
            <x v="8"/>
            <x v="10"/>
            <x v="12"/>
            <x v="16"/>
            <x v="25"/>
          </reference>
        </references>
      </pivotArea>
    </format>
    <format dxfId="1364">
      <pivotArea dataOnly="0" labelOnly="1" fieldPosition="0">
        <references count="2">
          <reference field="1" count="1" selected="0">
            <x v="923"/>
          </reference>
          <reference field="5" count="5">
            <x v="12"/>
            <x v="14"/>
            <x v="16"/>
            <x v="18"/>
            <x v="20"/>
          </reference>
        </references>
      </pivotArea>
    </format>
    <format dxfId="1363">
      <pivotArea dataOnly="0" labelOnly="1" fieldPosition="0">
        <references count="2">
          <reference field="1" count="1" selected="0">
            <x v="1125"/>
          </reference>
          <reference field="5" count="3">
            <x v="12"/>
            <x v="14"/>
            <x v="16"/>
          </reference>
        </references>
      </pivotArea>
    </format>
    <format dxfId="1362">
      <pivotArea dataOnly="0" labelOnly="1" fieldPosition="0">
        <references count="2">
          <reference field="1" count="1" selected="0">
            <x v="1090"/>
          </reference>
          <reference field="5" count="6">
            <x v="18"/>
            <x v="20"/>
            <x v="22"/>
            <x v="23"/>
            <x v="24"/>
            <x v="25"/>
          </reference>
        </references>
      </pivotArea>
    </format>
    <format dxfId="1361">
      <pivotArea dataOnly="0" labelOnly="1" fieldPosition="0">
        <references count="2">
          <reference field="1" count="1" selected="0">
            <x v="684"/>
          </reference>
          <reference field="5" count="2">
            <x v="8"/>
            <x v="12"/>
          </reference>
        </references>
      </pivotArea>
    </format>
    <format dxfId="1360">
      <pivotArea dataOnly="0" labelOnly="1" fieldPosition="0">
        <references count="2">
          <reference field="1" count="1" selected="0">
            <x v="1038"/>
          </reference>
          <reference field="5" count="3">
            <x v="12"/>
            <x v="14"/>
            <x v="16"/>
          </reference>
        </references>
      </pivotArea>
    </format>
    <format dxfId="1359">
      <pivotArea dataOnly="0" labelOnly="1" fieldPosition="0">
        <references count="2">
          <reference field="1" count="1" selected="0">
            <x v="743"/>
          </reference>
          <reference field="5" count="1">
            <x v="10"/>
          </reference>
        </references>
      </pivotArea>
    </format>
    <format dxfId="1358">
      <pivotArea dataOnly="0" labelOnly="1" fieldPosition="0">
        <references count="2">
          <reference field="1" count="1" selected="0">
            <x v="1001"/>
          </reference>
          <reference field="5" count="2">
            <x v="10"/>
            <x v="14"/>
          </reference>
        </references>
      </pivotArea>
    </format>
    <format dxfId="1357">
      <pivotArea dataOnly="0" labelOnly="1" fieldPosition="0">
        <references count="2">
          <reference field="1" count="1" selected="0">
            <x v="766"/>
          </reference>
          <reference field="5" count="8">
            <x v="8"/>
            <x v="10"/>
            <x v="14"/>
            <x v="18"/>
            <x v="20"/>
            <x v="23"/>
            <x v="24"/>
            <x v="25"/>
          </reference>
        </references>
      </pivotArea>
    </format>
    <format dxfId="1356">
      <pivotArea dataOnly="0" labelOnly="1" fieldPosition="0">
        <references count="2">
          <reference field="1" count="1" selected="0">
            <x v="939"/>
          </reference>
          <reference field="5" count="2">
            <x v="10"/>
            <x v="24"/>
          </reference>
        </references>
      </pivotArea>
    </format>
    <format dxfId="1355">
      <pivotArea dataOnly="0" labelOnly="1" fieldPosition="0">
        <references count="2">
          <reference field="1" count="1" selected="0">
            <x v="1143"/>
          </reference>
          <reference field="5" count="2">
            <x v="8"/>
            <x v="16"/>
          </reference>
        </references>
      </pivotArea>
    </format>
    <format dxfId="1354">
      <pivotArea dataOnly="0" labelOnly="1" fieldPosition="0">
        <references count="2">
          <reference field="1" count="1" selected="0">
            <x v="352"/>
          </reference>
          <reference field="5" count="2">
            <x v="10"/>
            <x v="14"/>
          </reference>
        </references>
      </pivotArea>
    </format>
    <format dxfId="1353">
      <pivotArea dataOnly="0" labelOnly="1" fieldPosition="0">
        <references count="2">
          <reference field="1" count="1" selected="0">
            <x v="505"/>
          </reference>
          <reference field="5" count="7">
            <x v="10"/>
            <x v="14"/>
            <x v="16"/>
            <x v="18"/>
            <x v="20"/>
            <x v="24"/>
            <x v="25"/>
          </reference>
        </references>
      </pivotArea>
    </format>
    <format dxfId="1352">
      <pivotArea dataOnly="0" labelOnly="1" fieldPosition="0">
        <references count="2">
          <reference field="1" count="1" selected="0">
            <x v="393"/>
          </reference>
          <reference field="5" count="2">
            <x v="10"/>
            <x v="14"/>
          </reference>
        </references>
      </pivotArea>
    </format>
    <format dxfId="1351">
      <pivotArea dataOnly="0" labelOnly="1" fieldPosition="0">
        <references count="2">
          <reference field="1" count="1" selected="0">
            <x v="708"/>
          </reference>
          <reference field="5" count="4">
            <x v="10"/>
            <x v="14"/>
            <x v="18"/>
            <x v="20"/>
          </reference>
        </references>
      </pivotArea>
    </format>
    <format dxfId="1350">
      <pivotArea dataOnly="0" labelOnly="1" fieldPosition="0">
        <references count="2">
          <reference field="1" count="1" selected="0">
            <x v="409"/>
          </reference>
          <reference field="5" count="3">
            <x v="8"/>
            <x v="10"/>
            <x v="12"/>
          </reference>
        </references>
      </pivotArea>
    </format>
    <format dxfId="1349">
      <pivotArea dataOnly="0" labelOnly="1" fieldPosition="0">
        <references count="2">
          <reference field="1" count="1" selected="0">
            <x v="962"/>
          </reference>
          <reference field="5" count="5">
            <x v="12"/>
            <x v="14"/>
            <x v="16"/>
            <x v="18"/>
            <x v="25"/>
          </reference>
        </references>
      </pivotArea>
    </format>
    <format dxfId="1348">
      <pivotArea dataOnly="0" labelOnly="1" fieldPosition="0">
        <references count="2">
          <reference field="1" count="1" selected="0">
            <x v="1216"/>
          </reference>
          <reference field="5" count="1">
            <x v="8"/>
          </reference>
        </references>
      </pivotArea>
    </format>
    <format dxfId="1347">
      <pivotArea dataOnly="0" labelOnly="1" fieldPosition="0">
        <references count="2">
          <reference field="1" count="1" selected="0">
            <x v="588"/>
          </reference>
          <reference field="5" count="1">
            <x v="0"/>
          </reference>
        </references>
      </pivotArea>
    </format>
    <format dxfId="1346">
      <pivotArea dataOnly="0" labelOnly="1" fieldPosition="0">
        <references count="2">
          <reference field="1" count="1" selected="0">
            <x v="934"/>
          </reference>
          <reference field="5" count="6">
            <x v="10"/>
            <x v="14"/>
            <x v="16"/>
            <x v="18"/>
            <x v="20"/>
            <x v="23"/>
          </reference>
        </references>
      </pivotArea>
    </format>
    <format dxfId="1345">
      <pivotArea dataOnly="0" labelOnly="1" fieldPosition="0">
        <references count="2">
          <reference field="1" count="1" selected="0">
            <x v="1561"/>
          </reference>
          <reference field="5" count="1">
            <x v="12"/>
          </reference>
        </references>
      </pivotArea>
    </format>
    <format dxfId="1344">
      <pivotArea dataOnly="0" labelOnly="1" fieldPosition="0">
        <references count="2">
          <reference field="1" count="1" selected="0">
            <x v="1112"/>
          </reference>
          <reference field="5" count="1">
            <x v="8"/>
          </reference>
        </references>
      </pivotArea>
    </format>
    <format dxfId="1343">
      <pivotArea dataOnly="0" labelOnly="1" fieldPosition="0">
        <references count="2">
          <reference field="1" count="1" selected="0">
            <x v="712"/>
          </reference>
          <reference field="5" count="2">
            <x v="10"/>
            <x v="14"/>
          </reference>
        </references>
      </pivotArea>
    </format>
    <format dxfId="1342">
      <pivotArea dataOnly="0" labelOnly="1" fieldPosition="0">
        <references count="2">
          <reference field="1" count="1" selected="0">
            <x v="1037"/>
          </reference>
          <reference field="5" count="2">
            <x v="10"/>
            <x v="22"/>
          </reference>
        </references>
      </pivotArea>
    </format>
    <format dxfId="1341">
      <pivotArea dataOnly="0" labelOnly="1" fieldPosition="0">
        <references count="2">
          <reference field="1" count="1" selected="0">
            <x v="1043"/>
          </reference>
          <reference field="5" count="3">
            <x v="10"/>
            <x v="16"/>
            <x v="22"/>
          </reference>
        </references>
      </pivotArea>
    </format>
    <format dxfId="1340">
      <pivotArea dataOnly="0" labelOnly="1" fieldPosition="0">
        <references count="2">
          <reference field="1" count="1" selected="0">
            <x v="725"/>
          </reference>
          <reference field="5" count="1">
            <x v="12"/>
          </reference>
        </references>
      </pivotArea>
    </format>
    <format dxfId="1339">
      <pivotArea dataOnly="0" labelOnly="1" fieldPosition="0">
        <references count="2">
          <reference field="1" count="1" selected="0">
            <x v="388"/>
          </reference>
          <reference field="5" count="1">
            <x v="0"/>
          </reference>
        </references>
      </pivotArea>
    </format>
    <format dxfId="1338">
      <pivotArea dataOnly="0" labelOnly="1" fieldPosition="0">
        <references count="2">
          <reference field="1" count="1" selected="0">
            <x v="1119"/>
          </reference>
          <reference field="5" count="2">
            <x v="23"/>
            <x v="25"/>
          </reference>
        </references>
      </pivotArea>
    </format>
    <format dxfId="1337">
      <pivotArea dataOnly="0" labelOnly="1" fieldPosition="0">
        <references count="2">
          <reference field="1" count="1" selected="0">
            <x v="269"/>
          </reference>
          <reference field="5" count="3">
            <x v="16"/>
            <x v="23"/>
            <x v="25"/>
          </reference>
        </references>
      </pivotArea>
    </format>
    <format dxfId="1336">
      <pivotArea dataOnly="0" labelOnly="1" fieldPosition="0">
        <references count="2">
          <reference field="1" count="1" selected="0">
            <x v="1091"/>
          </reference>
          <reference field="5" count="4">
            <x v="22"/>
            <x v="23"/>
            <x v="24"/>
            <x v="25"/>
          </reference>
        </references>
      </pivotArea>
    </format>
    <format dxfId="1335">
      <pivotArea dataOnly="0" labelOnly="1" fieldPosition="0">
        <references count="2">
          <reference field="1" count="1" selected="0">
            <x v="840"/>
          </reference>
          <reference field="5" count="5">
            <x v="20"/>
            <x v="22"/>
            <x v="23"/>
            <x v="24"/>
            <x v="25"/>
          </reference>
        </references>
      </pivotArea>
    </format>
    <format dxfId="1334">
      <pivotArea dataOnly="0" labelOnly="1" fieldPosition="0">
        <references count="2">
          <reference field="1" count="1" selected="0">
            <x v="554"/>
          </reference>
          <reference field="5" count="4">
            <x v="18"/>
            <x v="23"/>
            <x v="24"/>
            <x v="25"/>
          </reference>
        </references>
      </pivotArea>
    </format>
    <format dxfId="1333">
      <pivotArea dataOnly="0" labelOnly="1" fieldPosition="0">
        <references count="2">
          <reference field="1" count="1" selected="0">
            <x v="1121"/>
          </reference>
          <reference field="5" count="1">
            <x v="8"/>
          </reference>
        </references>
      </pivotArea>
    </format>
    <format dxfId="1332">
      <pivotArea dataOnly="0" labelOnly="1" fieldPosition="0">
        <references count="2">
          <reference field="1" count="1" selected="0">
            <x v="1551"/>
          </reference>
          <reference field="5" count="1">
            <x v="14"/>
          </reference>
        </references>
      </pivotArea>
    </format>
    <format dxfId="1331">
      <pivotArea dataOnly="0" labelOnly="1" fieldPosition="0">
        <references count="2">
          <reference field="1" count="1" selected="0">
            <x v="283"/>
          </reference>
          <reference field="5" count="2">
            <x v="22"/>
            <x v="25"/>
          </reference>
        </references>
      </pivotArea>
    </format>
    <format dxfId="1330">
      <pivotArea dataOnly="0" labelOnly="1" fieldPosition="0">
        <references count="2">
          <reference field="1" count="1" selected="0">
            <x v="1321"/>
          </reference>
          <reference field="5" count="1">
            <x v="8"/>
          </reference>
        </references>
      </pivotArea>
    </format>
    <format dxfId="1329">
      <pivotArea dataOnly="0" labelOnly="1" fieldPosition="0">
        <references count="2">
          <reference field="1" count="1" selected="0">
            <x v="1011"/>
          </reference>
          <reference field="5" count="2">
            <x v="10"/>
            <x v="16"/>
          </reference>
        </references>
      </pivotArea>
    </format>
    <format dxfId="1328">
      <pivotArea dataOnly="0" labelOnly="1" fieldPosition="0">
        <references count="2">
          <reference field="1" count="1" selected="0">
            <x v="444"/>
          </reference>
          <reference field="5" count="6">
            <x v="8"/>
            <x v="10"/>
            <x v="12"/>
            <x v="14"/>
            <x v="16"/>
            <x v="18"/>
          </reference>
        </references>
      </pivotArea>
    </format>
    <format dxfId="1327">
      <pivotArea dataOnly="0" labelOnly="1" fieldPosition="0">
        <references count="2">
          <reference field="1" count="1" selected="0">
            <x v="803"/>
          </reference>
          <reference field="5" count="2">
            <x v="14"/>
            <x v="25"/>
          </reference>
        </references>
      </pivotArea>
    </format>
    <format dxfId="1326">
      <pivotArea dataOnly="0" labelOnly="1" fieldPosition="0">
        <references count="2">
          <reference field="1" count="1" selected="0">
            <x v="1139"/>
          </reference>
          <reference field="5" count="1">
            <x v="12"/>
          </reference>
        </references>
      </pivotArea>
    </format>
    <format dxfId="1325">
      <pivotArea dataOnly="0" labelOnly="1" fieldPosition="0">
        <references count="2">
          <reference field="1" count="1" selected="0">
            <x v="446"/>
          </reference>
          <reference field="5" count="3">
            <x v="22"/>
            <x v="24"/>
            <x v="25"/>
          </reference>
        </references>
      </pivotArea>
    </format>
    <format dxfId="1324">
      <pivotArea dataOnly="0" labelOnly="1" fieldPosition="0">
        <references count="2">
          <reference field="1" count="1" selected="0">
            <x v="494"/>
          </reference>
          <reference field="5" count="2">
            <x v="18"/>
            <x v="25"/>
          </reference>
        </references>
      </pivotArea>
    </format>
    <format dxfId="1323">
      <pivotArea dataOnly="0" labelOnly="1" fieldPosition="0">
        <references count="2">
          <reference field="1" count="1" selected="0">
            <x v="422"/>
          </reference>
          <reference field="5" count="3">
            <x v="8"/>
            <x v="14"/>
            <x v="16"/>
          </reference>
        </references>
      </pivotArea>
    </format>
    <format dxfId="1322">
      <pivotArea dataOnly="0" labelOnly="1" fieldPosition="0">
        <references count="2">
          <reference field="1" count="1" selected="0">
            <x v="843"/>
          </reference>
          <reference field="5" count="5">
            <x v="10"/>
            <x v="22"/>
            <x v="23"/>
            <x v="24"/>
            <x v="25"/>
          </reference>
        </references>
      </pivotArea>
    </format>
    <format dxfId="1321">
      <pivotArea dataOnly="0" labelOnly="1" fieldPosition="0">
        <references count="2">
          <reference field="1" count="1" selected="0">
            <x v="908"/>
          </reference>
          <reference field="5" count="1">
            <x v="8"/>
          </reference>
        </references>
      </pivotArea>
    </format>
    <format dxfId="1320">
      <pivotArea dataOnly="0" labelOnly="1" fieldPosition="0">
        <references count="2">
          <reference field="1" count="1" selected="0">
            <x v="439"/>
          </reference>
          <reference field="5" count="3">
            <x v="22"/>
            <x v="24"/>
            <x v="25"/>
          </reference>
        </references>
      </pivotArea>
    </format>
    <format dxfId="1319">
      <pivotArea dataOnly="0" labelOnly="1" fieldPosition="0">
        <references count="2">
          <reference field="1" count="1" selected="0">
            <x v="812"/>
          </reference>
          <reference field="5" count="3">
            <x v="10"/>
            <x v="16"/>
            <x v="25"/>
          </reference>
        </references>
      </pivotArea>
    </format>
    <format dxfId="1318">
      <pivotArea dataOnly="0" labelOnly="1" fieldPosition="0">
        <references count="2">
          <reference field="1" count="1" selected="0">
            <x v="1336"/>
          </reference>
          <reference field="5" count="1">
            <x v="8"/>
          </reference>
        </references>
      </pivotArea>
    </format>
    <format dxfId="1317">
      <pivotArea dataOnly="0" labelOnly="1" fieldPosition="0">
        <references count="2">
          <reference field="1" count="1" selected="0">
            <x v="482"/>
          </reference>
          <reference field="5" count="2">
            <x v="22"/>
            <x v="25"/>
          </reference>
        </references>
      </pivotArea>
    </format>
    <format dxfId="1316">
      <pivotArea dataOnly="0" labelOnly="1" fieldPosition="0">
        <references count="2">
          <reference field="1" count="1" selected="0">
            <x v="540"/>
          </reference>
          <reference field="5" count="4">
            <x v="20"/>
            <x v="23"/>
            <x v="24"/>
            <x v="25"/>
          </reference>
        </references>
      </pivotArea>
    </format>
    <format dxfId="1315">
      <pivotArea dataOnly="0" labelOnly="1" fieldPosition="0">
        <references count="2">
          <reference field="1" count="1" selected="0">
            <x v="497"/>
          </reference>
          <reference field="5" count="2">
            <x v="8"/>
            <x v="24"/>
          </reference>
        </references>
      </pivotArea>
    </format>
    <format dxfId="1314">
      <pivotArea dataOnly="0" labelOnly="1" fieldPosition="0">
        <references count="2">
          <reference field="1" count="1" selected="0">
            <x v="650"/>
          </reference>
          <reference field="5" count="1">
            <x v="12"/>
          </reference>
        </references>
      </pivotArea>
    </format>
    <format dxfId="1313">
      <pivotArea dataOnly="0" labelOnly="1" fieldPosition="0">
        <references count="2">
          <reference field="1" count="1" selected="0">
            <x v="1012"/>
          </reference>
          <reference field="5" count="3">
            <x v="8"/>
            <x v="10"/>
            <x v="25"/>
          </reference>
        </references>
      </pivotArea>
    </format>
    <format dxfId="1312">
      <pivotArea dataOnly="0" labelOnly="1" fieldPosition="0">
        <references count="2">
          <reference field="1" count="1" selected="0">
            <x v="980"/>
          </reference>
          <reference field="5" count="2">
            <x v="18"/>
            <x v="20"/>
          </reference>
        </references>
      </pivotArea>
    </format>
    <format dxfId="1311">
      <pivotArea dataOnly="0" labelOnly="1" fieldPosition="0">
        <references count="2">
          <reference field="1" count="1" selected="0">
            <x v="813"/>
          </reference>
          <reference field="5" count="4">
            <x v="16"/>
            <x v="23"/>
            <x v="24"/>
            <x v="25"/>
          </reference>
        </references>
      </pivotArea>
    </format>
    <format dxfId="1310">
      <pivotArea dataOnly="0" labelOnly="1" fieldPosition="0">
        <references count="2">
          <reference field="1" count="1" selected="0">
            <x v="1022"/>
          </reference>
          <reference field="5" count="2">
            <x v="10"/>
            <x v="16"/>
          </reference>
        </references>
      </pivotArea>
    </format>
    <format dxfId="1309">
      <pivotArea dataOnly="0" labelOnly="1" fieldPosition="0">
        <references count="2">
          <reference field="1" count="1" selected="0">
            <x v="306"/>
          </reference>
          <reference field="5" count="2">
            <x v="23"/>
            <x v="25"/>
          </reference>
        </references>
      </pivotArea>
    </format>
    <format dxfId="1308">
      <pivotArea dataOnly="0" labelOnly="1" fieldPosition="0">
        <references count="2">
          <reference field="1" count="1" selected="0">
            <x v="1335"/>
          </reference>
          <reference field="5" count="1">
            <x v="8"/>
          </reference>
        </references>
      </pivotArea>
    </format>
    <format dxfId="1307">
      <pivotArea dataOnly="0" labelOnly="1" fieldPosition="0">
        <references count="2">
          <reference field="1" count="1" selected="0">
            <x v="594"/>
          </reference>
          <reference field="5" count="3">
            <x v="22"/>
            <x v="23"/>
            <x v="25"/>
          </reference>
        </references>
      </pivotArea>
    </format>
    <format dxfId="1306">
      <pivotArea dataOnly="0" labelOnly="1" fieldPosition="0">
        <references count="2">
          <reference field="1" count="1" selected="0">
            <x v="614"/>
          </reference>
          <reference field="5" count="2">
            <x v="23"/>
            <x v="24"/>
          </reference>
        </references>
      </pivotArea>
    </format>
    <format dxfId="1305">
      <pivotArea dataOnly="0" labelOnly="1" fieldPosition="0">
        <references count="2">
          <reference field="1" count="1" selected="0">
            <x v="930"/>
          </reference>
          <reference field="5" count="3">
            <x v="10"/>
            <x v="16"/>
            <x v="22"/>
          </reference>
        </references>
      </pivotArea>
    </format>
    <format dxfId="1304">
      <pivotArea dataOnly="0" labelOnly="1" fieldPosition="0">
        <references count="2">
          <reference field="1" count="1" selected="0">
            <x v="834"/>
          </reference>
          <reference field="5" count="3">
            <x v="8"/>
            <x v="24"/>
            <x v="25"/>
          </reference>
        </references>
      </pivotArea>
    </format>
    <format dxfId="1303">
      <pivotArea dataOnly="0" labelOnly="1" fieldPosition="0">
        <references count="2">
          <reference field="1" count="1" selected="0">
            <x v="573"/>
          </reference>
          <reference field="5" count="3">
            <x v="22"/>
            <x v="23"/>
            <x v="24"/>
          </reference>
        </references>
      </pivotArea>
    </format>
    <format dxfId="1302">
      <pivotArea dataOnly="0" labelOnly="1" fieldPosition="0">
        <references count="2">
          <reference field="1" count="1" selected="0">
            <x v="731"/>
          </reference>
          <reference field="5" count="1">
            <x v="14"/>
          </reference>
        </references>
      </pivotArea>
    </format>
    <format dxfId="1301">
      <pivotArea dataOnly="0" labelOnly="1" fieldPosition="0">
        <references count="2">
          <reference field="1" count="1" selected="0">
            <x v="337"/>
          </reference>
          <reference field="5" count="2">
            <x v="10"/>
            <x v="12"/>
          </reference>
        </references>
      </pivotArea>
    </format>
    <format dxfId="1300">
      <pivotArea dataOnly="0" labelOnly="1" fieldPosition="0">
        <references count="2">
          <reference field="1" count="1" selected="0">
            <x v="1298"/>
          </reference>
          <reference field="5" count="1">
            <x v="12"/>
          </reference>
        </references>
      </pivotArea>
    </format>
    <format dxfId="1299">
      <pivotArea dataOnly="0" labelOnly="1" fieldPosition="0">
        <references count="2">
          <reference field="1" count="1" selected="0">
            <x v="1186"/>
          </reference>
          <reference field="5" count="2">
            <x v="22"/>
            <x v="23"/>
          </reference>
        </references>
      </pivotArea>
    </format>
    <format dxfId="1298">
      <pivotArea dataOnly="0" labelOnly="1" fieldPosition="0">
        <references count="2">
          <reference field="1" count="1" selected="0">
            <x v="993"/>
          </reference>
          <reference field="5" count="2">
            <x v="10"/>
            <x v="22"/>
          </reference>
        </references>
      </pivotArea>
    </format>
    <format dxfId="1297">
      <pivotArea dataOnly="0" labelOnly="1" fieldPosition="0">
        <references count="2">
          <reference field="1" count="1" selected="0">
            <x v="1297"/>
          </reference>
          <reference field="5" count="1">
            <x v="12"/>
          </reference>
        </references>
      </pivotArea>
    </format>
    <format dxfId="1296">
      <pivotArea dataOnly="0" labelOnly="1" fieldPosition="0">
        <references count="2">
          <reference field="1" count="1" selected="0">
            <x v="604"/>
          </reference>
          <reference field="5" count="2">
            <x v="22"/>
            <x v="25"/>
          </reference>
        </references>
      </pivotArea>
    </format>
    <format dxfId="1295">
      <pivotArea dataOnly="0" labelOnly="1" fieldPosition="0">
        <references count="2">
          <reference field="1" count="1" selected="0">
            <x v="1052"/>
          </reference>
          <reference field="5" count="2">
            <x v="16"/>
            <x v="23"/>
          </reference>
        </references>
      </pivotArea>
    </format>
    <format dxfId="1294">
      <pivotArea dataOnly="0" labelOnly="1" fieldPosition="0">
        <references count="2">
          <reference field="1" count="1" selected="0">
            <x v="819"/>
          </reference>
          <reference field="5" count="1">
            <x v="10"/>
          </reference>
        </references>
      </pivotArea>
    </format>
    <format dxfId="1293">
      <pivotArea dataOnly="0" labelOnly="1" fieldPosition="0">
        <references count="2">
          <reference field="1" count="1" selected="0">
            <x v="872"/>
          </reference>
          <reference field="5" count="3">
            <x v="10"/>
            <x v="16"/>
            <x v="22"/>
          </reference>
        </references>
      </pivotArea>
    </format>
    <format dxfId="1292">
      <pivotArea dataOnly="0" labelOnly="1" fieldPosition="0">
        <references count="2">
          <reference field="1" count="1" selected="0">
            <x v="990"/>
          </reference>
          <reference field="5" count="1">
            <x v="14"/>
          </reference>
        </references>
      </pivotArea>
    </format>
    <format dxfId="1291">
      <pivotArea dataOnly="0" labelOnly="1" fieldPosition="0">
        <references count="2">
          <reference field="1" count="1" selected="0">
            <x v="906"/>
          </reference>
          <reference field="5" count="1">
            <x v="8"/>
          </reference>
        </references>
      </pivotArea>
    </format>
    <format dxfId="1290">
      <pivotArea dataOnly="0" labelOnly="1" fieldPosition="0">
        <references count="2">
          <reference field="1" count="1" selected="0">
            <x v="278"/>
          </reference>
          <reference field="5" count="3">
            <x v="22"/>
            <x v="23"/>
            <x v="25"/>
          </reference>
        </references>
      </pivotArea>
    </format>
    <format dxfId="1289">
      <pivotArea dataOnly="0" labelOnly="1" fieldPosition="0">
        <references count="2">
          <reference field="1" count="1" selected="0">
            <x v="1058"/>
          </reference>
          <reference field="5" count="2">
            <x v="8"/>
            <x v="22"/>
          </reference>
        </references>
      </pivotArea>
    </format>
    <format dxfId="1288">
      <pivotArea dataOnly="0" labelOnly="1" fieldPosition="0">
        <references count="2">
          <reference field="1" count="1" selected="0">
            <x v="1062"/>
          </reference>
          <reference field="5" count="3">
            <x v="10"/>
            <x v="16"/>
            <x v="25"/>
          </reference>
        </references>
      </pivotArea>
    </format>
    <format dxfId="1287">
      <pivotArea dataOnly="0" labelOnly="1" fieldPosition="0">
        <references count="2">
          <reference field="1" count="1" selected="0">
            <x v="1019"/>
          </reference>
          <reference field="5" count="3">
            <x v="10"/>
            <x v="16"/>
            <x v="22"/>
          </reference>
        </references>
      </pivotArea>
    </format>
    <format dxfId="1286">
      <pivotArea dataOnly="0" labelOnly="1" fieldPosition="0">
        <references count="2">
          <reference field="1" count="1" selected="0">
            <x v="471"/>
          </reference>
          <reference field="5" count="4">
            <x v="22"/>
            <x v="23"/>
            <x v="24"/>
            <x v="25"/>
          </reference>
        </references>
      </pivotArea>
    </format>
    <format dxfId="1285">
      <pivotArea dataOnly="0" labelOnly="1" fieldPosition="0">
        <references count="2">
          <reference field="1" count="1" selected="0">
            <x v="765"/>
          </reference>
          <reference field="5" count="3">
            <x v="18"/>
            <x v="24"/>
            <x v="25"/>
          </reference>
        </references>
      </pivotArea>
    </format>
    <format dxfId="1284">
      <pivotArea dataOnly="0" labelOnly="1" fieldPosition="0">
        <references count="2">
          <reference field="1" count="1" selected="0">
            <x v="1010"/>
          </reference>
          <reference field="5" count="2">
            <x v="22"/>
            <x v="23"/>
          </reference>
        </references>
      </pivotArea>
    </format>
    <format dxfId="1283">
      <pivotArea dataOnly="0" labelOnly="1" fieldPosition="0">
        <references count="2">
          <reference field="1" count="1" selected="0">
            <x v="814"/>
          </reference>
          <reference field="5" count="1">
            <x v="16"/>
          </reference>
        </references>
      </pivotArea>
    </format>
    <format dxfId="1282">
      <pivotArea dataOnly="0" labelOnly="1" fieldPosition="0">
        <references count="2">
          <reference field="1" count="1" selected="0">
            <x v="1069"/>
          </reference>
          <reference field="5" count="2">
            <x v="22"/>
            <x v="23"/>
          </reference>
        </references>
      </pivotArea>
    </format>
    <format dxfId="1281">
      <pivotArea dataOnly="0" labelOnly="1" fieldPosition="0">
        <references count="2">
          <reference field="1" count="1" selected="0">
            <x v="856"/>
          </reference>
          <reference field="5" count="3">
            <x v="10"/>
            <x v="16"/>
            <x v="25"/>
          </reference>
        </references>
      </pivotArea>
    </format>
    <format dxfId="1280">
      <pivotArea dataOnly="0" labelOnly="1" fieldPosition="0">
        <references count="2">
          <reference field="1" count="1" selected="0">
            <x v="1550"/>
          </reference>
          <reference field="5" count="1">
            <x v="14"/>
          </reference>
        </references>
      </pivotArea>
    </format>
    <format dxfId="1279">
      <pivotArea dataOnly="0" labelOnly="1" fieldPosition="0">
        <references count="2">
          <reference field="1" count="1" selected="0">
            <x v="987"/>
          </reference>
          <reference field="5" count="1">
            <x v="8"/>
          </reference>
        </references>
      </pivotArea>
    </format>
    <format dxfId="1278">
      <pivotArea dataOnly="0" labelOnly="1" fieldPosition="0">
        <references count="2">
          <reference field="1" count="1" selected="0">
            <x v="851"/>
          </reference>
          <reference field="5" count="2">
            <x v="22"/>
            <x v="25"/>
          </reference>
        </references>
      </pivotArea>
    </format>
    <format dxfId="1277">
      <pivotArea dataOnly="0" labelOnly="1" fieldPosition="0">
        <references count="2">
          <reference field="1" count="1" selected="0">
            <x v="569"/>
          </reference>
          <reference field="5" count="2">
            <x v="22"/>
            <x v="25"/>
          </reference>
        </references>
      </pivotArea>
    </format>
    <format dxfId="1276">
      <pivotArea dataOnly="0" labelOnly="1" fieldPosition="0">
        <references count="2">
          <reference field="1" count="1" selected="0">
            <x v="879"/>
          </reference>
          <reference field="5" count="4">
            <x v="10"/>
            <x v="16"/>
            <x v="24"/>
            <x v="25"/>
          </reference>
        </references>
      </pivotArea>
    </format>
    <format dxfId="1275">
      <pivotArea dataOnly="0" labelOnly="1" fieldPosition="0">
        <references count="2">
          <reference field="1" count="1" selected="0">
            <x v="257"/>
          </reference>
          <reference field="5" count="3">
            <x v="20"/>
            <x v="22"/>
            <x v="25"/>
          </reference>
        </references>
      </pivotArea>
    </format>
    <format dxfId="1274">
      <pivotArea dataOnly="0" labelOnly="1" fieldPosition="0">
        <references count="2">
          <reference field="1" count="1" selected="0">
            <x v="426"/>
          </reference>
          <reference field="5" count="2">
            <x v="22"/>
            <x v="23"/>
          </reference>
        </references>
      </pivotArea>
    </format>
    <format dxfId="1273">
      <pivotArea dataOnly="0" labelOnly="1" fieldPosition="0">
        <references count="2">
          <reference field="1" count="1" selected="0">
            <x v="499"/>
          </reference>
          <reference field="5" count="3">
            <x v="8"/>
            <x v="10"/>
            <x v="12"/>
          </reference>
        </references>
      </pivotArea>
    </format>
    <format dxfId="1272">
      <pivotArea dataOnly="0" labelOnly="1" fieldPosition="0">
        <references count="2">
          <reference field="1" count="1" selected="0">
            <x v="328"/>
          </reference>
          <reference field="5" count="2">
            <x v="23"/>
            <x v="24"/>
          </reference>
        </references>
      </pivotArea>
    </format>
    <format dxfId="1271">
      <pivotArea dataOnly="0" labelOnly="1" fieldPosition="0">
        <references count="2">
          <reference field="1" count="1" selected="0">
            <x v="401"/>
          </reference>
          <reference field="5" count="2">
            <x v="22"/>
            <x v="25"/>
          </reference>
        </references>
      </pivotArea>
    </format>
    <format dxfId="1270">
      <pivotArea dataOnly="0" labelOnly="1" fieldPosition="0">
        <references count="2">
          <reference field="1" count="1" selected="0">
            <x v="1035"/>
          </reference>
          <reference field="5" count="2">
            <x v="16"/>
            <x v="22"/>
          </reference>
        </references>
      </pivotArea>
    </format>
    <format dxfId="1269">
      <pivotArea dataOnly="0" labelOnly="1" fieldPosition="0">
        <references count="2">
          <reference field="1" count="1" selected="0">
            <x v="896"/>
          </reference>
          <reference field="5" count="4">
            <x v="10"/>
            <x v="16"/>
            <x v="23"/>
            <x v="25"/>
          </reference>
        </references>
      </pivotArea>
    </format>
    <format dxfId="1268">
      <pivotArea dataOnly="0" labelOnly="1" fieldPosition="0">
        <references count="2">
          <reference field="1" count="1" selected="0">
            <x v="427"/>
          </reference>
          <reference field="5" count="2">
            <x v="23"/>
            <x v="25"/>
          </reference>
        </references>
      </pivotArea>
    </format>
    <format dxfId="1267">
      <pivotArea dataOnly="0" labelOnly="1" fieldPosition="0">
        <references count="2">
          <reference field="1" count="1" selected="0">
            <x v="811"/>
          </reference>
          <reference field="5" count="3">
            <x v="16"/>
            <x v="23"/>
            <x v="25"/>
          </reference>
        </references>
      </pivotArea>
    </format>
    <format dxfId="1266">
      <pivotArea dataOnly="0" labelOnly="1" fieldPosition="0">
        <references count="2">
          <reference field="1" count="1" selected="0">
            <x v="553"/>
          </reference>
          <reference field="5" count="3">
            <x v="22"/>
            <x v="24"/>
            <x v="25"/>
          </reference>
        </references>
      </pivotArea>
    </format>
    <format dxfId="1265">
      <pivotArea dataOnly="0" labelOnly="1" fieldPosition="0">
        <references count="2">
          <reference field="1" count="1" selected="0">
            <x v="838"/>
          </reference>
          <reference field="5" count="3">
            <x v="10"/>
            <x v="16"/>
            <x v="20"/>
          </reference>
        </references>
      </pivotArea>
    </format>
    <format dxfId="1264">
      <pivotArea dataOnly="0" labelOnly="1" fieldPosition="0">
        <references count="2">
          <reference field="1" count="1" selected="0">
            <x v="481"/>
          </reference>
          <reference field="5" count="2">
            <x v="20"/>
            <x v="25"/>
          </reference>
        </references>
      </pivotArea>
    </format>
    <format dxfId="1263">
      <pivotArea dataOnly="0" labelOnly="1" fieldPosition="0">
        <references count="2">
          <reference field="1" count="1" selected="0">
            <x v="790"/>
          </reference>
          <reference field="5" count="1">
            <x v="14"/>
          </reference>
        </references>
      </pivotArea>
    </format>
    <format dxfId="1262">
      <pivotArea dataOnly="0" labelOnly="1" fieldPosition="0">
        <references count="2">
          <reference field="1" count="1" selected="0">
            <x v="678"/>
          </reference>
          <reference field="5" count="3">
            <x v="22"/>
            <x v="23"/>
            <x v="25"/>
          </reference>
        </references>
      </pivotArea>
    </format>
    <format dxfId="1261">
      <pivotArea dataOnly="0" labelOnly="1" fieldPosition="0">
        <references count="2">
          <reference field="1" count="1" selected="0">
            <x v="641"/>
          </reference>
          <reference field="5" count="3">
            <x v="14"/>
            <x v="23"/>
            <x v="25"/>
          </reference>
        </references>
      </pivotArea>
    </format>
    <format dxfId="1260">
      <pivotArea dataOnly="0" labelOnly="1" fieldPosition="0">
        <references count="2">
          <reference field="1" count="1" selected="0">
            <x v="410"/>
          </reference>
          <reference field="5" count="2">
            <x v="20"/>
            <x v="22"/>
          </reference>
        </references>
      </pivotArea>
    </format>
    <format dxfId="1259">
      <pivotArea dataOnly="0" labelOnly="1" fieldPosition="0">
        <references count="2">
          <reference field="1" count="1" selected="0">
            <x v="932"/>
          </reference>
          <reference field="5" count="3">
            <x v="16"/>
            <x v="22"/>
            <x v="25"/>
          </reference>
        </references>
      </pivotArea>
    </format>
    <format dxfId="1258">
      <pivotArea dataOnly="0" labelOnly="1" fieldPosition="0">
        <references count="2">
          <reference field="1" count="1" selected="0">
            <x v="416"/>
          </reference>
          <reference field="5" count="2">
            <x v="23"/>
            <x v="25"/>
          </reference>
        </references>
      </pivotArea>
    </format>
    <format dxfId="1257">
      <pivotArea dataOnly="0" labelOnly="1" fieldPosition="0">
        <references count="2">
          <reference field="1" count="1" selected="0">
            <x v="1157"/>
          </reference>
          <reference field="5" count="3">
            <x v="20"/>
            <x v="22"/>
            <x v="23"/>
          </reference>
        </references>
      </pivotArea>
    </format>
    <format dxfId="1256">
      <pivotArea dataOnly="0" labelOnly="1" fieldPosition="0">
        <references count="2">
          <reference field="1" count="1" selected="0">
            <x v="459"/>
          </reference>
          <reference field="5" count="3">
            <x v="16"/>
            <x v="22"/>
            <x v="24"/>
          </reference>
        </references>
      </pivotArea>
    </format>
    <format dxfId="1255">
      <pivotArea dataOnly="0" labelOnly="1" fieldPosition="0">
        <references count="2">
          <reference field="1" count="1" selected="0">
            <x v="244"/>
          </reference>
          <reference field="5" count="3">
            <x v="22"/>
            <x v="23"/>
            <x v="24"/>
          </reference>
        </references>
      </pivotArea>
    </format>
    <format dxfId="1254">
      <pivotArea dataOnly="0" labelOnly="1" fieldPosition="0">
        <references count="2">
          <reference field="1" count="1" selected="0">
            <x v="623"/>
          </reference>
          <reference field="5" count="2">
            <x v="22"/>
            <x v="25"/>
          </reference>
        </references>
      </pivotArea>
    </format>
    <format dxfId="1253">
      <pivotArea dataOnly="0" labelOnly="1" fieldPosition="0">
        <references count="2">
          <reference field="1" count="1" selected="0">
            <x v="1113"/>
          </reference>
          <reference field="5" count="1">
            <x v="22"/>
          </reference>
        </references>
      </pivotArea>
    </format>
    <format dxfId="1252">
      <pivotArea dataOnly="0" labelOnly="1" fieldPosition="0">
        <references count="2">
          <reference field="1" count="1" selected="0">
            <x v="443"/>
          </reference>
          <reference field="5" count="2">
            <x v="22"/>
            <x v="23"/>
          </reference>
        </references>
      </pivotArea>
    </format>
    <format dxfId="1251">
      <pivotArea dataOnly="0" labelOnly="1" fieldPosition="0">
        <references count="2">
          <reference field="1" count="1" selected="0">
            <x v="543"/>
          </reference>
          <reference field="5" count="3">
            <x v="22"/>
            <x v="23"/>
            <x v="25"/>
          </reference>
        </references>
      </pivotArea>
    </format>
    <format dxfId="1250">
      <pivotArea dataOnly="0" labelOnly="1" fieldPosition="0">
        <references count="2">
          <reference field="1" count="1" selected="0">
            <x v="848"/>
          </reference>
          <reference field="5" count="3">
            <x v="12"/>
            <x v="20"/>
            <x v="25"/>
          </reference>
        </references>
      </pivotArea>
    </format>
    <format dxfId="1249">
      <pivotArea dataOnly="0" labelOnly="1" fieldPosition="0">
        <references count="2">
          <reference field="1" count="1" selected="0">
            <x v="688"/>
          </reference>
          <reference field="5" count="1">
            <x v="8"/>
          </reference>
        </references>
      </pivotArea>
    </format>
    <format dxfId="1248">
      <pivotArea dataOnly="0" labelOnly="1" fieldPosition="0">
        <references count="2">
          <reference field="1" count="1" selected="0">
            <x v="461"/>
          </reference>
          <reference field="5" count="2">
            <x v="23"/>
            <x v="25"/>
          </reference>
        </references>
      </pivotArea>
    </format>
    <format dxfId="1247">
      <pivotArea dataOnly="0" labelOnly="1" fieldPosition="0">
        <references count="2">
          <reference field="1" count="1" selected="0">
            <x v="918"/>
          </reference>
          <reference field="5" count="3">
            <x v="8"/>
            <x v="10"/>
            <x v="12"/>
          </reference>
        </references>
      </pivotArea>
    </format>
    <format dxfId="1246">
      <pivotArea dataOnly="0" labelOnly="1" fieldPosition="0">
        <references count="2">
          <reference field="1" count="1" selected="0">
            <x v="285"/>
          </reference>
          <reference field="5" count="2">
            <x v="22"/>
            <x v="25"/>
          </reference>
        </references>
      </pivotArea>
    </format>
    <format dxfId="1245">
      <pivotArea dataOnly="0" labelOnly="1" fieldPosition="0">
        <references count="2">
          <reference field="1" count="1" selected="0">
            <x v="735"/>
          </reference>
          <reference field="5" count="4">
            <x v="10"/>
            <x v="16"/>
            <x v="18"/>
            <x v="23"/>
          </reference>
        </references>
      </pivotArea>
    </format>
    <format dxfId="1244">
      <pivotArea dataOnly="0" labelOnly="1" fieldPosition="0">
        <references count="2">
          <reference field="1" count="1" selected="0">
            <x v="1269"/>
          </reference>
          <reference field="5" count="1">
            <x v="10"/>
          </reference>
        </references>
      </pivotArea>
    </format>
    <format dxfId="1243">
      <pivotArea dataOnly="0" labelOnly="1" fieldPosition="0">
        <references count="2">
          <reference field="1" count="1" selected="0">
            <x v="876"/>
          </reference>
          <reference field="5" count="1">
            <x v="8"/>
          </reference>
        </references>
      </pivotArea>
    </format>
    <format dxfId="1242">
      <pivotArea dataOnly="0" labelOnly="1" fieldPosition="0">
        <references count="2">
          <reference field="1" count="1" selected="0">
            <x v="931"/>
          </reference>
          <reference field="5" count="1">
            <x v="16"/>
          </reference>
        </references>
      </pivotArea>
    </format>
    <format dxfId="1241">
      <pivotArea dataOnly="0" labelOnly="1" fieldPosition="0">
        <references count="2">
          <reference field="1" count="1" selected="0">
            <x v="460"/>
          </reference>
          <reference field="5" count="2">
            <x v="22"/>
            <x v="23"/>
          </reference>
        </references>
      </pivotArea>
    </format>
    <format dxfId="1240">
      <pivotArea dataOnly="0" labelOnly="1" fieldPosition="0">
        <references count="2">
          <reference field="1" count="1" selected="0">
            <x v="817"/>
          </reference>
          <reference field="5" count="3">
            <x v="16"/>
            <x v="24"/>
            <x v="25"/>
          </reference>
        </references>
      </pivotArea>
    </format>
    <format dxfId="1239">
      <pivotArea dataOnly="0" labelOnly="1" fieldPosition="0">
        <references count="2">
          <reference field="1" count="1" selected="0">
            <x v="515"/>
          </reference>
          <reference field="5" count="3">
            <x v="22"/>
            <x v="24"/>
            <x v="25"/>
          </reference>
        </references>
      </pivotArea>
    </format>
    <format dxfId="1238">
      <pivotArea dataOnly="0" labelOnly="1" fieldPosition="0">
        <references count="2">
          <reference field="1" count="1" selected="0">
            <x v="773"/>
          </reference>
          <reference field="5" count="3">
            <x v="22"/>
            <x v="23"/>
            <x v="25"/>
          </reference>
        </references>
      </pivotArea>
    </format>
    <format dxfId="1237">
      <pivotArea dataOnly="0" labelOnly="1" fieldPosition="0">
        <references count="2">
          <reference field="1" count="1" selected="0">
            <x v="1190"/>
          </reference>
          <reference field="5" count="2">
            <x v="22"/>
            <x v="23"/>
          </reference>
        </references>
      </pivotArea>
    </format>
    <format dxfId="1236">
      <pivotArea dataOnly="0" labelOnly="1" fieldPosition="0">
        <references count="2">
          <reference field="1" count="1" selected="0">
            <x v="897"/>
          </reference>
          <reference field="5" count="1">
            <x v="10"/>
          </reference>
        </references>
      </pivotArea>
    </format>
    <format dxfId="1235">
      <pivotArea dataOnly="0" labelOnly="1" fieldPosition="0">
        <references count="2">
          <reference field="1" count="1" selected="0">
            <x v="826"/>
          </reference>
          <reference field="5" count="1">
            <x v="16"/>
          </reference>
        </references>
      </pivotArea>
    </format>
    <format dxfId="1234">
      <pivotArea dataOnly="0" labelOnly="1" fieldPosition="0">
        <references count="2">
          <reference field="1" count="1" selected="0">
            <x v="869"/>
          </reference>
          <reference field="5" count="2">
            <x v="24"/>
            <x v="25"/>
          </reference>
        </references>
      </pivotArea>
    </format>
    <format dxfId="1233">
      <pivotArea dataOnly="0" labelOnly="1" fieldPosition="0">
        <references count="2">
          <reference field="1" count="1" selected="0">
            <x v="1498"/>
          </reference>
          <reference field="5" count="2">
            <x v="10"/>
            <x v="16"/>
          </reference>
        </references>
      </pivotArea>
    </format>
    <format dxfId="1232">
      <pivotArea dataOnly="0" labelOnly="1" fieldPosition="0">
        <references count="2">
          <reference field="1" count="1" selected="0">
            <x v="577"/>
          </reference>
          <reference field="5" count="1">
            <x v="16"/>
          </reference>
        </references>
      </pivotArea>
    </format>
    <format dxfId="1231">
      <pivotArea dataOnly="0" labelOnly="1" fieldPosition="0">
        <references count="2">
          <reference field="1" count="1" selected="0">
            <x v="904"/>
          </reference>
          <reference field="5" count="3">
            <x v="23"/>
            <x v="24"/>
            <x v="25"/>
          </reference>
        </references>
      </pivotArea>
    </format>
    <format dxfId="1230">
      <pivotArea dataOnly="0" labelOnly="1" fieldPosition="0">
        <references count="2">
          <reference field="1" count="1" selected="0">
            <x v="380"/>
          </reference>
          <reference field="5" count="1">
            <x v="22"/>
          </reference>
        </references>
      </pivotArea>
    </format>
    <format dxfId="1229">
      <pivotArea dataOnly="0" labelOnly="1" fieldPosition="0">
        <references count="2">
          <reference field="1" count="1" selected="0">
            <x v="1367"/>
          </reference>
          <reference field="5" count="1">
            <x v="16"/>
          </reference>
        </references>
      </pivotArea>
    </format>
    <format dxfId="1228">
      <pivotArea dataOnly="0" labelOnly="1" fieldPosition="0">
        <references count="2">
          <reference field="1" count="1" selected="0">
            <x v="693"/>
          </reference>
          <reference field="5" count="5">
            <x v="10"/>
            <x v="16"/>
            <x v="18"/>
            <x v="22"/>
            <x v="25"/>
          </reference>
        </references>
      </pivotArea>
    </format>
    <format dxfId="1227">
      <pivotArea dataOnly="0" labelOnly="1" fieldPosition="0">
        <references count="2">
          <reference field="1" count="1" selected="0">
            <x v="500"/>
          </reference>
          <reference field="5" count="4">
            <x v="12"/>
            <x v="16"/>
            <x v="18"/>
            <x v="20"/>
          </reference>
        </references>
      </pivotArea>
    </format>
    <format dxfId="1226">
      <pivotArea dataOnly="0" labelOnly="1" fieldPosition="0">
        <references count="2">
          <reference field="1" count="1" selected="0">
            <x v="555"/>
          </reference>
          <reference field="5" count="3">
            <x v="18"/>
            <x v="22"/>
            <x v="25"/>
          </reference>
        </references>
      </pivotArea>
    </format>
    <format dxfId="1225">
      <pivotArea dataOnly="0" labelOnly="1" fieldPosition="0">
        <references count="2">
          <reference field="1" count="1" selected="0">
            <x v="1179"/>
          </reference>
          <reference field="5" count="1">
            <x v="10"/>
          </reference>
        </references>
      </pivotArea>
    </format>
    <format dxfId="1224">
      <pivotArea dataOnly="0" labelOnly="1" fieldPosition="0">
        <references count="2">
          <reference field="1" count="1" selected="0">
            <x v="1031"/>
          </reference>
          <reference field="5" count="1">
            <x v="8"/>
          </reference>
        </references>
      </pivotArea>
    </format>
    <format dxfId="1223">
      <pivotArea dataOnly="0" labelOnly="1" fieldPosition="0">
        <references count="2">
          <reference field="1" count="1" selected="0">
            <x v="607"/>
          </reference>
          <reference field="5" count="1">
            <x v="22"/>
          </reference>
        </references>
      </pivotArea>
    </format>
    <format dxfId="1222">
      <pivotArea dataOnly="0" labelOnly="1" fieldPosition="0">
        <references count="2">
          <reference field="1" count="1" selected="0">
            <x v="456"/>
          </reference>
          <reference field="5" count="2">
            <x v="22"/>
            <x v="23"/>
          </reference>
        </references>
      </pivotArea>
    </format>
    <format dxfId="1221">
      <pivotArea dataOnly="0" labelOnly="1" fieldPosition="0">
        <references count="2">
          <reference field="1" count="1" selected="0">
            <x v="449"/>
          </reference>
          <reference field="5" count="4">
            <x v="22"/>
            <x v="23"/>
            <x v="24"/>
            <x v="25"/>
          </reference>
        </references>
      </pivotArea>
    </format>
    <format dxfId="1220">
      <pivotArea dataOnly="0" labelOnly="1" fieldPosition="0">
        <references count="2">
          <reference field="1" count="1" selected="0">
            <x v="1181"/>
          </reference>
          <reference field="5" count="1">
            <x v="23"/>
          </reference>
        </references>
      </pivotArea>
    </format>
    <format dxfId="1219">
      <pivotArea dataOnly="0" labelOnly="1" fieldPosition="0">
        <references count="2">
          <reference field="1" count="1" selected="0">
            <x v="312"/>
          </reference>
          <reference field="5" count="1">
            <x v="8"/>
          </reference>
        </references>
      </pivotArea>
    </format>
    <format dxfId="1218">
      <pivotArea dataOnly="0" labelOnly="1" fieldPosition="0">
        <references count="2">
          <reference field="1" count="1" selected="0">
            <x v="624"/>
          </reference>
          <reference field="5" count="1">
            <x v="14"/>
          </reference>
        </references>
      </pivotArea>
    </format>
    <format dxfId="1217">
      <pivotArea dataOnly="0" labelOnly="1" fieldPosition="0">
        <references count="2">
          <reference field="1" count="1" selected="0">
            <x v="1067"/>
          </reference>
          <reference field="5" count="1">
            <x v="16"/>
          </reference>
        </references>
      </pivotArea>
    </format>
    <format dxfId="1216">
      <pivotArea dataOnly="0" labelOnly="1" fieldPosition="0">
        <references count="2">
          <reference field="1" count="1" selected="0">
            <x v="821"/>
          </reference>
          <reference field="5" count="3">
            <x v="16"/>
            <x v="20"/>
            <x v="22"/>
          </reference>
        </references>
      </pivotArea>
    </format>
    <format dxfId="1215">
      <pivotArea dataOnly="0" labelOnly="1" fieldPosition="0">
        <references count="2">
          <reference field="1" count="1" selected="0">
            <x v="868"/>
          </reference>
          <reference field="5" count="2">
            <x v="10"/>
            <x v="16"/>
          </reference>
        </references>
      </pivotArea>
    </format>
    <format dxfId="1214">
      <pivotArea dataOnly="0" labelOnly="1" fieldPosition="0">
        <references count="2">
          <reference field="1" count="1" selected="0">
            <x v="863"/>
          </reference>
          <reference field="5" count="1">
            <x v="8"/>
          </reference>
        </references>
      </pivotArea>
    </format>
    <format dxfId="1213">
      <pivotArea dataOnly="0" labelOnly="1" fieldPosition="0">
        <references count="2">
          <reference field="1" count="1" selected="0">
            <x v="1027"/>
          </reference>
          <reference field="5" count="1">
            <x v="20"/>
          </reference>
        </references>
      </pivotArea>
    </format>
    <format dxfId="1212">
      <pivotArea dataOnly="0" labelOnly="1" fieldPosition="0">
        <references count="2">
          <reference field="1" count="1" selected="0">
            <x v="1098"/>
          </reference>
          <reference field="5" count="1">
            <x v="10"/>
          </reference>
        </references>
      </pivotArea>
    </format>
    <format dxfId="1211">
      <pivotArea dataOnly="0" labelOnly="1" fieldPosition="0">
        <references count="2">
          <reference field="1" count="1" selected="0">
            <x v="329"/>
          </reference>
          <reference field="5" count="1">
            <x v="20"/>
          </reference>
        </references>
      </pivotArea>
    </format>
    <format dxfId="1210">
      <pivotArea dataOnly="0" labelOnly="1" fieldPosition="0">
        <references count="2">
          <reference field="1" count="1" selected="0">
            <x v="433"/>
          </reference>
          <reference field="5" count="3">
            <x v="22"/>
            <x v="23"/>
            <x v="25"/>
          </reference>
        </references>
      </pivotArea>
    </format>
    <format dxfId="1209">
      <pivotArea dataOnly="0" labelOnly="1" fieldPosition="0">
        <references count="2">
          <reference field="1" count="1" selected="0">
            <x v="1053"/>
          </reference>
          <reference field="5" count="2">
            <x v="16"/>
            <x v="25"/>
          </reference>
        </references>
      </pivotArea>
    </format>
    <format dxfId="1208">
      <pivotArea dataOnly="0" labelOnly="1" fieldPosition="0">
        <references count="2">
          <reference field="1" count="1" selected="0">
            <x v="509"/>
          </reference>
          <reference field="5" count="2">
            <x v="22"/>
            <x v="24"/>
          </reference>
        </references>
      </pivotArea>
    </format>
    <format dxfId="1207">
      <pivotArea dataOnly="0" labelOnly="1" fieldPosition="0">
        <references count="2">
          <reference field="1" count="1" selected="0">
            <x v="847"/>
          </reference>
          <reference field="5" count="1">
            <x v="10"/>
          </reference>
        </references>
      </pivotArea>
    </format>
    <format dxfId="1206">
      <pivotArea dataOnly="0" labelOnly="1" fieldPosition="0">
        <references count="2">
          <reference field="1" count="1" selected="0">
            <x v="1060"/>
          </reference>
          <reference field="5" count="2">
            <x v="22"/>
            <x v="25"/>
          </reference>
        </references>
      </pivotArea>
    </format>
    <format dxfId="1205">
      <pivotArea dataOnly="0" labelOnly="1" fieldPosition="0">
        <references count="2">
          <reference field="1" count="1" selected="0">
            <x v="670"/>
          </reference>
          <reference field="5" count="1">
            <x v="12"/>
          </reference>
        </references>
      </pivotArea>
    </format>
    <format dxfId="1204">
      <pivotArea dataOnly="0" labelOnly="1" fieldPosition="0">
        <references count="2">
          <reference field="1" count="1" selected="0">
            <x v="483"/>
          </reference>
          <reference field="5" count="4">
            <x v="12"/>
            <x v="22"/>
            <x v="23"/>
            <x v="25"/>
          </reference>
        </references>
      </pivotArea>
    </format>
    <format dxfId="1203">
      <pivotArea dataOnly="0" labelOnly="1" fieldPosition="0">
        <references count="2">
          <reference field="1" count="1" selected="0">
            <x v="889"/>
          </reference>
          <reference field="5" count="2">
            <x v="10"/>
            <x v="16"/>
          </reference>
        </references>
      </pivotArea>
    </format>
    <format dxfId="1202">
      <pivotArea dataOnly="0" labelOnly="1" fieldPosition="0">
        <references count="2">
          <reference field="1" count="1" selected="0">
            <x v="827"/>
          </reference>
          <reference field="5" count="2">
            <x v="10"/>
            <x v="16"/>
          </reference>
        </references>
      </pivotArea>
    </format>
    <format dxfId="1201">
      <pivotArea dataOnly="0" labelOnly="1" fieldPosition="0">
        <references count="2">
          <reference field="1" count="1" selected="0">
            <x v="982"/>
          </reference>
          <reference field="5" count="2">
            <x v="16"/>
            <x v="22"/>
          </reference>
        </references>
      </pivotArea>
    </format>
    <format dxfId="1200">
      <pivotArea dataOnly="0" labelOnly="1" fieldPosition="0">
        <references count="2">
          <reference field="1" count="1" selected="0">
            <x v="330"/>
          </reference>
          <reference field="5" count="1">
            <x v="10"/>
          </reference>
        </references>
      </pivotArea>
    </format>
    <format dxfId="1199">
      <pivotArea dataOnly="0" labelOnly="1" fieldPosition="0">
        <references count="2">
          <reference field="1" count="1" selected="0">
            <x v="512"/>
          </reference>
          <reference field="5" count="2">
            <x v="22"/>
            <x v="25"/>
          </reference>
        </references>
      </pivotArea>
    </format>
    <format dxfId="1198">
      <pivotArea dataOnly="0" labelOnly="1" fieldPosition="0">
        <references count="2">
          <reference field="1" count="1" selected="0">
            <x v="861"/>
          </reference>
          <reference field="5" count="1">
            <x v="22"/>
          </reference>
        </references>
      </pivotArea>
    </format>
    <format dxfId="1197">
      <pivotArea dataOnly="0" labelOnly="1" fieldPosition="0">
        <references count="2">
          <reference field="1" count="1" selected="0">
            <x v="882"/>
          </reference>
          <reference field="5" count="1">
            <x v="8"/>
          </reference>
        </references>
      </pivotArea>
    </format>
    <format dxfId="1196">
      <pivotArea dataOnly="0" labelOnly="1" fieldPosition="0">
        <references count="2">
          <reference field="1" count="1" selected="0">
            <x v="777"/>
          </reference>
          <reference field="5" count="1">
            <x v="14"/>
          </reference>
        </references>
      </pivotArea>
    </format>
    <format dxfId="1195">
      <pivotArea dataOnly="0" labelOnly="1" fieldPosition="0">
        <references count="2">
          <reference field="1" count="1" selected="0">
            <x v="1165"/>
          </reference>
          <reference field="5" count="1">
            <x v="22"/>
          </reference>
        </references>
      </pivotArea>
    </format>
    <format dxfId="1194">
      <pivotArea dataOnly="0" labelOnly="1" fieldPosition="0">
        <references count="2">
          <reference field="1" count="1" selected="0">
            <x v="875"/>
          </reference>
          <reference field="5" count="3">
            <x v="22"/>
            <x v="24"/>
            <x v="25"/>
          </reference>
        </references>
      </pivotArea>
    </format>
    <format dxfId="1193">
      <pivotArea dataOnly="0" labelOnly="1" fieldPosition="0">
        <references count="2">
          <reference field="1" count="1" selected="0">
            <x v="620"/>
          </reference>
          <reference field="5" count="1">
            <x v="24"/>
          </reference>
        </references>
      </pivotArea>
    </format>
    <format dxfId="1192">
      <pivotArea dataOnly="0" labelOnly="1" fieldPosition="0">
        <references count="2">
          <reference field="1" count="1" selected="0">
            <x v="642"/>
          </reference>
          <reference field="5" count="3">
            <x v="23"/>
            <x v="24"/>
            <x v="25"/>
          </reference>
        </references>
      </pivotArea>
    </format>
    <format dxfId="1191">
      <pivotArea dataOnly="0" labelOnly="1" fieldPosition="0">
        <references count="2">
          <reference field="1" count="1" selected="0">
            <x v="907"/>
          </reference>
          <reference field="5" count="2">
            <x v="16"/>
            <x v="25"/>
          </reference>
        </references>
      </pivotArea>
    </format>
    <format dxfId="1190">
      <pivotArea dataOnly="0" labelOnly="1" fieldPosition="0">
        <references count="2">
          <reference field="1" count="1" selected="0">
            <x v="358"/>
          </reference>
          <reference field="5" count="1">
            <x v="8"/>
          </reference>
        </references>
      </pivotArea>
    </format>
    <format dxfId="1189">
      <pivotArea dataOnly="0" labelOnly="1" fieldPosition="0">
        <references count="2">
          <reference field="1" count="1" selected="0">
            <x v="383"/>
          </reference>
          <reference field="5" count="1">
            <x v="10"/>
          </reference>
        </references>
      </pivotArea>
    </format>
    <format dxfId="1188">
      <pivotArea dataOnly="0" labelOnly="1" fieldPosition="0">
        <references count="2">
          <reference field="1" count="1" selected="0">
            <x v="912"/>
          </reference>
          <reference field="5" count="1">
            <x v="24"/>
          </reference>
        </references>
      </pivotArea>
    </format>
    <format dxfId="1187">
      <pivotArea dataOnly="0" labelOnly="1" fieldPosition="0">
        <references count="2">
          <reference field="1" count="1" selected="0">
            <x v="1003"/>
          </reference>
          <reference field="5" count="1">
            <x v="22"/>
          </reference>
        </references>
      </pivotArea>
    </format>
    <format dxfId="1186">
      <pivotArea dataOnly="0" labelOnly="1" fieldPosition="0">
        <references count="2">
          <reference field="1" count="1" selected="0">
            <x v="945"/>
          </reference>
          <reference field="5" count="2">
            <x v="8"/>
            <x v="25"/>
          </reference>
        </references>
      </pivotArea>
    </format>
    <format dxfId="1185">
      <pivotArea dataOnly="0" labelOnly="1" fieldPosition="0">
        <references count="2">
          <reference field="1" count="1" selected="0">
            <x v="273"/>
          </reference>
          <reference field="5" count="2">
            <x v="22"/>
            <x v="25"/>
          </reference>
        </references>
      </pivotArea>
    </format>
    <format dxfId="1184">
      <pivotArea dataOnly="0" labelOnly="1" fieldPosition="0">
        <references count="2">
          <reference field="1" count="1" selected="0">
            <x v="764"/>
          </reference>
          <reference field="5" count="1">
            <x v="10"/>
          </reference>
        </references>
      </pivotArea>
    </format>
    <format dxfId="1183">
      <pivotArea dataOnly="0" labelOnly="1" fieldPosition="0">
        <references count="2">
          <reference field="1" count="1" selected="0">
            <x v="698"/>
          </reference>
          <reference field="5" count="2">
            <x v="10"/>
            <x v="22"/>
          </reference>
        </references>
      </pivotArea>
    </format>
    <format dxfId="1182">
      <pivotArea dataOnly="0" labelOnly="1" fieldPosition="0">
        <references count="2">
          <reference field="1" count="1" selected="0">
            <x v="353"/>
          </reference>
          <reference field="5" count="1">
            <x v="24"/>
          </reference>
        </references>
      </pivotArea>
    </format>
    <format dxfId="1181">
      <pivotArea dataOnly="0" labelOnly="1" fieldPosition="0">
        <references count="2">
          <reference field="1" count="1" selected="0">
            <x v="890"/>
          </reference>
          <reference field="5" count="1">
            <x v="22"/>
          </reference>
        </references>
      </pivotArea>
    </format>
    <format dxfId="1180">
      <pivotArea dataOnly="0" labelOnly="1" fieldPosition="0">
        <references count="2">
          <reference field="1" count="1" selected="0">
            <x v="511"/>
          </reference>
          <reference field="5" count="2">
            <x v="22"/>
            <x v="24"/>
          </reference>
        </references>
      </pivotArea>
    </format>
    <format dxfId="1179">
      <pivotArea dataOnly="0" labelOnly="1" fieldPosition="0">
        <references count="2">
          <reference field="1" count="1" selected="0">
            <x v="1560"/>
          </reference>
          <reference field="5" count="1">
            <x v="12"/>
          </reference>
        </references>
      </pivotArea>
    </format>
    <format dxfId="1178">
      <pivotArea dataOnly="0" labelOnly="1" fieldPosition="0">
        <references count="2">
          <reference field="1" count="1" selected="0">
            <x v="495"/>
          </reference>
          <reference field="5" count="2">
            <x v="23"/>
            <x v="25"/>
          </reference>
        </references>
      </pivotArea>
    </format>
    <format dxfId="1177">
      <pivotArea dataOnly="0" labelOnly="1" fieldPosition="0">
        <references count="2">
          <reference field="1" count="1" selected="0">
            <x v="999"/>
          </reference>
          <reference field="5" count="2">
            <x v="10"/>
            <x v="16"/>
          </reference>
        </references>
      </pivotArea>
    </format>
    <format dxfId="1176">
      <pivotArea dataOnly="0" labelOnly="1" fieldPosition="0">
        <references count="2">
          <reference field="1" count="1" selected="0">
            <x v="480"/>
          </reference>
          <reference field="5" count="1">
            <x v="22"/>
          </reference>
        </references>
      </pivotArea>
    </format>
    <format dxfId="1175">
      <pivotArea dataOnly="0" labelOnly="1" fieldPosition="0">
        <references count="2">
          <reference field="1" count="1" selected="0">
            <x v="506"/>
          </reference>
          <reference field="5" count="3">
            <x v="12"/>
            <x v="20"/>
            <x v="24"/>
          </reference>
        </references>
      </pivotArea>
    </format>
    <format dxfId="1174">
      <pivotArea dataOnly="0" labelOnly="1" fieldPosition="0">
        <references count="2">
          <reference field="1" count="1" selected="0">
            <x v="397"/>
          </reference>
          <reference field="5" count="3">
            <x v="16"/>
            <x v="20"/>
            <x v="24"/>
          </reference>
        </references>
      </pivotArea>
    </format>
    <format dxfId="1173">
      <pivotArea dataOnly="0" labelOnly="1" fieldPosition="0">
        <references count="2">
          <reference field="1" count="1" selected="0">
            <x v="1554"/>
          </reference>
          <reference field="5" count="1">
            <x v="14"/>
          </reference>
        </references>
      </pivotArea>
    </format>
    <format dxfId="1172">
      <pivotArea dataOnly="0" labelOnly="1" fieldPosition="0">
        <references count="2">
          <reference field="1" count="1" selected="0">
            <x v="1130"/>
          </reference>
          <reference field="5" count="2">
            <x v="22"/>
            <x v="23"/>
          </reference>
        </references>
      </pivotArea>
    </format>
    <format dxfId="1171">
      <pivotArea dataOnly="0" labelOnly="1" fieldPosition="0">
        <references count="2">
          <reference field="1" count="1" selected="0">
            <x v="1184"/>
          </reference>
          <reference field="5" count="1">
            <x v="22"/>
          </reference>
        </references>
      </pivotArea>
    </format>
    <format dxfId="1170">
      <pivotArea dataOnly="0" labelOnly="1" fieldPosition="0">
        <references count="2">
          <reference field="1" count="1" selected="0">
            <x v="560"/>
          </reference>
          <reference field="5" count="3">
            <x v="23"/>
            <x v="24"/>
            <x v="25"/>
          </reference>
        </references>
      </pivotArea>
    </format>
    <format dxfId="1169">
      <pivotArea dataOnly="0" labelOnly="1" fieldPosition="0">
        <references count="2">
          <reference field="1" count="1" selected="0">
            <x v="971"/>
          </reference>
          <reference field="5" count="1">
            <x v="8"/>
          </reference>
        </references>
      </pivotArea>
    </format>
    <format dxfId="1168">
      <pivotArea dataOnly="0" labelOnly="1" fieldPosition="0">
        <references count="2">
          <reference field="1" count="1" selected="0">
            <x v="1102"/>
          </reference>
          <reference field="5" count="2">
            <x v="22"/>
            <x v="23"/>
          </reference>
        </references>
      </pivotArea>
    </format>
    <format dxfId="1167">
      <pivotArea dataOnly="0" labelOnly="1" fieldPosition="0">
        <references count="2">
          <reference field="1" count="1" selected="0">
            <x v="1564"/>
          </reference>
          <reference field="5" count="1">
            <x v="8"/>
          </reference>
        </references>
      </pivotArea>
    </format>
    <format dxfId="1166">
      <pivotArea dataOnly="0" labelOnly="1" fieldPosition="0">
        <references count="2">
          <reference field="1" count="1" selected="0">
            <x v="1474"/>
          </reference>
          <reference field="5" count="1">
            <x v="16"/>
          </reference>
        </references>
      </pivotArea>
    </format>
    <format dxfId="1165">
      <pivotArea dataOnly="0" labelOnly="1" fieldPosition="0">
        <references count="2">
          <reference field="1" count="1" selected="0">
            <x v="1004"/>
          </reference>
          <reference field="5" count="2">
            <x v="10"/>
            <x v="16"/>
          </reference>
        </references>
      </pivotArea>
    </format>
    <format dxfId="1164">
      <pivotArea dataOnly="0" labelOnly="1" fieldPosition="0">
        <references count="2">
          <reference field="1" count="1" selected="0">
            <x v="429"/>
          </reference>
          <reference field="5" count="1">
            <x v="22"/>
          </reference>
        </references>
      </pivotArea>
    </format>
    <format dxfId="1163">
      <pivotArea dataOnly="0" labelOnly="1" fieldPosition="0">
        <references count="2">
          <reference field="1" count="1" selected="0">
            <x v="780"/>
          </reference>
          <reference field="5" count="1">
            <x v="18"/>
          </reference>
        </references>
      </pivotArea>
    </format>
    <format dxfId="1162">
      <pivotArea dataOnly="0" labelOnly="1" fieldPosition="0">
        <references count="2">
          <reference field="1" count="1" selected="0">
            <x v="332"/>
          </reference>
          <reference field="5" count="1">
            <x v="23"/>
          </reference>
        </references>
      </pivotArea>
    </format>
    <format dxfId="1161">
      <pivotArea dataOnly="0" labelOnly="1" fieldPosition="0">
        <references count="2">
          <reference field="1" count="1" selected="0">
            <x v="1109"/>
          </reference>
          <reference field="5" count="1">
            <x v="14"/>
          </reference>
        </references>
      </pivotArea>
    </format>
    <format dxfId="1160">
      <pivotArea dataOnly="0" labelOnly="1" fieldPosition="0">
        <references count="2">
          <reference field="1" count="1" selected="0">
            <x v="359"/>
          </reference>
          <reference field="5" count="3">
            <x v="20"/>
            <x v="23"/>
            <x v="24"/>
          </reference>
        </references>
      </pivotArea>
    </format>
    <format dxfId="1159">
      <pivotArea dataOnly="0" labelOnly="1" fieldPosition="0">
        <references count="2">
          <reference field="1" count="1" selected="0">
            <x v="816"/>
          </reference>
          <reference field="5" count="2">
            <x v="10"/>
            <x v="16"/>
          </reference>
        </references>
      </pivotArea>
    </format>
    <format dxfId="1158">
      <pivotArea dataOnly="0" labelOnly="1" fieldPosition="0">
        <references count="2">
          <reference field="1" count="1" selected="0">
            <x v="1094"/>
          </reference>
          <reference field="5" count="1">
            <x v="23"/>
          </reference>
        </references>
      </pivotArea>
    </format>
    <format dxfId="1157">
      <pivotArea dataOnly="0" labelOnly="1" fieldPosition="0">
        <references count="2">
          <reference field="1" count="1" selected="0">
            <x v="1267"/>
          </reference>
          <reference field="5" count="1">
            <x v="20"/>
          </reference>
        </references>
      </pivotArea>
    </format>
    <format dxfId="1156">
      <pivotArea dataOnly="0" labelOnly="1" fieldPosition="0">
        <references count="2">
          <reference field="1" count="1" selected="0">
            <x v="528"/>
          </reference>
          <reference field="5" count="3">
            <x v="12"/>
            <x v="20"/>
            <x v="23"/>
          </reference>
        </references>
      </pivotArea>
    </format>
    <format dxfId="1155">
      <pivotArea dataOnly="0" labelOnly="1" fieldPosition="0">
        <references count="2">
          <reference field="1" count="1" selected="0">
            <x v="978"/>
          </reference>
          <reference field="5" count="2">
            <x v="16"/>
            <x v="18"/>
          </reference>
        </references>
      </pivotArea>
    </format>
    <format dxfId="1154">
      <pivotArea dataOnly="0" labelOnly="1" fieldPosition="0">
        <references count="2">
          <reference field="1" count="1" selected="0">
            <x v="250"/>
          </reference>
          <reference field="5" count="1">
            <x v="20"/>
          </reference>
        </references>
      </pivotArea>
    </format>
    <format dxfId="1153">
      <pivotArea dataOnly="0" labelOnly="1" fieldPosition="0">
        <references count="2">
          <reference field="1" count="1" selected="0">
            <x v="1238"/>
          </reference>
          <reference field="5" count="1">
            <x v="20"/>
          </reference>
        </references>
      </pivotArea>
    </format>
    <format dxfId="1152">
      <pivotArea dataOnly="0" labelOnly="1" fieldPosition="0">
        <references count="2">
          <reference field="1" count="1" selected="0">
            <x v="441"/>
          </reference>
          <reference field="5" count="3">
            <x v="18"/>
            <x v="22"/>
            <x v="23"/>
          </reference>
        </references>
      </pivotArea>
    </format>
    <format dxfId="1151">
      <pivotArea dataOnly="0" labelOnly="1" fieldPosition="0">
        <references count="2">
          <reference field="1" count="1" selected="0">
            <x v="348"/>
          </reference>
          <reference field="5" count="2">
            <x v="22"/>
            <x v="23"/>
          </reference>
        </references>
      </pivotArea>
    </format>
    <format dxfId="1150">
      <pivotArea dataOnly="0" labelOnly="1" fieldPosition="0">
        <references count="2">
          <reference field="1" count="1" selected="0">
            <x v="1314"/>
          </reference>
          <reference field="5" count="1">
            <x v="10"/>
          </reference>
        </references>
      </pivotArea>
    </format>
    <format dxfId="1149">
      <pivotArea dataOnly="0" labelOnly="1" fieldPosition="0">
        <references count="2">
          <reference field="1" count="1" selected="0">
            <x v="417"/>
          </reference>
          <reference field="5" count="2">
            <x v="22"/>
            <x v="23"/>
          </reference>
        </references>
      </pivotArea>
    </format>
    <format dxfId="1148">
      <pivotArea dataOnly="0" labelOnly="1" fieldPosition="0">
        <references count="2">
          <reference field="1" count="1" selected="0">
            <x v="1168"/>
          </reference>
          <reference field="5" count="2">
            <x v="16"/>
            <x v="23"/>
          </reference>
        </references>
      </pivotArea>
    </format>
    <format dxfId="1147">
      <pivotArea dataOnly="0" labelOnly="1" fieldPosition="0">
        <references count="2">
          <reference field="1" count="1" selected="0">
            <x v="854"/>
          </reference>
          <reference field="5" count="1">
            <x v="8"/>
          </reference>
        </references>
      </pivotArea>
    </format>
    <format dxfId="1146">
      <pivotArea dataOnly="0" labelOnly="1" fieldPosition="0">
        <references count="2">
          <reference field="1" count="1" selected="0">
            <x v="565"/>
          </reference>
          <reference field="5" count="2">
            <x v="12"/>
            <x v="24"/>
          </reference>
        </references>
      </pivotArea>
    </format>
    <format dxfId="1145">
      <pivotArea dataOnly="0" labelOnly="1" fieldPosition="0">
        <references count="2">
          <reference field="1" count="1" selected="0">
            <x v="503"/>
          </reference>
          <reference field="5" count="2">
            <x v="20"/>
            <x v="25"/>
          </reference>
        </references>
      </pivotArea>
    </format>
    <format dxfId="1144">
      <pivotArea dataOnly="0" labelOnly="1" fieldPosition="0">
        <references count="2">
          <reference field="1" count="1" selected="0">
            <x v="1021"/>
          </reference>
          <reference field="5" count="2">
            <x v="10"/>
            <x v="22"/>
          </reference>
        </references>
      </pivotArea>
    </format>
    <format dxfId="1143">
      <pivotArea dataOnly="0" labelOnly="1" fieldPosition="0">
        <references count="2">
          <reference field="1" count="1" selected="0">
            <x v="946"/>
          </reference>
          <reference field="5" count="1">
            <x v="8"/>
          </reference>
        </references>
      </pivotArea>
    </format>
    <format dxfId="1142">
      <pivotArea dataOnly="0" labelOnly="1" fieldPosition="0">
        <references count="2">
          <reference field="1" count="1" selected="0">
            <x v="605"/>
          </reference>
          <reference field="5" count="1">
            <x v="20"/>
          </reference>
        </references>
      </pivotArea>
    </format>
    <format dxfId="1141">
      <pivotArea dataOnly="0" labelOnly="1" fieldPosition="0">
        <references count="2">
          <reference field="1" count="1" selected="0">
            <x v="341"/>
          </reference>
          <reference field="5" count="1">
            <x v="24"/>
          </reference>
        </references>
      </pivotArea>
    </format>
    <format dxfId="1140">
      <pivotArea dataOnly="0" labelOnly="1" fieldPosition="0">
        <references count="2">
          <reference field="1" count="1" selected="0">
            <x v="1020"/>
          </reference>
          <reference field="5" count="2">
            <x v="10"/>
            <x v="16"/>
          </reference>
        </references>
      </pivotArea>
    </format>
    <format dxfId="1139">
      <pivotArea dataOnly="0" labelOnly="1" fieldPosition="0">
        <references count="2">
          <reference field="1" count="1" selected="0">
            <x v="1425"/>
          </reference>
          <reference field="5" count="2">
            <x v="8"/>
            <x v="16"/>
          </reference>
        </references>
      </pivotArea>
    </format>
    <format dxfId="1138">
      <pivotArea dataOnly="0" labelOnly="1" fieldPosition="0">
        <references count="2">
          <reference field="1" count="1" selected="0">
            <x v="420"/>
          </reference>
          <reference field="5" count="1">
            <x v="22"/>
          </reference>
        </references>
      </pivotArea>
    </format>
    <format dxfId="1137">
      <pivotArea dataOnly="0" labelOnly="1" fieldPosition="0">
        <references count="2">
          <reference field="1" count="1" selected="0">
            <x v="590"/>
          </reference>
          <reference field="5" count="3">
            <x v="18"/>
            <x v="22"/>
            <x v="24"/>
          </reference>
        </references>
      </pivotArea>
    </format>
    <format dxfId="1136">
      <pivotArea dataOnly="0" labelOnly="1" fieldPosition="0">
        <references count="2">
          <reference field="1" count="1" selected="0">
            <x v="942"/>
          </reference>
          <reference field="5" count="2">
            <x v="22"/>
            <x v="23"/>
          </reference>
        </references>
      </pivotArea>
    </format>
    <format dxfId="1135">
      <pivotArea dataOnly="0" labelOnly="1" fieldPosition="0">
        <references count="2">
          <reference field="1" count="1" selected="0">
            <x v="1182"/>
          </reference>
          <reference field="5" count="2">
            <x v="22"/>
            <x v="23"/>
          </reference>
        </references>
      </pivotArea>
    </format>
    <format dxfId="1134">
      <pivotArea dataOnly="0" labelOnly="1" fieldPosition="0">
        <references count="2">
          <reference field="1" count="1" selected="0">
            <x v="893"/>
          </reference>
          <reference field="5" count="2">
            <x v="10"/>
            <x v="16"/>
          </reference>
        </references>
      </pivotArea>
    </format>
    <format dxfId="1133">
      <pivotArea dataOnly="0" labelOnly="1" fieldPosition="0">
        <references count="2">
          <reference field="1" count="1" selected="0">
            <x v="1204"/>
          </reference>
          <reference field="5" count="1">
            <x v="23"/>
          </reference>
        </references>
      </pivotArea>
    </format>
    <format dxfId="1132">
      <pivotArea dataOnly="0" labelOnly="1" fieldPosition="0">
        <references count="2">
          <reference field="1" count="1" selected="0">
            <x v="1231"/>
          </reference>
          <reference field="5" count="1">
            <x v="20"/>
          </reference>
        </references>
      </pivotArea>
    </format>
    <format dxfId="1131">
      <pivotArea dataOnly="0" labelOnly="1" fieldPosition="0">
        <references count="2">
          <reference field="1" count="1" selected="0">
            <x v="1073"/>
          </reference>
          <reference field="5" count="1">
            <x v="22"/>
          </reference>
        </references>
      </pivotArea>
    </format>
    <format dxfId="1130">
      <pivotArea dataOnly="0" labelOnly="1" fieldPosition="0">
        <references count="2">
          <reference field="1" count="1" selected="0">
            <x v="1440"/>
          </reference>
          <reference field="5" count="1">
            <x v="16"/>
          </reference>
        </references>
      </pivotArea>
    </format>
    <format dxfId="1129">
      <pivotArea dataOnly="0" labelOnly="1" fieldPosition="0">
        <references count="2">
          <reference field="1" count="1" selected="0">
            <x v="858"/>
          </reference>
          <reference field="5" count="2">
            <x v="10"/>
            <x v="16"/>
          </reference>
        </references>
      </pivotArea>
    </format>
    <format dxfId="1128">
      <pivotArea dataOnly="0" labelOnly="1" fieldPosition="0">
        <references count="2">
          <reference field="1" count="1" selected="0">
            <x v="1137"/>
          </reference>
          <reference field="5" count="1">
            <x v="23"/>
          </reference>
        </references>
      </pivotArea>
    </format>
    <format dxfId="1127">
      <pivotArea dataOnly="0" labelOnly="1" fieldPosition="0">
        <references count="2">
          <reference field="1" count="1" selected="0">
            <x v="580"/>
          </reference>
          <reference field="5" count="2">
            <x v="22"/>
            <x v="24"/>
          </reference>
        </references>
      </pivotArea>
    </format>
    <format dxfId="1126">
      <pivotArea dataOnly="0" labelOnly="1" fieldPosition="0">
        <references count="2">
          <reference field="1" count="1" selected="0">
            <x v="527"/>
          </reference>
          <reference field="5" count="1">
            <x v="23"/>
          </reference>
        </references>
      </pivotArea>
    </format>
    <format dxfId="1125">
      <pivotArea dataOnly="0" labelOnly="1" fieldPosition="0">
        <references count="2">
          <reference field="1" count="1" selected="0">
            <x v="1239"/>
          </reference>
          <reference field="5" count="1">
            <x v="20"/>
          </reference>
        </references>
      </pivotArea>
    </format>
    <format dxfId="1124">
      <pivotArea dataOnly="0" labelOnly="1" fieldPosition="0">
        <references count="2">
          <reference field="1" count="1" selected="0">
            <x v="333"/>
          </reference>
          <reference field="5" count="1">
            <x v="14"/>
          </reference>
        </references>
      </pivotArea>
    </format>
    <format dxfId="1123">
      <pivotArea dataOnly="0" labelOnly="1" fieldPosition="0">
        <references count="2">
          <reference field="1" count="1" selected="0">
            <x v="926"/>
          </reference>
          <reference field="5" count="1">
            <x v="8"/>
          </reference>
        </references>
      </pivotArea>
    </format>
    <format dxfId="1122">
      <pivotArea dataOnly="0" labelOnly="1" fieldPosition="0">
        <references count="2">
          <reference field="1" count="1" selected="0">
            <x v="1142"/>
          </reference>
          <reference field="5" count="1">
            <x v="22"/>
          </reference>
        </references>
      </pivotArea>
    </format>
    <format dxfId="1121">
      <pivotArea dataOnly="0" labelOnly="1" fieldPosition="0">
        <references count="2">
          <reference field="1" count="1" selected="0">
            <x v="1206"/>
          </reference>
          <reference field="5" count="1">
            <x v="23"/>
          </reference>
        </references>
      </pivotArea>
    </format>
    <format dxfId="1120">
      <pivotArea dataOnly="0" labelOnly="1" fieldPosition="0">
        <references count="2">
          <reference field="1" count="1" selected="0">
            <x v="1065"/>
          </reference>
          <reference field="5" count="1">
            <x v="22"/>
          </reference>
        </references>
      </pivotArea>
    </format>
    <format dxfId="1119">
      <pivotArea dataOnly="0" labelOnly="1" fieldPosition="0">
        <references count="2">
          <reference field="1" count="1" selected="0">
            <x v="1233"/>
          </reference>
          <reference field="5" count="1">
            <x v="20"/>
          </reference>
        </references>
      </pivotArea>
    </format>
    <format dxfId="1118">
      <pivotArea dataOnly="0" labelOnly="1" fieldPosition="0">
        <references count="2">
          <reference field="1" count="1" selected="0">
            <x v="949"/>
          </reference>
          <reference field="5" count="1">
            <x v="23"/>
          </reference>
        </references>
      </pivotArea>
    </format>
    <format dxfId="1117">
      <pivotArea dataOnly="0" labelOnly="1" fieldPosition="0">
        <references count="2">
          <reference field="1" count="1" selected="0">
            <x v="1045"/>
          </reference>
          <reference field="5" count="1">
            <x v="22"/>
          </reference>
        </references>
      </pivotArea>
    </format>
    <format dxfId="1116">
      <pivotArea dataOnly="0" labelOnly="1" fieldPosition="0">
        <references count="2">
          <reference field="1" count="1" selected="0">
            <x v="583"/>
          </reference>
          <reference field="5" count="2">
            <x v="22"/>
            <x v="23"/>
          </reference>
        </references>
      </pivotArea>
    </format>
    <format dxfId="1115">
      <pivotArea dataOnly="0" labelOnly="1" fieldPosition="0">
        <references count="2">
          <reference field="1" count="1" selected="0">
            <x v="406"/>
          </reference>
          <reference field="5" count="2">
            <x v="22"/>
            <x v="25"/>
          </reference>
        </references>
      </pivotArea>
    </format>
    <format dxfId="1114">
      <pivotArea dataOnly="0" labelOnly="1" fieldPosition="0">
        <references count="2">
          <reference field="1" count="1" selected="0">
            <x v="1555"/>
          </reference>
          <reference field="5" count="1">
            <x v="14"/>
          </reference>
        </references>
      </pivotArea>
    </format>
    <format dxfId="1113">
      <pivotArea dataOnly="0" labelOnly="1" fieldPosition="0">
        <references count="2">
          <reference field="1" count="1" selected="0">
            <x v="1322"/>
          </reference>
          <reference field="5" count="1">
            <x v="18"/>
          </reference>
        </references>
      </pivotArea>
    </format>
    <format dxfId="1112">
      <pivotArea dataOnly="0" labelOnly="1" fieldPosition="0">
        <references count="2">
          <reference field="1" count="1" selected="0">
            <x v="1191"/>
          </reference>
          <reference field="5" count="1">
            <x v="22"/>
          </reference>
        </references>
      </pivotArea>
    </format>
    <format dxfId="1111">
      <pivotArea dataOnly="0" labelOnly="1" fieldPosition="0">
        <references count="2">
          <reference field="1" count="1" selected="0">
            <x v="1138"/>
          </reference>
          <reference field="5" count="2">
            <x v="22"/>
            <x v="23"/>
          </reference>
        </references>
      </pivotArea>
    </format>
    <format dxfId="1110">
      <pivotArea dataOnly="0" labelOnly="1" fieldPosition="0">
        <references count="2">
          <reference field="1" count="1" selected="0">
            <x v="1452"/>
          </reference>
          <reference field="5" count="2">
            <x v="10"/>
            <x v="16"/>
          </reference>
        </references>
      </pivotArea>
    </format>
    <format dxfId="1109">
      <pivotArea dataOnly="0" labelOnly="1" fieldPosition="0">
        <references count="2">
          <reference field="1" count="1" selected="0">
            <x v="1236"/>
          </reference>
          <reference field="5" count="1">
            <x v="20"/>
          </reference>
        </references>
      </pivotArea>
    </format>
    <format dxfId="1108">
      <pivotArea dataOnly="0" labelOnly="1" fieldPosition="0">
        <references count="2">
          <reference field="1" count="1" selected="0">
            <x v="910"/>
          </reference>
          <reference field="5" count="5">
            <x v="10"/>
            <x v="22"/>
            <x v="23"/>
            <x v="24"/>
            <x v="25"/>
          </reference>
        </references>
      </pivotArea>
    </format>
    <format dxfId="1107">
      <pivotArea dataOnly="0" labelOnly="1" fieldPosition="0">
        <references count="2">
          <reference field="1" count="1" selected="0">
            <x v="340"/>
          </reference>
          <reference field="5" count="2">
            <x v="22"/>
            <x v="23"/>
          </reference>
        </references>
      </pivotArea>
    </format>
    <format dxfId="1106">
      <pivotArea dataOnly="0" labelOnly="1" fieldPosition="0">
        <references count="2">
          <reference field="1" count="1" selected="0">
            <x v="888"/>
          </reference>
          <reference field="5" count="1">
            <x v="8"/>
          </reference>
        </references>
      </pivotArea>
    </format>
    <format dxfId="1105">
      <pivotArea dataOnly="0" labelOnly="1" fieldPosition="0">
        <references count="2">
          <reference field="1" count="1" selected="0">
            <x v="309"/>
          </reference>
          <reference field="5" count="2">
            <x v="20"/>
            <x v="22"/>
          </reference>
        </references>
      </pivotArea>
    </format>
    <format dxfId="1104">
      <pivotArea dataOnly="0" labelOnly="1" fieldPosition="0">
        <references count="2">
          <reference field="1" count="1" selected="0">
            <x v="566"/>
          </reference>
          <reference field="5" count="1">
            <x v="24"/>
          </reference>
        </references>
      </pivotArea>
    </format>
    <format dxfId="1103">
      <pivotArea dataOnly="0" labelOnly="1" fieldPosition="0">
        <references count="2">
          <reference field="1" count="1" selected="0">
            <x v="649"/>
          </reference>
          <reference field="5" count="1">
            <x v="8"/>
          </reference>
        </references>
      </pivotArea>
    </format>
    <format dxfId="1102">
      <pivotArea dataOnly="0" labelOnly="1" fieldPosition="0">
        <references count="2">
          <reference field="1" count="1" selected="0">
            <x v="470"/>
          </reference>
          <reference field="5" count="1">
            <x v="23"/>
          </reference>
        </references>
      </pivotArea>
    </format>
    <format dxfId="1101">
      <pivotArea dataOnly="0" labelOnly="1" fieldPosition="0">
        <references count="2">
          <reference field="1" count="1" selected="0">
            <x v="339"/>
          </reference>
          <reference field="5" count="1">
            <x v="23"/>
          </reference>
        </references>
      </pivotArea>
    </format>
    <format dxfId="1100">
      <pivotArea dataOnly="0" labelOnly="1" fieldPosition="0">
        <references count="2">
          <reference field="1" count="1" selected="0">
            <x v="1562"/>
          </reference>
          <reference field="5" count="1">
            <x v="10"/>
          </reference>
        </references>
      </pivotArea>
    </format>
    <format dxfId="1099">
      <pivotArea dataOnly="0" labelOnly="1" fieldPosition="0">
        <references count="2">
          <reference field="1" count="1" selected="0">
            <x v="1107"/>
          </reference>
          <reference field="5" count="1">
            <x v="22"/>
          </reference>
        </references>
      </pivotArea>
    </format>
    <format dxfId="1098">
      <pivotArea dataOnly="0" labelOnly="1" fieldPosition="0">
        <references count="2">
          <reference field="1" count="1" selected="0">
            <x v="1077"/>
          </reference>
          <reference field="5" count="2">
            <x v="22"/>
            <x v="23"/>
          </reference>
        </references>
      </pivotArea>
    </format>
    <format dxfId="1097">
      <pivotArea dataOnly="0" labelOnly="1" fieldPosition="0">
        <references count="2">
          <reference field="1" count="1" selected="0">
            <x v="929"/>
          </reference>
          <reference field="5" count="2">
            <x v="8"/>
            <x v="24"/>
          </reference>
        </references>
      </pivotArea>
    </format>
    <format dxfId="1096">
      <pivotArea dataOnly="0" labelOnly="1" fieldPosition="0">
        <references count="2">
          <reference field="1" count="1" selected="0">
            <x v="837"/>
          </reference>
          <reference field="5" count="2">
            <x v="16"/>
            <x v="22"/>
          </reference>
        </references>
      </pivotArea>
    </format>
    <format dxfId="1095">
      <pivotArea dataOnly="0" labelOnly="1" fieldPosition="0">
        <references count="2">
          <reference field="1" count="1" selected="0">
            <x v="1169"/>
          </reference>
          <reference field="5" count="1">
            <x v="22"/>
          </reference>
        </references>
      </pivotArea>
    </format>
    <format dxfId="1094">
      <pivotArea dataOnly="0" labelOnly="1" fieldPosition="0">
        <references count="2">
          <reference field="1" count="1" selected="0">
            <x v="615"/>
          </reference>
          <reference field="5" count="2">
            <x v="23"/>
            <x v="25"/>
          </reference>
        </references>
      </pivotArea>
    </format>
    <format dxfId="1093">
      <pivotArea dataOnly="0" labelOnly="1" fieldPosition="0">
        <references count="2">
          <reference field="1" count="1" selected="0">
            <x v="324"/>
          </reference>
          <reference field="5" count="1">
            <x v="20"/>
          </reference>
        </references>
      </pivotArea>
    </format>
    <format dxfId="1092">
      <pivotArea dataOnly="0" labelOnly="1" fieldPosition="0">
        <references count="2">
          <reference field="1" count="1" selected="0">
            <x v="261"/>
          </reference>
          <reference field="5" count="1">
            <x v="20"/>
          </reference>
        </references>
      </pivotArea>
    </format>
    <format dxfId="1091">
      <pivotArea dataOnly="0" labelOnly="1" fieldPosition="0">
        <references count="2">
          <reference field="1" count="1" selected="0">
            <x v="769"/>
          </reference>
          <reference field="5" count="4">
            <x v="20"/>
            <x v="23"/>
            <x v="24"/>
            <x v="25"/>
          </reference>
        </references>
      </pivotArea>
    </format>
    <format dxfId="1090">
      <pivotArea dataOnly="0" labelOnly="1" fieldPosition="0">
        <references count="2">
          <reference field="1" count="1" selected="0">
            <x v="1188"/>
          </reference>
          <reference field="5" count="1">
            <x v="22"/>
          </reference>
        </references>
      </pivotArea>
    </format>
    <format dxfId="1089">
      <pivotArea dataOnly="0" labelOnly="1" fieldPosition="0">
        <references count="2">
          <reference field="1" count="1" selected="0">
            <x v="467"/>
          </reference>
          <reference field="5" count="3">
            <x v="22"/>
            <x v="23"/>
            <x v="24"/>
          </reference>
        </references>
      </pivotArea>
    </format>
    <format dxfId="1088">
      <pivotArea dataOnly="0" labelOnly="1" fieldPosition="0">
        <references count="2">
          <reference field="1" count="1" selected="0">
            <x v="881"/>
          </reference>
          <reference field="5" count="2">
            <x v="24"/>
            <x v="25"/>
          </reference>
        </references>
      </pivotArea>
    </format>
    <format dxfId="1087">
      <pivotArea dataOnly="0" labelOnly="1" fieldPosition="0">
        <references count="2">
          <reference field="1" count="1" selected="0">
            <x v="556"/>
          </reference>
          <reference field="5" count="1">
            <x v="18"/>
          </reference>
        </references>
      </pivotArea>
    </format>
    <format dxfId="1086">
      <pivotArea dataOnly="0" labelOnly="1" fieldPosition="0">
        <references count="2">
          <reference field="1" count="1" selected="0">
            <x v="696"/>
          </reference>
          <reference field="5" count="1">
            <x v="23"/>
          </reference>
        </references>
      </pivotArea>
    </format>
    <format dxfId="1085">
      <pivotArea dataOnly="0" labelOnly="1" fieldPosition="0">
        <references count="2">
          <reference field="1" count="1" selected="0">
            <x v="1195"/>
          </reference>
          <reference field="5" count="1">
            <x v="20"/>
          </reference>
        </references>
      </pivotArea>
    </format>
    <format dxfId="1084">
      <pivotArea dataOnly="0" labelOnly="1" fieldPosition="0">
        <references count="2">
          <reference field="1" count="1" selected="0">
            <x v="599"/>
          </reference>
          <reference field="5" count="1">
            <x v="24"/>
          </reference>
        </references>
      </pivotArea>
    </format>
    <format dxfId="1083">
      <pivotArea dataOnly="0" labelOnly="1" fieldPosition="0">
        <references count="2">
          <reference field="1" count="1" selected="0">
            <x v="651"/>
          </reference>
          <reference field="5" count="1">
            <x v="10"/>
          </reference>
        </references>
      </pivotArea>
    </format>
    <format dxfId="1082">
      <pivotArea dataOnly="0" labelOnly="1" fieldPosition="0">
        <references count="2">
          <reference field="1" count="1" selected="0">
            <x v="1558"/>
          </reference>
          <reference field="5" count="1">
            <x v="12"/>
          </reference>
        </references>
      </pivotArea>
    </format>
    <format dxfId="1081">
      <pivotArea dataOnly="0" labelOnly="1" fieldPosition="0">
        <references count="2">
          <reference field="1" count="1" selected="0">
            <x v="1076"/>
          </reference>
          <reference field="5" count="1">
            <x v="12"/>
          </reference>
        </references>
      </pivotArea>
    </format>
    <format dxfId="1080">
      <pivotArea dataOnly="0" labelOnly="1" fieldPosition="0">
        <references count="2">
          <reference field="1" count="1" selected="0">
            <x v="836"/>
          </reference>
          <reference field="5" count="2">
            <x v="10"/>
            <x v="16"/>
          </reference>
        </references>
      </pivotArea>
    </format>
    <format dxfId="1079">
      <pivotArea dataOnly="0" labelOnly="1" fieldPosition="0">
        <references count="2">
          <reference field="1" count="1" selected="0">
            <x v="619"/>
          </reference>
          <reference field="5" count="1">
            <x v="23"/>
          </reference>
        </references>
      </pivotArea>
    </format>
    <format dxfId="1078">
      <pivotArea dataOnly="0" labelOnly="1" fieldPosition="0">
        <references count="2">
          <reference field="1" count="1" selected="0">
            <x v="917"/>
          </reference>
          <reference field="5" count="1">
            <x v="10"/>
          </reference>
        </references>
      </pivotArea>
    </format>
    <format dxfId="1077">
      <pivotArea dataOnly="0" labelOnly="1" fieldPosition="0">
        <references count="2">
          <reference field="1" count="1" selected="0">
            <x v="1220"/>
          </reference>
          <reference field="5" count="2">
            <x v="12"/>
            <x v="23"/>
          </reference>
        </references>
      </pivotArea>
    </format>
    <format dxfId="1076">
      <pivotArea dataOnly="0" labelOnly="1" fieldPosition="0">
        <references count="2">
          <reference field="1" count="1" selected="0">
            <x v="563"/>
          </reference>
          <reference field="5" count="1">
            <x v="22"/>
          </reference>
        </references>
      </pivotArea>
    </format>
    <format dxfId="1075">
      <pivotArea dataOnly="0" labelOnly="1" fieldPosition="0">
        <references count="2">
          <reference field="1" count="1" selected="0">
            <x v="1196"/>
          </reference>
          <reference field="5" count="1">
            <x v="22"/>
          </reference>
        </references>
      </pivotArea>
    </format>
    <format dxfId="1074">
      <pivotArea dataOnly="0" labelOnly="1" fieldPosition="0">
        <references count="2">
          <reference field="1" count="1" selected="0">
            <x v="322"/>
          </reference>
          <reference field="5" count="1">
            <x v="20"/>
          </reference>
        </references>
      </pivotArea>
    </format>
    <format dxfId="1073">
      <pivotArea dataOnly="0" labelOnly="1" fieldPosition="0">
        <references count="2">
          <reference field="1" count="1" selected="0">
            <x v="557"/>
          </reference>
          <reference field="5" count="2">
            <x v="23"/>
            <x v="25"/>
          </reference>
        </references>
      </pivotArea>
    </format>
    <format dxfId="1072">
      <pivotArea dataOnly="0" labelOnly="1" fieldPosition="0">
        <references count="2">
          <reference field="1" count="1" selected="0">
            <x v="976"/>
          </reference>
          <reference field="5" count="4">
            <x v="10"/>
            <x v="16"/>
            <x v="18"/>
            <x v="22"/>
          </reference>
        </references>
      </pivotArea>
    </format>
    <format dxfId="1071">
      <pivotArea dataOnly="0" labelOnly="1" fieldPosition="0">
        <references count="2">
          <reference field="1" count="1" selected="0">
            <x v="507"/>
          </reference>
          <reference field="5" count="1">
            <x v="22"/>
          </reference>
        </references>
      </pivotArea>
    </format>
    <format dxfId="1070">
      <pivotArea dataOnly="0" labelOnly="1" fieldPosition="0">
        <references count="2">
          <reference field="1" count="1" selected="0">
            <x v="957"/>
          </reference>
          <reference field="5" count="2">
            <x v="22"/>
            <x v="23"/>
          </reference>
        </references>
      </pivotArea>
    </format>
    <format dxfId="1069">
      <pivotArea dataOnly="0" labelOnly="1" fieldPosition="0">
        <references count="2">
          <reference field="1" count="1" selected="0">
            <x v="598"/>
          </reference>
          <reference field="5" count="2">
            <x v="20"/>
            <x v="23"/>
          </reference>
        </references>
      </pivotArea>
    </format>
    <format dxfId="1068">
      <pivotArea dataOnly="0" labelOnly="1" fieldPosition="0">
        <references count="2">
          <reference field="1" count="1" selected="0">
            <x v="601"/>
          </reference>
          <reference field="5" count="1">
            <x v="22"/>
          </reference>
        </references>
      </pivotArea>
    </format>
    <format dxfId="1067">
      <pivotArea dataOnly="0" labelOnly="1" fieldPosition="0">
        <references count="2">
          <reference field="1" count="1" selected="0">
            <x v="955"/>
          </reference>
          <reference field="5" count="1">
            <x v="23"/>
          </reference>
        </references>
      </pivotArea>
    </format>
    <format dxfId="1066">
      <pivotArea dataOnly="0" labelOnly="1" fieldPosition="0">
        <references count="2">
          <reference field="1" count="1" selected="0">
            <x v="533"/>
          </reference>
          <reference field="5" count="1">
            <x v="23"/>
          </reference>
        </references>
      </pivotArea>
    </format>
    <format dxfId="1065">
      <pivotArea dataOnly="0" labelOnly="1" fieldPosition="0">
        <references count="2">
          <reference field="1" count="1" selected="0">
            <x v="327"/>
          </reference>
          <reference field="5" count="1">
            <x v="24"/>
          </reference>
        </references>
      </pivotArea>
    </format>
    <format dxfId="1064">
      <pivotArea dataOnly="0" labelOnly="1" fieldPosition="0">
        <references count="2">
          <reference field="1" count="1" selected="0">
            <x v="1180"/>
          </reference>
          <reference field="5" count="1">
            <x v="20"/>
          </reference>
        </references>
      </pivotArea>
    </format>
    <format dxfId="1063">
      <pivotArea dataOnly="0" labelOnly="1" fieldPosition="0">
        <references count="2">
          <reference field="1" count="1" selected="0">
            <x v="1152"/>
          </reference>
          <reference field="5" count="1">
            <x v="12"/>
          </reference>
        </references>
      </pivotArea>
    </format>
    <format dxfId="1062">
      <pivotArea dataOnly="0" labelOnly="1" fieldPosition="0">
        <references count="2">
          <reference field="1" count="1" selected="0">
            <x v="612"/>
          </reference>
          <reference field="5" count="1">
            <x v="24"/>
          </reference>
        </references>
      </pivotArea>
    </format>
    <format dxfId="1061">
      <pivotArea dataOnly="0" labelOnly="1" fieldPosition="0">
        <references count="2">
          <reference field="1" count="1" selected="0">
            <x v="1467"/>
          </reference>
          <reference field="5" count="1">
            <x v="16"/>
          </reference>
        </references>
      </pivotArea>
    </format>
    <format dxfId="1060">
      <pivotArea dataOnly="0" labelOnly="1" fieldPosition="0">
        <references count="2">
          <reference field="1" count="1" selected="0">
            <x v="1141"/>
          </reference>
          <reference field="5" count="1">
            <x v="22"/>
          </reference>
        </references>
      </pivotArea>
    </format>
    <format dxfId="1059">
      <pivotArea dataOnly="0" labelOnly="1" fieldPosition="0">
        <references count="2">
          <reference field="1" count="1" selected="0">
            <x v="582"/>
          </reference>
          <reference field="5" count="1">
            <x v="23"/>
          </reference>
        </references>
      </pivotArea>
    </format>
    <format dxfId="1058">
      <pivotArea dataOnly="0" labelOnly="1" fieldPosition="0">
        <references count="2">
          <reference field="1" count="1" selected="0">
            <x v="1114"/>
          </reference>
          <reference field="5" count="1">
            <x v="22"/>
          </reference>
        </references>
      </pivotArea>
    </format>
    <format dxfId="1057">
      <pivotArea dataOnly="0" labelOnly="1" fieldPosition="0">
        <references count="2">
          <reference field="1" count="1" selected="0">
            <x v="1110"/>
          </reference>
          <reference field="5" count="1">
            <x v="22"/>
          </reference>
        </references>
      </pivotArea>
    </format>
    <format dxfId="1056">
      <pivotArea dataOnly="0" labelOnly="1" fieldPosition="0">
        <references count="2">
          <reference field="1" count="1" selected="0">
            <x v="1015"/>
          </reference>
          <reference field="5" count="1">
            <x v="22"/>
          </reference>
        </references>
      </pivotArea>
    </format>
    <format dxfId="1055">
      <pivotArea dataOnly="0" labelOnly="1" fieldPosition="0">
        <references count="2">
          <reference field="1" count="1" selected="0">
            <x v="1556"/>
          </reference>
          <reference field="5" count="1">
            <x v="14"/>
          </reference>
        </references>
      </pivotArea>
    </format>
    <format dxfId="1054">
      <pivotArea dataOnly="0" labelOnly="1" fieldPosition="0">
        <references count="2">
          <reference field="1" count="1" selected="0">
            <x v="950"/>
          </reference>
          <reference field="5" count="1">
            <x v="22"/>
          </reference>
        </references>
      </pivotArea>
    </format>
    <format dxfId="1053">
      <pivotArea dataOnly="0" labelOnly="1" fieldPosition="0">
        <references count="2">
          <reference field="1" count="1" selected="0">
            <x v="726"/>
          </reference>
          <reference field="5" count="1">
            <x v="14"/>
          </reference>
        </references>
      </pivotArea>
    </format>
    <format dxfId="1052">
      <pivotArea dataOnly="0" labelOnly="1" fieldPosition="0">
        <references count="2">
          <reference field="1" count="1" selected="0">
            <x v="550"/>
          </reference>
          <reference field="5" count="1">
            <x v="24"/>
          </reference>
        </references>
      </pivotArea>
    </format>
    <format dxfId="1051">
      <pivotArea dataOnly="0" labelOnly="1" fieldPosition="0">
        <references count="2">
          <reference field="1" count="1" selected="0">
            <x v="1559"/>
          </reference>
          <reference field="5" count="1">
            <x v="12"/>
          </reference>
        </references>
      </pivotArea>
    </format>
    <format dxfId="1050">
      <pivotArea dataOnly="0" labelOnly="1" fieldPosition="0">
        <references count="2">
          <reference field="1" count="1" selected="0">
            <x v="1089"/>
          </reference>
          <reference field="5" count="1">
            <x v="22"/>
          </reference>
        </references>
      </pivotArea>
    </format>
    <format dxfId="1049">
      <pivotArea dataOnly="0" labelOnly="1" fieldPosition="0">
        <references count="2">
          <reference field="1" count="1" selected="0">
            <x v="1427"/>
          </reference>
          <reference field="5" count="1">
            <x v="16"/>
          </reference>
        </references>
      </pivotArea>
    </format>
    <format dxfId="1048">
      <pivotArea dataOnly="0" labelOnly="1" fieldPosition="0">
        <references count="2">
          <reference field="1" count="1" selected="0">
            <x v="621"/>
          </reference>
          <reference field="5" count="1">
            <x v="18"/>
          </reference>
        </references>
      </pivotArea>
    </format>
    <format dxfId="1047">
      <pivotArea dataOnly="0" labelOnly="1" fieldPosition="0">
        <references count="2">
          <reference field="1" count="1" selected="0">
            <x v="1568"/>
          </reference>
          <reference field="5" count="1">
            <x v="8"/>
          </reference>
        </references>
      </pivotArea>
    </format>
    <format dxfId="1046">
      <pivotArea dataOnly="0" labelOnly="1" fieldPosition="0">
        <references count="2">
          <reference field="1" count="1" selected="0">
            <x v="1111"/>
          </reference>
          <reference field="5" count="1">
            <x v="22"/>
          </reference>
        </references>
      </pivotArea>
    </format>
    <format dxfId="1045">
      <pivotArea dataOnly="0" labelOnly="1" fieldPosition="0">
        <references count="2">
          <reference field="1" count="1" selected="0">
            <x v="1083"/>
          </reference>
          <reference field="5" count="1">
            <x v="14"/>
          </reference>
        </references>
      </pivotArea>
    </format>
    <format dxfId="1044">
      <pivotArea dataOnly="0" labelOnly="1" fieldPosition="0">
        <references count="2">
          <reference field="1" count="1" selected="0">
            <x v="1057"/>
          </reference>
          <reference field="5" count="2">
            <x v="10"/>
            <x v="16"/>
          </reference>
        </references>
      </pivotArea>
    </format>
    <format dxfId="1043">
      <pivotArea dataOnly="0" labelOnly="1" fieldPosition="0">
        <references count="2">
          <reference field="1" count="1" selected="0">
            <x v="466"/>
          </reference>
          <reference field="5" count="1">
            <x v="22"/>
          </reference>
        </references>
      </pivotArea>
    </format>
    <format dxfId="1042">
      <pivotArea dataOnly="0" labelOnly="1" fieldPosition="0">
        <references count="2">
          <reference field="1" count="1" selected="0">
            <x v="321"/>
          </reference>
          <reference field="5" count="1">
            <x v="23"/>
          </reference>
        </references>
      </pivotArea>
    </format>
    <format dxfId="1041">
      <pivotArea dataOnly="0" labelOnly="1" fieldPosition="0">
        <references count="2">
          <reference field="1" count="1" selected="0">
            <x v="1241"/>
          </reference>
          <reference field="5" count="1">
            <x v="10"/>
          </reference>
        </references>
      </pivotArea>
    </format>
    <format dxfId="1040">
      <pivotArea dataOnly="0" labelOnly="1" fieldPosition="0">
        <references count="2">
          <reference field="1" count="1" selected="0">
            <x v="915"/>
          </reference>
          <reference field="5" count="1">
            <x v="8"/>
          </reference>
        </references>
      </pivotArea>
    </format>
    <format dxfId="1039">
      <pivotArea dataOnly="0" labelOnly="1" fieldPosition="0">
        <references count="2">
          <reference field="1" count="1" selected="0">
            <x v="586"/>
          </reference>
          <reference field="5" count="1">
            <x v="10"/>
          </reference>
        </references>
      </pivotArea>
    </format>
    <format dxfId="1038">
      <pivotArea dataOnly="0" labelOnly="1" fieldPosition="0">
        <references count="2">
          <reference field="1" count="1" selected="0">
            <x v="1040"/>
          </reference>
          <reference field="5" count="1">
            <x v="22"/>
          </reference>
        </references>
      </pivotArea>
    </format>
    <format dxfId="1037">
      <pivotArea dataOnly="0" labelOnly="1" fieldPosition="0">
        <references count="2">
          <reference field="1" count="1" selected="0">
            <x v="994"/>
          </reference>
          <reference field="5" count="1">
            <x v="23"/>
          </reference>
        </references>
      </pivotArea>
    </format>
    <format dxfId="1036">
      <pivotArea dataOnly="0" labelOnly="1" fieldPosition="0">
        <references count="2">
          <reference field="1" count="1" selected="0">
            <x v="829"/>
          </reference>
          <reference field="5" count="1">
            <x v="10"/>
          </reference>
        </references>
      </pivotArea>
    </format>
    <format dxfId="1035">
      <pivotArea dataOnly="0" labelOnly="1" fieldPosition="0">
        <references count="2">
          <reference field="1" count="1" selected="0">
            <x v="421"/>
          </reference>
          <reference field="5" count="1">
            <x v="22"/>
          </reference>
        </references>
      </pivotArea>
    </format>
    <format dxfId="1034">
      <pivotArea dataOnly="0" labelOnly="1" fieldPosition="0">
        <references count="2">
          <reference field="1" count="1" selected="0">
            <x v="1122"/>
          </reference>
          <reference field="5" count="1">
            <x v="22"/>
          </reference>
        </references>
      </pivotArea>
    </format>
    <format dxfId="1033">
      <pivotArea dataOnly="0" labelOnly="1" fieldPosition="0">
        <references count="2">
          <reference field="1" count="1" selected="0">
            <x v="1234"/>
          </reference>
          <reference field="5" count="1">
            <x v="20"/>
          </reference>
        </references>
      </pivotArea>
    </format>
    <format dxfId="1032">
      <pivotArea dataOnly="0" labelOnly="1" fieldPosition="0">
        <references count="2">
          <reference field="1" count="1" selected="0">
            <x v="1251"/>
          </reference>
          <reference field="5" count="1">
            <x v="20"/>
          </reference>
        </references>
      </pivotArea>
    </format>
    <format dxfId="1031">
      <pivotArea dataOnly="0" labelOnly="1" fieldPosition="0">
        <references count="2">
          <reference field="1" count="1" selected="0">
            <x v="613"/>
          </reference>
          <reference field="5" count="1">
            <x v="18"/>
          </reference>
        </references>
      </pivotArea>
    </format>
    <format dxfId="1030">
      <pivotArea dataOnly="0" labelOnly="1" fieldPosition="0">
        <references count="2">
          <reference field="1" count="1" selected="0">
            <x v="1268"/>
          </reference>
          <reference field="5" count="1">
            <x v="20"/>
          </reference>
        </references>
      </pivotArea>
    </format>
    <format dxfId="1029">
      <pivotArea dataOnly="0" labelOnly="1" fieldPosition="0">
        <references count="2">
          <reference field="1" count="1" selected="0">
            <x v="473"/>
          </reference>
          <reference field="5" count="1">
            <x v="24"/>
          </reference>
        </references>
      </pivotArea>
    </format>
    <format dxfId="1028">
      <pivotArea dataOnly="0" labelOnly="1" fieldPosition="0">
        <references count="2">
          <reference field="1" count="1" selected="0">
            <x v="963"/>
          </reference>
          <reference field="5" count="1">
            <x v="22"/>
          </reference>
        </references>
      </pivotArea>
    </format>
    <format dxfId="1027">
      <pivotArea dataOnly="0" labelOnly="1" fieldPosition="0">
        <references count="2">
          <reference field="1" count="1" selected="0">
            <x v="1289"/>
          </reference>
          <reference field="5" count="1">
            <x v="18"/>
          </reference>
        </references>
      </pivotArea>
    </format>
    <format dxfId="1026">
      <pivotArea dataOnly="0" labelOnly="1" fieldPosition="0">
        <references count="2">
          <reference field="1" count="1" selected="0">
            <x v="784"/>
          </reference>
          <reference field="5" count="1">
            <x v="23"/>
          </reference>
        </references>
      </pivotArea>
    </format>
    <format dxfId="1025">
      <pivotArea dataOnly="0" labelOnly="1" fieldPosition="0">
        <references count="2">
          <reference field="1" count="1" selected="0">
            <x v="576"/>
          </reference>
          <reference field="5" count="1">
            <x v="22"/>
          </reference>
        </references>
      </pivotArea>
    </format>
    <format dxfId="1024">
      <pivotArea dataOnly="0" labelOnly="1" fieldPosition="0">
        <references count="2">
          <reference field="1" count="1" selected="0">
            <x v="874"/>
          </reference>
          <reference field="5" count="1">
            <x v="22"/>
          </reference>
        </references>
      </pivotArea>
    </format>
    <format dxfId="1023">
      <pivotArea dataOnly="0" labelOnly="1" fieldPosition="0">
        <references count="2">
          <reference field="1" count="1" selected="0">
            <x v="1088"/>
          </reference>
          <reference field="5" count="1">
            <x v="20"/>
          </reference>
        </references>
      </pivotArea>
    </format>
    <format dxfId="1022">
      <pivotArea dataOnly="0" labelOnly="1" fieldPosition="0">
        <references count="2">
          <reference field="1" count="1" selected="0">
            <x v="668"/>
          </reference>
          <reference field="5" count="1">
            <x v="12"/>
          </reference>
        </references>
      </pivotArea>
    </format>
    <format dxfId="1021">
      <pivotArea dataOnly="0" labelOnly="1" fieldPosition="0">
        <references count="2">
          <reference field="1" count="1" selected="0">
            <x v="634"/>
          </reference>
          <reference field="5" count="1">
            <x v="10"/>
          </reference>
        </references>
      </pivotArea>
    </format>
    <format dxfId="1020">
      <pivotArea dataOnly="0" labelOnly="1" fieldPosition="0">
        <references count="2">
          <reference field="1" count="1" selected="0">
            <x v="1127"/>
          </reference>
          <reference field="5" count="1">
            <x v="23"/>
          </reference>
        </references>
      </pivotArea>
    </format>
    <format dxfId="1019">
      <pivotArea dataOnly="0" labelOnly="1" fieldPosition="0">
        <references count="2">
          <reference field="1" count="1" selected="0">
            <x v="1207"/>
          </reference>
          <reference field="5" count="1">
            <x v="23"/>
          </reference>
        </references>
      </pivotArea>
    </format>
    <format dxfId="1018">
      <pivotArea dataOnly="0" labelOnly="1" fieldPosition="0">
        <references count="2">
          <reference field="1" count="1" selected="0">
            <x v="335"/>
          </reference>
          <reference field="5" count="2">
            <x v="8"/>
            <x v="22"/>
          </reference>
        </references>
      </pivotArea>
    </format>
    <format dxfId="1017">
      <pivotArea dataOnly="0" labelOnly="1" fieldPosition="0">
        <references count="2">
          <reference field="1" count="1" selected="0">
            <x v="1129"/>
          </reference>
          <reference field="5" count="1">
            <x v="22"/>
          </reference>
        </references>
      </pivotArea>
    </format>
    <format dxfId="1016">
      <pivotArea dataOnly="0" labelOnly="1" fieldPosition="0">
        <references count="2">
          <reference field="1" count="1" selected="0">
            <x v="1316"/>
          </reference>
          <reference field="5" count="1">
            <x v="18"/>
          </reference>
        </references>
      </pivotArea>
    </format>
    <format dxfId="1015">
      <pivotArea dataOnly="0" labelOnly="1" fieldPosition="0">
        <references count="2">
          <reference field="1" count="1" selected="0">
            <x v="968"/>
          </reference>
          <reference field="5" count="2">
            <x v="22"/>
            <x v="25"/>
          </reference>
        </references>
      </pivotArea>
    </format>
    <format dxfId="1014">
      <pivotArea dataOnly="0" labelOnly="1" fieldPosition="0">
        <references count="2">
          <reference field="1" count="1" selected="0">
            <x v="1526"/>
          </reference>
          <reference field="5" count="1">
            <x v="12"/>
          </reference>
        </references>
      </pivotArea>
    </format>
    <format dxfId="1013">
      <pivotArea dataOnly="0" labelOnly="1" fieldPosition="0">
        <references count="2">
          <reference field="1" count="1" selected="0">
            <x v="626"/>
          </reference>
          <reference field="5" count="1">
            <x v="10"/>
          </reference>
        </references>
      </pivotArea>
    </format>
    <format dxfId="1012">
      <pivotArea dataOnly="0" labelOnly="1" fieldPosition="0">
        <references count="2">
          <reference field="1" count="1" selected="0">
            <x v="539"/>
          </reference>
          <reference field="5" count="1">
            <x v="22"/>
          </reference>
        </references>
      </pivotArea>
    </format>
    <format dxfId="1011">
      <pivotArea dataOnly="0" labelOnly="1" fieldPosition="0">
        <references count="2">
          <reference field="1" count="1" selected="0">
            <x v="1223"/>
          </reference>
          <reference field="5" count="1">
            <x v="20"/>
          </reference>
        </references>
      </pivotArea>
    </format>
    <format dxfId="1010">
      <pivotArea dataOnly="0" labelOnly="1" fieldPosition="0">
        <references count="2">
          <reference field="1" count="1" selected="0">
            <x v="844"/>
          </reference>
          <reference field="5" count="1">
            <x v="16"/>
          </reference>
        </references>
      </pivotArea>
    </format>
    <format dxfId="1009">
      <pivotArea dataOnly="0" labelOnly="1" fieldPosition="0">
        <references count="2">
          <reference field="1" count="1" selected="0">
            <x v="1203"/>
          </reference>
          <reference field="5" count="1">
            <x v="23"/>
          </reference>
        </references>
      </pivotArea>
    </format>
    <format dxfId="1008">
      <pivotArea dataOnly="0" labelOnly="1" fieldPosition="0">
        <references count="2">
          <reference field="1" count="1" selected="0">
            <x v="323"/>
          </reference>
          <reference field="5" count="1">
            <x v="22"/>
          </reference>
        </references>
      </pivotArea>
    </format>
    <format dxfId="1007">
      <pivotArea dataOnly="0" labelOnly="1" fieldPosition="0">
        <references count="2">
          <reference field="1" count="1" selected="0">
            <x v="1055"/>
          </reference>
          <reference field="5" count="2">
            <x v="16"/>
            <x v="25"/>
          </reference>
        </references>
      </pivotArea>
    </format>
    <format dxfId="1006">
      <pivotArea dataOnly="0" labelOnly="1" fieldPosition="0">
        <references count="2">
          <reference field="1" count="1" selected="0">
            <x v="1162"/>
          </reference>
          <reference field="5" count="1">
            <x v="12"/>
          </reference>
        </references>
      </pivotArea>
    </format>
    <format dxfId="1005">
      <pivotArea dataOnly="0" labelOnly="1" fieldPosition="0">
        <references count="2">
          <reference field="1" count="1" selected="0">
            <x v="1194"/>
          </reference>
          <reference field="5" count="1">
            <x v="22"/>
          </reference>
        </references>
      </pivotArea>
    </format>
    <format dxfId="1004">
      <pivotArea dataOnly="0" labelOnly="1" fieldPosition="0">
        <references count="2">
          <reference field="1" count="1" selected="0">
            <x v="405"/>
          </reference>
          <reference field="5" count="1">
            <x v="24"/>
          </reference>
        </references>
      </pivotArea>
    </format>
    <format dxfId="1003">
      <pivotArea dataOnly="0" labelOnly="1" fieldPosition="0">
        <references count="2">
          <reference field="1" count="1" selected="0">
            <x v="610"/>
          </reference>
          <reference field="5" count="1">
            <x v="24"/>
          </reference>
        </references>
      </pivotArea>
    </format>
    <format dxfId="1002">
      <pivotArea dataOnly="0" labelOnly="1" fieldPosition="0">
        <references count="2">
          <reference field="1" count="1" selected="0">
            <x v="1225"/>
          </reference>
          <reference field="5" count="1">
            <x v="20"/>
          </reference>
        </references>
      </pivotArea>
    </format>
    <format dxfId="1001">
      <pivotArea dataOnly="0" labelOnly="1" fieldPosition="0">
        <references count="2">
          <reference field="1" count="1" selected="0">
            <x v="924"/>
          </reference>
          <reference field="5" count="1">
            <x v="16"/>
          </reference>
        </references>
      </pivotArea>
    </format>
    <format dxfId="1000">
      <pivotArea dataOnly="0" labelOnly="1" fieldPosition="0">
        <references count="2">
          <reference field="1" count="1" selected="0">
            <x v="1565"/>
          </reference>
          <reference field="5" count="1">
            <x v="8"/>
          </reference>
        </references>
      </pivotArea>
    </format>
    <format dxfId="999">
      <pivotArea dataOnly="0" labelOnly="1" fieldPosition="0">
        <references count="2">
          <reference field="1" count="1" selected="0">
            <x v="1338"/>
          </reference>
          <reference field="5" count="1">
            <x v="8"/>
          </reference>
        </references>
      </pivotArea>
    </format>
    <format dxfId="998">
      <pivotArea dataOnly="0" labelOnly="1" fieldPosition="0">
        <references count="2">
          <reference field="1" count="1" selected="0">
            <x v="1570"/>
          </reference>
          <reference field="5" count="1">
            <x v="8"/>
          </reference>
        </references>
      </pivotArea>
    </format>
    <format dxfId="997">
      <pivotArea dataOnly="0" labelOnly="1" fieldPosition="0">
        <references count="2">
          <reference field="1" count="1" selected="0">
            <x v="1567"/>
          </reference>
          <reference field="5" count="1">
            <x v="8"/>
          </reference>
        </references>
      </pivotArea>
    </format>
    <format dxfId="996">
      <pivotArea dataOnly="0" labelOnly="1" fieldPosition="0">
        <references count="2">
          <reference field="1" count="1" selected="0">
            <x v="867"/>
          </reference>
          <reference field="5" count="1">
            <x v="8"/>
          </reference>
        </references>
      </pivotArea>
    </format>
    <format dxfId="995">
      <pivotArea dataOnly="0" labelOnly="1" fieldPosition="0">
        <references count="2">
          <reference field="1" count="1" selected="0">
            <x v="1009"/>
          </reference>
          <reference field="5" count="1">
            <x v="8"/>
          </reference>
        </references>
      </pivotArea>
    </format>
    <format dxfId="994">
      <pivotArea dataOnly="0" labelOnly="1" fieldPosition="0">
        <references count="2">
          <reference field="1" count="1" selected="0">
            <x v="883"/>
          </reference>
          <reference field="5" count="1">
            <x v="8"/>
          </reference>
        </references>
      </pivotArea>
    </format>
    <format dxfId="993">
      <pivotArea dataOnly="0" labelOnly="1" fieldPosition="0">
        <references count="2">
          <reference field="1" count="1" selected="0">
            <x v="1563"/>
          </reference>
          <reference field="5" count="1">
            <x v="8"/>
          </reference>
        </references>
      </pivotArea>
    </format>
    <format dxfId="992">
      <pivotArea dataOnly="0" labelOnly="1" fieldPosition="0">
        <references count="2">
          <reference field="1" count="1" selected="0">
            <x v="899"/>
          </reference>
          <reference field="5" count="1">
            <x v="8"/>
          </reference>
        </references>
      </pivotArea>
    </format>
    <format dxfId="991">
      <pivotArea dataOnly="0" labelOnly="1" fieldPosition="0">
        <references count="2">
          <reference field="1" count="1" selected="0">
            <x v="1566"/>
          </reference>
          <reference field="5" count="1">
            <x v="8"/>
          </reference>
        </references>
      </pivotArea>
    </format>
    <format dxfId="990">
      <pivotArea dataOnly="0" labelOnly="1" fieldPosition="0">
        <references count="2">
          <reference field="1" count="1" selected="0">
            <x v="1569"/>
          </reference>
          <reference field="5" count="1">
            <x v="8"/>
          </reference>
        </references>
      </pivotArea>
    </format>
    <format dxfId="989">
      <pivotArea dataOnly="0" labelOnly="1" fieldPosition="0">
        <references count="2">
          <reference field="1" count="1" selected="0">
            <x v="846"/>
          </reference>
          <reference field="5" count="1">
            <x v="8"/>
          </reference>
        </references>
      </pivotArea>
    </format>
    <format dxfId="988">
      <pivotArea dataOnly="0" labelOnly="1" fieldPosition="0">
        <references count="2">
          <reference field="1" count="1" selected="0">
            <x v="1340"/>
          </reference>
          <reference field="5" count="1">
            <x v="8"/>
          </reference>
        </references>
      </pivotArea>
    </format>
    <format dxfId="987">
      <pivotArea dataOnly="0" labelOnly="1" fieldPosition="0">
        <references count="2">
          <reference field="1" count="1" selected="0">
            <x v="885"/>
          </reference>
          <reference field="5" count="1">
            <x v="8"/>
          </reference>
        </references>
      </pivotArea>
    </format>
    <format dxfId="986">
      <pivotArea dataOnly="0" labelOnly="1" fieldPosition="0">
        <references count="2">
          <reference field="1" count="1" selected="0">
            <x v="747"/>
          </reference>
          <reference field="5" count="1">
            <x v="23"/>
          </reference>
        </references>
      </pivotArea>
    </format>
    <format dxfId="985">
      <pivotArea dataOnly="0" labelOnly="1" fieldPosition="0">
        <references count="2">
          <reference field="1" count="1" selected="0">
            <x v="1115"/>
          </reference>
          <reference field="5" count="1">
            <x v="23"/>
          </reference>
        </references>
      </pivotArea>
    </format>
    <format dxfId="984">
      <pivotArea dataOnly="0" labelOnly="1" fieldPosition="0">
        <references count="2">
          <reference field="1" count="1" selected="0">
            <x v="1128"/>
          </reference>
          <reference field="5" count="1">
            <x v="22"/>
          </reference>
        </references>
      </pivotArea>
    </format>
    <format dxfId="983">
      <pivotArea dataOnly="0" labelOnly="1" fieldPosition="0">
        <references count="2">
          <reference field="1" count="1" selected="0">
            <x v="1552"/>
          </reference>
          <reference field="5" count="1">
            <x v="14"/>
          </reference>
        </references>
      </pivotArea>
    </format>
    <format dxfId="982">
      <pivotArea dataOnly="0" labelOnly="1" fieldPosition="0">
        <references count="2">
          <reference field="1" count="1" selected="0">
            <x v="357"/>
          </reference>
          <reference field="5" count="1">
            <x v="14"/>
          </reference>
        </references>
      </pivotArea>
    </format>
    <format dxfId="981">
      <pivotArea dataOnly="0" labelOnly="1" fieldPosition="0">
        <references count="2">
          <reference field="1" count="1" selected="0">
            <x v="958"/>
          </reference>
          <reference field="5" count="1">
            <x v="22"/>
          </reference>
        </references>
      </pivotArea>
    </format>
    <format dxfId="980">
      <pivotArea dataOnly="0" labelOnly="1" fieldPosition="0">
        <references count="2">
          <reference field="1" count="1" selected="0">
            <x v="977"/>
          </reference>
          <reference field="5" count="1">
            <x v="22"/>
          </reference>
        </references>
      </pivotArea>
    </format>
    <format dxfId="979">
      <pivotArea dataOnly="0" labelOnly="1" fieldPosition="0">
        <references count="2">
          <reference field="1" count="1" selected="0">
            <x v="1028"/>
          </reference>
          <reference field="5" count="1">
            <x v="16"/>
          </reference>
        </references>
      </pivotArea>
    </format>
    <format dxfId="978">
      <pivotArea dataOnly="0" labelOnly="1" fieldPosition="0">
        <references count="2">
          <reference field="1" count="1" selected="0">
            <x v="831"/>
          </reference>
          <reference field="5" count="1">
            <x v="16"/>
          </reference>
        </references>
      </pivotArea>
    </format>
    <format dxfId="977">
      <pivotArea dataOnly="0" labelOnly="1" fieldPosition="0">
        <references count="2">
          <reference field="1" count="1" selected="0">
            <x v="1172"/>
          </reference>
          <reference field="5" count="1">
            <x v="22"/>
          </reference>
        </references>
      </pivotArea>
    </format>
    <format dxfId="976">
      <pivotArea dataOnly="0" labelOnly="1" fieldPosition="0">
        <references count="2">
          <reference field="1" count="1" selected="0">
            <x v="1131"/>
          </reference>
          <reference field="5" count="1">
            <x v="23"/>
          </reference>
        </references>
      </pivotArea>
    </format>
    <format dxfId="975">
      <pivotArea dataOnly="0" labelOnly="1" fieldPosition="0">
        <references count="2">
          <reference field="1" count="1" selected="0">
            <x v="686"/>
          </reference>
          <reference field="5" count="1">
            <x v="14"/>
          </reference>
        </references>
      </pivotArea>
    </format>
    <format dxfId="974">
      <pivotArea dataOnly="0" labelOnly="1" fieldPosition="0">
        <references count="2">
          <reference field="1" count="1" selected="0">
            <x v="347"/>
          </reference>
          <reference field="5" count="1">
            <x v="8"/>
          </reference>
        </references>
      </pivotArea>
    </format>
    <format dxfId="973">
      <pivotArea dataOnly="0" labelOnly="1" fieldPosition="0">
        <references count="2">
          <reference field="1" count="1" selected="0">
            <x v="1071"/>
          </reference>
          <reference field="5" count="1">
            <x v="22"/>
          </reference>
        </references>
      </pivotArea>
    </format>
    <format dxfId="972">
      <pivotArea dataOnly="0" labelOnly="1" fieldPosition="0">
        <references count="2">
          <reference field="1" count="1" selected="0">
            <x v="611"/>
          </reference>
          <reference field="5" count="1">
            <x v="23"/>
          </reference>
        </references>
      </pivotArea>
    </format>
    <format dxfId="971">
      <pivotArea dataOnly="0" labelOnly="1" fieldPosition="0">
        <references count="2">
          <reference field="1" count="1" selected="0">
            <x v="1036"/>
          </reference>
          <reference field="5" count="1">
            <x v="16"/>
          </reference>
        </references>
      </pivotArea>
    </format>
    <format dxfId="970">
      <pivotArea dataOnly="0" labelOnly="1" fieldPosition="0">
        <references count="2">
          <reference field="1" count="1" selected="0">
            <x v="1018"/>
          </reference>
          <reference field="5" count="1">
            <x v="16"/>
          </reference>
        </references>
      </pivotArea>
    </format>
    <format dxfId="969">
      <pivotArea dataOnly="0" labelOnly="1" fieldPosition="0">
        <references count="2">
          <reference field="1" count="1" selected="0">
            <x v="1066"/>
          </reference>
          <reference field="5" count="1">
            <x v="22"/>
          </reference>
        </references>
      </pivotArea>
    </format>
    <format dxfId="968">
      <pivotArea dataOnly="0" labelOnly="1" fieldPosition="0">
        <references count="2">
          <reference field="1" count="1" selected="0">
            <x v="1161"/>
          </reference>
          <reference field="5" count="1">
            <x v="22"/>
          </reference>
        </references>
      </pivotArea>
    </format>
    <format dxfId="967">
      <pivotArea dataOnly="0" labelOnly="1" fieldPosition="0">
        <references count="2">
          <reference field="1" count="1" selected="0">
            <x v="1023"/>
          </reference>
          <reference field="5" count="1">
            <x v="22"/>
          </reference>
        </references>
      </pivotArea>
    </format>
    <format dxfId="966">
      <pivotArea dataOnly="0" labelOnly="1" fieldPosition="0">
        <references count="2">
          <reference field="1" count="1" selected="0">
            <x v="1339"/>
          </reference>
          <reference field="5" count="1">
            <x v="8"/>
          </reference>
        </references>
      </pivotArea>
    </format>
    <format dxfId="965">
      <pivotArea dataOnly="0" labelOnly="1" fieldPosition="0">
        <references count="2">
          <reference field="1" count="1" selected="0">
            <x v="1171"/>
          </reference>
          <reference field="5" count="1">
            <x v="22"/>
          </reference>
        </references>
      </pivotArea>
    </format>
    <format dxfId="964">
      <pivotArea dataOnly="0" fieldPosition="0">
        <references count="1">
          <reference field="1" count="1">
            <x v="783"/>
          </reference>
        </references>
      </pivotArea>
    </format>
    <format dxfId="963">
      <pivotArea dataOnly="0" labelOnly="1" fieldPosition="0">
        <references count="1">
          <reference field="1" count="50">
            <x v="265"/>
            <x v="283"/>
            <x v="352"/>
            <x v="388"/>
            <x v="393"/>
            <x v="439"/>
            <x v="444"/>
            <x v="446"/>
            <x v="474"/>
            <x v="482"/>
            <x v="486"/>
            <x v="494"/>
            <x v="497"/>
            <x v="505"/>
            <x v="510"/>
            <x v="540"/>
            <x v="549"/>
            <x v="554"/>
            <x v="663"/>
            <x v="673"/>
            <x v="684"/>
            <x v="708"/>
            <x v="725"/>
            <x v="766"/>
            <x v="783"/>
            <x v="802"/>
            <x v="803"/>
            <x v="822"/>
            <x v="840"/>
            <x v="841"/>
            <x v="934"/>
            <x v="962"/>
            <x v="1000"/>
            <x v="1001"/>
            <x v="1016"/>
            <x v="1038"/>
            <x v="1090"/>
            <x v="1091"/>
            <x v="1112"/>
            <x v="1119"/>
            <x v="1125"/>
            <x v="1139"/>
            <x v="1143"/>
            <x v="1216"/>
            <x v="1248"/>
            <x v="1282"/>
            <x v="1416"/>
            <x v="1551"/>
            <x v="1561"/>
            <x v="1571"/>
          </reference>
        </references>
      </pivotArea>
    </format>
    <format dxfId="962">
      <pivotArea dataOnly="0" labelOnly="1" fieldPosition="0">
        <references count="1">
          <reference field="1" count="50">
            <x v="173"/>
            <x v="257"/>
            <x v="269"/>
            <x v="274"/>
            <x v="278"/>
            <x v="306"/>
            <x v="401"/>
            <x v="409"/>
            <x v="422"/>
            <x v="426"/>
            <x v="471"/>
            <x v="569"/>
            <x v="573"/>
            <x v="594"/>
            <x v="604"/>
            <x v="614"/>
            <x v="622"/>
            <x v="624"/>
            <x v="695"/>
            <x v="731"/>
            <x v="735"/>
            <x v="765"/>
            <x v="790"/>
            <x v="812"/>
            <x v="813"/>
            <x v="814"/>
            <x v="843"/>
            <x v="850"/>
            <x v="851"/>
            <x v="900"/>
            <x v="918"/>
            <x v="920"/>
            <x v="923"/>
            <x v="930"/>
            <x v="943"/>
            <x v="980"/>
            <x v="990"/>
            <x v="1010"/>
            <x v="1011"/>
            <x v="1012"/>
            <x v="1037"/>
            <x v="1043"/>
            <x v="1052"/>
            <x v="1069"/>
            <x v="1186"/>
            <x v="1215"/>
            <x v="1297"/>
            <x v="1298"/>
            <x v="1360"/>
            <x v="1550"/>
          </reference>
        </references>
      </pivotArea>
    </format>
    <format dxfId="961">
      <pivotArea dataOnly="0" labelOnly="1" fieldPosition="0">
        <references count="1">
          <reference field="1" count="50">
            <x v="244"/>
            <x v="285"/>
            <x v="328"/>
            <x v="337"/>
            <x v="358"/>
            <x v="380"/>
            <x v="410"/>
            <x v="416"/>
            <x v="427"/>
            <x v="430"/>
            <x v="432"/>
            <x v="443"/>
            <x v="459"/>
            <x v="460"/>
            <x v="461"/>
            <x v="477"/>
            <x v="481"/>
            <x v="500"/>
            <x v="515"/>
            <x v="543"/>
            <x v="553"/>
            <x v="577"/>
            <x v="623"/>
            <x v="641"/>
            <x v="678"/>
            <x v="773"/>
            <x v="811"/>
            <x v="817"/>
            <x v="826"/>
            <x v="834"/>
            <x v="848"/>
            <x v="869"/>
            <x v="872"/>
            <x v="873"/>
            <x v="879"/>
            <x v="896"/>
            <x v="904"/>
            <x v="931"/>
            <x v="932"/>
            <x v="983"/>
            <x v="1019"/>
            <x v="1035"/>
            <x v="1062"/>
            <x v="1082"/>
            <x v="1113"/>
            <x v="1135"/>
            <x v="1156"/>
            <x v="1157"/>
            <x v="1190"/>
            <x v="1536"/>
          </reference>
        </references>
      </pivotArea>
    </format>
    <format dxfId="960">
      <pivotArea dataOnly="0" labelOnly="1" fieldPosition="0">
        <references count="1">
          <reference field="1" count="50">
            <x v="273"/>
            <x v="276"/>
            <x v="284"/>
            <x v="300"/>
            <x v="329"/>
            <x v="330"/>
            <x v="399"/>
            <x v="415"/>
            <x v="433"/>
            <x v="449"/>
            <x v="456"/>
            <x v="483"/>
            <x v="509"/>
            <x v="512"/>
            <x v="519"/>
            <x v="555"/>
            <x v="567"/>
            <x v="607"/>
            <x v="620"/>
            <x v="642"/>
            <x v="662"/>
            <x v="669"/>
            <x v="670"/>
            <x v="693"/>
            <x v="777"/>
            <x v="821"/>
            <x v="856"/>
            <x v="861"/>
            <x v="875"/>
            <x v="907"/>
            <x v="912"/>
            <x v="965"/>
            <x v="982"/>
            <x v="993"/>
            <x v="1003"/>
            <x v="1027"/>
            <x v="1053"/>
            <x v="1060"/>
            <x v="1067"/>
            <x v="1165"/>
            <x v="1181"/>
            <x v="1198"/>
            <x v="1226"/>
            <x v="1247"/>
            <x v="1249"/>
            <x v="1330"/>
            <x v="1367"/>
            <x v="1420"/>
            <x v="1553"/>
            <x v="1557"/>
          </reference>
        </references>
      </pivotArea>
    </format>
    <format dxfId="959">
      <pivotArea dataOnly="0" labelOnly="1" fieldPosition="0">
        <references count="1">
          <reference field="1" count="50">
            <x v="250"/>
            <x v="332"/>
            <x v="341"/>
            <x v="348"/>
            <x v="353"/>
            <x v="359"/>
            <x v="397"/>
            <x v="417"/>
            <x v="420"/>
            <x v="429"/>
            <x v="441"/>
            <x v="480"/>
            <x v="495"/>
            <x v="503"/>
            <x v="506"/>
            <x v="511"/>
            <x v="518"/>
            <x v="528"/>
            <x v="560"/>
            <x v="565"/>
            <x v="590"/>
            <x v="605"/>
            <x v="726"/>
            <x v="767"/>
            <x v="780"/>
            <x v="833"/>
            <x v="838"/>
            <x v="871"/>
            <x v="890"/>
            <x v="892"/>
            <x v="942"/>
            <x v="978"/>
            <x v="985"/>
            <x v="1022"/>
            <x v="1058"/>
            <x v="1083"/>
            <x v="1094"/>
            <x v="1102"/>
            <x v="1109"/>
            <x v="1130"/>
            <x v="1133"/>
            <x v="1168"/>
            <x v="1184"/>
            <x v="1237"/>
            <x v="1238"/>
            <x v="1267"/>
            <x v="1373"/>
            <x v="1474"/>
            <x v="1554"/>
            <x v="1560"/>
          </reference>
        </references>
      </pivotArea>
    </format>
    <format dxfId="958">
      <pivotArea dataOnly="0" labelOnly="1" fieldPosition="0">
        <references count="1">
          <reference field="1" count="50">
            <x v="297"/>
            <x v="309"/>
            <x v="333"/>
            <x v="339"/>
            <x v="340"/>
            <x v="406"/>
            <x v="436"/>
            <x v="470"/>
            <x v="527"/>
            <x v="566"/>
            <x v="580"/>
            <x v="583"/>
            <x v="596"/>
            <x v="603"/>
            <x v="636"/>
            <x v="637"/>
            <x v="647"/>
            <x v="649"/>
            <x v="654"/>
            <x v="698"/>
            <x v="728"/>
            <x v="827"/>
            <x v="837"/>
            <x v="889"/>
            <x v="949"/>
            <x v="1045"/>
            <x v="1065"/>
            <x v="1073"/>
            <x v="1077"/>
            <x v="1107"/>
            <x v="1123"/>
            <x v="1132"/>
            <x v="1137"/>
            <x v="1138"/>
            <x v="1142"/>
            <x v="1169"/>
            <x v="1182"/>
            <x v="1191"/>
            <x v="1204"/>
            <x v="1206"/>
            <x v="1227"/>
            <x v="1231"/>
            <x v="1233"/>
            <x v="1236"/>
            <x v="1239"/>
            <x v="1322"/>
            <x v="1328"/>
            <x v="1342"/>
            <x v="1440"/>
            <x v="1555"/>
          </reference>
        </references>
      </pivotArea>
    </format>
    <format dxfId="957">
      <pivotArea dataOnly="0" labelOnly="1" fieldPosition="0">
        <references count="1">
          <reference field="1" count="50">
            <x v="261"/>
            <x v="322"/>
            <x v="324"/>
            <x v="327"/>
            <x v="442"/>
            <x v="457"/>
            <x v="467"/>
            <x v="490"/>
            <x v="507"/>
            <x v="533"/>
            <x v="556"/>
            <x v="557"/>
            <x v="563"/>
            <x v="571"/>
            <x v="582"/>
            <x v="598"/>
            <x v="599"/>
            <x v="601"/>
            <x v="612"/>
            <x v="615"/>
            <x v="619"/>
            <x v="633"/>
            <x v="696"/>
            <x v="769"/>
            <x v="816"/>
            <x v="881"/>
            <x v="893"/>
            <x v="910"/>
            <x v="945"/>
            <x v="955"/>
            <x v="957"/>
            <x v="999"/>
            <x v="1015"/>
            <x v="1071"/>
            <x v="1076"/>
            <x v="1103"/>
            <x v="1110"/>
            <x v="1114"/>
            <x v="1141"/>
            <x v="1152"/>
            <x v="1154"/>
            <x v="1180"/>
            <x v="1188"/>
            <x v="1195"/>
            <x v="1196"/>
            <x v="1220"/>
            <x v="1273"/>
            <x v="1467"/>
            <x v="1545"/>
            <x v="1556"/>
          </reference>
        </references>
      </pivotArea>
    </format>
    <format dxfId="956">
      <pivotArea dataOnly="0" labelOnly="1" fieldPosition="0">
        <references count="1">
          <reference field="1" count="50">
            <x v="321"/>
            <x v="421"/>
            <x v="466"/>
            <x v="473"/>
            <x v="508"/>
            <x v="550"/>
            <x v="558"/>
            <x v="574"/>
            <x v="576"/>
            <x v="586"/>
            <x v="587"/>
            <x v="613"/>
            <x v="621"/>
            <x v="668"/>
            <x v="681"/>
            <x v="724"/>
            <x v="744"/>
            <x v="784"/>
            <x v="836"/>
            <x v="874"/>
            <x v="950"/>
            <x v="963"/>
            <x v="976"/>
            <x v="994"/>
            <x v="1004"/>
            <x v="1020"/>
            <x v="1021"/>
            <x v="1040"/>
            <x v="1075"/>
            <x v="1080"/>
            <x v="1087"/>
            <x v="1088"/>
            <x v="1089"/>
            <x v="1093"/>
            <x v="1106"/>
            <x v="1111"/>
            <x v="1116"/>
            <x v="1118"/>
            <x v="1122"/>
            <x v="1127"/>
            <x v="1202"/>
            <x v="1207"/>
            <x v="1234"/>
            <x v="1251"/>
            <x v="1268"/>
            <x v="1272"/>
            <x v="1289"/>
            <x v="1425"/>
            <x v="1427"/>
            <x v="1559"/>
          </reference>
        </references>
      </pivotArea>
    </format>
    <format dxfId="955">
      <pivotArea dataOnly="0" labelOnly="1" fieldPosition="0">
        <references count="1">
          <reference field="1" count="50">
            <x v="310"/>
            <x v="323"/>
            <x v="335"/>
            <x v="357"/>
            <x v="362"/>
            <x v="376"/>
            <x v="405"/>
            <x v="514"/>
            <x v="539"/>
            <x v="610"/>
            <x v="611"/>
            <x v="617"/>
            <x v="686"/>
            <x v="747"/>
            <x v="779"/>
            <x v="820"/>
            <x v="831"/>
            <x v="844"/>
            <x v="858"/>
            <x v="868"/>
            <x v="924"/>
            <x v="929"/>
            <x v="958"/>
            <x v="968"/>
            <x v="973"/>
            <x v="977"/>
            <x v="1018"/>
            <x v="1028"/>
            <x v="1036"/>
            <x v="1055"/>
            <x v="1057"/>
            <x v="1059"/>
            <x v="1066"/>
            <x v="1070"/>
            <x v="1115"/>
            <x v="1128"/>
            <x v="1129"/>
            <x v="1131"/>
            <x v="1172"/>
            <x v="1194"/>
            <x v="1203"/>
            <x v="1223"/>
            <x v="1225"/>
            <x v="1279"/>
            <x v="1316"/>
            <x v="1452"/>
            <x v="1498"/>
            <x v="1526"/>
            <x v="1552"/>
            <x v="1572"/>
          </reference>
        </references>
      </pivotArea>
    </format>
    <format dxfId="954">
      <pivotArea dataOnly="0" labelOnly="1" fieldPosition="0">
        <references count="1">
          <reference field="1" count="8">
            <x v="249"/>
            <x v="281"/>
            <x v="664"/>
            <x v="839"/>
            <x v="1023"/>
            <x v="1031"/>
            <x v="1161"/>
            <x v="1171"/>
          </reference>
        </references>
      </pivotArea>
    </format>
    <format dxfId="953">
      <pivotArea dataOnly="0" labelOnly="1" fieldPosition="0">
        <references count="2">
          <reference field="1" count="1" selected="0">
            <x v="673"/>
          </reference>
          <reference field="5" count="6">
            <x v="10"/>
            <x v="12"/>
            <x v="16"/>
            <x v="18"/>
            <x v="20"/>
            <x v="22"/>
          </reference>
        </references>
      </pivotArea>
    </format>
    <format dxfId="952">
      <pivotArea dataOnly="0" labelOnly="1" fieldPosition="0">
        <references count="2">
          <reference field="1" count="1" selected="0">
            <x v="474"/>
          </reference>
          <reference field="5" count="5">
            <x v="8"/>
            <x v="10"/>
            <x v="12"/>
            <x v="14"/>
            <x v="16"/>
          </reference>
        </references>
      </pivotArea>
    </format>
    <format dxfId="951">
      <pivotArea dataOnly="0" labelOnly="1" fieldPosition="0">
        <references count="2">
          <reference field="1" count="1" selected="0">
            <x v="783"/>
          </reference>
          <reference field="5" count="2">
            <x v="14"/>
            <x v="16"/>
          </reference>
        </references>
      </pivotArea>
    </format>
    <format dxfId="950">
      <pivotArea dataOnly="0" labelOnly="1" fieldPosition="0">
        <references count="2">
          <reference field="1" count="1" selected="0">
            <x v="1016"/>
          </reference>
          <reference field="5" count="8">
            <x v="8"/>
            <x v="10"/>
            <x v="12"/>
            <x v="14"/>
            <x v="16"/>
            <x v="18"/>
            <x v="20"/>
            <x v="22"/>
          </reference>
        </references>
      </pivotArea>
    </format>
    <format dxfId="949">
      <pivotArea dataOnly="0" labelOnly="1" fieldPosition="0">
        <references count="2">
          <reference field="1" count="1" selected="0">
            <x v="1143"/>
          </reference>
          <reference field="5" count="3">
            <x v="10"/>
            <x v="12"/>
            <x v="16"/>
          </reference>
        </references>
      </pivotArea>
    </format>
    <format dxfId="948">
      <pivotArea dataOnly="0" labelOnly="1" fieldPosition="0">
        <references count="2">
          <reference field="1" count="1" selected="0">
            <x v="486"/>
          </reference>
          <reference field="5" count="6">
            <x v="8"/>
            <x v="10"/>
            <x v="12"/>
            <x v="14"/>
            <x v="16"/>
            <x v="18"/>
          </reference>
        </references>
      </pivotArea>
    </format>
    <format dxfId="947">
      <pivotArea dataOnly="0" labelOnly="1" fieldPosition="0">
        <references count="2">
          <reference field="1" count="1" selected="0">
            <x v="1000"/>
          </reference>
          <reference field="5" count="8">
            <x v="8"/>
            <x v="10"/>
            <x v="12"/>
            <x v="14"/>
            <x v="16"/>
            <x v="18"/>
            <x v="20"/>
            <x v="22"/>
          </reference>
        </references>
      </pivotArea>
    </format>
    <format dxfId="946">
      <pivotArea dataOnly="0" labelOnly="1" fieldPosition="0">
        <references count="2">
          <reference field="1" count="1" selected="0">
            <x v="663"/>
          </reference>
          <reference field="5" count="2">
            <x v="16"/>
            <x v="20"/>
          </reference>
        </references>
      </pivotArea>
    </format>
    <format dxfId="945">
      <pivotArea dataOnly="0" labelOnly="1" fieldPosition="0">
        <references count="2">
          <reference field="1" count="1" selected="0">
            <x v="549"/>
          </reference>
          <reference field="5" count="6">
            <x v="10"/>
            <x v="12"/>
            <x v="14"/>
            <x v="16"/>
            <x v="18"/>
            <x v="25"/>
          </reference>
        </references>
      </pivotArea>
    </format>
    <format dxfId="944">
      <pivotArea dataOnly="0" labelOnly="1" fieldPosition="0">
        <references count="2">
          <reference field="1" count="1" selected="0">
            <x v="1090"/>
          </reference>
          <reference field="5" count="5">
            <x v="20"/>
            <x v="22"/>
            <x v="23"/>
            <x v="24"/>
            <x v="25"/>
          </reference>
        </references>
      </pivotArea>
    </format>
    <format dxfId="943">
      <pivotArea dataOnly="0" labelOnly="1" fieldPosition="0">
        <references count="2">
          <reference field="1" count="1" selected="0">
            <x v="1571"/>
          </reference>
          <reference field="5" count="1">
            <x v="10"/>
          </reference>
        </references>
      </pivotArea>
    </format>
    <format dxfId="942">
      <pivotArea dataOnly="0" labelOnly="1" fieldPosition="0">
        <references count="2">
          <reference field="1" count="1" selected="0">
            <x v="1038"/>
          </reference>
          <reference field="5" count="2">
            <x v="8"/>
            <x v="18"/>
          </reference>
        </references>
      </pivotArea>
    </format>
    <format dxfId="941">
      <pivotArea dataOnly="0" labelOnly="1" fieldPosition="0">
        <references count="2">
          <reference field="1" count="1" selected="0">
            <x v="766"/>
          </reference>
          <reference field="5" count="8">
            <x v="8"/>
            <x v="10"/>
            <x v="14"/>
            <x v="16"/>
            <x v="18"/>
            <x v="22"/>
            <x v="24"/>
            <x v="25"/>
          </reference>
        </references>
      </pivotArea>
    </format>
    <format dxfId="940">
      <pivotArea dataOnly="0" labelOnly="1" fieldPosition="0">
        <references count="2">
          <reference field="1" count="1" selected="0">
            <x v="510"/>
          </reference>
          <reference field="5" count="3">
            <x v="8"/>
            <x v="10"/>
            <x v="16"/>
          </reference>
        </references>
      </pivotArea>
    </format>
    <format dxfId="939">
      <pivotArea dataOnly="0" labelOnly="1" fieldPosition="0">
        <references count="2">
          <reference field="1" count="1" selected="0">
            <x v="352"/>
          </reference>
          <reference field="5" count="1">
            <x v="12"/>
          </reference>
        </references>
      </pivotArea>
    </format>
    <format dxfId="938">
      <pivotArea dataOnly="0" labelOnly="1" fieldPosition="0">
        <references count="2">
          <reference field="1" count="1" selected="0">
            <x v="684"/>
          </reference>
          <reference field="5" count="1">
            <x v="8"/>
          </reference>
        </references>
      </pivotArea>
    </format>
    <format dxfId="937">
      <pivotArea dataOnly="0" labelOnly="1" fieldPosition="0">
        <references count="2">
          <reference field="1" count="1" selected="0">
            <x v="505"/>
          </reference>
          <reference field="5" count="8">
            <x v="8"/>
            <x v="10"/>
            <x v="12"/>
            <x v="16"/>
            <x v="18"/>
            <x v="20"/>
            <x v="22"/>
            <x v="25"/>
          </reference>
        </references>
      </pivotArea>
    </format>
    <format dxfId="936">
      <pivotArea dataOnly="0" labelOnly="1" fieldPosition="0">
        <references count="2">
          <reference field="1" count="1" selected="0">
            <x v="962"/>
          </reference>
          <reference field="5" count="7">
            <x v="8"/>
            <x v="10"/>
            <x v="12"/>
            <x v="16"/>
            <x v="18"/>
            <x v="20"/>
            <x v="25"/>
          </reference>
        </references>
      </pivotArea>
    </format>
    <format dxfId="935">
      <pivotArea dataOnly="0" labelOnly="1" fieldPosition="0">
        <references count="2">
          <reference field="1" count="1" selected="0">
            <x v="841"/>
          </reference>
          <reference field="5" count="4">
            <x v="8"/>
            <x v="10"/>
            <x v="14"/>
            <x v="16"/>
          </reference>
        </references>
      </pivotArea>
    </format>
    <format dxfId="934">
      <pivotArea dataOnly="0" labelOnly="1" fieldPosition="0">
        <references count="2">
          <reference field="1" count="1" selected="0">
            <x v="708"/>
          </reference>
          <reference field="5" count="3">
            <x v="16"/>
            <x v="20"/>
            <x v="22"/>
          </reference>
        </references>
      </pivotArea>
    </format>
    <format dxfId="933">
      <pivotArea dataOnly="0" labelOnly="1" fieldPosition="0">
        <references count="2">
          <reference field="1" count="1" selected="0">
            <x v="934"/>
          </reference>
          <reference field="5" count="6">
            <x v="8"/>
            <x v="10"/>
            <x v="16"/>
            <x v="18"/>
            <x v="22"/>
            <x v="24"/>
          </reference>
        </references>
      </pivotArea>
    </format>
    <format dxfId="932">
      <pivotArea dataOnly="0" labelOnly="1" fieldPosition="0">
        <references count="2">
          <reference field="1" count="1" selected="0">
            <x v="802"/>
          </reference>
          <reference field="5" count="2">
            <x v="10"/>
            <x v="12"/>
          </reference>
        </references>
      </pivotArea>
    </format>
    <format dxfId="931">
      <pivotArea dataOnly="0" labelOnly="1" fieldPosition="0">
        <references count="2">
          <reference field="1" count="1" selected="0">
            <x v="265"/>
          </reference>
          <reference field="5" count="2">
            <x v="24"/>
            <x v="25"/>
          </reference>
        </references>
      </pivotArea>
    </format>
    <format dxfId="930">
      <pivotArea dataOnly="0" labelOnly="1" fieldPosition="0">
        <references count="2">
          <reference field="1" count="1" selected="0">
            <x v="1561"/>
          </reference>
          <reference field="5" count="1">
            <x v="16"/>
          </reference>
        </references>
      </pivotArea>
    </format>
    <format dxfId="929">
      <pivotArea dataOnly="0" labelOnly="1" fieldPosition="0">
        <references count="2">
          <reference field="1" count="1" selected="0">
            <x v="1112"/>
          </reference>
          <reference field="5" count="1">
            <x v="16"/>
          </reference>
        </references>
      </pivotArea>
    </format>
    <format dxfId="928">
      <pivotArea dataOnly="0" labelOnly="1" fieldPosition="0">
        <references count="2">
          <reference field="1" count="1" selected="0">
            <x v="1282"/>
          </reference>
          <reference field="5" count="1">
            <x v="10"/>
          </reference>
        </references>
      </pivotArea>
    </format>
    <format dxfId="927">
      <pivotArea dataOnly="0" labelOnly="1" fieldPosition="0">
        <references count="2">
          <reference field="1" count="1" selected="0">
            <x v="497"/>
          </reference>
          <reference field="5" count="2">
            <x v="10"/>
            <x v="24"/>
          </reference>
        </references>
      </pivotArea>
    </format>
    <format dxfId="926">
      <pivotArea dataOnly="0" labelOnly="1" fieldPosition="0">
        <references count="2">
          <reference field="1" count="1" selected="0">
            <x v="822"/>
          </reference>
          <reference field="5" count="1">
            <x v="25"/>
          </reference>
        </references>
      </pivotArea>
    </format>
    <format dxfId="925">
      <pivotArea dataOnly="0" labelOnly="1" fieldPosition="0">
        <references count="2">
          <reference field="1" count="1" selected="0">
            <x v="1001"/>
          </reference>
          <reference field="5" count="1">
            <x v="8"/>
          </reference>
        </references>
      </pivotArea>
    </format>
    <format dxfId="924">
      <pivotArea dataOnly="0" labelOnly="1" fieldPosition="0">
        <references count="2">
          <reference field="1" count="1" selected="0">
            <x v="1119"/>
          </reference>
          <reference field="5" count="2">
            <x v="24"/>
            <x v="25"/>
          </reference>
        </references>
      </pivotArea>
    </format>
    <format dxfId="923">
      <pivotArea dataOnly="0" labelOnly="1" fieldPosition="0">
        <references count="2">
          <reference field="1" count="1" selected="0">
            <x v="444"/>
          </reference>
          <reference field="5" count="5">
            <x v="8"/>
            <x v="10"/>
            <x v="12"/>
            <x v="16"/>
            <x v="18"/>
          </reference>
        </references>
      </pivotArea>
    </format>
    <format dxfId="922">
      <pivotArea dataOnly="0" labelOnly="1" fieldPosition="0">
        <references count="2">
          <reference field="1" count="1" selected="0">
            <x v="1416"/>
          </reference>
          <reference field="5" count="1">
            <x v="8"/>
          </reference>
        </references>
      </pivotArea>
    </format>
    <format dxfId="921">
      <pivotArea dataOnly="0" labelOnly="1" fieldPosition="0">
        <references count="2">
          <reference field="1" count="1" selected="0">
            <x v="1091"/>
          </reference>
          <reference field="5" count="3">
            <x v="23"/>
            <x v="24"/>
            <x v="25"/>
          </reference>
        </references>
      </pivotArea>
    </format>
    <format dxfId="920">
      <pivotArea dataOnly="0" labelOnly="1" fieldPosition="0">
        <references count="2">
          <reference field="1" count="1" selected="0">
            <x v="840"/>
          </reference>
          <reference field="5" count="4">
            <x v="22"/>
            <x v="23"/>
            <x v="24"/>
            <x v="25"/>
          </reference>
        </references>
      </pivotArea>
    </format>
    <format dxfId="919">
      <pivotArea dataOnly="0" labelOnly="1" fieldPosition="0">
        <references count="2">
          <reference field="1" count="1" selected="0">
            <x v="554"/>
          </reference>
          <reference field="5" count="3">
            <x v="20"/>
            <x v="24"/>
            <x v="25"/>
          </reference>
        </references>
      </pivotArea>
    </format>
    <format dxfId="918">
      <pivotArea dataOnly="0" labelOnly="1" fieldPosition="0">
        <references count="2">
          <reference field="1" count="1" selected="0">
            <x v="393"/>
          </reference>
          <reference field="5" count="2">
            <x v="8"/>
            <x v="14"/>
          </reference>
        </references>
      </pivotArea>
    </format>
    <format dxfId="917">
      <pivotArea dataOnly="0" labelOnly="1" fieldPosition="0">
        <references count="2">
          <reference field="1" count="1" selected="0">
            <x v="725"/>
          </reference>
          <reference field="5" count="1">
            <x v="10"/>
          </reference>
        </references>
      </pivotArea>
    </format>
    <format dxfId="916">
      <pivotArea dataOnly="0" labelOnly="1" fieldPosition="0">
        <references count="2">
          <reference field="1" count="1" selected="0">
            <x v="1248"/>
          </reference>
          <reference field="5" count="2">
            <x v="10"/>
            <x v="16"/>
          </reference>
        </references>
      </pivotArea>
    </format>
    <format dxfId="915">
      <pivotArea dataOnly="0" labelOnly="1" fieldPosition="0">
        <references count="2">
          <reference field="1" count="1" selected="0">
            <x v="388"/>
          </reference>
          <reference field="5" count="1">
            <x v="8"/>
          </reference>
        </references>
      </pivotArea>
    </format>
    <format dxfId="914">
      <pivotArea dataOnly="0" labelOnly="1" fieldPosition="0">
        <references count="2">
          <reference field="1" count="1" selected="0">
            <x v="1551"/>
          </reference>
          <reference field="5" count="1">
            <x v="16"/>
          </reference>
        </references>
      </pivotArea>
    </format>
    <format dxfId="913">
      <pivotArea dataOnly="0" labelOnly="1" fieldPosition="0">
        <references count="2">
          <reference field="1" count="1" selected="0">
            <x v="283"/>
          </reference>
          <reference field="5" count="2">
            <x v="23"/>
            <x v="25"/>
          </reference>
        </references>
      </pivotArea>
    </format>
    <format dxfId="912">
      <pivotArea dataOnly="0" labelOnly="1" fieldPosition="0">
        <references count="2">
          <reference field="1" count="1" selected="0">
            <x v="803"/>
          </reference>
          <reference field="5" count="2">
            <x v="16"/>
            <x v="25"/>
          </reference>
        </references>
      </pivotArea>
    </format>
    <format dxfId="911">
      <pivotArea dataOnly="0" labelOnly="1" fieldPosition="0">
        <references count="2">
          <reference field="1" count="1" selected="0">
            <x v="1139"/>
          </reference>
          <reference field="5" count="1">
            <x v="16"/>
          </reference>
        </references>
      </pivotArea>
    </format>
    <format dxfId="910">
      <pivotArea dataOnly="0" labelOnly="1" fieldPosition="0">
        <references count="2">
          <reference field="1" count="1" selected="0">
            <x v="446"/>
          </reference>
          <reference field="5" count="2">
            <x v="23"/>
            <x v="25"/>
          </reference>
        </references>
      </pivotArea>
    </format>
    <format dxfId="909">
      <pivotArea dataOnly="0" labelOnly="1" fieldPosition="0">
        <references count="2">
          <reference field="1" count="1" selected="0">
            <x v="494"/>
          </reference>
          <reference field="5" count="2">
            <x v="20"/>
            <x v="25"/>
          </reference>
        </references>
      </pivotArea>
    </format>
    <format dxfId="908">
      <pivotArea dataOnly="0" labelOnly="1" fieldPosition="0">
        <references count="2">
          <reference field="1" count="1" selected="0">
            <x v="1216"/>
          </reference>
          <reference field="5" count="1">
            <x v="14"/>
          </reference>
        </references>
      </pivotArea>
    </format>
    <format dxfId="907">
      <pivotArea dataOnly="0" labelOnly="1" fieldPosition="0">
        <references count="2">
          <reference field="1" count="1" selected="0">
            <x v="1125"/>
          </reference>
          <reference field="5" count="1">
            <x v="16"/>
          </reference>
        </references>
      </pivotArea>
    </format>
    <format dxfId="906">
      <pivotArea dataOnly="0" labelOnly="1" fieldPosition="0">
        <references count="2">
          <reference field="1" count="1" selected="0">
            <x v="439"/>
          </reference>
          <reference field="5" count="3">
            <x v="23"/>
            <x v="24"/>
            <x v="25"/>
          </reference>
        </references>
      </pivotArea>
    </format>
    <format dxfId="905">
      <pivotArea dataOnly="0" labelOnly="1" fieldPosition="0">
        <references count="2">
          <reference field="1" count="1" selected="0">
            <x v="482"/>
          </reference>
          <reference field="5" count="2">
            <x v="23"/>
            <x v="25"/>
          </reference>
        </references>
      </pivotArea>
    </format>
    <format dxfId="904">
      <pivotArea dataOnly="0" labelOnly="1" fieldPosition="0">
        <references count="2">
          <reference field="1" count="1" selected="0">
            <x v="540"/>
          </reference>
          <reference field="5" count="3">
            <x v="22"/>
            <x v="24"/>
            <x v="25"/>
          </reference>
        </references>
      </pivotArea>
    </format>
    <format dxfId="903">
      <pivotArea dataOnly="0" labelOnly="1" fieldPosition="0">
        <references count="2">
          <reference field="1" count="1" selected="0">
            <x v="1037"/>
          </reference>
          <reference field="5" count="1">
            <x v="23"/>
          </reference>
        </references>
      </pivotArea>
    </format>
    <format dxfId="902">
      <pivotArea dataOnly="0" labelOnly="1" fieldPosition="0">
        <references count="2">
          <reference field="1" count="1" selected="0">
            <x v="409"/>
          </reference>
          <reference field="5" count="1">
            <x v="16"/>
          </reference>
        </references>
      </pivotArea>
    </format>
    <format dxfId="901">
      <pivotArea dataOnly="0" labelOnly="1" fieldPosition="0">
        <references count="2">
          <reference field="1" count="1" selected="0">
            <x v="980"/>
          </reference>
          <reference field="5" count="2">
            <x v="20"/>
            <x v="22"/>
          </reference>
        </references>
      </pivotArea>
    </format>
    <format dxfId="900">
      <pivotArea dataOnly="0" labelOnly="1" fieldPosition="0">
        <references count="2">
          <reference field="1" count="1" selected="0">
            <x v="1043"/>
          </reference>
          <reference field="5" count="2">
            <x v="18"/>
            <x v="23"/>
          </reference>
        </references>
      </pivotArea>
    </format>
    <format dxfId="899">
      <pivotArea dataOnly="0" labelOnly="1" fieldPosition="0">
        <references count="2">
          <reference field="1" count="1" selected="0">
            <x v="1012"/>
          </reference>
          <reference field="5" count="2">
            <x v="10"/>
            <x v="25"/>
          </reference>
        </references>
      </pivotArea>
    </format>
    <format dxfId="898">
      <pivotArea dataOnly="0" labelOnly="1" fieldPosition="0">
        <references count="2">
          <reference field="1" count="1" selected="0">
            <x v="695"/>
          </reference>
          <reference field="5" count="1">
            <x v="25"/>
          </reference>
        </references>
      </pivotArea>
    </format>
    <format dxfId="897">
      <pivotArea dataOnly="0" labelOnly="1" fieldPosition="0">
        <references count="2">
          <reference field="1" count="1" selected="0">
            <x v="843"/>
          </reference>
          <reference field="5" count="3">
            <x v="23"/>
            <x v="24"/>
            <x v="25"/>
          </reference>
        </references>
      </pivotArea>
    </format>
    <format dxfId="896">
      <pivotArea dataOnly="0" labelOnly="1" fieldPosition="0">
        <references count="2">
          <reference field="1" count="1" selected="0">
            <x v="401"/>
          </reference>
          <reference field="5" count="3">
            <x v="10"/>
            <x v="23"/>
            <x v="25"/>
          </reference>
        </references>
      </pivotArea>
    </format>
    <format dxfId="895">
      <pivotArea dataOnly="0" labelOnly="1" fieldPosition="0">
        <references count="2">
          <reference field="1" count="1" selected="0">
            <x v="790"/>
          </reference>
          <reference field="5" count="1">
            <x v="16"/>
          </reference>
        </references>
      </pivotArea>
    </format>
    <format dxfId="894">
      <pivotArea dataOnly="0" labelOnly="1" fieldPosition="0">
        <references count="2">
          <reference field="1" count="1" selected="0">
            <x v="813"/>
          </reference>
          <reference field="5" count="3">
            <x v="18"/>
            <x v="24"/>
            <x v="25"/>
          </reference>
        </references>
      </pivotArea>
    </format>
    <format dxfId="893">
      <pivotArea dataOnly="0" labelOnly="1" fieldPosition="0">
        <references count="2">
          <reference field="1" count="1" selected="0">
            <x v="274"/>
          </reference>
          <reference field="5" count="1">
            <x v="25"/>
          </reference>
        </references>
      </pivotArea>
    </format>
    <format dxfId="892">
      <pivotArea dataOnly="0" labelOnly="1" fieldPosition="0">
        <references count="2">
          <reference field="1" count="1" selected="0">
            <x v="306"/>
          </reference>
          <reference field="5" count="2">
            <x v="24"/>
            <x v="25"/>
          </reference>
        </references>
      </pivotArea>
    </format>
    <format dxfId="891">
      <pivotArea dataOnly="0" labelOnly="1" fieldPosition="0">
        <references count="2">
          <reference field="1" count="1" selected="0">
            <x v="594"/>
          </reference>
          <reference field="5" count="3">
            <x v="23"/>
            <x v="24"/>
            <x v="25"/>
          </reference>
        </references>
      </pivotArea>
    </format>
    <format dxfId="890">
      <pivotArea dataOnly="0" labelOnly="1" fieldPosition="0">
        <references count="2">
          <reference field="1" count="1" selected="0">
            <x v="269"/>
          </reference>
          <reference field="5" count="2">
            <x v="24"/>
            <x v="25"/>
          </reference>
        </references>
      </pivotArea>
    </format>
    <format dxfId="889">
      <pivotArea dataOnly="0" labelOnly="1" fieldPosition="0">
        <references count="2">
          <reference field="1" count="1" selected="0">
            <x v="614"/>
          </reference>
          <reference field="5" count="1">
            <x v="24"/>
          </reference>
        </references>
      </pivotArea>
    </format>
    <format dxfId="888">
      <pivotArea dataOnly="0" labelOnly="1" fieldPosition="0">
        <references count="2">
          <reference field="1" count="1" selected="0">
            <x v="622"/>
          </reference>
          <reference field="5" count="3">
            <x v="23"/>
            <x v="24"/>
            <x v="25"/>
          </reference>
        </references>
      </pivotArea>
    </format>
    <format dxfId="887">
      <pivotArea dataOnly="0" labelOnly="1" fieldPosition="0">
        <references count="2">
          <reference field="1" count="1" selected="0">
            <x v="900"/>
          </reference>
          <reference field="5" count="1">
            <x v="25"/>
          </reference>
        </references>
      </pivotArea>
    </format>
    <format dxfId="886">
      <pivotArea dataOnly="0" labelOnly="1" fieldPosition="0">
        <references count="2">
          <reference field="1" count="1" selected="0">
            <x v="422"/>
          </reference>
          <reference field="5" count="3">
            <x v="10"/>
            <x v="12"/>
            <x v="16"/>
          </reference>
        </references>
      </pivotArea>
    </format>
    <format dxfId="885">
      <pivotArea dataOnly="0" labelOnly="1" fieldPosition="0">
        <references count="2">
          <reference field="1" count="1" selected="0">
            <x v="920"/>
          </reference>
          <reference field="5" count="1">
            <x v="25"/>
          </reference>
        </references>
      </pivotArea>
    </format>
    <format dxfId="884">
      <pivotArea dataOnly="0" labelOnly="1" fieldPosition="0">
        <references count="2">
          <reference field="1" count="1" selected="0">
            <x v="850"/>
          </reference>
          <reference field="5" count="1">
            <x v="25"/>
          </reference>
        </references>
      </pivotArea>
    </format>
    <format dxfId="883">
      <pivotArea dataOnly="0" labelOnly="1" fieldPosition="0">
        <references count="2">
          <reference field="1" count="1" selected="0">
            <x v="930"/>
          </reference>
          <reference field="5" count="2">
            <x v="18"/>
            <x v="23"/>
          </reference>
        </references>
      </pivotArea>
    </format>
    <format dxfId="882">
      <pivotArea dataOnly="0" labelOnly="1" fieldPosition="0">
        <references count="2">
          <reference field="1" count="1" selected="0">
            <x v="573"/>
          </reference>
          <reference field="5" count="2">
            <x v="23"/>
            <x v="25"/>
          </reference>
        </references>
      </pivotArea>
    </format>
    <format dxfId="881">
      <pivotArea dataOnly="0" labelOnly="1" fieldPosition="0">
        <references count="2">
          <reference field="1" count="1" selected="0">
            <x v="731"/>
          </reference>
          <reference field="5" count="1">
            <x v="16"/>
          </reference>
        </references>
      </pivotArea>
    </format>
    <format dxfId="880">
      <pivotArea dataOnly="0" labelOnly="1" fieldPosition="0">
        <references count="2">
          <reference field="1" count="1" selected="0">
            <x v="1298"/>
          </reference>
          <reference field="5" count="1">
            <x v="16"/>
          </reference>
        </references>
      </pivotArea>
    </format>
    <format dxfId="879">
      <pivotArea dataOnly="0" labelOnly="1" fieldPosition="0">
        <references count="2">
          <reference field="1" count="1" selected="0">
            <x v="1186"/>
          </reference>
          <reference field="5" count="2">
            <x v="23"/>
            <x v="24"/>
          </reference>
        </references>
      </pivotArea>
    </format>
    <format dxfId="878">
      <pivotArea dataOnly="0" labelOnly="1" fieldPosition="0">
        <references count="2">
          <reference field="1" count="1" selected="0">
            <x v="173"/>
          </reference>
          <reference field="5" count="1">
            <x v="16"/>
          </reference>
        </references>
      </pivotArea>
    </format>
    <format dxfId="877">
      <pivotArea dataOnly="0" labelOnly="1" fieldPosition="0">
        <references count="2">
          <reference field="1" count="1" selected="0">
            <x v="624"/>
          </reference>
          <reference field="5" count="2">
            <x v="10"/>
            <x v="16"/>
          </reference>
        </references>
      </pivotArea>
    </format>
    <format dxfId="876">
      <pivotArea dataOnly="0" labelOnly="1" fieldPosition="0">
        <references count="2">
          <reference field="1" count="1" selected="0">
            <x v="1297"/>
          </reference>
          <reference field="5" count="1">
            <x v="16"/>
          </reference>
        </references>
      </pivotArea>
    </format>
    <format dxfId="875">
      <pivotArea dataOnly="0" labelOnly="1" fieldPosition="0">
        <references count="2">
          <reference field="1" count="1" selected="0">
            <x v="604"/>
          </reference>
          <reference field="5" count="2">
            <x v="23"/>
            <x v="25"/>
          </reference>
        </references>
      </pivotArea>
    </format>
    <format dxfId="874">
      <pivotArea dataOnly="0" labelOnly="1" fieldPosition="0">
        <references count="2">
          <reference field="1" count="1" selected="0">
            <x v="1052"/>
          </reference>
          <reference field="5" count="2">
            <x v="18"/>
            <x v="24"/>
          </reference>
        </references>
      </pivotArea>
    </format>
    <format dxfId="873">
      <pivotArea dataOnly="0" labelOnly="1" fieldPosition="0">
        <references count="2">
          <reference field="1" count="1" selected="0">
            <x v="990"/>
          </reference>
          <reference field="5" count="1">
            <x v="16"/>
          </reference>
        </references>
      </pivotArea>
    </format>
    <format dxfId="872">
      <pivotArea dataOnly="0" labelOnly="1" fieldPosition="0">
        <references count="2">
          <reference field="1" count="1" selected="0">
            <x v="1011"/>
          </reference>
          <reference field="5" count="1">
            <x v="18"/>
          </reference>
        </references>
      </pivotArea>
    </format>
    <format dxfId="871">
      <pivotArea dataOnly="0" labelOnly="1" fieldPosition="0">
        <references count="2">
          <reference field="1" count="1" selected="0">
            <x v="918"/>
          </reference>
          <reference field="5" count="3">
            <x v="10"/>
            <x v="14"/>
            <x v="16"/>
          </reference>
        </references>
      </pivotArea>
    </format>
    <format dxfId="870">
      <pivotArea dataOnly="0" labelOnly="1" fieldPosition="0">
        <references count="2">
          <reference field="1" count="1" selected="0">
            <x v="278"/>
          </reference>
          <reference field="5" count="3">
            <x v="23"/>
            <x v="24"/>
            <x v="25"/>
          </reference>
        </references>
      </pivotArea>
    </format>
    <format dxfId="869">
      <pivotArea dataOnly="0" labelOnly="1" fieldPosition="0">
        <references count="2">
          <reference field="1" count="1" selected="0">
            <x v="923"/>
          </reference>
          <reference field="5" count="3">
            <x v="8"/>
            <x v="16"/>
            <x v="18"/>
          </reference>
        </references>
      </pivotArea>
    </format>
    <format dxfId="868">
      <pivotArea dataOnly="0" labelOnly="1" fieldPosition="0">
        <references count="2">
          <reference field="1" count="1" selected="0">
            <x v="471"/>
          </reference>
          <reference field="5" count="3">
            <x v="23"/>
            <x v="24"/>
            <x v="25"/>
          </reference>
        </references>
      </pivotArea>
    </format>
    <format dxfId="867">
      <pivotArea dataOnly="0" labelOnly="1" fieldPosition="0">
        <references count="2">
          <reference field="1" count="1" selected="0">
            <x v="765"/>
          </reference>
          <reference field="5" count="2">
            <x v="20"/>
            <x v="25"/>
          </reference>
        </references>
      </pivotArea>
    </format>
    <format dxfId="866">
      <pivotArea dataOnly="0" labelOnly="1" fieldPosition="0">
        <references count="2">
          <reference field="1" count="1" selected="0">
            <x v="1010"/>
          </reference>
          <reference field="5" count="2">
            <x v="23"/>
            <x v="24"/>
          </reference>
        </references>
      </pivotArea>
    </format>
    <format dxfId="865">
      <pivotArea dataOnly="0" labelOnly="1" fieldPosition="0">
        <references count="2">
          <reference field="1" count="1" selected="0">
            <x v="814"/>
          </reference>
          <reference field="5" count="1">
            <x v="18"/>
          </reference>
        </references>
      </pivotArea>
    </format>
    <format dxfId="864">
      <pivotArea dataOnly="0" labelOnly="1" fieldPosition="0">
        <references count="2">
          <reference field="1" count="1" selected="0">
            <x v="735"/>
          </reference>
          <reference field="5" count="5">
            <x v="14"/>
            <x v="16"/>
            <x v="18"/>
            <x v="20"/>
            <x v="24"/>
          </reference>
        </references>
      </pivotArea>
    </format>
    <format dxfId="863">
      <pivotArea dataOnly="0" labelOnly="1" fieldPosition="0">
        <references count="2">
          <reference field="1" count="1" selected="0">
            <x v="1069"/>
          </reference>
          <reference field="5" count="2">
            <x v="23"/>
            <x v="24"/>
          </reference>
        </references>
      </pivotArea>
    </format>
    <format dxfId="862">
      <pivotArea dataOnly="0" labelOnly="1" fieldPosition="0">
        <references count="2">
          <reference field="1" count="1" selected="0">
            <x v="1550"/>
          </reference>
          <reference field="5" count="1">
            <x v="16"/>
          </reference>
        </references>
      </pivotArea>
    </format>
    <format dxfId="861">
      <pivotArea dataOnly="0" labelOnly="1" fieldPosition="0">
        <references count="2">
          <reference field="1" count="1" selected="0">
            <x v="1215"/>
          </reference>
          <reference field="5" count="1">
            <x v="8"/>
          </reference>
        </references>
      </pivotArea>
    </format>
    <format dxfId="860">
      <pivotArea dataOnly="0" labelOnly="1" fieldPosition="0">
        <references count="2">
          <reference field="1" count="1" selected="0">
            <x v="812"/>
          </reference>
          <reference field="5" count="2">
            <x v="18"/>
            <x v="25"/>
          </reference>
        </references>
      </pivotArea>
    </format>
    <format dxfId="859">
      <pivotArea dataOnly="0" labelOnly="1" fieldPosition="0">
        <references count="2">
          <reference field="1" count="1" selected="0">
            <x v="943"/>
          </reference>
          <reference field="5" count="2">
            <x v="20"/>
            <x v="22"/>
          </reference>
        </references>
      </pivotArea>
    </format>
    <format dxfId="858">
      <pivotArea dataOnly="0" labelOnly="1" fieldPosition="0">
        <references count="2">
          <reference field="1" count="1" selected="0">
            <x v="851"/>
          </reference>
          <reference field="5" count="2">
            <x v="23"/>
            <x v="25"/>
          </reference>
        </references>
      </pivotArea>
    </format>
    <format dxfId="857">
      <pivotArea dataOnly="0" labelOnly="1" fieldPosition="0">
        <references count="2">
          <reference field="1" count="1" selected="0">
            <x v="569"/>
          </reference>
          <reference field="5" count="2">
            <x v="23"/>
            <x v="25"/>
          </reference>
        </references>
      </pivotArea>
    </format>
    <format dxfId="856">
      <pivotArea dataOnly="0" labelOnly="1" fieldPosition="0">
        <references count="2">
          <reference field="1" count="1" selected="0">
            <x v="257"/>
          </reference>
          <reference field="5" count="3">
            <x v="22"/>
            <x v="23"/>
            <x v="25"/>
          </reference>
        </references>
      </pivotArea>
    </format>
    <format dxfId="855">
      <pivotArea dataOnly="0" labelOnly="1" fieldPosition="0">
        <references count="2">
          <reference field="1" count="1" selected="0">
            <x v="1360"/>
          </reference>
          <reference field="5" count="1">
            <x v="14"/>
          </reference>
        </references>
      </pivotArea>
    </format>
    <format dxfId="854">
      <pivotArea dataOnly="0" labelOnly="1" fieldPosition="0">
        <references count="2">
          <reference field="1" count="1" selected="0">
            <x v="426"/>
          </reference>
          <reference field="5" count="2">
            <x v="23"/>
            <x v="24"/>
          </reference>
        </references>
      </pivotArea>
    </format>
    <format dxfId="853">
      <pivotArea dataOnly="0" labelOnly="1" fieldPosition="0">
        <references count="2">
          <reference field="1" count="1" selected="0">
            <x v="328"/>
          </reference>
          <reference field="5" count="2">
            <x v="23"/>
            <x v="25"/>
          </reference>
        </references>
      </pivotArea>
    </format>
    <format dxfId="852">
      <pivotArea dataOnly="0" labelOnly="1" fieldPosition="0">
        <references count="2">
          <reference field="1" count="1" selected="0">
            <x v="432"/>
          </reference>
          <reference field="5" count="1">
            <x v="8"/>
          </reference>
        </references>
      </pivotArea>
    </format>
    <format dxfId="851">
      <pivotArea dataOnly="0" labelOnly="1" fieldPosition="0">
        <references count="2">
          <reference field="1" count="1" selected="0">
            <x v="983"/>
          </reference>
          <reference field="5" count="2">
            <x v="22"/>
            <x v="23"/>
          </reference>
        </references>
      </pivotArea>
    </format>
    <format dxfId="850">
      <pivotArea dataOnly="0" labelOnly="1" fieldPosition="0">
        <references count="2">
          <reference field="1" count="1" selected="0">
            <x v="1035"/>
          </reference>
          <reference field="5" count="2">
            <x v="18"/>
            <x v="23"/>
          </reference>
        </references>
      </pivotArea>
    </format>
    <format dxfId="849">
      <pivotArea dataOnly="0" labelOnly="1" fieldPosition="0">
        <references count="2">
          <reference field="1" count="1" selected="0">
            <x v="872"/>
          </reference>
          <reference field="5" count="2">
            <x v="18"/>
            <x v="23"/>
          </reference>
        </references>
      </pivotArea>
    </format>
    <format dxfId="848">
      <pivotArea dataOnly="0" labelOnly="1" fieldPosition="0">
        <references count="2">
          <reference field="1" count="1" selected="0">
            <x v="427"/>
          </reference>
          <reference field="5" count="2">
            <x v="24"/>
            <x v="25"/>
          </reference>
        </references>
      </pivotArea>
    </format>
    <format dxfId="847">
      <pivotArea dataOnly="0" labelOnly="1" fieldPosition="0">
        <references count="2">
          <reference field="1" count="1" selected="0">
            <x v="811"/>
          </reference>
          <reference field="5" count="3">
            <x v="18"/>
            <x v="23"/>
            <x v="25"/>
          </reference>
        </references>
      </pivotArea>
    </format>
    <format dxfId="846">
      <pivotArea dataOnly="0" labelOnly="1" fieldPosition="0">
        <references count="2">
          <reference field="1" count="1" selected="0">
            <x v="553"/>
          </reference>
          <reference field="5" count="2">
            <x v="23"/>
            <x v="25"/>
          </reference>
        </references>
      </pivotArea>
    </format>
    <format dxfId="845">
      <pivotArea dataOnly="0" labelOnly="1" fieldPosition="0">
        <references count="2">
          <reference field="1" count="1" selected="0">
            <x v="481"/>
          </reference>
          <reference field="5" count="2">
            <x v="22"/>
            <x v="25"/>
          </reference>
        </references>
      </pivotArea>
    </format>
    <format dxfId="844">
      <pivotArea dataOnly="0" labelOnly="1" fieldPosition="0">
        <references count="2">
          <reference field="1" count="1" selected="0">
            <x v="678"/>
          </reference>
          <reference field="5" count="3">
            <x v="22"/>
            <x v="24"/>
            <x v="25"/>
          </reference>
        </references>
      </pivotArea>
    </format>
    <format dxfId="843">
      <pivotArea dataOnly="0" labelOnly="1" fieldPosition="0">
        <references count="2">
          <reference field="1" count="1" selected="0">
            <x v="641"/>
          </reference>
          <reference field="5" count="4">
            <x v="16"/>
            <x v="23"/>
            <x v="24"/>
            <x v="25"/>
          </reference>
        </references>
      </pivotArea>
    </format>
    <format dxfId="842">
      <pivotArea dataOnly="0" labelOnly="1" fieldPosition="0">
        <references count="2">
          <reference field="1" count="1" selected="0">
            <x v="410"/>
          </reference>
          <reference field="5" count="2">
            <x v="22"/>
            <x v="23"/>
          </reference>
        </references>
      </pivotArea>
    </format>
    <format dxfId="841">
      <pivotArea dataOnly="0" labelOnly="1" fieldPosition="0">
        <references count="2">
          <reference field="1" count="1" selected="0">
            <x v="430"/>
          </reference>
          <reference field="5" count="3">
            <x v="23"/>
            <x v="24"/>
            <x v="25"/>
          </reference>
        </references>
      </pivotArea>
    </format>
    <format dxfId="840">
      <pivotArea dataOnly="0" labelOnly="1" fieldPosition="0">
        <references count="2">
          <reference field="1" count="1" selected="0">
            <x v="932"/>
          </reference>
          <reference field="5" count="3">
            <x v="18"/>
            <x v="22"/>
            <x v="25"/>
          </reference>
        </references>
      </pivotArea>
    </format>
    <format dxfId="839">
      <pivotArea dataOnly="0" labelOnly="1" fieldPosition="0">
        <references count="2">
          <reference field="1" count="1" selected="0">
            <x v="416"/>
          </reference>
          <reference field="5" count="2">
            <x v="24"/>
            <x v="25"/>
          </reference>
        </references>
      </pivotArea>
    </format>
    <format dxfId="838">
      <pivotArea dataOnly="0" labelOnly="1" fieldPosition="0">
        <references count="2">
          <reference field="1" count="1" selected="0">
            <x v="1157"/>
          </reference>
          <reference field="5" count="3">
            <x v="22"/>
            <x v="23"/>
            <x v="24"/>
          </reference>
        </references>
      </pivotArea>
    </format>
    <format dxfId="837">
      <pivotArea dataOnly="0" labelOnly="1" fieldPosition="0">
        <references count="2">
          <reference field="1" count="1" selected="0">
            <x v="459"/>
          </reference>
          <reference field="5" count="3">
            <x v="18"/>
            <x v="23"/>
            <x v="25"/>
          </reference>
        </references>
      </pivotArea>
    </format>
    <format dxfId="836">
      <pivotArea dataOnly="0" labelOnly="1" fieldPosition="0">
        <references count="2">
          <reference field="1" count="1" selected="0">
            <x v="244"/>
          </reference>
          <reference field="5" count="3">
            <x v="23"/>
            <x v="24"/>
            <x v="25"/>
          </reference>
        </references>
      </pivotArea>
    </format>
    <format dxfId="835">
      <pivotArea dataOnly="0" labelOnly="1" fieldPosition="0">
        <references count="2">
          <reference field="1" count="1" selected="0">
            <x v="623"/>
          </reference>
          <reference field="5" count="2">
            <x v="23"/>
            <x v="25"/>
          </reference>
        </references>
      </pivotArea>
    </format>
    <format dxfId="834">
      <pivotArea dataOnly="0" labelOnly="1" fieldPosition="0">
        <references count="2">
          <reference field="1" count="1" selected="0">
            <x v="1536"/>
          </reference>
          <reference field="5" count="1">
            <x v="8"/>
          </reference>
        </references>
      </pivotArea>
    </format>
    <format dxfId="833">
      <pivotArea dataOnly="0" labelOnly="1" fieldPosition="0">
        <references count="2">
          <reference field="1" count="1" selected="0">
            <x v="1113"/>
          </reference>
          <reference field="5" count="1">
            <x v="23"/>
          </reference>
        </references>
      </pivotArea>
    </format>
    <format dxfId="832">
      <pivotArea dataOnly="0" labelOnly="1" fieldPosition="0">
        <references count="2">
          <reference field="1" count="1" selected="0">
            <x v="879"/>
          </reference>
          <reference field="5" count="3">
            <x v="18"/>
            <x v="24"/>
            <x v="25"/>
          </reference>
        </references>
      </pivotArea>
    </format>
    <format dxfId="831">
      <pivotArea dataOnly="0" labelOnly="1" fieldPosition="0">
        <references count="2">
          <reference field="1" count="1" selected="0">
            <x v="443"/>
          </reference>
          <reference field="5" count="1">
            <x v="23"/>
          </reference>
        </references>
      </pivotArea>
    </format>
    <format dxfId="830">
      <pivotArea dataOnly="0" labelOnly="1" fieldPosition="0">
        <references count="2">
          <reference field="1" count="1" selected="0">
            <x v="543"/>
          </reference>
          <reference field="5" count="3">
            <x v="23"/>
            <x v="24"/>
            <x v="25"/>
          </reference>
        </references>
      </pivotArea>
    </format>
    <format dxfId="829">
      <pivotArea dataOnly="0" labelOnly="1" fieldPosition="0">
        <references count="2">
          <reference field="1" count="1" selected="0">
            <x v="848"/>
          </reference>
          <reference field="5" count="3">
            <x v="16"/>
            <x v="22"/>
            <x v="25"/>
          </reference>
        </references>
      </pivotArea>
    </format>
    <format dxfId="828">
      <pivotArea dataOnly="0" labelOnly="1" fieldPosition="0">
        <references count="2">
          <reference field="1" count="1" selected="0">
            <x v="477"/>
          </reference>
          <reference field="5" count="2">
            <x v="23"/>
            <x v="25"/>
          </reference>
        </references>
      </pivotArea>
    </format>
    <format dxfId="827">
      <pivotArea dataOnly="0" labelOnly="1" fieldPosition="0">
        <references count="2">
          <reference field="1" count="1" selected="0">
            <x v="1135"/>
          </reference>
          <reference field="5" count="2">
            <x v="23"/>
            <x v="24"/>
          </reference>
        </references>
      </pivotArea>
    </format>
    <format dxfId="826">
      <pivotArea dataOnly="0" labelOnly="1" fieldPosition="0">
        <references count="2">
          <reference field="1" count="1" selected="0">
            <x v="896"/>
          </reference>
          <reference field="5" count="3">
            <x v="18"/>
            <x v="24"/>
            <x v="25"/>
          </reference>
        </references>
      </pivotArea>
    </format>
    <format dxfId="825">
      <pivotArea dataOnly="0" labelOnly="1" fieldPosition="0">
        <references count="2">
          <reference field="1" count="1" selected="0">
            <x v="1062"/>
          </reference>
          <reference field="5" count="2">
            <x v="18"/>
            <x v="25"/>
          </reference>
        </references>
      </pivotArea>
    </format>
    <format dxfId="824">
      <pivotArea dataOnly="0" labelOnly="1" fieldPosition="0">
        <references count="2">
          <reference field="1" count="1" selected="0">
            <x v="834"/>
          </reference>
          <reference field="5" count="2">
            <x v="24"/>
            <x v="25"/>
          </reference>
        </references>
      </pivotArea>
    </format>
    <format dxfId="823">
      <pivotArea dataOnly="0" labelOnly="1" fieldPosition="0">
        <references count="2">
          <reference field="1" count="1" selected="0">
            <x v="337"/>
          </reference>
          <reference field="5" count="1">
            <x v="16"/>
          </reference>
        </references>
      </pivotArea>
    </format>
    <format dxfId="822">
      <pivotArea dataOnly="0" labelOnly="1" fieldPosition="0">
        <references count="2">
          <reference field="1" count="1" selected="0">
            <x v="461"/>
          </reference>
          <reference field="5" count="2">
            <x v="24"/>
            <x v="25"/>
          </reference>
        </references>
      </pivotArea>
    </format>
    <format dxfId="821">
      <pivotArea dataOnly="0" labelOnly="1" fieldPosition="0">
        <references count="2">
          <reference field="1" count="1" selected="0">
            <x v="500"/>
          </reference>
          <reference field="5" count="5">
            <x v="8"/>
            <x v="10"/>
            <x v="16"/>
            <x v="18"/>
            <x v="20"/>
          </reference>
        </references>
      </pivotArea>
    </format>
    <format dxfId="820">
      <pivotArea dataOnly="0" labelOnly="1" fieldPosition="0">
        <references count="2">
          <reference field="1" count="1" selected="0">
            <x v="285"/>
          </reference>
          <reference field="5" count="2">
            <x v="23"/>
            <x v="25"/>
          </reference>
        </references>
      </pivotArea>
    </format>
    <format dxfId="819">
      <pivotArea dataOnly="0" labelOnly="1" fieldPosition="0">
        <references count="2">
          <reference field="1" count="1" selected="0">
            <x v="931"/>
          </reference>
          <reference field="5" count="1">
            <x v="18"/>
          </reference>
        </references>
      </pivotArea>
    </format>
    <format dxfId="818">
      <pivotArea dataOnly="0" labelOnly="1" fieldPosition="0">
        <references count="2">
          <reference field="1" count="1" selected="0">
            <x v="460"/>
          </reference>
          <reference field="5" count="2">
            <x v="23"/>
            <x v="24"/>
          </reference>
        </references>
      </pivotArea>
    </format>
    <format dxfId="817">
      <pivotArea dataOnly="0" labelOnly="1" fieldPosition="0">
        <references count="2">
          <reference field="1" count="1" selected="0">
            <x v="817"/>
          </reference>
          <reference field="5" count="2">
            <x v="18"/>
            <x v="25"/>
          </reference>
        </references>
      </pivotArea>
    </format>
    <format dxfId="816">
      <pivotArea dataOnly="0" labelOnly="1" fieldPosition="0">
        <references count="2">
          <reference field="1" count="1" selected="0">
            <x v="515"/>
          </reference>
          <reference field="5" count="2">
            <x v="23"/>
            <x v="25"/>
          </reference>
        </references>
      </pivotArea>
    </format>
    <format dxfId="815">
      <pivotArea dataOnly="0" labelOnly="1" fieldPosition="0">
        <references count="2">
          <reference field="1" count="1" selected="0">
            <x v="1019"/>
          </reference>
          <reference field="5" count="2">
            <x v="18"/>
            <x v="23"/>
          </reference>
        </references>
      </pivotArea>
    </format>
    <format dxfId="814">
      <pivotArea dataOnly="0" labelOnly="1" fieldPosition="0">
        <references count="2">
          <reference field="1" count="1" selected="0">
            <x v="773"/>
          </reference>
          <reference field="5" count="3">
            <x v="23"/>
            <x v="24"/>
            <x v="25"/>
          </reference>
        </references>
      </pivotArea>
    </format>
    <format dxfId="813">
      <pivotArea dataOnly="0" labelOnly="1" fieldPosition="0">
        <references count="2">
          <reference field="1" count="1" selected="0">
            <x v="1190"/>
          </reference>
          <reference field="5" count="2">
            <x v="23"/>
            <x v="24"/>
          </reference>
        </references>
      </pivotArea>
    </format>
    <format dxfId="812">
      <pivotArea dataOnly="0" labelOnly="1" fieldPosition="0">
        <references count="2">
          <reference field="1" count="1" selected="0">
            <x v="826"/>
          </reference>
          <reference field="5" count="1">
            <x v="18"/>
          </reference>
        </references>
      </pivotArea>
    </format>
    <format dxfId="811">
      <pivotArea dataOnly="0" labelOnly="1" fieldPosition="0">
        <references count="2">
          <reference field="1" count="1" selected="0">
            <x v="869"/>
          </reference>
          <reference field="5" count="1">
            <x v="25"/>
          </reference>
        </references>
      </pivotArea>
    </format>
    <format dxfId="810">
      <pivotArea dataOnly="0" labelOnly="1" fieldPosition="0">
        <references count="2">
          <reference field="1" count="1" selected="0">
            <x v="873"/>
          </reference>
          <reference field="5" count="1">
            <x v="14"/>
          </reference>
        </references>
      </pivotArea>
    </format>
    <format dxfId="809">
      <pivotArea dataOnly="0" labelOnly="1" fieldPosition="0">
        <references count="2">
          <reference field="1" count="1" selected="0">
            <x v="358"/>
          </reference>
          <reference field="5" count="2">
            <x v="10"/>
            <x v="14"/>
          </reference>
        </references>
      </pivotArea>
    </format>
    <format dxfId="808">
      <pivotArea dataOnly="0" labelOnly="1" fieldPosition="0">
        <references count="2">
          <reference field="1" count="1" selected="0">
            <x v="577"/>
          </reference>
          <reference field="5" count="1">
            <x v="18"/>
          </reference>
        </references>
      </pivotArea>
    </format>
    <format dxfId="807">
      <pivotArea dataOnly="0" labelOnly="1" fieldPosition="0">
        <references count="2">
          <reference field="1" count="1" selected="0">
            <x v="904"/>
          </reference>
          <reference field="5" count="2">
            <x v="24"/>
            <x v="25"/>
          </reference>
        </references>
      </pivotArea>
    </format>
    <format dxfId="806">
      <pivotArea dataOnly="0" labelOnly="1" fieldPosition="0">
        <references count="2">
          <reference field="1" count="1" selected="0">
            <x v="380"/>
          </reference>
          <reference field="5" count="1">
            <x v="23"/>
          </reference>
        </references>
      </pivotArea>
    </format>
    <format dxfId="805">
      <pivotArea dataOnly="0" labelOnly="1" fieldPosition="0">
        <references count="2">
          <reference field="1" count="1" selected="0">
            <x v="1082"/>
          </reference>
          <reference field="5" count="1">
            <x v="25"/>
          </reference>
        </references>
      </pivotArea>
    </format>
    <format dxfId="804">
      <pivotArea dataOnly="0" labelOnly="1" fieldPosition="0">
        <references count="2">
          <reference field="1" count="1" selected="0">
            <x v="1156"/>
          </reference>
          <reference field="5" count="1">
            <x v="23"/>
          </reference>
        </references>
      </pivotArea>
    </format>
    <format dxfId="803">
      <pivotArea dataOnly="0" labelOnly="1" fieldPosition="0">
        <references count="2">
          <reference field="1" count="1" selected="0">
            <x v="1367"/>
          </reference>
          <reference field="5" count="1">
            <x v="18"/>
          </reference>
        </references>
      </pivotArea>
    </format>
    <format dxfId="802">
      <pivotArea dataOnly="0" labelOnly="1" fieldPosition="0">
        <references count="2">
          <reference field="1" count="1" selected="0">
            <x v="856"/>
          </reference>
          <reference field="5" count="2">
            <x v="18"/>
            <x v="25"/>
          </reference>
        </references>
      </pivotArea>
    </format>
    <format dxfId="801">
      <pivotArea dataOnly="0" labelOnly="1" fieldPosition="0">
        <references count="2">
          <reference field="1" count="1" selected="0">
            <x v="284"/>
          </reference>
          <reference field="5" count="1">
            <x v="25"/>
          </reference>
        </references>
      </pivotArea>
    </format>
    <format dxfId="800">
      <pivotArea dataOnly="0" labelOnly="1" fieldPosition="0">
        <references count="2">
          <reference field="1" count="1" selected="0">
            <x v="276"/>
          </reference>
          <reference field="5" count="1">
            <x v="25"/>
          </reference>
        </references>
      </pivotArea>
    </format>
    <format dxfId="799">
      <pivotArea dataOnly="0" labelOnly="1" fieldPosition="0">
        <references count="2">
          <reference field="1" count="1" selected="0">
            <x v="555"/>
          </reference>
          <reference field="5" count="3">
            <x v="20"/>
            <x v="23"/>
            <x v="25"/>
          </reference>
        </references>
      </pivotArea>
    </format>
    <format dxfId="798">
      <pivotArea dataOnly="0" labelOnly="1" fieldPosition="0">
        <references count="2">
          <reference field="1" count="1" selected="0">
            <x v="1247"/>
          </reference>
          <reference field="5" count="1">
            <x v="14"/>
          </reference>
        </references>
      </pivotArea>
    </format>
    <format dxfId="797">
      <pivotArea dataOnly="0" labelOnly="1" fieldPosition="0">
        <references count="2">
          <reference field="1" count="1" selected="0">
            <x v="669"/>
          </reference>
          <reference field="5" count="1">
            <x v="25"/>
          </reference>
        </references>
      </pivotArea>
    </format>
    <format dxfId="796">
      <pivotArea dataOnly="0" labelOnly="1" fieldPosition="0">
        <references count="2">
          <reference field="1" count="1" selected="0">
            <x v="1226"/>
          </reference>
          <reference field="5" count="1">
            <x v="12"/>
          </reference>
        </references>
      </pivotArea>
    </format>
    <format dxfId="795">
      <pivotArea dataOnly="0" labelOnly="1" fieldPosition="0">
        <references count="2">
          <reference field="1" count="1" selected="0">
            <x v="607"/>
          </reference>
          <reference field="5" count="1">
            <x v="23"/>
          </reference>
        </references>
      </pivotArea>
    </format>
    <format dxfId="794">
      <pivotArea dataOnly="0" labelOnly="1" fieldPosition="0">
        <references count="2">
          <reference field="1" count="1" selected="0">
            <x v="456"/>
          </reference>
          <reference field="5" count="2">
            <x v="23"/>
            <x v="24"/>
          </reference>
        </references>
      </pivotArea>
    </format>
    <format dxfId="793">
      <pivotArea dataOnly="0" labelOnly="1" fieldPosition="0">
        <references count="2">
          <reference field="1" count="1" selected="0">
            <x v="449"/>
          </reference>
          <reference field="5" count="3">
            <x v="23"/>
            <x v="24"/>
            <x v="25"/>
          </reference>
        </references>
      </pivotArea>
    </format>
    <format dxfId="792">
      <pivotArea dataOnly="0" labelOnly="1" fieldPosition="0">
        <references count="2">
          <reference field="1" count="1" selected="0">
            <x v="1181"/>
          </reference>
          <reference field="5" count="1">
            <x v="24"/>
          </reference>
        </references>
      </pivotArea>
    </format>
    <format dxfId="791">
      <pivotArea dataOnly="0" labelOnly="1" fieldPosition="0">
        <references count="2">
          <reference field="1" count="1" selected="0">
            <x v="1067"/>
          </reference>
          <reference field="5" count="1">
            <x v="18"/>
          </reference>
        </references>
      </pivotArea>
    </format>
    <format dxfId="790">
      <pivotArea dataOnly="0" labelOnly="1" fieldPosition="0">
        <references count="2">
          <reference field="1" count="1" selected="0">
            <x v="821"/>
          </reference>
          <reference field="5" count="2">
            <x v="18"/>
            <x v="22"/>
          </reference>
        </references>
      </pivotArea>
    </format>
    <format dxfId="789">
      <pivotArea dataOnly="0" labelOnly="1" fieldPosition="0">
        <references count="2">
          <reference field="1" count="1" selected="0">
            <x v="1420"/>
          </reference>
          <reference field="5" count="1">
            <x v="23"/>
          </reference>
        </references>
      </pivotArea>
    </format>
    <format dxfId="788">
      <pivotArea dataOnly="0" labelOnly="1" fieldPosition="0">
        <references count="2">
          <reference field="1" count="1" selected="0">
            <x v="662"/>
          </reference>
          <reference field="5" count="1">
            <x v="25"/>
          </reference>
        </references>
      </pivotArea>
    </format>
    <format dxfId="787">
      <pivotArea dataOnly="0" labelOnly="1" fieldPosition="0">
        <references count="2">
          <reference field="1" count="1" selected="0">
            <x v="567"/>
          </reference>
          <reference field="5" count="1">
            <x v="25"/>
          </reference>
        </references>
      </pivotArea>
    </format>
    <format dxfId="786">
      <pivotArea dataOnly="0" labelOnly="1" fieldPosition="0">
        <references count="2">
          <reference field="1" count="1" selected="0">
            <x v="1027"/>
          </reference>
          <reference field="5" count="1">
            <x v="22"/>
          </reference>
        </references>
      </pivotArea>
    </format>
    <format dxfId="785">
      <pivotArea dataOnly="0" labelOnly="1" fieldPosition="0">
        <references count="2">
          <reference field="1" count="1" selected="0">
            <x v="300"/>
          </reference>
          <reference field="5" count="1">
            <x v="23"/>
          </reference>
        </references>
      </pivotArea>
    </format>
    <format dxfId="784">
      <pivotArea dataOnly="0" labelOnly="1" fieldPosition="0">
        <references count="2">
          <reference field="1" count="1" selected="0">
            <x v="519"/>
          </reference>
          <reference field="5" count="1">
            <x v="20"/>
          </reference>
        </references>
      </pivotArea>
    </format>
    <format dxfId="783">
      <pivotArea dataOnly="0" labelOnly="1" fieldPosition="0">
        <references count="2">
          <reference field="1" count="1" selected="0">
            <x v="1330"/>
          </reference>
          <reference field="5" count="1">
            <x v="23"/>
          </reference>
        </references>
      </pivotArea>
    </format>
    <format dxfId="782">
      <pivotArea dataOnly="0" labelOnly="1" fieldPosition="0">
        <references count="2">
          <reference field="1" count="1" selected="0">
            <x v="329"/>
          </reference>
          <reference field="5" count="1">
            <x v="22"/>
          </reference>
        </references>
      </pivotArea>
    </format>
    <format dxfId="781">
      <pivotArea dataOnly="0" labelOnly="1" fieldPosition="0">
        <references count="2">
          <reference field="1" count="1" selected="0">
            <x v="433"/>
          </reference>
          <reference field="5" count="3">
            <x v="23"/>
            <x v="24"/>
            <x v="25"/>
          </reference>
        </references>
      </pivotArea>
    </format>
    <format dxfId="780">
      <pivotArea dataOnly="0" labelOnly="1" fieldPosition="0">
        <references count="2">
          <reference field="1" count="1" selected="0">
            <x v="1053"/>
          </reference>
          <reference field="5" count="2">
            <x v="18"/>
            <x v="25"/>
          </reference>
        </references>
      </pivotArea>
    </format>
    <format dxfId="779">
      <pivotArea dataOnly="0" labelOnly="1" fieldPosition="0">
        <references count="2">
          <reference field="1" count="1" selected="0">
            <x v="509"/>
          </reference>
          <reference field="5" count="2">
            <x v="23"/>
            <x v="25"/>
          </reference>
        </references>
      </pivotArea>
    </format>
    <format dxfId="778">
      <pivotArea dataOnly="0" labelOnly="1" fieldPosition="0">
        <references count="2">
          <reference field="1" count="1" selected="0">
            <x v="1198"/>
          </reference>
          <reference field="5" count="2">
            <x v="22"/>
            <x v="23"/>
          </reference>
        </references>
      </pivotArea>
    </format>
    <format dxfId="777">
      <pivotArea dataOnly="0" labelOnly="1" fieldPosition="0">
        <references count="2">
          <reference field="1" count="1" selected="0">
            <x v="1060"/>
          </reference>
          <reference field="5" count="2">
            <x v="23"/>
            <x v="25"/>
          </reference>
        </references>
      </pivotArea>
    </format>
    <format dxfId="776">
      <pivotArea dataOnly="0" labelOnly="1" fieldPosition="0">
        <references count="2">
          <reference field="1" count="1" selected="0">
            <x v="670"/>
          </reference>
          <reference field="5" count="1">
            <x v="16"/>
          </reference>
        </references>
      </pivotArea>
    </format>
    <format dxfId="775">
      <pivotArea dataOnly="0" labelOnly="1" fieldPosition="0">
        <references count="2">
          <reference field="1" count="1" selected="0">
            <x v="483"/>
          </reference>
          <reference field="5" count="4">
            <x v="16"/>
            <x v="23"/>
            <x v="24"/>
            <x v="25"/>
          </reference>
        </references>
      </pivotArea>
    </format>
    <format dxfId="774">
      <pivotArea dataOnly="0" labelOnly="1" fieldPosition="0">
        <references count="2">
          <reference field="1" count="1" selected="0">
            <x v="982"/>
          </reference>
          <reference field="5" count="2">
            <x v="18"/>
            <x v="23"/>
          </reference>
        </references>
      </pivotArea>
    </format>
    <format dxfId="773">
      <pivotArea dataOnly="0" labelOnly="1" fieldPosition="0">
        <references count="2">
          <reference field="1" count="1" selected="0">
            <x v="330"/>
          </reference>
          <reference field="5" count="1">
            <x v="16"/>
          </reference>
        </references>
      </pivotArea>
    </format>
    <format dxfId="772">
      <pivotArea dataOnly="0" labelOnly="1" fieldPosition="0">
        <references count="2">
          <reference field="1" count="1" selected="0">
            <x v="512"/>
          </reference>
          <reference field="5" count="2">
            <x v="23"/>
            <x v="25"/>
          </reference>
        </references>
      </pivotArea>
    </format>
    <format dxfId="771">
      <pivotArea dataOnly="0" labelOnly="1" fieldPosition="0">
        <references count="2">
          <reference field="1" count="1" selected="0">
            <x v="399"/>
          </reference>
          <reference field="5" count="3">
            <x v="20"/>
            <x v="22"/>
            <x v="25"/>
          </reference>
        </references>
      </pivotArea>
    </format>
    <format dxfId="770">
      <pivotArea dataOnly="0" labelOnly="1" fieldPosition="0">
        <references count="2">
          <reference field="1" count="1" selected="0">
            <x v="861"/>
          </reference>
          <reference field="5" count="1">
            <x v="23"/>
          </reference>
        </references>
      </pivotArea>
    </format>
    <format dxfId="769">
      <pivotArea dataOnly="0" labelOnly="1" fieldPosition="0">
        <references count="2">
          <reference field="1" count="1" selected="0">
            <x v="777"/>
          </reference>
          <reference field="5" count="1">
            <x v="16"/>
          </reference>
        </references>
      </pivotArea>
    </format>
    <format dxfId="768">
      <pivotArea dataOnly="0" labelOnly="1" fieldPosition="0">
        <references count="2">
          <reference field="1" count="1" selected="0">
            <x v="1165"/>
          </reference>
          <reference field="5" count="1">
            <x v="23"/>
          </reference>
        </references>
      </pivotArea>
    </format>
    <format dxfId="767">
      <pivotArea dataOnly="0" labelOnly="1" fieldPosition="0">
        <references count="2">
          <reference field="1" count="1" selected="0">
            <x v="875"/>
          </reference>
          <reference field="5" count="2">
            <x v="23"/>
            <x v="25"/>
          </reference>
        </references>
      </pivotArea>
    </format>
    <format dxfId="766">
      <pivotArea dataOnly="0" labelOnly="1" fieldPosition="0">
        <references count="2">
          <reference field="1" count="1" selected="0">
            <x v="965"/>
          </reference>
          <reference field="5" count="1">
            <x v="25"/>
          </reference>
        </references>
      </pivotArea>
    </format>
    <format dxfId="765">
      <pivotArea dataOnly="0" labelOnly="1" fieldPosition="0">
        <references count="2">
          <reference field="1" count="1" selected="0">
            <x v="620"/>
          </reference>
          <reference field="5" count="1">
            <x v="25"/>
          </reference>
        </references>
      </pivotArea>
    </format>
    <format dxfId="764">
      <pivotArea dataOnly="0" labelOnly="1" fieldPosition="0">
        <references count="2">
          <reference field="1" count="1" selected="0">
            <x v="642"/>
          </reference>
          <reference field="5" count="2">
            <x v="24"/>
            <x v="25"/>
          </reference>
        </references>
      </pivotArea>
    </format>
    <format dxfId="763">
      <pivotArea dataOnly="0" labelOnly="1" fieldPosition="0">
        <references count="2">
          <reference field="1" count="1" selected="0">
            <x v="907"/>
          </reference>
          <reference field="5" count="2">
            <x v="18"/>
            <x v="25"/>
          </reference>
        </references>
      </pivotArea>
    </format>
    <format dxfId="762">
      <pivotArea dataOnly="0" labelOnly="1" fieldPosition="0">
        <references count="2">
          <reference field="1" count="1" selected="0">
            <x v="693"/>
          </reference>
          <reference field="5" count="4">
            <x v="18"/>
            <x v="20"/>
            <x v="23"/>
            <x v="25"/>
          </reference>
        </references>
      </pivotArea>
    </format>
    <format dxfId="761">
      <pivotArea dataOnly="0" labelOnly="1" fieldPosition="0">
        <references count="2">
          <reference field="1" count="1" selected="0">
            <x v="1249"/>
          </reference>
          <reference field="5" count="1">
            <x v="10"/>
          </reference>
        </references>
      </pivotArea>
    </format>
    <format dxfId="760">
      <pivotArea dataOnly="0" labelOnly="1" fieldPosition="0">
        <references count="2">
          <reference field="1" count="1" selected="0">
            <x v="993"/>
          </reference>
          <reference field="5" count="1">
            <x v="23"/>
          </reference>
        </references>
      </pivotArea>
    </format>
    <format dxfId="759">
      <pivotArea dataOnly="0" labelOnly="1" fieldPosition="0">
        <references count="2">
          <reference field="1" count="1" selected="0">
            <x v="415"/>
          </reference>
          <reference field="5" count="1">
            <x v="25"/>
          </reference>
        </references>
      </pivotArea>
    </format>
    <format dxfId="758">
      <pivotArea dataOnly="0" labelOnly="1" fieldPosition="0">
        <references count="2">
          <reference field="1" count="1" selected="0">
            <x v="912"/>
          </reference>
          <reference field="5" count="1">
            <x v="25"/>
          </reference>
        </references>
      </pivotArea>
    </format>
    <format dxfId="757">
      <pivotArea dataOnly="0" labelOnly="1" fieldPosition="0">
        <references count="2">
          <reference field="1" count="1" selected="0">
            <x v="1553"/>
          </reference>
          <reference field="5" count="1">
            <x v="16"/>
          </reference>
        </references>
      </pivotArea>
    </format>
    <format dxfId="756">
      <pivotArea dataOnly="0" labelOnly="1" fieldPosition="0">
        <references count="2">
          <reference field="1" count="1" selected="0">
            <x v="1003"/>
          </reference>
          <reference field="5" count="1">
            <x v="23"/>
          </reference>
        </references>
      </pivotArea>
    </format>
    <format dxfId="755">
      <pivotArea dataOnly="0" labelOnly="1" fieldPosition="0">
        <references count="2">
          <reference field="1" count="1" selected="0">
            <x v="273"/>
          </reference>
          <reference field="5" count="2">
            <x v="23"/>
            <x v="25"/>
          </reference>
        </references>
      </pivotArea>
    </format>
    <format dxfId="754">
      <pivotArea dataOnly="0" labelOnly="1" fieldPosition="0">
        <references count="2">
          <reference field="1" count="1" selected="0">
            <x v="1557"/>
          </reference>
          <reference field="5" count="1">
            <x v="16"/>
          </reference>
        </references>
      </pivotArea>
    </format>
    <format dxfId="753">
      <pivotArea dataOnly="0" labelOnly="1" fieldPosition="0">
        <references count="2">
          <reference field="1" count="1" selected="0">
            <x v="353"/>
          </reference>
          <reference field="5" count="1">
            <x v="25"/>
          </reference>
        </references>
      </pivotArea>
    </format>
    <format dxfId="752">
      <pivotArea dataOnly="0" labelOnly="1" fieldPosition="0">
        <references count="2">
          <reference field="1" count="1" selected="0">
            <x v="871"/>
          </reference>
          <reference field="5" count="1">
            <x v="25"/>
          </reference>
        </references>
      </pivotArea>
    </format>
    <format dxfId="751">
      <pivotArea dataOnly="0" labelOnly="1" fieldPosition="0">
        <references count="2">
          <reference field="1" count="1" selected="0">
            <x v="890"/>
          </reference>
          <reference field="5" count="1">
            <x v="23"/>
          </reference>
        </references>
      </pivotArea>
    </format>
    <format dxfId="750">
      <pivotArea dataOnly="0" labelOnly="1" fieldPosition="0">
        <references count="2">
          <reference field="1" count="1" selected="0">
            <x v="511"/>
          </reference>
          <reference field="5" count="2">
            <x v="23"/>
            <x v="25"/>
          </reference>
        </references>
      </pivotArea>
    </format>
    <format dxfId="749">
      <pivotArea dataOnly="0" labelOnly="1" fieldPosition="0">
        <references count="2">
          <reference field="1" count="1" selected="0">
            <x v="518"/>
          </reference>
          <reference field="5" count="1">
            <x v="25"/>
          </reference>
        </references>
      </pivotArea>
    </format>
    <format dxfId="748">
      <pivotArea dataOnly="0" labelOnly="1" fieldPosition="0">
        <references count="2">
          <reference field="1" count="1" selected="0">
            <x v="767"/>
          </reference>
          <reference field="5" count="1">
            <x v="25"/>
          </reference>
        </references>
      </pivotArea>
    </format>
    <format dxfId="747">
      <pivotArea dataOnly="0" labelOnly="1" fieldPosition="0">
        <references count="2">
          <reference field="1" count="1" selected="0">
            <x v="1560"/>
          </reference>
          <reference field="5" count="1">
            <x v="16"/>
          </reference>
        </references>
      </pivotArea>
    </format>
    <format dxfId="746">
      <pivotArea dataOnly="0" labelOnly="1" fieldPosition="0">
        <references count="2">
          <reference field="1" count="1" selected="0">
            <x v="838"/>
          </reference>
          <reference field="5" count="2">
            <x v="18"/>
            <x v="22"/>
          </reference>
        </references>
      </pivotArea>
    </format>
    <format dxfId="745">
      <pivotArea dataOnly="0" labelOnly="1" fieldPosition="0">
        <references count="2">
          <reference field="1" count="1" selected="0">
            <x v="495"/>
          </reference>
          <reference field="5" count="2">
            <x v="24"/>
            <x v="25"/>
          </reference>
        </references>
      </pivotArea>
    </format>
    <format dxfId="744">
      <pivotArea dataOnly="0" labelOnly="1" fieldPosition="0">
        <references count="2">
          <reference field="1" count="1" selected="0">
            <x v="833"/>
          </reference>
          <reference field="5" count="1">
            <x v="20"/>
          </reference>
        </references>
      </pivotArea>
    </format>
    <format dxfId="743">
      <pivotArea dataOnly="0" labelOnly="1" fieldPosition="0">
        <references count="2">
          <reference field="1" count="1" selected="0">
            <x v="480"/>
          </reference>
          <reference field="5" count="1">
            <x v="23"/>
          </reference>
        </references>
      </pivotArea>
    </format>
    <format dxfId="742">
      <pivotArea dataOnly="0" labelOnly="1" fieldPosition="0">
        <references count="2">
          <reference field="1" count="1" selected="0">
            <x v="506"/>
          </reference>
          <reference field="5" count="3">
            <x v="16"/>
            <x v="22"/>
            <x v="25"/>
          </reference>
        </references>
      </pivotArea>
    </format>
    <format dxfId="741">
      <pivotArea dataOnly="0" labelOnly="1" fieldPosition="0">
        <references count="2">
          <reference field="1" count="1" selected="0">
            <x v="397"/>
          </reference>
          <reference field="5" count="3">
            <x v="18"/>
            <x v="22"/>
            <x v="25"/>
          </reference>
        </references>
      </pivotArea>
    </format>
    <format dxfId="740">
      <pivotArea dataOnly="0" labelOnly="1" fieldPosition="0">
        <references count="2">
          <reference field="1" count="1" selected="0">
            <x v="1554"/>
          </reference>
          <reference field="5" count="1">
            <x v="16"/>
          </reference>
        </references>
      </pivotArea>
    </format>
    <format dxfId="739">
      <pivotArea dataOnly="0" labelOnly="1" fieldPosition="0">
        <references count="2">
          <reference field="1" count="1" selected="0">
            <x v="1130"/>
          </reference>
          <reference field="5" count="2">
            <x v="23"/>
            <x v="24"/>
          </reference>
        </references>
      </pivotArea>
    </format>
    <format dxfId="738">
      <pivotArea dataOnly="0" labelOnly="1" fieldPosition="0">
        <references count="2">
          <reference field="1" count="1" selected="0">
            <x v="1184"/>
          </reference>
          <reference field="5" count="1">
            <x v="23"/>
          </reference>
        </references>
      </pivotArea>
    </format>
    <format dxfId="737">
      <pivotArea dataOnly="0" labelOnly="1" fieldPosition="0">
        <references count="2">
          <reference field="1" count="1" selected="0">
            <x v="560"/>
          </reference>
          <reference field="5" count="2">
            <x v="24"/>
            <x v="25"/>
          </reference>
        </references>
      </pivotArea>
    </format>
    <format dxfId="736">
      <pivotArea dataOnly="0" labelOnly="1" fieldPosition="0">
        <references count="2">
          <reference field="1" count="1" selected="0">
            <x v="1102"/>
          </reference>
          <reference field="5" count="1">
            <x v="23"/>
          </reference>
        </references>
      </pivotArea>
    </format>
    <format dxfId="735">
      <pivotArea dataOnly="0" labelOnly="1" fieldPosition="0">
        <references count="2">
          <reference field="1" count="1" selected="0">
            <x v="1474"/>
          </reference>
          <reference field="5" count="1">
            <x v="18"/>
          </reference>
        </references>
      </pivotArea>
    </format>
    <format dxfId="734">
      <pivotArea dataOnly="0" labelOnly="1" fieldPosition="0">
        <references count="2">
          <reference field="1" count="1" selected="0">
            <x v="429"/>
          </reference>
          <reference field="5" count="1">
            <x v="23"/>
          </reference>
        </references>
      </pivotArea>
    </format>
    <format dxfId="733">
      <pivotArea dataOnly="0" labelOnly="1" fieldPosition="0">
        <references count="2">
          <reference field="1" count="1" selected="0">
            <x v="780"/>
          </reference>
          <reference field="5" count="1">
            <x v="20"/>
          </reference>
        </references>
      </pivotArea>
    </format>
    <format dxfId="732">
      <pivotArea dataOnly="0" labelOnly="1" fieldPosition="0">
        <references count="2">
          <reference field="1" count="1" selected="0">
            <x v="1237"/>
          </reference>
          <reference field="5" count="2">
            <x v="20"/>
            <x v="22"/>
          </reference>
        </references>
      </pivotArea>
    </format>
    <format dxfId="731">
      <pivotArea dataOnly="0" labelOnly="1" fieldPosition="0">
        <references count="2">
          <reference field="1" count="1" selected="0">
            <x v="332"/>
          </reference>
          <reference field="5" count="1">
            <x v="24"/>
          </reference>
        </references>
      </pivotArea>
    </format>
    <format dxfId="730">
      <pivotArea dataOnly="0" labelOnly="1" fieldPosition="0">
        <references count="2">
          <reference field="1" count="1" selected="0">
            <x v="1109"/>
          </reference>
          <reference field="5" count="1">
            <x v="16"/>
          </reference>
        </references>
      </pivotArea>
    </format>
    <format dxfId="729">
      <pivotArea dataOnly="0" labelOnly="1" fieldPosition="0">
        <references count="2">
          <reference field="1" count="1" selected="0">
            <x v="359"/>
          </reference>
          <reference field="5" count="3">
            <x v="20"/>
            <x v="24"/>
            <x v="25"/>
          </reference>
        </references>
      </pivotArea>
    </format>
    <format dxfId="728">
      <pivotArea dataOnly="0" labelOnly="1" fieldPosition="0">
        <references count="2">
          <reference field="1" count="1" selected="0">
            <x v="1094"/>
          </reference>
          <reference field="5" count="1">
            <x v="24"/>
          </reference>
        </references>
      </pivotArea>
    </format>
    <format dxfId="727">
      <pivotArea dataOnly="0" labelOnly="1" fieldPosition="0">
        <references count="2">
          <reference field="1" count="1" selected="0">
            <x v="1267"/>
          </reference>
          <reference field="5" count="1">
            <x v="22"/>
          </reference>
        </references>
      </pivotArea>
    </format>
    <format dxfId="726">
      <pivotArea dataOnly="0" labelOnly="1" fieldPosition="0">
        <references count="2">
          <reference field="1" count="1" selected="0">
            <x v="528"/>
          </reference>
          <reference field="5" count="3">
            <x v="16"/>
            <x v="22"/>
            <x v="23"/>
          </reference>
        </references>
      </pivotArea>
    </format>
    <format dxfId="725">
      <pivotArea dataOnly="0" labelOnly="1" fieldPosition="0">
        <references count="2">
          <reference field="1" count="1" selected="0">
            <x v="978"/>
          </reference>
          <reference field="5" count="1">
            <x v="18"/>
          </reference>
        </references>
      </pivotArea>
    </format>
    <format dxfId="724">
      <pivotArea dataOnly="0" labelOnly="1" fieldPosition="0">
        <references count="2">
          <reference field="1" count="1" selected="0">
            <x v="250"/>
          </reference>
          <reference field="5" count="1">
            <x v="22"/>
          </reference>
        </references>
      </pivotArea>
    </format>
    <format dxfId="723">
      <pivotArea dataOnly="0" labelOnly="1" fieldPosition="0">
        <references count="2">
          <reference field="1" count="1" selected="0">
            <x v="1238"/>
          </reference>
          <reference field="5" count="1">
            <x v="22"/>
          </reference>
        </references>
      </pivotArea>
    </format>
    <format dxfId="722">
      <pivotArea dataOnly="0" labelOnly="1" fieldPosition="0">
        <references count="2">
          <reference field="1" count="1" selected="0">
            <x v="1133"/>
          </reference>
          <reference field="5" count="2">
            <x v="23"/>
            <x v="24"/>
          </reference>
        </references>
      </pivotArea>
    </format>
    <format dxfId="721">
      <pivotArea dataOnly="0" labelOnly="1" fieldPosition="0">
        <references count="2">
          <reference field="1" count="1" selected="0">
            <x v="985"/>
          </reference>
          <reference field="5" count="1">
            <x v="23"/>
          </reference>
        </references>
      </pivotArea>
    </format>
    <format dxfId="720">
      <pivotArea dataOnly="0" labelOnly="1" fieldPosition="0">
        <references count="2">
          <reference field="1" count="1" selected="0">
            <x v="441"/>
          </reference>
          <reference field="5" count="3">
            <x v="20"/>
            <x v="23"/>
            <x v="24"/>
          </reference>
        </references>
      </pivotArea>
    </format>
    <format dxfId="719">
      <pivotArea dataOnly="0" labelOnly="1" fieldPosition="0">
        <references count="2">
          <reference field="1" count="1" selected="0">
            <x v="348"/>
          </reference>
          <reference field="5" count="2">
            <x v="23"/>
            <x v="24"/>
          </reference>
        </references>
      </pivotArea>
    </format>
    <format dxfId="718">
      <pivotArea dataOnly="0" labelOnly="1" fieldPosition="0">
        <references count="2">
          <reference field="1" count="1" selected="0">
            <x v="417"/>
          </reference>
          <reference field="5" count="2">
            <x v="23"/>
            <x v="24"/>
          </reference>
        </references>
      </pivotArea>
    </format>
    <format dxfId="717">
      <pivotArea dataOnly="0" labelOnly="1" fieldPosition="0">
        <references count="2">
          <reference field="1" count="1" selected="0">
            <x v="892"/>
          </reference>
          <reference field="5" count="1">
            <x v="25"/>
          </reference>
        </references>
      </pivotArea>
    </format>
    <format dxfId="716">
      <pivotArea dataOnly="0" labelOnly="1" fieldPosition="0">
        <references count="2">
          <reference field="1" count="1" selected="0">
            <x v="1168"/>
          </reference>
          <reference field="5" count="2">
            <x v="16"/>
            <x v="24"/>
          </reference>
        </references>
      </pivotArea>
    </format>
    <format dxfId="715">
      <pivotArea dataOnly="0" labelOnly="1" fieldPosition="0">
        <references count="2">
          <reference field="1" count="1" selected="0">
            <x v="565"/>
          </reference>
          <reference field="5" count="2">
            <x v="16"/>
            <x v="25"/>
          </reference>
        </references>
      </pivotArea>
    </format>
    <format dxfId="714">
      <pivotArea dataOnly="0" labelOnly="1" fieldPosition="0">
        <references count="2">
          <reference field="1" count="1" selected="0">
            <x v="503"/>
          </reference>
          <reference field="5" count="2">
            <x v="22"/>
            <x v="25"/>
          </reference>
        </references>
      </pivotArea>
    </format>
    <format dxfId="713">
      <pivotArea dataOnly="0" labelOnly="1" fieldPosition="0">
        <references count="2">
          <reference field="1" count="1" selected="0">
            <x v="1058"/>
          </reference>
          <reference field="5" count="1">
            <x v="23"/>
          </reference>
        </references>
      </pivotArea>
    </format>
    <format dxfId="712">
      <pivotArea dataOnly="0" labelOnly="1" fieldPosition="0">
        <references count="2">
          <reference field="1" count="1" selected="0">
            <x v="605"/>
          </reference>
          <reference field="5" count="1">
            <x v="22"/>
          </reference>
        </references>
      </pivotArea>
    </format>
    <format dxfId="711">
      <pivotArea dataOnly="0" labelOnly="1" fieldPosition="0">
        <references count="2">
          <reference field="1" count="1" selected="0">
            <x v="726"/>
          </reference>
          <reference field="5" count="2">
            <x v="12"/>
            <x v="16"/>
          </reference>
        </references>
      </pivotArea>
    </format>
    <format dxfId="710">
      <pivotArea dataOnly="0" labelOnly="1" fieldPosition="0">
        <references count="2">
          <reference field="1" count="1" selected="0">
            <x v="341"/>
          </reference>
          <reference field="5" count="1">
            <x v="25"/>
          </reference>
        </references>
      </pivotArea>
    </format>
    <format dxfId="709">
      <pivotArea dataOnly="0" labelOnly="1" fieldPosition="0">
        <references count="2">
          <reference field="1" count="1" selected="0">
            <x v="1022"/>
          </reference>
          <reference field="5" count="1">
            <x v="18"/>
          </reference>
        </references>
      </pivotArea>
    </format>
    <format dxfId="708">
      <pivotArea dataOnly="0" labelOnly="1" fieldPosition="0">
        <references count="2">
          <reference field="1" count="1" selected="0">
            <x v="1083"/>
          </reference>
          <reference field="5" count="2">
            <x v="10"/>
            <x v="16"/>
          </reference>
        </references>
      </pivotArea>
    </format>
    <format dxfId="707">
      <pivotArea dataOnly="0" labelOnly="1" fieldPosition="0">
        <references count="2">
          <reference field="1" count="1" selected="0">
            <x v="1373"/>
          </reference>
          <reference field="5" count="1">
            <x v="18"/>
          </reference>
        </references>
      </pivotArea>
    </format>
    <format dxfId="706">
      <pivotArea dataOnly="0" labelOnly="1" fieldPosition="0">
        <references count="2">
          <reference field="1" count="1" selected="0">
            <x v="420"/>
          </reference>
          <reference field="5" count="1">
            <x v="23"/>
          </reference>
        </references>
      </pivotArea>
    </format>
    <format dxfId="705">
      <pivotArea dataOnly="0" labelOnly="1" fieldPosition="0">
        <references count="2">
          <reference field="1" count="1" selected="0">
            <x v="590"/>
          </reference>
          <reference field="5" count="3">
            <x v="20"/>
            <x v="23"/>
            <x v="25"/>
          </reference>
        </references>
      </pivotArea>
    </format>
    <format dxfId="704">
      <pivotArea dataOnly="0" labelOnly="1" fieldPosition="0">
        <references count="2">
          <reference field="1" count="1" selected="0">
            <x v="942"/>
          </reference>
          <reference field="5" count="2">
            <x v="23"/>
            <x v="24"/>
          </reference>
        </references>
      </pivotArea>
    </format>
    <format dxfId="703">
      <pivotArea dataOnly="0" labelOnly="1" fieldPosition="0">
        <references count="2">
          <reference field="1" count="1" selected="0">
            <x v="1123"/>
          </reference>
          <reference field="5" count="1">
            <x v="23"/>
          </reference>
        </references>
      </pivotArea>
    </format>
    <format dxfId="702">
      <pivotArea dataOnly="0" labelOnly="1" fieldPosition="0">
        <references count="2">
          <reference field="1" count="1" selected="0">
            <x v="647"/>
          </reference>
          <reference field="5" count="1">
            <x v="23"/>
          </reference>
        </references>
      </pivotArea>
    </format>
    <format dxfId="701">
      <pivotArea dataOnly="0" labelOnly="1" fieldPosition="0">
        <references count="2">
          <reference field="1" count="1" selected="0">
            <x v="1182"/>
          </reference>
          <reference field="5" count="2">
            <x v="23"/>
            <x v="24"/>
          </reference>
        </references>
      </pivotArea>
    </format>
    <format dxfId="700">
      <pivotArea dataOnly="0" labelOnly="1" fieldPosition="0">
        <references count="2">
          <reference field="1" count="1" selected="0">
            <x v="1204"/>
          </reference>
          <reference field="5" count="1">
            <x v="24"/>
          </reference>
        </references>
      </pivotArea>
    </format>
    <format dxfId="699">
      <pivotArea dataOnly="0" labelOnly="1" fieldPosition="0">
        <references count="2">
          <reference field="1" count="1" selected="0">
            <x v="1132"/>
          </reference>
          <reference field="5" count="1">
            <x v="23"/>
          </reference>
        </references>
      </pivotArea>
    </format>
    <format dxfId="698">
      <pivotArea dataOnly="0" labelOnly="1" fieldPosition="0">
        <references count="2">
          <reference field="1" count="1" selected="0">
            <x v="297"/>
          </reference>
          <reference field="5" count="1">
            <x v="25"/>
          </reference>
        </references>
      </pivotArea>
    </format>
    <format dxfId="697">
      <pivotArea dataOnly="0" labelOnly="1" fieldPosition="0">
        <references count="2">
          <reference field="1" count="1" selected="0">
            <x v="1231"/>
          </reference>
          <reference field="5" count="1">
            <x v="22"/>
          </reference>
        </references>
      </pivotArea>
    </format>
    <format dxfId="696">
      <pivotArea dataOnly="0" labelOnly="1" fieldPosition="0">
        <references count="2">
          <reference field="1" count="1" selected="0">
            <x v="596"/>
          </reference>
          <reference field="5" count="3">
            <x v="18"/>
            <x v="20"/>
            <x v="25"/>
          </reference>
        </references>
      </pivotArea>
    </format>
    <format dxfId="695">
      <pivotArea dataOnly="0" labelOnly="1" fieldPosition="0">
        <references count="2">
          <reference field="1" count="1" selected="0">
            <x v="1073"/>
          </reference>
          <reference field="5" count="1">
            <x v="23"/>
          </reference>
        </references>
      </pivotArea>
    </format>
    <format dxfId="694">
      <pivotArea dataOnly="0" labelOnly="1" fieldPosition="0">
        <references count="2">
          <reference field="1" count="1" selected="0">
            <x v="1440"/>
          </reference>
          <reference field="5" count="1">
            <x v="18"/>
          </reference>
        </references>
      </pivotArea>
    </format>
    <format dxfId="693">
      <pivotArea dataOnly="0" labelOnly="1" fieldPosition="0">
        <references count="2">
          <reference field="1" count="1" selected="0">
            <x v="1137"/>
          </reference>
          <reference field="5" count="1">
            <x v="24"/>
          </reference>
        </references>
      </pivotArea>
    </format>
    <format dxfId="692">
      <pivotArea dataOnly="0" labelOnly="1" fieldPosition="0">
        <references count="2">
          <reference field="1" count="1" selected="0">
            <x v="580"/>
          </reference>
          <reference field="5" count="2">
            <x v="23"/>
            <x v="25"/>
          </reference>
        </references>
      </pivotArea>
    </format>
    <format dxfId="691">
      <pivotArea dataOnly="0" labelOnly="1" fieldPosition="0">
        <references count="2">
          <reference field="1" count="1" selected="0">
            <x v="1328"/>
          </reference>
          <reference field="5" count="1">
            <x v="25"/>
          </reference>
        </references>
      </pivotArea>
    </format>
    <format dxfId="690">
      <pivotArea dataOnly="0" labelOnly="1" fieldPosition="0">
        <references count="2">
          <reference field="1" count="1" selected="0">
            <x v="527"/>
          </reference>
          <reference field="5" count="1">
            <x v="24"/>
          </reference>
        </references>
      </pivotArea>
    </format>
    <format dxfId="689">
      <pivotArea dataOnly="0" labelOnly="1" fieldPosition="0">
        <references count="2">
          <reference field="1" count="1" selected="0">
            <x v="1239"/>
          </reference>
          <reference field="5" count="1">
            <x v="22"/>
          </reference>
        </references>
      </pivotArea>
    </format>
    <format dxfId="688">
      <pivotArea dataOnly="0" labelOnly="1" fieldPosition="0">
        <references count="2">
          <reference field="1" count="1" selected="0">
            <x v="333"/>
          </reference>
          <reference field="5" count="1">
            <x v="16"/>
          </reference>
        </references>
      </pivotArea>
    </format>
    <format dxfId="687">
      <pivotArea dataOnly="0" labelOnly="1" fieldPosition="0">
        <references count="2">
          <reference field="1" count="1" selected="0">
            <x v="654"/>
          </reference>
          <reference field="5" count="1">
            <x v="10"/>
          </reference>
        </references>
      </pivotArea>
    </format>
    <format dxfId="686">
      <pivotArea dataOnly="0" labelOnly="1" fieldPosition="0">
        <references count="2">
          <reference field="1" count="1" selected="0">
            <x v="728"/>
          </reference>
          <reference field="5" count="1">
            <x v="16"/>
          </reference>
        </references>
      </pivotArea>
    </format>
    <format dxfId="685">
      <pivotArea dataOnly="0" labelOnly="1" fieldPosition="0">
        <references count="2">
          <reference field="1" count="1" selected="0">
            <x v="1142"/>
          </reference>
          <reference field="5" count="1">
            <x v="23"/>
          </reference>
        </references>
      </pivotArea>
    </format>
    <format dxfId="684">
      <pivotArea dataOnly="0" labelOnly="1" fieldPosition="0">
        <references count="2">
          <reference field="1" count="1" selected="0">
            <x v="1206"/>
          </reference>
          <reference field="5" count="1">
            <x v="24"/>
          </reference>
        </references>
      </pivotArea>
    </format>
    <format dxfId="683">
      <pivotArea dataOnly="0" labelOnly="1" fieldPosition="0">
        <references count="2">
          <reference field="1" count="1" selected="0">
            <x v="1065"/>
          </reference>
          <reference field="5" count="1">
            <x v="23"/>
          </reference>
        </references>
      </pivotArea>
    </format>
    <format dxfId="682">
      <pivotArea dataOnly="0" labelOnly="1" fieldPosition="0">
        <references count="2">
          <reference field="1" count="1" selected="0">
            <x v="1233"/>
          </reference>
          <reference field="5" count="1">
            <x v="22"/>
          </reference>
        </references>
      </pivotArea>
    </format>
    <format dxfId="681">
      <pivotArea dataOnly="0" labelOnly="1" fieldPosition="0">
        <references count="2">
          <reference field="1" count="1" selected="0">
            <x v="949"/>
          </reference>
          <reference field="5" count="1">
            <x v="24"/>
          </reference>
        </references>
      </pivotArea>
    </format>
    <format dxfId="680">
      <pivotArea dataOnly="0" labelOnly="1" fieldPosition="0">
        <references count="2">
          <reference field="1" count="1" selected="0">
            <x v="1045"/>
          </reference>
          <reference field="5" count="1">
            <x v="23"/>
          </reference>
        </references>
      </pivotArea>
    </format>
    <format dxfId="679">
      <pivotArea dataOnly="0" labelOnly="1" fieldPosition="0">
        <references count="2">
          <reference field="1" count="1" selected="0">
            <x v="583"/>
          </reference>
          <reference field="5" count="2">
            <x v="23"/>
            <x v="24"/>
          </reference>
        </references>
      </pivotArea>
    </format>
    <format dxfId="678">
      <pivotArea dataOnly="0" labelOnly="1" fieldPosition="0">
        <references count="2">
          <reference field="1" count="1" selected="0">
            <x v="406"/>
          </reference>
          <reference field="5" count="2">
            <x v="23"/>
            <x v="25"/>
          </reference>
        </references>
      </pivotArea>
    </format>
    <format dxfId="677">
      <pivotArea dataOnly="0" labelOnly="1" fieldPosition="0">
        <references count="2">
          <reference field="1" count="1" selected="0">
            <x v="1555"/>
          </reference>
          <reference field="5" count="1">
            <x v="16"/>
          </reference>
        </references>
      </pivotArea>
    </format>
    <format dxfId="676">
      <pivotArea dataOnly="0" labelOnly="1" fieldPosition="0">
        <references count="2">
          <reference field="1" count="1" selected="0">
            <x v="637"/>
          </reference>
          <reference field="5" count="1">
            <x v="25"/>
          </reference>
        </references>
      </pivotArea>
    </format>
    <format dxfId="675">
      <pivotArea dataOnly="0" labelOnly="1" fieldPosition="0">
        <references count="2">
          <reference field="1" count="1" selected="0">
            <x v="1322"/>
          </reference>
          <reference field="5" count="1">
            <x v="20"/>
          </reference>
        </references>
      </pivotArea>
    </format>
    <format dxfId="674">
      <pivotArea dataOnly="0" labelOnly="1" fieldPosition="0">
        <references count="2">
          <reference field="1" count="1" selected="0">
            <x v="1191"/>
          </reference>
          <reference field="5" count="1">
            <x v="23"/>
          </reference>
        </references>
      </pivotArea>
    </format>
    <format dxfId="673">
      <pivotArea dataOnly="0" labelOnly="1" fieldPosition="0">
        <references count="2">
          <reference field="1" count="1" selected="0">
            <x v="1138"/>
          </reference>
          <reference field="5" count="2">
            <x v="22"/>
            <x v="24"/>
          </reference>
        </references>
      </pivotArea>
    </format>
    <format dxfId="672">
      <pivotArea dataOnly="0" labelOnly="1" fieldPosition="0">
        <references count="2">
          <reference field="1" count="1" selected="0">
            <x v="436"/>
          </reference>
          <reference field="5" count="1">
            <x v="20"/>
          </reference>
        </references>
      </pivotArea>
    </format>
    <format dxfId="671">
      <pivotArea dataOnly="0" labelOnly="1" fieldPosition="0">
        <references count="2">
          <reference field="1" count="1" selected="0">
            <x v="1236"/>
          </reference>
          <reference field="5" count="1">
            <x v="22"/>
          </reference>
        </references>
      </pivotArea>
    </format>
    <format dxfId="670">
      <pivotArea dataOnly="0" labelOnly="1" fieldPosition="0">
        <references count="2">
          <reference field="1" count="1" selected="0">
            <x v="340"/>
          </reference>
          <reference field="5" count="2">
            <x v="22"/>
            <x v="24"/>
          </reference>
        </references>
      </pivotArea>
    </format>
    <format dxfId="669">
      <pivotArea dataOnly="0" labelOnly="1" fieldPosition="0">
        <references count="2">
          <reference field="1" count="1" selected="0">
            <x v="1227"/>
          </reference>
          <reference field="5" count="1">
            <x v="22"/>
          </reference>
        </references>
      </pivotArea>
    </format>
    <format dxfId="668">
      <pivotArea dataOnly="0" labelOnly="1" fieldPosition="0">
        <references count="2">
          <reference field="1" count="1" selected="0">
            <x v="309"/>
          </reference>
          <reference field="5" count="2">
            <x v="22"/>
            <x v="23"/>
          </reference>
        </references>
      </pivotArea>
    </format>
    <format dxfId="667">
      <pivotArea dataOnly="0" labelOnly="1" fieldPosition="0">
        <references count="2">
          <reference field="1" count="1" selected="0">
            <x v="636"/>
          </reference>
          <reference field="5" count="1">
            <x v="20"/>
          </reference>
        </references>
      </pivotArea>
    </format>
    <format dxfId="666">
      <pivotArea dataOnly="0" labelOnly="1" fieldPosition="0">
        <references count="2">
          <reference field="1" count="1" selected="0">
            <x v="566"/>
          </reference>
          <reference field="5" count="1">
            <x v="25"/>
          </reference>
        </references>
      </pivotArea>
    </format>
    <format dxfId="665">
      <pivotArea dataOnly="0" labelOnly="1" fieldPosition="0">
        <references count="2">
          <reference field="1" count="1" selected="0">
            <x v="698"/>
          </reference>
          <reference field="5" count="1">
            <x v="23"/>
          </reference>
        </references>
      </pivotArea>
    </format>
    <format dxfId="664">
      <pivotArea dataOnly="0" labelOnly="1" fieldPosition="0">
        <references count="2">
          <reference field="1" count="1" selected="0">
            <x v="889"/>
          </reference>
          <reference field="5" count="1">
            <x v="18"/>
          </reference>
        </references>
      </pivotArea>
    </format>
    <format dxfId="663">
      <pivotArea dataOnly="0" labelOnly="1" fieldPosition="0">
        <references count="2">
          <reference field="1" count="1" selected="0">
            <x v="603"/>
          </reference>
          <reference field="5" count="1">
            <x v="25"/>
          </reference>
        </references>
      </pivotArea>
    </format>
    <format dxfId="662">
      <pivotArea dataOnly="0" labelOnly="1" fieldPosition="0">
        <references count="2">
          <reference field="1" count="1" selected="0">
            <x v="470"/>
          </reference>
          <reference field="5" count="1">
            <x v="24"/>
          </reference>
        </references>
      </pivotArea>
    </format>
    <format dxfId="661">
      <pivotArea dataOnly="0" labelOnly="1" fieldPosition="0">
        <references count="2">
          <reference field="1" count="1" selected="0">
            <x v="649"/>
          </reference>
          <reference field="5" count="1">
            <x v="16"/>
          </reference>
        </references>
      </pivotArea>
    </format>
    <format dxfId="660">
      <pivotArea dataOnly="0" labelOnly="1" fieldPosition="0">
        <references count="2">
          <reference field="1" count="1" selected="0">
            <x v="339"/>
          </reference>
          <reference field="5" count="1">
            <x v="24"/>
          </reference>
        </references>
      </pivotArea>
    </format>
    <format dxfId="659">
      <pivotArea dataOnly="0" labelOnly="1" fieldPosition="0">
        <references count="2">
          <reference field="1" count="1" selected="0">
            <x v="827"/>
          </reference>
          <reference field="5" count="1">
            <x v="18"/>
          </reference>
        </references>
      </pivotArea>
    </format>
    <format dxfId="658">
      <pivotArea dataOnly="0" labelOnly="1" fieldPosition="0">
        <references count="2">
          <reference field="1" count="1" selected="0">
            <x v="1342"/>
          </reference>
          <reference field="5" count="1">
            <x v="10"/>
          </reference>
        </references>
      </pivotArea>
    </format>
    <format dxfId="657">
      <pivotArea dataOnly="0" labelOnly="1" fieldPosition="0">
        <references count="2">
          <reference field="1" count="1" selected="0">
            <x v="1107"/>
          </reference>
          <reference field="5" count="1">
            <x v="23"/>
          </reference>
        </references>
      </pivotArea>
    </format>
    <format dxfId="656">
      <pivotArea dataOnly="0" labelOnly="1" fieldPosition="0">
        <references count="2">
          <reference field="1" count="1" selected="0">
            <x v="1077"/>
          </reference>
          <reference field="5" count="2">
            <x v="23"/>
            <x v="24"/>
          </reference>
        </references>
      </pivotArea>
    </format>
    <format dxfId="655">
      <pivotArea dataOnly="0" labelOnly="1" fieldPosition="0">
        <references count="2">
          <reference field="1" count="1" selected="0">
            <x v="837"/>
          </reference>
          <reference field="5" count="2">
            <x v="18"/>
            <x v="23"/>
          </reference>
        </references>
      </pivotArea>
    </format>
    <format dxfId="654">
      <pivotArea dataOnly="0" labelOnly="1" fieldPosition="0">
        <references count="2">
          <reference field="1" count="1" selected="0">
            <x v="1169"/>
          </reference>
          <reference field="5" count="1">
            <x v="23"/>
          </reference>
        </references>
      </pivotArea>
    </format>
    <format dxfId="653">
      <pivotArea dataOnly="0" labelOnly="1" fieldPosition="0">
        <references count="2">
          <reference field="1" count="1" selected="0">
            <x v="615"/>
          </reference>
          <reference field="5" count="2">
            <x v="24"/>
            <x v="25"/>
          </reference>
        </references>
      </pivotArea>
    </format>
    <format dxfId="652">
      <pivotArea dataOnly="0" labelOnly="1" fieldPosition="0">
        <references count="2">
          <reference field="1" count="1" selected="0">
            <x v="324"/>
          </reference>
          <reference field="5" count="1">
            <x v="22"/>
          </reference>
        </references>
      </pivotArea>
    </format>
    <format dxfId="651">
      <pivotArea dataOnly="0" labelOnly="1" fieldPosition="0">
        <references count="2">
          <reference field="1" count="1" selected="0">
            <x v="261"/>
          </reference>
          <reference field="5" count="1">
            <x v="22"/>
          </reference>
        </references>
      </pivotArea>
    </format>
    <format dxfId="650">
      <pivotArea dataOnly="0" labelOnly="1" fieldPosition="0">
        <references count="2">
          <reference field="1" count="1" selected="0">
            <x v="769"/>
          </reference>
          <reference field="5" count="3">
            <x v="22"/>
            <x v="24"/>
            <x v="25"/>
          </reference>
        </references>
      </pivotArea>
    </format>
    <format dxfId="649">
      <pivotArea dataOnly="0" labelOnly="1" fieldPosition="0">
        <references count="2">
          <reference field="1" count="1" selected="0">
            <x v="1188"/>
          </reference>
          <reference field="5" count="1">
            <x v="23"/>
          </reference>
        </references>
      </pivotArea>
    </format>
    <format dxfId="648">
      <pivotArea dataOnly="0" labelOnly="1" fieldPosition="0">
        <references count="2">
          <reference field="1" count="1" selected="0">
            <x v="467"/>
          </reference>
          <reference field="5" count="2">
            <x v="23"/>
            <x v="25"/>
          </reference>
        </references>
      </pivotArea>
    </format>
    <format dxfId="647">
      <pivotArea dataOnly="0" labelOnly="1" fieldPosition="0">
        <references count="2">
          <reference field="1" count="1" selected="0">
            <x v="881"/>
          </reference>
          <reference field="5" count="1">
            <x v="25"/>
          </reference>
        </references>
      </pivotArea>
    </format>
    <format dxfId="646">
      <pivotArea dataOnly="0" labelOnly="1" fieldPosition="0">
        <references count="2">
          <reference field="1" count="1" selected="0">
            <x v="571"/>
          </reference>
          <reference field="5" count="1">
            <x v="10"/>
          </reference>
        </references>
      </pivotArea>
    </format>
    <format dxfId="645">
      <pivotArea dataOnly="0" labelOnly="1" fieldPosition="0">
        <references count="2">
          <reference field="1" count="1" selected="0">
            <x v="556"/>
          </reference>
          <reference field="5" count="1">
            <x v="20"/>
          </reference>
        </references>
      </pivotArea>
    </format>
    <format dxfId="644">
      <pivotArea dataOnly="0" labelOnly="1" fieldPosition="0">
        <references count="2">
          <reference field="1" count="1" selected="0">
            <x v="633"/>
          </reference>
          <reference field="5" count="1">
            <x v="14"/>
          </reference>
        </references>
      </pivotArea>
    </format>
    <format dxfId="643">
      <pivotArea dataOnly="0" labelOnly="1" fieldPosition="0">
        <references count="2">
          <reference field="1" count="1" selected="0">
            <x v="696"/>
          </reference>
          <reference field="5" count="1">
            <x v="24"/>
          </reference>
        </references>
      </pivotArea>
    </format>
    <format dxfId="642">
      <pivotArea dataOnly="0" labelOnly="1" fieldPosition="0">
        <references count="2">
          <reference field="1" count="1" selected="0">
            <x v="1195"/>
          </reference>
          <reference field="5" count="1">
            <x v="22"/>
          </reference>
        </references>
      </pivotArea>
    </format>
    <format dxfId="641">
      <pivotArea dataOnly="0" labelOnly="1" fieldPosition="0">
        <references count="2">
          <reference field="1" count="1" selected="0">
            <x v="599"/>
          </reference>
          <reference field="5" count="1">
            <x v="25"/>
          </reference>
        </references>
      </pivotArea>
    </format>
    <format dxfId="640">
      <pivotArea dataOnly="0" labelOnly="1" fieldPosition="0">
        <references count="2">
          <reference field="1" count="1" selected="0">
            <x v="1076"/>
          </reference>
          <reference field="5" count="1">
            <x v="16"/>
          </reference>
        </references>
      </pivotArea>
    </format>
    <format dxfId="639">
      <pivotArea dataOnly="0" labelOnly="1" fieldPosition="0">
        <references count="2">
          <reference field="1" count="1" selected="0">
            <x v="619"/>
          </reference>
          <reference field="5" count="1">
            <x v="24"/>
          </reference>
        </references>
      </pivotArea>
    </format>
    <format dxfId="638">
      <pivotArea dataOnly="0" labelOnly="1" fieldPosition="0">
        <references count="2">
          <reference field="1" count="1" selected="0">
            <x v="1103"/>
          </reference>
          <reference field="5" count="1">
            <x v="23"/>
          </reference>
        </references>
      </pivotArea>
    </format>
    <format dxfId="637">
      <pivotArea dataOnly="0" labelOnly="1" fieldPosition="0">
        <references count="2">
          <reference field="1" count="1" selected="0">
            <x v="1220"/>
          </reference>
          <reference field="5" count="2">
            <x v="16"/>
            <x v="24"/>
          </reference>
        </references>
      </pivotArea>
    </format>
    <format dxfId="636">
      <pivotArea dataOnly="0" labelOnly="1" fieldPosition="0">
        <references count="2">
          <reference field="1" count="1" selected="0">
            <x v="563"/>
          </reference>
          <reference field="5" count="1">
            <x v="23"/>
          </reference>
        </references>
      </pivotArea>
    </format>
    <format dxfId="635">
      <pivotArea dataOnly="0" labelOnly="1" fieldPosition="0">
        <references count="2">
          <reference field="1" count="1" selected="0">
            <x v="1196"/>
          </reference>
          <reference field="5" count="1">
            <x v="23"/>
          </reference>
        </references>
      </pivotArea>
    </format>
    <format dxfId="634">
      <pivotArea dataOnly="0" labelOnly="1" fieldPosition="0">
        <references count="2">
          <reference field="1" count="1" selected="0">
            <x v="893"/>
          </reference>
          <reference field="5" count="1">
            <x v="18"/>
          </reference>
        </references>
      </pivotArea>
    </format>
    <format dxfId="633">
      <pivotArea dataOnly="0" labelOnly="1" fieldPosition="0">
        <references count="2">
          <reference field="1" count="1" selected="0">
            <x v="322"/>
          </reference>
          <reference field="5" count="1">
            <x v="22"/>
          </reference>
        </references>
      </pivotArea>
    </format>
    <format dxfId="632">
      <pivotArea dataOnly="0" labelOnly="1" fieldPosition="0">
        <references count="2">
          <reference field="1" count="1" selected="0">
            <x v="1273"/>
          </reference>
          <reference field="5" count="1">
            <x v="20"/>
          </reference>
        </references>
      </pivotArea>
    </format>
    <format dxfId="631">
      <pivotArea dataOnly="0" labelOnly="1" fieldPosition="0">
        <references count="2">
          <reference field="1" count="1" selected="0">
            <x v="910"/>
          </reference>
          <reference field="5" count="3">
            <x v="22"/>
            <x v="24"/>
            <x v="25"/>
          </reference>
        </references>
      </pivotArea>
    </format>
    <format dxfId="630">
      <pivotArea dataOnly="0" labelOnly="1" fieldPosition="0">
        <references count="2">
          <reference field="1" count="1" selected="0">
            <x v="999"/>
          </reference>
          <reference field="5" count="1">
            <x v="18"/>
          </reference>
        </references>
      </pivotArea>
    </format>
    <format dxfId="629">
      <pivotArea dataOnly="0" labelOnly="1" fieldPosition="0">
        <references count="2">
          <reference field="1" count="1" selected="0">
            <x v="442"/>
          </reference>
          <reference field="5" count="1">
            <x v="22"/>
          </reference>
        </references>
      </pivotArea>
    </format>
    <format dxfId="628">
      <pivotArea dataOnly="0" labelOnly="1" fieldPosition="0">
        <references count="2">
          <reference field="1" count="1" selected="0">
            <x v="557"/>
          </reference>
          <reference field="5" count="2">
            <x v="24"/>
            <x v="25"/>
          </reference>
        </references>
      </pivotArea>
    </format>
    <format dxfId="627">
      <pivotArea dataOnly="0" labelOnly="1" fieldPosition="0">
        <references count="2">
          <reference field="1" count="1" selected="0">
            <x v="507"/>
          </reference>
          <reference field="5" count="1">
            <x v="23"/>
          </reference>
        </references>
      </pivotArea>
    </format>
    <format dxfId="626">
      <pivotArea dataOnly="0" labelOnly="1" fieldPosition="0">
        <references count="2">
          <reference field="1" count="1" selected="0">
            <x v="957"/>
          </reference>
          <reference field="5" count="2">
            <x v="22"/>
            <x v="24"/>
          </reference>
        </references>
      </pivotArea>
    </format>
    <format dxfId="625">
      <pivotArea dataOnly="0" labelOnly="1" fieldPosition="0">
        <references count="2">
          <reference field="1" count="1" selected="0">
            <x v="1071"/>
          </reference>
          <reference field="5" count="2">
            <x v="10"/>
            <x v="23"/>
          </reference>
        </references>
      </pivotArea>
    </format>
    <format dxfId="624">
      <pivotArea dataOnly="0" labelOnly="1" fieldPosition="0">
        <references count="2">
          <reference field="1" count="1" selected="0">
            <x v="598"/>
          </reference>
          <reference field="5" count="2">
            <x v="22"/>
            <x v="23"/>
          </reference>
        </references>
      </pivotArea>
    </format>
    <format dxfId="623">
      <pivotArea dataOnly="0" labelOnly="1" fieldPosition="0">
        <references count="2">
          <reference field="1" count="1" selected="0">
            <x v="457"/>
          </reference>
          <reference field="5" count="1">
            <x v="25"/>
          </reference>
        </references>
      </pivotArea>
    </format>
    <format dxfId="622">
      <pivotArea dataOnly="0" labelOnly="1" fieldPosition="0">
        <references count="2">
          <reference field="1" count="1" selected="0">
            <x v="601"/>
          </reference>
          <reference field="5" count="1">
            <x v="23"/>
          </reference>
        </references>
      </pivotArea>
    </format>
    <format dxfId="621">
      <pivotArea dataOnly="0" labelOnly="1" fieldPosition="0">
        <references count="2">
          <reference field="1" count="1" selected="0">
            <x v="955"/>
          </reference>
          <reference field="5" count="1">
            <x v="24"/>
          </reference>
        </references>
      </pivotArea>
    </format>
    <format dxfId="620">
      <pivotArea dataOnly="0" labelOnly="1" fieldPosition="0">
        <references count="2">
          <reference field="1" count="1" selected="0">
            <x v="533"/>
          </reference>
          <reference field="5" count="1">
            <x v="24"/>
          </reference>
        </references>
      </pivotArea>
    </format>
    <format dxfId="619">
      <pivotArea dataOnly="0" labelOnly="1" fieldPosition="0">
        <references count="2">
          <reference field="1" count="1" selected="0">
            <x v="327"/>
          </reference>
          <reference field="5" count="1">
            <x v="25"/>
          </reference>
        </references>
      </pivotArea>
    </format>
    <format dxfId="618">
      <pivotArea dataOnly="0" labelOnly="1" fieldPosition="0">
        <references count="2">
          <reference field="1" count="1" selected="0">
            <x v="1180"/>
          </reference>
          <reference field="5" count="1">
            <x v="22"/>
          </reference>
        </references>
      </pivotArea>
    </format>
    <format dxfId="617">
      <pivotArea dataOnly="0" labelOnly="1" fieldPosition="0">
        <references count="2">
          <reference field="1" count="1" selected="0">
            <x v="1152"/>
          </reference>
          <reference field="5" count="1">
            <x v="16"/>
          </reference>
        </references>
      </pivotArea>
    </format>
    <format dxfId="616">
      <pivotArea dataOnly="0" labelOnly="1" fieldPosition="0">
        <references count="2">
          <reference field="1" count="1" selected="0">
            <x v="612"/>
          </reference>
          <reference field="5" count="1">
            <x v="25"/>
          </reference>
        </references>
      </pivotArea>
    </format>
    <format dxfId="615">
      <pivotArea dataOnly="0" labelOnly="1" fieldPosition="0">
        <references count="2">
          <reference field="1" count="1" selected="0">
            <x v="816"/>
          </reference>
          <reference field="5" count="1">
            <x v="18"/>
          </reference>
        </references>
      </pivotArea>
    </format>
    <format dxfId="614">
      <pivotArea dataOnly="0" labelOnly="1" fieldPosition="0">
        <references count="2">
          <reference field="1" count="1" selected="0">
            <x v="1154"/>
          </reference>
          <reference field="5" count="1">
            <x v="23"/>
          </reference>
        </references>
      </pivotArea>
    </format>
    <format dxfId="613">
      <pivotArea dataOnly="0" labelOnly="1" fieldPosition="0">
        <references count="2">
          <reference field="1" count="1" selected="0">
            <x v="1545"/>
          </reference>
          <reference field="5" count="1">
            <x v="10"/>
          </reference>
        </references>
      </pivotArea>
    </format>
    <format dxfId="612">
      <pivotArea dataOnly="0" labelOnly="1" fieldPosition="0">
        <references count="2">
          <reference field="1" count="1" selected="0">
            <x v="1467"/>
          </reference>
          <reference field="5" count="1">
            <x v="18"/>
          </reference>
        </references>
      </pivotArea>
    </format>
    <format dxfId="611">
      <pivotArea dataOnly="0" labelOnly="1" fieldPosition="0">
        <references count="2">
          <reference field="1" count="1" selected="0">
            <x v="945"/>
          </reference>
          <reference field="5" count="1">
            <x v="25"/>
          </reference>
        </references>
      </pivotArea>
    </format>
    <format dxfId="610">
      <pivotArea dataOnly="0" labelOnly="1" fieldPosition="0">
        <references count="2">
          <reference field="1" count="1" selected="0">
            <x v="1141"/>
          </reference>
          <reference field="5" count="1">
            <x v="23"/>
          </reference>
        </references>
      </pivotArea>
    </format>
    <format dxfId="609">
      <pivotArea dataOnly="0" labelOnly="1" fieldPosition="0">
        <references count="2">
          <reference field="1" count="1" selected="0">
            <x v="490"/>
          </reference>
          <reference field="5" count="1">
            <x v="25"/>
          </reference>
        </references>
      </pivotArea>
    </format>
    <format dxfId="608">
      <pivotArea dataOnly="0" labelOnly="1" fieldPosition="0">
        <references count="2">
          <reference field="1" count="1" selected="0">
            <x v="582"/>
          </reference>
          <reference field="5" count="1">
            <x v="24"/>
          </reference>
        </references>
      </pivotArea>
    </format>
    <format dxfId="607">
      <pivotArea dataOnly="0" labelOnly="1" fieldPosition="0">
        <references count="2">
          <reference field="1" count="1" selected="0">
            <x v="1114"/>
          </reference>
          <reference field="5" count="1">
            <x v="23"/>
          </reference>
        </references>
      </pivotArea>
    </format>
    <format dxfId="606">
      <pivotArea dataOnly="0" labelOnly="1" fieldPosition="0">
        <references count="2">
          <reference field="1" count="1" selected="0">
            <x v="1110"/>
          </reference>
          <reference field="5" count="1">
            <x v="23"/>
          </reference>
        </references>
      </pivotArea>
    </format>
    <format dxfId="605">
      <pivotArea dataOnly="0" labelOnly="1" fieldPosition="0">
        <references count="2">
          <reference field="1" count="1" selected="0">
            <x v="1015"/>
          </reference>
          <reference field="5" count="1">
            <x v="23"/>
          </reference>
        </references>
      </pivotArea>
    </format>
    <format dxfId="604">
      <pivotArea dataOnly="0" labelOnly="1" fieldPosition="0">
        <references count="2">
          <reference field="1" count="1" selected="0">
            <x v="1556"/>
          </reference>
          <reference field="5" count="1">
            <x v="16"/>
          </reference>
        </references>
      </pivotArea>
    </format>
    <format dxfId="603">
      <pivotArea dataOnly="0" labelOnly="1" fieldPosition="0">
        <references count="2">
          <reference field="1" count="1" selected="0">
            <x v="574"/>
          </reference>
          <reference field="5" count="1">
            <x v="10"/>
          </reference>
        </references>
      </pivotArea>
    </format>
    <format dxfId="602">
      <pivotArea dataOnly="0" labelOnly="1" fieldPosition="0">
        <references count="2">
          <reference field="1" count="1" selected="0">
            <x v="950"/>
          </reference>
          <reference field="5" count="1">
            <x v="23"/>
          </reference>
        </references>
      </pivotArea>
    </format>
    <format dxfId="601">
      <pivotArea dataOnly="0" labelOnly="1" fieldPosition="0">
        <references count="2">
          <reference field="1" count="1" selected="0">
            <x v="550"/>
          </reference>
          <reference field="5" count="1">
            <x v="25"/>
          </reference>
        </references>
      </pivotArea>
    </format>
    <format dxfId="600">
      <pivotArea dataOnly="0" labelOnly="1" fieldPosition="0">
        <references count="2">
          <reference field="1" count="1" selected="0">
            <x v="1559"/>
          </reference>
          <reference field="5" count="1">
            <x v="16"/>
          </reference>
        </references>
      </pivotArea>
    </format>
    <format dxfId="599">
      <pivotArea dataOnly="0" labelOnly="1" fieldPosition="0">
        <references count="2">
          <reference field="1" count="1" selected="0">
            <x v="1087"/>
          </reference>
          <reference field="5" count="1">
            <x v="23"/>
          </reference>
        </references>
      </pivotArea>
    </format>
    <format dxfId="598">
      <pivotArea dataOnly="0" labelOnly="1" fieldPosition="0">
        <references count="2">
          <reference field="1" count="1" selected="0">
            <x v="1089"/>
          </reference>
          <reference field="5" count="1">
            <x v="23"/>
          </reference>
        </references>
      </pivotArea>
    </format>
    <format dxfId="597">
      <pivotArea dataOnly="0" labelOnly="1" fieldPosition="0">
        <references count="2">
          <reference field="1" count="1" selected="0">
            <x v="508"/>
          </reference>
          <reference field="5" count="1">
            <x v="25"/>
          </reference>
        </references>
      </pivotArea>
    </format>
    <format dxfId="596">
      <pivotArea dataOnly="0" labelOnly="1" fieldPosition="0">
        <references count="2">
          <reference field="1" count="1" selected="0">
            <x v="1272"/>
          </reference>
          <reference field="5" count="1">
            <x v="20"/>
          </reference>
        </references>
      </pivotArea>
    </format>
    <format dxfId="595">
      <pivotArea dataOnly="0" labelOnly="1" fieldPosition="0">
        <references count="2">
          <reference field="1" count="1" selected="0">
            <x v="1427"/>
          </reference>
          <reference field="5" count="1">
            <x v="18"/>
          </reference>
        </references>
      </pivotArea>
    </format>
    <format dxfId="594">
      <pivotArea dataOnly="0" labelOnly="1" fieldPosition="0">
        <references count="2">
          <reference field="1" count="1" selected="0">
            <x v="1004"/>
          </reference>
          <reference field="5" count="1">
            <x v="18"/>
          </reference>
        </references>
      </pivotArea>
    </format>
    <format dxfId="593">
      <pivotArea dataOnly="0" labelOnly="1" fieldPosition="0">
        <references count="2">
          <reference field="1" count="1" selected="0">
            <x v="587"/>
          </reference>
          <reference field="5" count="1">
            <x v="25"/>
          </reference>
        </references>
      </pivotArea>
    </format>
    <format dxfId="592">
      <pivotArea dataOnly="0" labelOnly="1" fieldPosition="0">
        <references count="2">
          <reference field="1" count="1" selected="0">
            <x v="1021"/>
          </reference>
          <reference field="5" count="1">
            <x v="23"/>
          </reference>
        </references>
      </pivotArea>
    </format>
    <format dxfId="591">
      <pivotArea dataOnly="0" labelOnly="1" fieldPosition="0">
        <references count="2">
          <reference field="1" count="1" selected="0">
            <x v="621"/>
          </reference>
          <reference field="5" count="1">
            <x v="20"/>
          </reference>
        </references>
      </pivotArea>
    </format>
    <format dxfId="590">
      <pivotArea dataOnly="0" labelOnly="1" fieldPosition="0">
        <references count="2">
          <reference field="1" count="1" selected="0">
            <x v="1118"/>
          </reference>
          <reference field="5" count="1">
            <x v="23"/>
          </reference>
        </references>
      </pivotArea>
    </format>
    <format dxfId="589">
      <pivotArea dataOnly="0" labelOnly="1" fieldPosition="0">
        <references count="2">
          <reference field="1" count="1" selected="0">
            <x v="1425"/>
          </reference>
          <reference field="5" count="1">
            <x v="18"/>
          </reference>
        </references>
      </pivotArea>
    </format>
    <format dxfId="588">
      <pivotArea dataOnly="0" labelOnly="1" fieldPosition="0">
        <references count="2">
          <reference field="1" count="1" selected="0">
            <x v="976"/>
          </reference>
          <reference field="5" count="3">
            <x v="18"/>
            <x v="20"/>
            <x v="23"/>
          </reference>
        </references>
      </pivotArea>
    </format>
    <format dxfId="587">
      <pivotArea dataOnly="0" labelOnly="1" fieldPosition="0">
        <references count="2">
          <reference field="1" count="1" selected="0">
            <x v="1111"/>
          </reference>
          <reference field="5" count="1">
            <x v="23"/>
          </reference>
        </references>
      </pivotArea>
    </format>
    <format dxfId="586">
      <pivotArea dataOnly="0" labelOnly="1" fieldPosition="0">
        <references count="2">
          <reference field="1" count="1" selected="0">
            <x v="466"/>
          </reference>
          <reference field="5" count="1">
            <x v="23"/>
          </reference>
        </references>
      </pivotArea>
    </format>
    <format dxfId="585">
      <pivotArea dataOnly="0" labelOnly="1" fieldPosition="0">
        <references count="2">
          <reference field="1" count="1" selected="0">
            <x v="1202"/>
          </reference>
          <reference field="5" count="1">
            <x v="23"/>
          </reference>
        </references>
      </pivotArea>
    </format>
    <format dxfId="584">
      <pivotArea dataOnly="0" labelOnly="1" fieldPosition="0">
        <references count="2">
          <reference field="1" count="1" selected="0">
            <x v="836"/>
          </reference>
          <reference field="5" count="1">
            <x v="18"/>
          </reference>
        </references>
      </pivotArea>
    </format>
    <format dxfId="583">
      <pivotArea dataOnly="0" labelOnly="1" fieldPosition="0">
        <references count="2">
          <reference field="1" count="1" selected="0">
            <x v="321"/>
          </reference>
          <reference field="5" count="1">
            <x v="24"/>
          </reference>
        </references>
      </pivotArea>
    </format>
    <format dxfId="582">
      <pivotArea dataOnly="0" labelOnly="1" fieldPosition="0">
        <references count="2">
          <reference field="1" count="1" selected="0">
            <x v="586"/>
          </reference>
          <reference field="5" count="1">
            <x v="16"/>
          </reference>
        </references>
      </pivotArea>
    </format>
    <format dxfId="581">
      <pivotArea dataOnly="0" labelOnly="1" fieldPosition="0">
        <references count="2">
          <reference field="1" count="1" selected="0">
            <x v="1040"/>
          </reference>
          <reference field="5" count="1">
            <x v="23"/>
          </reference>
        </references>
      </pivotArea>
    </format>
    <format dxfId="580">
      <pivotArea dataOnly="0" labelOnly="1" fieldPosition="0">
        <references count="2">
          <reference field="1" count="1" selected="0">
            <x v="724"/>
          </reference>
          <reference field="5" count="1">
            <x v="10"/>
          </reference>
        </references>
      </pivotArea>
    </format>
    <format dxfId="579">
      <pivotArea dataOnly="0" labelOnly="1" fieldPosition="0">
        <references count="2">
          <reference field="1" count="1" selected="0">
            <x v="994"/>
          </reference>
          <reference field="5" count="1">
            <x v="24"/>
          </reference>
        </references>
      </pivotArea>
    </format>
    <format dxfId="578">
      <pivotArea dataOnly="0" labelOnly="1" fieldPosition="0">
        <references count="2">
          <reference field="1" count="1" selected="0">
            <x v="421"/>
          </reference>
          <reference field="5" count="1">
            <x v="23"/>
          </reference>
        </references>
      </pivotArea>
    </format>
    <format dxfId="577">
      <pivotArea dataOnly="0" labelOnly="1" fieldPosition="0">
        <references count="2">
          <reference field="1" count="1" selected="0">
            <x v="1122"/>
          </reference>
          <reference field="5" count="1">
            <x v="23"/>
          </reference>
        </references>
      </pivotArea>
    </format>
    <format dxfId="576">
      <pivotArea dataOnly="0" labelOnly="1" fieldPosition="0">
        <references count="2">
          <reference field="1" count="1" selected="0">
            <x v="1075"/>
          </reference>
          <reference field="5" count="1">
            <x v="22"/>
          </reference>
        </references>
      </pivotArea>
    </format>
    <format dxfId="575">
      <pivotArea dataOnly="0" labelOnly="1" fieldPosition="0">
        <references count="2">
          <reference field="1" count="1" selected="0">
            <x v="1234"/>
          </reference>
          <reference field="5" count="1">
            <x v="22"/>
          </reference>
        </references>
      </pivotArea>
    </format>
    <format dxfId="574">
      <pivotArea dataOnly="0" labelOnly="1" fieldPosition="0">
        <references count="2">
          <reference field="1" count="1" selected="0">
            <x v="1251"/>
          </reference>
          <reference field="5" count="1">
            <x v="22"/>
          </reference>
        </references>
      </pivotArea>
    </format>
    <format dxfId="573">
      <pivotArea dataOnly="0" labelOnly="1" fieldPosition="0">
        <references count="2">
          <reference field="1" count="1" selected="0">
            <x v="613"/>
          </reference>
          <reference field="5" count="1">
            <x v="20"/>
          </reference>
        </references>
      </pivotArea>
    </format>
    <format dxfId="572">
      <pivotArea dataOnly="0" labelOnly="1" fieldPosition="0">
        <references count="2">
          <reference field="1" count="1" selected="0">
            <x v="1020"/>
          </reference>
          <reference field="5" count="1">
            <x v="18"/>
          </reference>
        </references>
      </pivotArea>
    </format>
    <format dxfId="571">
      <pivotArea dataOnly="0" labelOnly="1" fieldPosition="0">
        <references count="2">
          <reference field="1" count="1" selected="0">
            <x v="1268"/>
          </reference>
          <reference field="5" count="1">
            <x v="22"/>
          </reference>
        </references>
      </pivotArea>
    </format>
    <format dxfId="570">
      <pivotArea dataOnly="0" labelOnly="1" fieldPosition="0">
        <references count="2">
          <reference field="1" count="1" selected="0">
            <x v="473"/>
          </reference>
          <reference field="5" count="1">
            <x v="25"/>
          </reference>
        </references>
      </pivotArea>
    </format>
    <format dxfId="569">
      <pivotArea dataOnly="0" labelOnly="1" fieldPosition="0">
        <references count="2">
          <reference field="1" count="1" selected="0">
            <x v="1116"/>
          </reference>
          <reference field="5" count="1">
            <x v="23"/>
          </reference>
        </references>
      </pivotArea>
    </format>
    <format dxfId="568">
      <pivotArea dataOnly="0" labelOnly="1" fieldPosition="0">
        <references count="2">
          <reference field="1" count="1" selected="0">
            <x v="1093"/>
          </reference>
          <reference field="5" count="1">
            <x v="10"/>
          </reference>
        </references>
      </pivotArea>
    </format>
    <format dxfId="567">
      <pivotArea dataOnly="0" labelOnly="1" fieldPosition="0">
        <references count="2">
          <reference field="1" count="1" selected="0">
            <x v="963"/>
          </reference>
          <reference field="5" count="1">
            <x v="23"/>
          </reference>
        </references>
      </pivotArea>
    </format>
    <format dxfId="566">
      <pivotArea dataOnly="0" labelOnly="1" fieldPosition="0">
        <references count="2">
          <reference field="1" count="1" selected="0">
            <x v="744"/>
          </reference>
          <reference field="5" count="1">
            <x v="25"/>
          </reference>
        </references>
      </pivotArea>
    </format>
    <format dxfId="565">
      <pivotArea dataOnly="0" labelOnly="1" fieldPosition="0">
        <references count="2">
          <reference field="1" count="1" selected="0">
            <x v="1289"/>
          </reference>
          <reference field="5" count="1">
            <x v="20"/>
          </reference>
        </references>
      </pivotArea>
    </format>
    <format dxfId="564">
      <pivotArea dataOnly="0" labelOnly="1" fieldPosition="0">
        <references count="2">
          <reference field="1" count="1" selected="0">
            <x v="784"/>
          </reference>
          <reference field="5" count="1">
            <x v="24"/>
          </reference>
        </references>
      </pivotArea>
    </format>
    <format dxfId="563">
      <pivotArea dataOnly="0" labelOnly="1" fieldPosition="0">
        <references count="2">
          <reference field="1" count="1" selected="0">
            <x v="576"/>
          </reference>
          <reference field="5" count="1">
            <x v="23"/>
          </reference>
        </references>
      </pivotArea>
    </format>
    <format dxfId="562">
      <pivotArea dataOnly="0" labelOnly="1" fieldPosition="0">
        <references count="2">
          <reference field="1" count="1" selected="0">
            <x v="1106"/>
          </reference>
          <reference field="5" count="1">
            <x v="22"/>
          </reference>
        </references>
      </pivotArea>
    </format>
    <format dxfId="561">
      <pivotArea dataOnly="0" labelOnly="1" fieldPosition="0">
        <references count="2">
          <reference field="1" count="1" selected="0">
            <x v="874"/>
          </reference>
          <reference field="5" count="1">
            <x v="23"/>
          </reference>
        </references>
      </pivotArea>
    </format>
    <format dxfId="560">
      <pivotArea dataOnly="0" labelOnly="1" fieldPosition="0">
        <references count="2">
          <reference field="1" count="1" selected="0">
            <x v="681"/>
          </reference>
          <reference field="5" count="1">
            <x v="25"/>
          </reference>
        </references>
      </pivotArea>
    </format>
    <format dxfId="559">
      <pivotArea dataOnly="0" labelOnly="1" fieldPosition="0">
        <references count="2">
          <reference field="1" count="1" selected="0">
            <x v="1088"/>
          </reference>
          <reference field="5" count="1">
            <x v="22"/>
          </reference>
        </references>
      </pivotArea>
    </format>
    <format dxfId="558">
      <pivotArea dataOnly="0" labelOnly="1" fieldPosition="0">
        <references count="2">
          <reference field="1" count="1" selected="0">
            <x v="558"/>
          </reference>
          <reference field="5" count="1">
            <x v="25"/>
          </reference>
        </references>
      </pivotArea>
    </format>
    <format dxfId="557">
      <pivotArea dataOnly="0" labelOnly="1" fieldPosition="0">
        <references count="2">
          <reference field="1" count="1" selected="0">
            <x v="668"/>
          </reference>
          <reference field="5" count="1">
            <x v="16"/>
          </reference>
        </references>
      </pivotArea>
    </format>
    <format dxfId="556">
      <pivotArea dataOnly="0" labelOnly="1" fieldPosition="0">
        <references count="2">
          <reference field="1" count="1" selected="0">
            <x v="1080"/>
          </reference>
          <reference field="5" count="1">
            <x v="20"/>
          </reference>
        </references>
      </pivotArea>
    </format>
    <format dxfId="555">
      <pivotArea dataOnly="0" labelOnly="1" fieldPosition="0">
        <references count="2">
          <reference field="1" count="1" selected="0">
            <x v="1127"/>
          </reference>
          <reference field="5" count="1">
            <x v="24"/>
          </reference>
        </references>
      </pivotArea>
    </format>
    <format dxfId="554">
      <pivotArea dataOnly="0" labelOnly="1" fieldPosition="0">
        <references count="2">
          <reference field="1" count="1" selected="0">
            <x v="1207"/>
          </reference>
          <reference field="5" count="1">
            <x v="24"/>
          </reference>
        </references>
      </pivotArea>
    </format>
    <format dxfId="553">
      <pivotArea dataOnly="0" labelOnly="1" fieldPosition="0">
        <references count="2">
          <reference field="1" count="1" selected="0">
            <x v="376"/>
          </reference>
          <reference field="5" count="1">
            <x v="16"/>
          </reference>
        </references>
      </pivotArea>
    </format>
    <format dxfId="552">
      <pivotArea dataOnly="0" labelOnly="1" fieldPosition="0">
        <references count="2">
          <reference field="1" count="1" selected="0">
            <x v="1572"/>
          </reference>
          <reference field="5" count="1">
            <x v="8"/>
          </reference>
        </references>
      </pivotArea>
    </format>
    <format dxfId="551">
      <pivotArea dataOnly="0" labelOnly="1" fieldPosition="0">
        <references count="2">
          <reference field="1" count="1" selected="0">
            <x v="335"/>
          </reference>
          <reference field="5" count="2">
            <x v="16"/>
            <x v="23"/>
          </reference>
        </references>
      </pivotArea>
    </format>
    <format dxfId="550">
      <pivotArea dataOnly="0" labelOnly="1" fieldPosition="0">
        <references count="2">
          <reference field="1" count="1" selected="0">
            <x v="1129"/>
          </reference>
          <reference field="5" count="1">
            <x v="23"/>
          </reference>
        </references>
      </pivotArea>
    </format>
    <format dxfId="549">
      <pivotArea dataOnly="0" labelOnly="1" fieldPosition="0">
        <references count="2">
          <reference field="1" count="1" selected="0">
            <x v="1316"/>
          </reference>
          <reference field="5" count="1">
            <x v="20"/>
          </reference>
        </references>
      </pivotArea>
    </format>
    <format dxfId="548">
      <pivotArea dataOnly="0" labelOnly="1" fieldPosition="0">
        <references count="2">
          <reference field="1" count="1" selected="0">
            <x v="968"/>
          </reference>
          <reference field="5" count="2">
            <x v="23"/>
            <x v="25"/>
          </reference>
        </references>
      </pivotArea>
    </format>
    <format dxfId="547">
      <pivotArea dataOnly="0" labelOnly="1" fieldPosition="0">
        <references count="2">
          <reference field="1" count="1" selected="0">
            <x v="617"/>
          </reference>
          <reference field="5" count="1">
            <x v="25"/>
          </reference>
        </references>
      </pivotArea>
    </format>
    <format dxfId="546">
      <pivotArea dataOnly="0" labelOnly="1" fieldPosition="0">
        <references count="2">
          <reference field="1" count="1" selected="0">
            <x v="1526"/>
          </reference>
          <reference field="5" count="1">
            <x v="16"/>
          </reference>
        </references>
      </pivotArea>
    </format>
    <format dxfId="545">
      <pivotArea dataOnly="0" labelOnly="1" fieldPosition="0">
        <references count="2">
          <reference field="1" count="1" selected="0">
            <x v="539"/>
          </reference>
          <reference field="5" count="1">
            <x v="23"/>
          </reference>
        </references>
      </pivotArea>
    </format>
    <format dxfId="544">
      <pivotArea dataOnly="0" labelOnly="1" fieldPosition="0">
        <references count="2">
          <reference field="1" count="1" selected="0">
            <x v="1452"/>
          </reference>
          <reference field="5" count="1">
            <x v="18"/>
          </reference>
        </references>
      </pivotArea>
    </format>
    <format dxfId="543">
      <pivotArea dataOnly="0" labelOnly="1" fieldPosition="0">
        <references count="2">
          <reference field="1" count="1" selected="0">
            <x v="1223"/>
          </reference>
          <reference field="5" count="1">
            <x v="22"/>
          </reference>
        </references>
      </pivotArea>
    </format>
    <format dxfId="542">
      <pivotArea dataOnly="0" labelOnly="1" fieldPosition="0">
        <references count="2">
          <reference field="1" count="1" selected="0">
            <x v="844"/>
          </reference>
          <reference field="5" count="1">
            <x v="18"/>
          </reference>
        </references>
      </pivotArea>
    </format>
    <format dxfId="541">
      <pivotArea dataOnly="0" labelOnly="1" fieldPosition="0">
        <references count="2">
          <reference field="1" count="1" selected="0">
            <x v="1203"/>
          </reference>
          <reference field="5" count="1">
            <x v="24"/>
          </reference>
        </references>
      </pivotArea>
    </format>
    <format dxfId="540">
      <pivotArea dataOnly="0" labelOnly="1" fieldPosition="0">
        <references count="2">
          <reference field="1" count="1" selected="0">
            <x v="323"/>
          </reference>
          <reference field="5" count="1">
            <x v="23"/>
          </reference>
        </references>
      </pivotArea>
    </format>
    <format dxfId="539">
      <pivotArea dataOnly="0" labelOnly="1" fieldPosition="0">
        <references count="2">
          <reference field="1" count="1" selected="0">
            <x v="858"/>
          </reference>
          <reference field="5" count="1">
            <x v="18"/>
          </reference>
        </references>
      </pivotArea>
    </format>
    <format dxfId="538">
      <pivotArea dataOnly="0" labelOnly="1" fieldPosition="0">
        <references count="2">
          <reference field="1" count="1" selected="0">
            <x v="868"/>
          </reference>
          <reference field="5" count="1">
            <x v="18"/>
          </reference>
        </references>
      </pivotArea>
    </format>
    <format dxfId="537">
      <pivotArea dataOnly="0" labelOnly="1" fieldPosition="0">
        <references count="2">
          <reference field="1" count="1" selected="0">
            <x v="1055"/>
          </reference>
          <reference field="5" count="2">
            <x v="18"/>
            <x v="25"/>
          </reference>
        </references>
      </pivotArea>
    </format>
    <format dxfId="536">
      <pivotArea dataOnly="0" labelOnly="1" fieldPosition="0">
        <references count="2">
          <reference field="1" count="1" selected="0">
            <x v="1194"/>
          </reference>
          <reference field="5" count="1">
            <x v="23"/>
          </reference>
        </references>
      </pivotArea>
    </format>
    <format dxfId="535">
      <pivotArea dataOnly="0" labelOnly="1" fieldPosition="0">
        <references count="2">
          <reference field="1" count="1" selected="0">
            <x v="973"/>
          </reference>
          <reference field="5" count="1">
            <x v="25"/>
          </reference>
        </references>
      </pivotArea>
    </format>
    <format dxfId="534">
      <pivotArea dataOnly="0" labelOnly="1" fieldPosition="0">
        <references count="2">
          <reference field="1" count="1" selected="0">
            <x v="1059"/>
          </reference>
          <reference field="5" count="1">
            <x v="22"/>
          </reference>
        </references>
      </pivotArea>
    </format>
    <format dxfId="533">
      <pivotArea dataOnly="0" labelOnly="1" fieldPosition="0">
        <references count="2">
          <reference field="1" count="1" selected="0">
            <x v="405"/>
          </reference>
          <reference field="5" count="1">
            <x v="25"/>
          </reference>
        </references>
      </pivotArea>
    </format>
    <format dxfId="532">
      <pivotArea dataOnly="0" labelOnly="1" fieldPosition="0">
        <references count="2">
          <reference field="1" count="1" selected="0">
            <x v="610"/>
          </reference>
          <reference field="5" count="1">
            <x v="25"/>
          </reference>
        </references>
      </pivotArea>
    </format>
    <format dxfId="531">
      <pivotArea dataOnly="0" labelOnly="1" fieldPosition="0">
        <references count="2">
          <reference field="1" count="1" selected="0">
            <x v="1225"/>
          </reference>
          <reference field="5" count="1">
            <x v="22"/>
          </reference>
        </references>
      </pivotArea>
    </format>
    <format dxfId="530">
      <pivotArea dataOnly="0" labelOnly="1" fieldPosition="0">
        <references count="2">
          <reference field="1" count="1" selected="0">
            <x v="924"/>
          </reference>
          <reference field="5" count="1">
            <x v="18"/>
          </reference>
        </references>
      </pivotArea>
    </format>
    <format dxfId="529">
      <pivotArea dataOnly="0" labelOnly="1" fieldPosition="0">
        <references count="2">
          <reference field="1" count="1" selected="0">
            <x v="747"/>
          </reference>
          <reference field="5" count="1">
            <x v="24"/>
          </reference>
        </references>
      </pivotArea>
    </format>
    <format dxfId="528">
      <pivotArea dataOnly="0" labelOnly="1" fieldPosition="0">
        <references count="2">
          <reference field="1" count="1" selected="0">
            <x v="1115"/>
          </reference>
          <reference field="5" count="1">
            <x v="24"/>
          </reference>
        </references>
      </pivotArea>
    </format>
    <format dxfId="527">
      <pivotArea dataOnly="0" labelOnly="1" fieldPosition="0">
        <references count="2">
          <reference field="1" count="1" selected="0">
            <x v="1128"/>
          </reference>
          <reference field="5" count="1">
            <x v="23"/>
          </reference>
        </references>
      </pivotArea>
    </format>
    <format dxfId="526">
      <pivotArea dataOnly="0" labelOnly="1" fieldPosition="0">
        <references count="2">
          <reference field="1" count="1" selected="0">
            <x v="1552"/>
          </reference>
          <reference field="5" count="1">
            <x v="16"/>
          </reference>
        </references>
      </pivotArea>
    </format>
    <format dxfId="525">
      <pivotArea dataOnly="0" labelOnly="1" fieldPosition="0">
        <references count="2">
          <reference field="1" count="1" selected="0">
            <x v="357"/>
          </reference>
          <reference field="5" count="1">
            <x v="16"/>
          </reference>
        </references>
      </pivotArea>
    </format>
    <format dxfId="524">
      <pivotArea dataOnly="0" labelOnly="1" fieldPosition="0">
        <references count="2">
          <reference field="1" count="1" selected="0">
            <x v="958"/>
          </reference>
          <reference field="5" count="1">
            <x v="23"/>
          </reference>
        </references>
      </pivotArea>
    </format>
    <format dxfId="523">
      <pivotArea dataOnly="0" labelOnly="1" fieldPosition="0">
        <references count="2">
          <reference field="1" count="1" selected="0">
            <x v="977"/>
          </reference>
          <reference field="5" count="1">
            <x v="23"/>
          </reference>
        </references>
      </pivotArea>
    </format>
    <format dxfId="522">
      <pivotArea dataOnly="0" labelOnly="1" fieldPosition="0">
        <references count="2">
          <reference field="1" count="1" selected="0">
            <x v="1028"/>
          </reference>
          <reference field="5" count="1">
            <x v="18"/>
          </reference>
        </references>
      </pivotArea>
    </format>
    <format dxfId="521">
      <pivotArea dataOnly="0" labelOnly="1" fieldPosition="0">
        <references count="2">
          <reference field="1" count="1" selected="0">
            <x v="1070"/>
          </reference>
          <reference field="5" count="1">
            <x v="23"/>
          </reference>
        </references>
      </pivotArea>
    </format>
    <format dxfId="520">
      <pivotArea dataOnly="0" labelOnly="1" fieldPosition="0">
        <references count="2">
          <reference field="1" count="1" selected="0">
            <x v="831"/>
          </reference>
          <reference field="5" count="1">
            <x v="18"/>
          </reference>
        </references>
      </pivotArea>
    </format>
    <format dxfId="519">
      <pivotArea dataOnly="0" labelOnly="1" fieldPosition="0">
        <references count="2">
          <reference field="1" count="1" selected="0">
            <x v="1172"/>
          </reference>
          <reference field="5" count="1">
            <x v="23"/>
          </reference>
        </references>
      </pivotArea>
    </format>
    <format dxfId="518">
      <pivotArea dataOnly="0" labelOnly="1" fieldPosition="0">
        <references count="2">
          <reference field="1" count="1" selected="0">
            <x v="514"/>
          </reference>
          <reference field="5" count="1">
            <x v="25"/>
          </reference>
        </references>
      </pivotArea>
    </format>
    <format dxfId="517">
      <pivotArea dataOnly="0" labelOnly="1" fieldPosition="0">
        <references count="2">
          <reference field="1" count="1" selected="0">
            <x v="820"/>
          </reference>
          <reference field="5" count="1">
            <x v="16"/>
          </reference>
        </references>
      </pivotArea>
    </format>
    <format dxfId="516">
      <pivotArea dataOnly="0" labelOnly="1" fieldPosition="0">
        <references count="2">
          <reference field="1" count="1" selected="0">
            <x v="310"/>
          </reference>
          <reference field="5" count="1">
            <x v="12"/>
          </reference>
        </references>
      </pivotArea>
    </format>
    <format dxfId="515">
      <pivotArea dataOnly="0" labelOnly="1" fieldPosition="0">
        <references count="2">
          <reference field="1" count="1" selected="0">
            <x v="1131"/>
          </reference>
          <reference field="5" count="1">
            <x v="24"/>
          </reference>
        </references>
      </pivotArea>
    </format>
    <format dxfId="514">
      <pivotArea dataOnly="0" labelOnly="1" fieldPosition="0">
        <references count="2">
          <reference field="1" count="1" selected="0">
            <x v="779"/>
          </reference>
          <reference field="5" count="1">
            <x v="25"/>
          </reference>
        </references>
      </pivotArea>
    </format>
    <format dxfId="513">
      <pivotArea dataOnly="0" labelOnly="1" fieldPosition="0">
        <references count="2">
          <reference field="1" count="1" selected="0">
            <x v="1279"/>
          </reference>
          <reference field="5" count="1">
            <x v="20"/>
          </reference>
        </references>
      </pivotArea>
    </format>
    <format dxfId="512">
      <pivotArea dataOnly="0" labelOnly="1" fieldPosition="0">
        <references count="2">
          <reference field="1" count="1" selected="0">
            <x v="1057"/>
          </reference>
          <reference field="5" count="1">
            <x v="18"/>
          </reference>
        </references>
      </pivotArea>
    </format>
    <format dxfId="511">
      <pivotArea dataOnly="0" labelOnly="1" fieldPosition="0">
        <references count="2">
          <reference field="1" count="1" selected="0">
            <x v="686"/>
          </reference>
          <reference field="5" count="1">
            <x v="16"/>
          </reference>
        </references>
      </pivotArea>
    </format>
    <format dxfId="510">
      <pivotArea dataOnly="0" labelOnly="1" fieldPosition="0">
        <references count="2">
          <reference field="1" count="1" selected="0">
            <x v="929"/>
          </reference>
          <reference field="5" count="1">
            <x v="25"/>
          </reference>
        </references>
      </pivotArea>
    </format>
    <format dxfId="509">
      <pivotArea dataOnly="0" labelOnly="1" fieldPosition="0">
        <references count="2">
          <reference field="1" count="1" selected="0">
            <x v="611"/>
          </reference>
          <reference field="5" count="1">
            <x v="24"/>
          </reference>
        </references>
      </pivotArea>
    </format>
    <format dxfId="508">
      <pivotArea dataOnly="0" labelOnly="1" fieldPosition="0">
        <references count="2">
          <reference field="1" count="1" selected="0">
            <x v="1498"/>
          </reference>
          <reference field="5" count="1">
            <x v="18"/>
          </reference>
        </references>
      </pivotArea>
    </format>
    <format dxfId="507">
      <pivotArea dataOnly="0" labelOnly="1" fieldPosition="0">
        <references count="2">
          <reference field="1" count="1" selected="0">
            <x v="362"/>
          </reference>
          <reference field="5" count="1">
            <x v="20"/>
          </reference>
        </references>
      </pivotArea>
    </format>
    <format dxfId="506">
      <pivotArea dataOnly="0" labelOnly="1" fieldPosition="0">
        <references count="2">
          <reference field="1" count="1" selected="0">
            <x v="1036"/>
          </reference>
          <reference field="5" count="1">
            <x v="18"/>
          </reference>
        </references>
      </pivotArea>
    </format>
    <format dxfId="505">
      <pivotArea dataOnly="0" labelOnly="1" fieldPosition="0">
        <references count="2">
          <reference field="1" count="1" selected="0">
            <x v="1018"/>
          </reference>
          <reference field="5" count="1">
            <x v="18"/>
          </reference>
        </references>
      </pivotArea>
    </format>
    <format dxfId="504">
      <pivotArea dataOnly="0" labelOnly="1" fieldPosition="0">
        <references count="2">
          <reference field="1" count="1" selected="0">
            <x v="1066"/>
          </reference>
          <reference field="5" count="1">
            <x v="23"/>
          </reference>
        </references>
      </pivotArea>
    </format>
    <format dxfId="503">
      <pivotArea dataOnly="0" labelOnly="1" fieldPosition="0">
        <references count="2">
          <reference field="1" count="1" selected="0">
            <x v="1161"/>
          </reference>
          <reference field="5" count="1">
            <x v="23"/>
          </reference>
        </references>
      </pivotArea>
    </format>
    <format dxfId="502">
      <pivotArea dataOnly="0" labelOnly="1" fieldPosition="0">
        <references count="2">
          <reference field="1" count="1" selected="0">
            <x v="1023"/>
          </reference>
          <reference field="5" count="1">
            <x v="23"/>
          </reference>
        </references>
      </pivotArea>
    </format>
    <format dxfId="501">
      <pivotArea dataOnly="0" labelOnly="1" fieldPosition="0">
        <references count="2">
          <reference field="1" count="1" selected="0">
            <x v="1171"/>
          </reference>
          <reference field="5" count="1">
            <x v="23"/>
          </reference>
        </references>
      </pivotArea>
    </format>
    <format dxfId="500">
      <pivotArea dataOnly="0" labelOnly="1" fieldPosition="0">
        <references count="2">
          <reference field="1" count="1" selected="0">
            <x v="839"/>
          </reference>
          <reference field="5" count="1">
            <x v="25"/>
          </reference>
        </references>
      </pivotArea>
    </format>
    <format dxfId="499">
      <pivotArea dataOnly="0" labelOnly="1" fieldPosition="0">
        <references count="2">
          <reference field="1" count="1" selected="0">
            <x v="249"/>
          </reference>
          <reference field="5" count="1">
            <x v="22"/>
          </reference>
        </references>
      </pivotArea>
    </format>
    <format dxfId="498">
      <pivotArea dataOnly="0" labelOnly="1" fieldPosition="0">
        <references count="2">
          <reference field="1" count="1" selected="0">
            <x v="664"/>
          </reference>
          <reference field="5" count="1">
            <x v="24"/>
          </reference>
        </references>
      </pivotArea>
    </format>
    <format dxfId="497">
      <pivotArea dataOnly="0" labelOnly="1" fieldPosition="0">
        <references count="2">
          <reference field="1" count="1" selected="0">
            <x v="1031"/>
          </reference>
          <reference field="5" count="1">
            <x v="14"/>
          </reference>
        </references>
      </pivotArea>
    </format>
    <format dxfId="496">
      <pivotArea dataOnly="0" labelOnly="1" fieldPosition="0">
        <references count="2">
          <reference field="1" count="1" selected="0">
            <x v="281"/>
          </reference>
          <reference field="5" count="1">
            <x v="25"/>
          </reference>
        </references>
      </pivotArea>
    </format>
    <format dxfId="495">
      <pivotArea dataOnly="0" fieldPosition="0">
        <references count="1">
          <reference field="1" count="1">
            <x v="417"/>
          </reference>
        </references>
      </pivotArea>
    </format>
    <format dxfId="494">
      <pivotArea dataOnly="0" fieldPosition="0">
        <references count="1">
          <reference field="1" count="1">
            <x v="647"/>
          </reference>
        </references>
      </pivotArea>
    </format>
    <format dxfId="493">
      <pivotArea dataOnly="0" fieldPosition="0">
        <references count="1">
          <reference field="1" count="11">
            <x v="406"/>
            <x v="527"/>
            <x v="583"/>
            <x v="949"/>
            <x v="1045"/>
            <x v="1065"/>
            <x v="1142"/>
            <x v="1206"/>
            <x v="1233"/>
            <x v="1239"/>
            <x v="1328"/>
          </reference>
        </references>
      </pivotArea>
    </format>
    <format dxfId="492">
      <pivotArea dataOnly="0" fieldPosition="0">
        <references count="1">
          <reference field="1" count="9">
            <x v="309"/>
            <x v="340"/>
            <x v="436"/>
            <x v="637"/>
            <x v="1138"/>
            <x v="1191"/>
            <x v="1227"/>
            <x v="1236"/>
            <x v="1322"/>
          </reference>
        </references>
      </pivotArea>
    </format>
    <format dxfId="491">
      <pivotArea dataOnly="0" fieldPosition="0">
        <references count="1">
          <reference field="1" count="29">
            <x v="261"/>
            <x v="322"/>
            <x v="324"/>
            <x v="339"/>
            <x v="442"/>
            <x v="467"/>
            <x v="470"/>
            <x v="556"/>
            <x v="557"/>
            <x v="563"/>
            <x v="566"/>
            <x v="599"/>
            <x v="603"/>
            <x v="615"/>
            <x v="619"/>
            <x v="636"/>
            <x v="696"/>
            <x v="698"/>
            <x v="769"/>
            <x v="881"/>
            <x v="910"/>
            <x v="1077"/>
            <x v="1103"/>
            <x v="1107"/>
            <x v="1169"/>
            <x v="1188"/>
            <x v="1195"/>
            <x v="1196"/>
            <x v="1273"/>
          </reference>
        </references>
      </pivotArea>
    </format>
    <format dxfId="490">
      <pivotArea dataOnly="0" fieldPosition="0">
        <references count="1">
          <reference field="1" count="46">
            <x v="321"/>
            <x v="327"/>
            <x v="421"/>
            <x v="457"/>
            <x v="466"/>
            <x v="473"/>
            <x v="490"/>
            <x v="507"/>
            <x v="508"/>
            <x v="533"/>
            <x v="550"/>
            <x v="582"/>
            <x v="587"/>
            <x v="598"/>
            <x v="601"/>
            <x v="612"/>
            <x v="613"/>
            <x v="621"/>
            <x v="744"/>
            <x v="945"/>
            <x v="950"/>
            <x v="955"/>
            <x v="957"/>
            <x v="963"/>
            <x v="994"/>
            <x v="1015"/>
            <x v="1021"/>
            <x v="1040"/>
            <x v="1075"/>
            <x v="1087"/>
            <x v="1089"/>
            <x v="1110"/>
            <x v="1111"/>
            <x v="1114"/>
            <x v="1116"/>
            <x v="1118"/>
            <x v="1122"/>
            <x v="1141"/>
            <x v="1154"/>
            <x v="1180"/>
            <x v="1202"/>
            <x v="1234"/>
            <x v="1251"/>
            <x v="1268"/>
            <x v="1272"/>
            <x v="1289"/>
          </reference>
        </references>
      </pivotArea>
    </format>
    <format dxfId="489">
      <pivotArea dataOnly="0" fieldPosition="0">
        <references count="1">
          <reference field="1" count="25">
            <x v="323"/>
            <x v="405"/>
            <x v="539"/>
            <x v="558"/>
            <x v="576"/>
            <x v="610"/>
            <x v="617"/>
            <x v="681"/>
            <x v="747"/>
            <x v="784"/>
            <x v="874"/>
            <x v="968"/>
            <x v="973"/>
            <x v="1059"/>
            <x v="1080"/>
            <x v="1088"/>
            <x v="1106"/>
            <x v="1127"/>
            <x v="1129"/>
            <x v="1194"/>
            <x v="1203"/>
            <x v="1207"/>
            <x v="1223"/>
            <x v="1225"/>
            <x v="1316"/>
          </reference>
        </references>
      </pivotArea>
    </format>
    <format dxfId="488">
      <pivotArea dataOnly="0" fieldPosition="0">
        <references count="1">
          <reference field="1" count="19">
            <x v="249"/>
            <x v="281"/>
            <x v="362"/>
            <x v="611"/>
            <x v="664"/>
            <x v="779"/>
            <x v="839"/>
            <x v="929"/>
            <x v="958"/>
            <x v="1023"/>
            <x v="1066"/>
            <x v="1070"/>
            <x v="1115"/>
            <x v="1128"/>
            <x v="1131"/>
            <x v="1161"/>
            <x v="1171"/>
            <x v="1172"/>
            <x v="1279"/>
          </reference>
        </references>
      </pivotArea>
    </format>
    <format dxfId="487">
      <pivotArea outline="0" collapsedLevelsAreSubtotals="1" fieldPosition="0"/>
    </format>
    <format dxfId="486">
      <pivotArea dataOnly="0" labelOnly="1" fieldPosition="0">
        <references count="1">
          <reference field="1" count="50">
            <x v="265"/>
            <x v="283"/>
            <x v="372"/>
            <x v="388"/>
            <x v="393"/>
            <x v="422"/>
            <x v="439"/>
            <x v="444"/>
            <x v="446"/>
            <x v="474"/>
            <x v="486"/>
            <x v="494"/>
            <x v="505"/>
            <x v="545"/>
            <x v="549"/>
            <x v="554"/>
            <x v="663"/>
            <x v="673"/>
            <x v="674"/>
            <x v="684"/>
            <x v="708"/>
            <x v="766"/>
            <x v="802"/>
            <x v="803"/>
            <x v="822"/>
            <x v="840"/>
            <x v="841"/>
            <x v="843"/>
            <x v="873"/>
            <x v="931"/>
            <x v="934"/>
            <x v="939"/>
            <x v="962"/>
            <x v="1000"/>
            <x v="1001"/>
            <x v="1011"/>
            <x v="1016"/>
            <x v="1035"/>
            <x v="1038"/>
            <x v="1043"/>
            <x v="1090"/>
            <x v="1091"/>
            <x v="1119"/>
            <x v="1139"/>
            <x v="1143"/>
            <x v="1216"/>
            <x v="1248"/>
            <x v="1416"/>
            <x v="1551"/>
            <x v="1561"/>
          </reference>
        </references>
      </pivotArea>
    </format>
    <format dxfId="485">
      <pivotArea dataOnly="0" labelOnly="1" fieldPosition="0">
        <references count="1">
          <reference field="1" count="50">
            <x v="173"/>
            <x v="269"/>
            <x v="274"/>
            <x v="278"/>
            <x v="306"/>
            <x v="401"/>
            <x v="453"/>
            <x v="471"/>
            <x v="482"/>
            <x v="540"/>
            <x v="569"/>
            <x v="573"/>
            <x v="594"/>
            <x v="604"/>
            <x v="614"/>
            <x v="693"/>
            <x v="695"/>
            <x v="712"/>
            <x v="731"/>
            <x v="735"/>
            <x v="765"/>
            <x v="790"/>
            <x v="812"/>
            <x v="813"/>
            <x v="814"/>
            <x v="819"/>
            <x v="850"/>
            <x v="851"/>
            <x v="897"/>
            <x v="900"/>
            <x v="918"/>
            <x v="920"/>
            <x v="923"/>
            <x v="943"/>
            <x v="980"/>
            <x v="990"/>
            <x v="1010"/>
            <x v="1012"/>
            <x v="1037"/>
            <x v="1052"/>
            <x v="1062"/>
            <x v="1067"/>
            <x v="1069"/>
            <x v="1186"/>
            <x v="1215"/>
            <x v="1297"/>
            <x v="1298"/>
            <x v="1367"/>
            <x v="1550"/>
            <x v="1573"/>
          </reference>
        </references>
      </pivotArea>
    </format>
    <format dxfId="484">
      <pivotArea dataOnly="0" labelOnly="1" fieldPosition="0">
        <references count="1">
          <reference field="1" count="50">
            <x v="244"/>
            <x v="257"/>
            <x v="285"/>
            <x v="328"/>
            <x v="358"/>
            <x v="368"/>
            <x v="410"/>
            <x v="416"/>
            <x v="426"/>
            <x v="427"/>
            <x v="430"/>
            <x v="432"/>
            <x v="443"/>
            <x v="459"/>
            <x v="460"/>
            <x v="461"/>
            <x v="477"/>
            <x v="479"/>
            <x v="481"/>
            <x v="515"/>
            <x v="543"/>
            <x v="553"/>
            <x v="577"/>
            <x v="622"/>
            <x v="623"/>
            <x v="641"/>
            <x v="678"/>
            <x v="773"/>
            <x v="817"/>
            <x v="826"/>
            <x v="834"/>
            <x v="838"/>
            <x v="848"/>
            <x v="856"/>
            <x v="869"/>
            <x v="872"/>
            <x v="879"/>
            <x v="907"/>
            <x v="983"/>
            <x v="1004"/>
            <x v="1019"/>
            <x v="1022"/>
            <x v="1060"/>
            <x v="1113"/>
            <x v="1135"/>
            <x v="1157"/>
            <x v="1190"/>
            <x v="1360"/>
            <x v="1498"/>
            <x v="1536"/>
          </reference>
        </references>
      </pivotArea>
    </format>
    <format dxfId="483">
      <pivotArea dataOnly="0" labelOnly="1" fieldPosition="0">
        <references count="1">
          <reference field="1" count="50">
            <x v="273"/>
            <x v="276"/>
            <x v="284"/>
            <x v="300"/>
            <x v="329"/>
            <x v="330"/>
            <x v="353"/>
            <x v="380"/>
            <x v="399"/>
            <x v="415"/>
            <x v="449"/>
            <x v="456"/>
            <x v="483"/>
            <x v="497"/>
            <x v="509"/>
            <x v="512"/>
            <x v="519"/>
            <x v="555"/>
            <x v="567"/>
            <x v="607"/>
            <x v="620"/>
            <x v="642"/>
            <x v="662"/>
            <x v="669"/>
            <x v="777"/>
            <x v="861"/>
            <x v="868"/>
            <x v="875"/>
            <x v="896"/>
            <x v="904"/>
            <x v="911"/>
            <x v="912"/>
            <x v="932"/>
            <x v="942"/>
            <x v="965"/>
            <x v="993"/>
            <x v="1020"/>
            <x v="1027"/>
            <x v="1053"/>
            <x v="1082"/>
            <x v="1156"/>
            <x v="1165"/>
            <x v="1181"/>
            <x v="1198"/>
            <x v="1247"/>
            <x v="1330"/>
            <x v="1420"/>
            <x v="1474"/>
            <x v="1557"/>
            <x v="1560"/>
          </reference>
        </references>
      </pivotArea>
    </format>
    <format dxfId="482">
      <pivotArea dataOnly="0" labelOnly="1" fieldPosition="0">
        <references count="1">
          <reference field="1" count="50">
            <x v="250"/>
            <x v="332"/>
            <x v="341"/>
            <x v="348"/>
            <x v="359"/>
            <x v="397"/>
            <x v="417"/>
            <x v="429"/>
            <x v="441"/>
            <x v="480"/>
            <x v="495"/>
            <x v="503"/>
            <x v="506"/>
            <x v="511"/>
            <x v="518"/>
            <x v="528"/>
            <x v="560"/>
            <x v="565"/>
            <x v="605"/>
            <x v="726"/>
            <x v="767"/>
            <x v="780"/>
            <x v="816"/>
            <x v="827"/>
            <x v="833"/>
            <x v="836"/>
            <x v="847"/>
            <x v="858"/>
            <x v="871"/>
            <x v="890"/>
            <x v="892"/>
            <x v="893"/>
            <x v="978"/>
            <x v="985"/>
            <x v="999"/>
            <x v="1058"/>
            <x v="1083"/>
            <x v="1094"/>
            <x v="1109"/>
            <x v="1130"/>
            <x v="1133"/>
            <x v="1168"/>
            <x v="1184"/>
            <x v="1237"/>
            <x v="1238"/>
            <x v="1267"/>
            <x v="1450"/>
            <x v="1452"/>
            <x v="1467"/>
            <x v="1554"/>
          </reference>
        </references>
      </pivotArea>
    </format>
    <format dxfId="481">
      <pivotArea dataOnly="0" labelOnly="1" fieldPosition="0">
        <references count="1">
          <reference field="1" count="50">
            <x v="297"/>
            <x v="309"/>
            <x v="333"/>
            <x v="339"/>
            <x v="340"/>
            <x v="406"/>
            <x v="420"/>
            <x v="436"/>
            <x v="470"/>
            <x v="527"/>
            <x v="566"/>
            <x v="580"/>
            <x v="583"/>
            <x v="590"/>
            <x v="596"/>
            <x v="603"/>
            <x v="636"/>
            <x v="637"/>
            <x v="647"/>
            <x v="649"/>
            <x v="654"/>
            <x v="698"/>
            <x v="728"/>
            <x v="811"/>
            <x v="910"/>
            <x v="924"/>
            <x v="949"/>
            <x v="1021"/>
            <x v="1045"/>
            <x v="1065"/>
            <x v="1073"/>
            <x v="1123"/>
            <x v="1132"/>
            <x v="1137"/>
            <x v="1138"/>
            <x v="1142"/>
            <x v="1182"/>
            <x v="1191"/>
            <x v="1204"/>
            <x v="1206"/>
            <x v="1231"/>
            <x v="1233"/>
            <x v="1236"/>
            <x v="1239"/>
            <x v="1322"/>
            <x v="1328"/>
            <x v="1373"/>
            <x v="1440"/>
            <x v="1497"/>
            <x v="1555"/>
          </reference>
        </references>
      </pivotArea>
    </format>
    <format dxfId="480">
      <pivotArea dataOnly="0" labelOnly="1" fieldPosition="0">
        <references count="1">
          <reference field="1" count="50">
            <x v="261"/>
            <x v="322"/>
            <x v="324"/>
            <x v="327"/>
            <x v="442"/>
            <x v="457"/>
            <x v="467"/>
            <x v="490"/>
            <x v="507"/>
            <x v="533"/>
            <x v="556"/>
            <x v="557"/>
            <x v="563"/>
            <x v="571"/>
            <x v="598"/>
            <x v="599"/>
            <x v="601"/>
            <x v="612"/>
            <x v="615"/>
            <x v="619"/>
            <x v="696"/>
            <x v="769"/>
            <x v="837"/>
            <x v="881"/>
            <x v="917"/>
            <x v="945"/>
            <x v="955"/>
            <x v="957"/>
            <x v="976"/>
            <x v="1003"/>
            <x v="1071"/>
            <x v="1076"/>
            <x v="1077"/>
            <x v="1102"/>
            <x v="1103"/>
            <x v="1107"/>
            <x v="1141"/>
            <x v="1152"/>
            <x v="1154"/>
            <x v="1169"/>
            <x v="1180"/>
            <x v="1188"/>
            <x v="1195"/>
            <x v="1196"/>
            <x v="1220"/>
            <x v="1263"/>
            <x v="1273"/>
            <x v="1342"/>
            <x v="1449"/>
            <x v="1545"/>
          </reference>
        </references>
      </pivotArea>
    </format>
    <format dxfId="479">
      <pivotArea dataOnly="0" labelOnly="1" fieldPosition="0">
        <references count="1">
          <reference field="1" count="50">
            <x v="321"/>
            <x v="421"/>
            <x v="466"/>
            <x v="473"/>
            <x v="499"/>
            <x v="500"/>
            <x v="508"/>
            <x v="510"/>
            <x v="550"/>
            <x v="558"/>
            <x v="574"/>
            <x v="576"/>
            <x v="582"/>
            <x v="586"/>
            <x v="587"/>
            <x v="613"/>
            <x v="621"/>
            <x v="681"/>
            <x v="724"/>
            <x v="744"/>
            <x v="783"/>
            <x v="784"/>
            <x v="821"/>
            <x v="874"/>
            <x v="950"/>
            <x v="994"/>
            <x v="1015"/>
            <x v="1040"/>
            <x v="1057"/>
            <x v="1075"/>
            <x v="1087"/>
            <x v="1088"/>
            <x v="1089"/>
            <x v="1106"/>
            <x v="1110"/>
            <x v="1111"/>
            <x v="1114"/>
            <x v="1116"/>
            <x v="1122"/>
            <x v="1162"/>
            <x v="1202"/>
            <x v="1234"/>
            <x v="1251"/>
            <x v="1268"/>
            <x v="1272"/>
            <x v="1289"/>
            <x v="1425"/>
            <x v="1427"/>
            <x v="1556"/>
            <x v="1559"/>
          </reference>
        </references>
      </pivotArea>
    </format>
    <format dxfId="478">
      <pivotArea dataOnly="0" labelOnly="1" fieldPosition="0">
        <references count="1">
          <reference field="1" count="50">
            <x v="310"/>
            <x v="323"/>
            <x v="335"/>
            <x v="357"/>
            <x v="362"/>
            <x v="405"/>
            <x v="433"/>
            <x v="514"/>
            <x v="539"/>
            <x v="610"/>
            <x v="611"/>
            <x v="617"/>
            <x v="668"/>
            <x v="686"/>
            <x v="747"/>
            <x v="779"/>
            <x v="820"/>
            <x v="831"/>
            <x v="844"/>
            <x v="929"/>
            <x v="958"/>
            <x v="968"/>
            <x v="973"/>
            <x v="977"/>
            <x v="982"/>
            <x v="1018"/>
            <x v="1028"/>
            <x v="1036"/>
            <x v="1055"/>
            <x v="1059"/>
            <x v="1070"/>
            <x v="1080"/>
            <x v="1115"/>
            <x v="1127"/>
            <x v="1128"/>
            <x v="1129"/>
            <x v="1131"/>
            <x v="1161"/>
            <x v="1172"/>
            <x v="1194"/>
            <x v="1203"/>
            <x v="1207"/>
            <x v="1223"/>
            <x v="1225"/>
            <x v="1279"/>
            <x v="1316"/>
            <x v="1372"/>
            <x v="1526"/>
            <x v="1552"/>
            <x v="1572"/>
          </reference>
        </references>
      </pivotArea>
    </format>
    <format dxfId="477">
      <pivotArea dataOnly="0" labelOnly="1" fieldPosition="0">
        <references count="1">
          <reference field="1" count="9">
            <x v="249"/>
            <x v="281"/>
            <x v="664"/>
            <x v="839"/>
            <x v="1031"/>
            <x v="1171"/>
            <x v="1428"/>
            <x v="1574"/>
            <x v="1575"/>
          </reference>
        </references>
      </pivotArea>
    </format>
    <format dxfId="476">
      <pivotArea dataOnly="0" labelOnly="1" fieldPosition="0">
        <references count="2">
          <reference field="1" count="1" selected="0">
            <x v="1573"/>
          </reference>
          <reference field="5" count="1">
            <x v="10"/>
          </reference>
        </references>
      </pivotArea>
    </format>
    <format dxfId="475">
      <pivotArea dataOnly="0" labelOnly="1" fieldPosition="0">
        <references count="2">
          <reference field="1" count="1" selected="0">
            <x v="1574"/>
          </reference>
          <reference field="5" count="1">
            <x v="8"/>
          </reference>
        </references>
      </pivotArea>
    </format>
    <format dxfId="474">
      <pivotArea dataOnly="0" labelOnly="1" fieldPosition="0">
        <references count="2">
          <reference field="1" count="1" selected="0">
            <x v="1575"/>
          </reference>
          <reference field="5" count="1">
            <x v="8"/>
          </reference>
        </references>
      </pivotArea>
    </format>
    <format dxfId="473">
      <pivotArea dataOnly="0" fieldPosition="0">
        <references count="1">
          <reference field="1" count="2">
            <x v="663"/>
            <x v="684"/>
          </reference>
        </references>
      </pivotArea>
    </format>
    <format dxfId="472">
      <pivotArea dataOnly="0" fieldPosition="0">
        <references count="1">
          <reference field="1" count="1">
            <x v="372"/>
          </reference>
        </references>
      </pivotArea>
    </format>
    <format dxfId="471">
      <pivotArea dataOnly="0" fieldPosition="0">
        <references count="1">
          <reference field="1" count="1">
            <x v="939"/>
          </reference>
        </references>
      </pivotArea>
    </format>
    <format dxfId="470">
      <pivotArea dataOnly="0" fieldPosition="0">
        <references count="1">
          <reference field="1" count="1">
            <x v="393"/>
          </reference>
        </references>
      </pivotArea>
    </format>
    <format dxfId="469">
      <pivotArea dataOnly="0" fieldPosition="0">
        <references count="1">
          <reference field="1" count="1">
            <x v="873"/>
          </reference>
        </references>
      </pivotArea>
    </format>
    <format dxfId="468">
      <pivotArea dataOnly="0" fieldPosition="0">
        <references count="1">
          <reference field="1" count="1">
            <x v="1139"/>
          </reference>
        </references>
      </pivotArea>
    </format>
    <format dxfId="467">
      <pivotArea dataOnly="0" fieldPosition="0">
        <references count="1">
          <reference field="1" count="1">
            <x v="453"/>
          </reference>
        </references>
      </pivotArea>
    </format>
    <format dxfId="466">
      <pivotArea dataOnly="0" fieldPosition="0">
        <references count="1">
          <reference field="1" count="1">
            <x v="1573"/>
          </reference>
        </references>
      </pivotArea>
    </format>
    <format dxfId="465">
      <pivotArea dataOnly="0" fieldPosition="0">
        <references count="1">
          <reference field="1" count="1">
            <x v="731"/>
          </reference>
        </references>
      </pivotArea>
    </format>
    <format dxfId="464">
      <pivotArea dataOnly="0" fieldPosition="0">
        <references count="1">
          <reference field="1" count="1">
            <x v="1298"/>
          </reference>
        </references>
      </pivotArea>
    </format>
    <format dxfId="463">
      <pivotArea dataOnly="0" fieldPosition="0">
        <references count="1">
          <reference field="1" count="1">
            <x v="1297"/>
          </reference>
        </references>
      </pivotArea>
    </format>
    <format dxfId="462">
      <pivotArea dataOnly="0" fieldPosition="0">
        <references count="1">
          <reference field="1" count="1">
            <x v="479"/>
          </reference>
        </references>
      </pivotArea>
    </format>
    <format dxfId="461">
      <pivotArea dataOnly="0" fieldPosition="0">
        <references count="1">
          <reference field="1" count="1">
            <x v="432"/>
          </reference>
        </references>
      </pivotArea>
    </format>
    <format dxfId="460">
      <pivotArea dataOnly="0" fieldPosition="0">
        <references count="1">
          <reference field="1" count="1">
            <x v="1536"/>
          </reference>
        </references>
      </pivotArea>
    </format>
    <format dxfId="459">
      <pivotArea dataOnly="0" fieldPosition="0">
        <references count="1">
          <reference field="1" count="1">
            <x v="368"/>
          </reference>
        </references>
      </pivotArea>
    </format>
    <format dxfId="458">
      <pivotArea collapsedLevelsAreSubtotals="1" fieldPosition="0">
        <references count="2">
          <reference field="1" count="1" selected="0">
            <x v="1581"/>
          </reference>
          <reference field="5" count="1">
            <x v="8"/>
          </reference>
        </references>
      </pivotArea>
    </format>
    <format dxfId="457">
      <pivotArea collapsedLevelsAreSubtotals="1" fieldPosition="0">
        <references count="2">
          <reference field="1" count="1" selected="0">
            <x v="1582"/>
          </reference>
          <reference field="5" count="1">
            <x v="10"/>
          </reference>
        </references>
      </pivotArea>
    </format>
    <format dxfId="456">
      <pivotArea collapsedLevelsAreSubtotals="1" fieldPosition="0">
        <references count="2">
          <reference field="1" count="1" selected="0">
            <x v="1577"/>
          </reference>
          <reference field="5" count="1">
            <x v="0"/>
          </reference>
        </references>
      </pivotArea>
    </format>
    <format dxfId="455">
      <pivotArea collapsedLevelsAreSubtotals="1" fieldPosition="0">
        <references count="2">
          <reference field="1" count="1" selected="0">
            <x v="1580"/>
          </reference>
          <reference field="5" count="1">
            <x v="0"/>
          </reference>
        </references>
      </pivotArea>
    </format>
    <format dxfId="454">
      <pivotArea collapsedLevelsAreSubtotals="1" fieldPosition="0">
        <references count="2">
          <reference field="1" count="1" selected="0">
            <x v="1578"/>
          </reference>
          <reference field="5" count="3">
            <x v="18"/>
            <x v="24"/>
            <x v="25"/>
          </reference>
        </references>
      </pivotArea>
    </format>
    <format dxfId="453">
      <pivotArea collapsedLevelsAreSubtotals="1" fieldPosition="0">
        <references count="2">
          <reference field="1" count="1" selected="0">
            <x v="1583"/>
          </reference>
          <reference field="5" count="1">
            <x v="10"/>
          </reference>
        </references>
      </pivotArea>
    </format>
    <format dxfId="452">
      <pivotArea collapsedLevelsAreSubtotals="1" fieldPosition="0">
        <references count="2">
          <reference field="1" count="1" selected="0">
            <x v="1585"/>
          </reference>
          <reference field="5" count="1">
            <x v="8"/>
          </reference>
        </references>
      </pivotArea>
    </format>
    <format dxfId="451">
      <pivotArea collapsedLevelsAreSubtotals="1" fieldPosition="0">
        <references count="1">
          <reference field="1" count="1">
            <x v="1195"/>
          </reference>
        </references>
      </pivotArea>
    </format>
    <format dxfId="450">
      <pivotArea collapsedLevelsAreSubtotals="1" fieldPosition="0">
        <references count="2">
          <reference field="1" count="1" selected="0">
            <x v="1579"/>
          </reference>
          <reference field="5" count="1">
            <x v="12"/>
          </reference>
        </references>
      </pivotArea>
    </format>
    <format dxfId="449">
      <pivotArea collapsedLevelsAreSubtotals="1" fieldPosition="0">
        <references count="2">
          <reference field="1" count="1" selected="0">
            <x v="1584"/>
          </reference>
          <reference field="5" count="1">
            <x v="10"/>
          </reference>
        </references>
      </pivotArea>
    </format>
    <format dxfId="448">
      <pivotArea collapsedLevelsAreSubtotals="1" fieldPosition="0">
        <references count="1">
          <reference field="1" count="1">
            <x v="1075"/>
          </reference>
        </references>
      </pivotArea>
    </format>
    <format dxfId="447">
      <pivotArea collapsedLevelsAreSubtotals="1" fieldPosition="0">
        <references count="2">
          <reference field="1" count="1" selected="0">
            <x v="1576"/>
          </reference>
          <reference field="5" count="1">
            <x v="25"/>
          </reference>
        </references>
      </pivotArea>
    </format>
    <format dxfId="446">
      <pivotArea grandRow="1" outline="0" collapsedLevelsAreSubtotals="1" fieldPosition="0"/>
    </format>
    <format dxfId="445">
      <pivotArea dataOnly="0" labelOnly="1" fieldPosition="0">
        <references count="1">
          <reference field="1" count="50">
            <x v="265"/>
            <x v="312"/>
            <x v="388"/>
            <x v="444"/>
            <x v="486"/>
            <x v="497"/>
            <x v="505"/>
            <x v="549"/>
            <x v="554"/>
            <x v="649"/>
            <x v="663"/>
            <x v="674"/>
            <x v="684"/>
            <x v="708"/>
            <x v="712"/>
            <x v="760"/>
            <x v="766"/>
            <x v="812"/>
            <x v="814"/>
            <x v="819"/>
            <x v="822"/>
            <x v="840"/>
            <x v="841"/>
            <x v="843"/>
            <x v="897"/>
            <x v="900"/>
            <x v="918"/>
            <x v="923"/>
            <x v="931"/>
            <x v="934"/>
            <x v="962"/>
            <x v="1000"/>
            <x v="1001"/>
            <x v="1011"/>
            <x v="1034"/>
            <x v="1035"/>
            <x v="1043"/>
            <x v="1052"/>
            <x v="1062"/>
            <x v="1067"/>
            <x v="1090"/>
            <x v="1091"/>
            <x v="1119"/>
            <x v="1121"/>
            <x v="1125"/>
            <x v="1335"/>
            <x v="1367"/>
            <x v="1416"/>
            <x v="1561"/>
            <x v="1581"/>
          </reference>
        </references>
      </pivotArea>
    </format>
    <format dxfId="444">
      <pivotArea dataOnly="0" labelOnly="1" fieldPosition="0">
        <references count="1">
          <reference field="1" count="50">
            <x v="173"/>
            <x v="269"/>
            <x v="274"/>
            <x v="278"/>
            <x v="283"/>
            <x v="306"/>
            <x v="439"/>
            <x v="446"/>
            <x v="482"/>
            <x v="494"/>
            <x v="510"/>
            <x v="540"/>
            <x v="573"/>
            <x v="594"/>
            <x v="604"/>
            <x v="614"/>
            <x v="693"/>
            <x v="695"/>
            <x v="735"/>
            <x v="790"/>
            <x v="802"/>
            <x v="803"/>
            <x v="811"/>
            <x v="813"/>
            <x v="817"/>
            <x v="850"/>
            <x v="856"/>
            <x v="861"/>
            <x v="872"/>
            <x v="877"/>
            <x v="879"/>
            <x v="896"/>
            <x v="906"/>
            <x v="907"/>
            <x v="920"/>
            <x v="932"/>
            <x v="980"/>
            <x v="987"/>
            <x v="990"/>
            <x v="1004"/>
            <x v="1020"/>
            <x v="1037"/>
            <x v="1082"/>
            <x v="1186"/>
            <x v="1216"/>
            <x v="1226"/>
            <x v="1321"/>
            <x v="1498"/>
            <x v="1551"/>
            <x v="1582"/>
          </reference>
        </references>
      </pivotArea>
    </format>
    <format dxfId="443">
      <pivotArea dataOnly="0" labelOnly="1" fieldPosition="0">
        <references count="1">
          <reference field="1" count="50">
            <x v="257"/>
            <x v="397"/>
            <x v="401"/>
            <x v="410"/>
            <x v="416"/>
            <x v="427"/>
            <x v="430"/>
            <x v="443"/>
            <x v="459"/>
            <x v="471"/>
            <x v="481"/>
            <x v="543"/>
            <x v="553"/>
            <x v="623"/>
            <x v="641"/>
            <x v="670"/>
            <x v="678"/>
            <x v="765"/>
            <x v="816"/>
            <x v="826"/>
            <x v="827"/>
            <x v="834"/>
            <x v="848"/>
            <x v="851"/>
            <x v="858"/>
            <x v="869"/>
            <x v="870"/>
            <x v="882"/>
            <x v="908"/>
            <x v="912"/>
            <x v="943"/>
            <x v="978"/>
            <x v="983"/>
            <x v="1010"/>
            <x v="1022"/>
            <x v="1038"/>
            <x v="1039"/>
            <x v="1040"/>
            <x v="1053"/>
            <x v="1060"/>
            <x v="1069"/>
            <x v="1113"/>
            <x v="1157"/>
            <x v="1215"/>
            <x v="1248"/>
            <x v="1360"/>
            <x v="1441"/>
            <x v="1474"/>
            <x v="1550"/>
            <x v="1560"/>
          </reference>
        </references>
      </pivotArea>
    </format>
    <format dxfId="442">
      <pivotArea dataOnly="0" labelOnly="1" fieldPosition="0">
        <references count="1">
          <reference field="1" count="50">
            <x v="276"/>
            <x v="284"/>
            <x v="285"/>
            <x v="300"/>
            <x v="329"/>
            <x v="330"/>
            <x v="358"/>
            <x v="380"/>
            <x v="449"/>
            <x v="456"/>
            <x v="461"/>
            <x v="477"/>
            <x v="499"/>
            <x v="515"/>
            <x v="519"/>
            <x v="567"/>
            <x v="577"/>
            <x v="607"/>
            <x v="622"/>
            <x v="662"/>
            <x v="669"/>
            <x v="688"/>
            <x v="773"/>
            <x v="829"/>
            <x v="836"/>
            <x v="838"/>
            <x v="863"/>
            <x v="868"/>
            <x v="875"/>
            <x v="893"/>
            <x v="904"/>
            <x v="942"/>
            <x v="982"/>
            <x v="993"/>
            <x v="999"/>
            <x v="1003"/>
            <x v="1012"/>
            <x v="1019"/>
            <x v="1021"/>
            <x v="1027"/>
            <x v="1058"/>
            <x v="1135"/>
            <x v="1156"/>
            <x v="1190"/>
            <x v="1247"/>
            <x v="1330"/>
            <x v="1420"/>
            <x v="1450"/>
            <x v="1452"/>
            <x v="1577"/>
          </reference>
        </references>
      </pivotArea>
    </format>
    <format dxfId="441">
      <pivotArea dataOnly="0" labelOnly="1" fieldPosition="0">
        <references count="1">
          <reference field="1" count="50">
            <x v="244"/>
            <x v="273"/>
            <x v="328"/>
            <x v="353"/>
            <x v="399"/>
            <x v="415"/>
            <x v="495"/>
            <x v="506"/>
            <x v="511"/>
            <x v="512"/>
            <x v="518"/>
            <x v="555"/>
            <x v="560"/>
            <x v="569"/>
            <x v="620"/>
            <x v="642"/>
            <x v="767"/>
            <x v="777"/>
            <x v="821"/>
            <x v="823"/>
            <x v="828"/>
            <x v="833"/>
            <x v="844"/>
            <x v="862"/>
            <x v="871"/>
            <x v="876"/>
            <x v="881"/>
            <x v="889"/>
            <x v="890"/>
            <x v="910"/>
            <x v="917"/>
            <x v="924"/>
            <x v="928"/>
            <x v="930"/>
            <x v="965"/>
            <x v="1057"/>
            <x v="1130"/>
            <x v="1165"/>
            <x v="1184"/>
            <x v="1269"/>
            <x v="1292"/>
            <x v="1438"/>
            <x v="1439"/>
            <x v="1440"/>
            <x v="1449"/>
            <x v="1467"/>
            <x v="1554"/>
            <x v="1557"/>
            <x v="1578"/>
            <x v="1580"/>
          </reference>
        </references>
      </pivotArea>
    </format>
    <format dxfId="440">
      <pivotArea dataOnly="0" labelOnly="1" fieldPosition="0">
        <references count="1">
          <reference field="1" count="50">
            <x v="250"/>
            <x v="297"/>
            <x v="332"/>
            <x v="333"/>
            <x v="341"/>
            <x v="348"/>
            <x v="359"/>
            <x v="420"/>
            <x v="422"/>
            <x v="426"/>
            <x v="429"/>
            <x v="503"/>
            <x v="527"/>
            <x v="528"/>
            <x v="565"/>
            <x v="580"/>
            <x v="605"/>
            <x v="780"/>
            <x v="830"/>
            <x v="847"/>
            <x v="888"/>
            <x v="892"/>
            <x v="911"/>
            <x v="946"/>
            <x v="985"/>
            <x v="1065"/>
            <x v="1073"/>
            <x v="1094"/>
            <x v="1109"/>
            <x v="1123"/>
            <x v="1132"/>
            <x v="1133"/>
            <x v="1137"/>
            <x v="1142"/>
            <x v="1168"/>
            <x v="1181"/>
            <x v="1182"/>
            <x v="1198"/>
            <x v="1204"/>
            <x v="1206"/>
            <x v="1231"/>
            <x v="1233"/>
            <x v="1237"/>
            <x v="1238"/>
            <x v="1239"/>
            <x v="1267"/>
            <x v="1328"/>
            <x v="1336"/>
            <x v="1373"/>
            <x v="1583"/>
          </reference>
        </references>
      </pivotArea>
    </format>
    <format dxfId="439">
      <pivotArea dataOnly="0" labelOnly="1" fieldPosition="0">
        <references count="1">
          <reference field="1" count="50">
            <x v="261"/>
            <x v="294"/>
            <x v="309"/>
            <x v="324"/>
            <x v="339"/>
            <x v="340"/>
            <x v="436"/>
            <x v="467"/>
            <x v="470"/>
            <x v="480"/>
            <x v="556"/>
            <x v="563"/>
            <x v="566"/>
            <x v="583"/>
            <x v="596"/>
            <x v="599"/>
            <x v="603"/>
            <x v="615"/>
            <x v="619"/>
            <x v="636"/>
            <x v="637"/>
            <x v="668"/>
            <x v="696"/>
            <x v="728"/>
            <x v="769"/>
            <x v="820"/>
            <x v="837"/>
            <x v="854"/>
            <x v="867"/>
            <x v="926"/>
            <x v="949"/>
            <x v="971"/>
            <x v="976"/>
            <x v="1023"/>
            <x v="1045"/>
            <x v="1077"/>
            <x v="1102"/>
            <x v="1103"/>
            <x v="1107"/>
            <x v="1138"/>
            <x v="1169"/>
            <x v="1188"/>
            <x v="1191"/>
            <x v="1195"/>
            <x v="1196"/>
            <x v="1236"/>
            <x v="1322"/>
            <x v="1555"/>
            <x v="1564"/>
            <x v="1585"/>
          </reference>
        </references>
      </pivotArea>
    </format>
    <format dxfId="438">
      <pivotArea dataOnly="0" labelOnly="1" fieldPosition="0">
        <references count="1">
          <reference field="1" count="50">
            <x v="322"/>
            <x v="327"/>
            <x v="442"/>
            <x v="457"/>
            <x v="460"/>
            <x v="466"/>
            <x v="490"/>
            <x v="500"/>
            <x v="507"/>
            <x v="508"/>
            <x v="509"/>
            <x v="533"/>
            <x v="550"/>
            <x v="557"/>
            <x v="582"/>
            <x v="587"/>
            <x v="590"/>
            <x v="598"/>
            <x v="601"/>
            <x v="612"/>
            <x v="621"/>
            <x v="698"/>
            <x v="824"/>
            <x v="831"/>
            <x v="865"/>
            <x v="929"/>
            <x v="945"/>
            <x v="955"/>
            <x v="957"/>
            <x v="968"/>
            <x v="1015"/>
            <x v="1083"/>
            <x v="1087"/>
            <x v="1089"/>
            <x v="1111"/>
            <x v="1114"/>
            <x v="1141"/>
            <x v="1154"/>
            <x v="1180"/>
            <x v="1220"/>
            <x v="1272"/>
            <x v="1273"/>
            <x v="1425"/>
            <x v="1427"/>
            <x v="1451"/>
            <x v="1545"/>
            <x v="1556"/>
            <x v="1563"/>
            <x v="1579"/>
            <x v="1584"/>
          </reference>
        </references>
      </pivotArea>
    </format>
    <format dxfId="437">
      <pivotArea dataOnly="0" labelOnly="1" fieldPosition="0">
        <references count="1">
          <reference field="1" count="50">
            <x v="321"/>
            <x v="335"/>
            <x v="357"/>
            <x v="421"/>
            <x v="433"/>
            <x v="473"/>
            <x v="539"/>
            <x v="558"/>
            <x v="576"/>
            <x v="586"/>
            <x v="610"/>
            <x v="613"/>
            <x v="617"/>
            <x v="681"/>
            <x v="724"/>
            <x v="744"/>
            <x v="747"/>
            <x v="784"/>
            <x v="874"/>
            <x v="958"/>
            <x v="973"/>
            <x v="986"/>
            <x v="994"/>
            <x v="1047"/>
            <x v="1055"/>
            <x v="1059"/>
            <x v="1075"/>
            <x v="1080"/>
            <x v="1088"/>
            <x v="1106"/>
            <x v="1115"/>
            <x v="1116"/>
            <x v="1122"/>
            <x v="1127"/>
            <x v="1128"/>
            <x v="1129"/>
            <x v="1194"/>
            <x v="1202"/>
            <x v="1207"/>
            <x v="1223"/>
            <x v="1225"/>
            <x v="1234"/>
            <x v="1251"/>
            <x v="1268"/>
            <x v="1289"/>
            <x v="1316"/>
            <x v="1526"/>
            <x v="1552"/>
            <x v="1572"/>
            <x v="1576"/>
          </reference>
        </references>
      </pivotArea>
    </format>
    <format dxfId="436">
      <pivotArea dataOnly="0" labelOnly="1" fieldPosition="0">
        <references count="1">
          <reference field="1" count="36">
            <x v="249"/>
            <x v="281"/>
            <x v="362"/>
            <x v="406"/>
            <x v="441"/>
            <x v="514"/>
            <x v="611"/>
            <x v="664"/>
            <x v="686"/>
            <x v="779"/>
            <x v="839"/>
            <x v="885"/>
            <x v="898"/>
            <x v="915"/>
            <x v="977"/>
            <x v="1018"/>
            <x v="1028"/>
            <x v="1036"/>
            <x v="1070"/>
            <x v="1074"/>
            <x v="1131"/>
            <x v="1161"/>
            <x v="1171"/>
            <x v="1172"/>
            <x v="1279"/>
            <x v="1340"/>
            <x v="1342"/>
            <x v="1442"/>
            <x v="1565"/>
            <x v="1566"/>
            <x v="1567"/>
            <x v="1568"/>
            <x v="1569"/>
            <x v="1570"/>
            <x v="1574"/>
            <x v="1575"/>
          </reference>
        </references>
      </pivotArea>
    </format>
    <format dxfId="435">
      <pivotArea dataOnly="0" labelOnly="1" grandRow="1" outline="0" fieldPosition="0"/>
    </format>
    <format dxfId="434">
      <pivotArea dataOnly="0" labelOnly="1" fieldPosition="0">
        <references count="2">
          <reference field="1" count="1" selected="0">
            <x v="1581"/>
          </reference>
          <reference field="5" count="1">
            <x v="8"/>
          </reference>
        </references>
      </pivotArea>
    </format>
    <format dxfId="433">
      <pivotArea dataOnly="0" labelOnly="1" fieldPosition="0">
        <references count="2">
          <reference field="1" count="1" selected="0">
            <x v="1582"/>
          </reference>
          <reference field="5" count="1">
            <x v="10"/>
          </reference>
        </references>
      </pivotArea>
    </format>
    <format dxfId="432">
      <pivotArea dataOnly="0" labelOnly="1" fieldPosition="0">
        <references count="2">
          <reference field="1" count="1" selected="0">
            <x v="1577"/>
          </reference>
          <reference field="5" count="1">
            <x v="0"/>
          </reference>
        </references>
      </pivotArea>
    </format>
    <format dxfId="431">
      <pivotArea dataOnly="0" labelOnly="1" fieldPosition="0">
        <references count="2">
          <reference field="1" count="1" selected="0">
            <x v="1580"/>
          </reference>
          <reference field="5" count="1">
            <x v="0"/>
          </reference>
        </references>
      </pivotArea>
    </format>
    <format dxfId="430">
      <pivotArea dataOnly="0" labelOnly="1" fieldPosition="0">
        <references count="2">
          <reference field="1" count="1" selected="0">
            <x v="1578"/>
          </reference>
          <reference field="5" count="3">
            <x v="18"/>
            <x v="24"/>
            <x v="25"/>
          </reference>
        </references>
      </pivotArea>
    </format>
    <format dxfId="429">
      <pivotArea dataOnly="0" labelOnly="1" fieldPosition="0">
        <references count="2">
          <reference field="1" count="1" selected="0">
            <x v="1583"/>
          </reference>
          <reference field="5" count="1">
            <x v="10"/>
          </reference>
        </references>
      </pivotArea>
    </format>
    <format dxfId="428">
      <pivotArea dataOnly="0" labelOnly="1" fieldPosition="0">
        <references count="2">
          <reference field="1" count="1" selected="0">
            <x v="1585"/>
          </reference>
          <reference field="5" count="1">
            <x v="8"/>
          </reference>
        </references>
      </pivotArea>
    </format>
    <format dxfId="427">
      <pivotArea dataOnly="0" labelOnly="1" fieldPosition="0">
        <references count="2">
          <reference field="1" count="1" selected="0">
            <x v="1579"/>
          </reference>
          <reference field="5" count="1">
            <x v="12"/>
          </reference>
        </references>
      </pivotArea>
    </format>
    <format dxfId="426">
      <pivotArea dataOnly="0" labelOnly="1" fieldPosition="0">
        <references count="2">
          <reference field="1" count="1" selected="0">
            <x v="1584"/>
          </reference>
          <reference field="5" count="1">
            <x v="10"/>
          </reference>
        </references>
      </pivotArea>
    </format>
    <format dxfId="425">
      <pivotArea dataOnly="0" labelOnly="1" fieldPosition="0">
        <references count="2">
          <reference field="1" count="1" selected="0">
            <x v="1576"/>
          </reference>
          <reference field="5" count="1">
            <x v="25"/>
          </reference>
        </references>
      </pivotArea>
    </format>
    <format dxfId="424">
      <pivotArea dataOnly="0" fieldPosition="0">
        <references count="1">
          <reference field="1" count="1">
            <x v="673"/>
          </reference>
        </references>
      </pivotArea>
    </format>
    <format dxfId="423">
      <pivotArea dataOnly="0" fieldPosition="0">
        <references count="1">
          <reference field="1" count="1">
            <x v="545"/>
          </reference>
        </references>
      </pivotArea>
    </format>
    <format dxfId="422">
      <pivotArea dataOnly="0" fieldPosition="0">
        <references count="1">
          <reference field="1" count="1">
            <x v="1016"/>
          </reference>
        </references>
      </pivotArea>
    </format>
    <format dxfId="421">
      <pivotArea dataOnly="0" fieldPosition="0">
        <references count="1">
          <reference field="1" count="1">
            <x v="1143"/>
          </reference>
        </references>
      </pivotArea>
    </format>
    <format dxfId="420">
      <pivotArea dataOnly="0" fieldPosition="0">
        <references count="1">
          <reference field="1" count="1">
            <x v="486"/>
          </reference>
        </references>
      </pivotArea>
    </format>
    <format dxfId="419">
      <pivotArea dataOnly="0" fieldPosition="0">
        <references count="1">
          <reference field="1" count="1">
            <x v="549"/>
          </reference>
        </references>
      </pivotArea>
    </format>
    <format dxfId="418">
      <pivotArea dataOnly="0" fieldPosition="0">
        <references count="1">
          <reference field="1" count="1">
            <x v="1000"/>
          </reference>
        </references>
      </pivotArea>
    </format>
    <format dxfId="417">
      <pivotArea dataOnly="0" fieldPosition="0">
        <references count="1">
          <reference field="1" count="1">
            <x v="663"/>
          </reference>
        </references>
      </pivotArea>
    </format>
    <format dxfId="416">
      <pivotArea dataOnly="0" fieldPosition="0">
        <references count="1">
          <reference field="1" count="1">
            <x v="684"/>
          </reference>
        </references>
      </pivotArea>
    </format>
    <format dxfId="415">
      <pivotArea dataOnly="0" fieldPosition="0">
        <references count="1">
          <reference field="1" count="1">
            <x v="766"/>
          </reference>
        </references>
      </pivotArea>
    </format>
    <format dxfId="414">
      <pivotArea dataOnly="0" fieldPosition="0">
        <references count="1">
          <reference field="1" count="1">
            <x v="474"/>
          </reference>
        </references>
      </pivotArea>
    </format>
    <format dxfId="413">
      <pivotArea dataOnly="0" fieldPosition="0">
        <references count="1">
          <reference field="1" count="1">
            <x v="1090"/>
          </reference>
        </references>
      </pivotArea>
    </format>
    <format dxfId="412">
      <pivotArea dataOnly="0" fieldPosition="0">
        <references count="1">
          <reference field="1" count="1">
            <x v="1416"/>
          </reference>
        </references>
      </pivotArea>
    </format>
    <format dxfId="411">
      <pivotArea dataOnly="0" fieldPosition="0">
        <references count="1">
          <reference field="1" count="1">
            <x v="962"/>
          </reference>
        </references>
      </pivotArea>
    </format>
    <format dxfId="410">
      <pivotArea dataOnly="0" fieldPosition="0">
        <references count="1">
          <reference field="1" count="1">
            <x v="708"/>
          </reference>
        </references>
      </pivotArea>
    </format>
    <format dxfId="409">
      <pivotArea dataOnly="0" fieldPosition="0">
        <references count="1">
          <reference field="1" count="1">
            <x v="505"/>
          </reference>
        </references>
      </pivotArea>
    </format>
    <format dxfId="408">
      <pivotArea dataOnly="0" fieldPosition="0">
        <references count="1">
          <reference field="1" count="1">
            <x v="1581"/>
          </reference>
        </references>
      </pivotArea>
    </format>
    <format dxfId="407">
      <pivotArea dataOnly="0" fieldPosition="0">
        <references count="1">
          <reference field="1" count="1">
            <x v="841"/>
          </reference>
        </references>
      </pivotArea>
    </format>
    <format dxfId="406">
      <pivotArea dataOnly="0" fieldPosition="0">
        <references count="1">
          <reference field="1" count="1">
            <x v="1043"/>
          </reference>
        </references>
      </pivotArea>
    </format>
    <format dxfId="405">
      <pivotArea dataOnly="0" fieldPosition="0">
        <references count="1">
          <reference field="1" count="1">
            <x v="934"/>
          </reference>
        </references>
      </pivotArea>
    </format>
    <format dxfId="404">
      <pivotArea dataOnly="0" fieldPosition="0">
        <references count="1">
          <reference field="1" count="1">
            <x v="918"/>
          </reference>
        </references>
      </pivotArea>
    </format>
    <format dxfId="403">
      <pivotArea dataOnly="0" fieldPosition="0">
        <references count="1">
          <reference field="1" count="1">
            <x v="1011"/>
          </reference>
        </references>
      </pivotArea>
    </format>
    <format dxfId="402">
      <pivotArea dataOnly="0" fieldPosition="0">
        <references count="1">
          <reference field="1" count="1">
            <x v="674"/>
          </reference>
        </references>
      </pivotArea>
    </format>
    <format dxfId="401">
      <pivotArea dataOnly="0" fieldPosition="0">
        <references count="1">
          <reference field="1" count="1">
            <x v="814"/>
          </reference>
        </references>
      </pivotArea>
    </format>
    <format dxfId="400">
      <pivotArea dataOnly="0" fieldPosition="0">
        <references count="1">
          <reference field="1" count="1">
            <x v="897"/>
          </reference>
        </references>
      </pivotArea>
    </format>
    <format dxfId="399">
      <pivotArea dataOnly="0" fieldPosition="0">
        <references count="1">
          <reference field="1" count="1">
            <x v="649"/>
          </reference>
        </references>
      </pivotArea>
    </format>
    <format dxfId="398">
      <pivotArea dataOnly="0" fieldPosition="0">
        <references count="1">
          <reference field="1" count="1">
            <x v="1001"/>
          </reference>
        </references>
      </pivotArea>
    </format>
    <format dxfId="397">
      <pivotArea dataOnly="0" fieldPosition="0">
        <references count="1">
          <reference field="1" count="1">
            <x v="265"/>
          </reference>
        </references>
      </pivotArea>
    </format>
    <format dxfId="396">
      <pivotArea dataOnly="0" fieldPosition="0">
        <references count="1">
          <reference field="1" count="1">
            <x v="931"/>
          </reference>
        </references>
      </pivotArea>
    </format>
    <format dxfId="395">
      <pivotArea dataOnly="0" fieldPosition="0">
        <references count="1">
          <reference field="1" count="1">
            <x v="1561"/>
          </reference>
        </references>
      </pivotArea>
    </format>
    <format dxfId="394">
      <pivotArea dataOnly="0" fieldPosition="0">
        <references count="1">
          <reference field="1" count="1">
            <x v="1121"/>
          </reference>
        </references>
      </pivotArea>
    </format>
    <format dxfId="393">
      <pivotArea dataOnly="0" fieldPosition="0">
        <references count="1">
          <reference field="1" count="1">
            <x v="1561"/>
          </reference>
        </references>
      </pivotArea>
    </format>
    <format dxfId="392">
      <pivotArea dataOnly="0" fieldPosition="0">
        <references count="1">
          <reference field="1" count="1">
            <x v="819"/>
          </reference>
        </references>
      </pivotArea>
    </format>
    <format dxfId="391">
      <pivotArea dataOnly="0" fieldPosition="0">
        <references count="1">
          <reference field="1" count="1">
            <x v="1035"/>
          </reference>
        </references>
      </pivotArea>
    </format>
    <format dxfId="390">
      <pivotArea dataOnly="0" fieldPosition="0">
        <references count="1">
          <reference field="1" count="1">
            <x v="712"/>
          </reference>
        </references>
      </pivotArea>
    </format>
    <format dxfId="389">
      <pivotArea dataOnly="0" fieldPosition="0">
        <references count="1">
          <reference field="1" count="1">
            <x v="812"/>
          </reference>
        </references>
      </pivotArea>
    </format>
    <format dxfId="388">
      <pivotArea dataOnly="0" fieldPosition="0">
        <references count="1">
          <reference field="1" count="1">
            <x v="1034"/>
          </reference>
        </references>
      </pivotArea>
    </format>
    <format dxfId="387">
      <pivotArea dataOnly="0" fieldPosition="0">
        <references count="1">
          <reference field="1" count="1">
            <x v="923"/>
          </reference>
        </references>
      </pivotArea>
    </format>
    <format dxfId="386">
      <pivotArea dataOnly="0" fieldPosition="0">
        <references count="1">
          <reference field="1" count="1">
            <x v="497"/>
          </reference>
        </references>
      </pivotArea>
    </format>
    <format dxfId="385">
      <pivotArea dataOnly="0" fieldPosition="0">
        <references count="1">
          <reference field="1" count="1">
            <x v="444"/>
          </reference>
        </references>
      </pivotArea>
    </format>
    <format dxfId="384">
      <pivotArea dataOnly="0" fieldPosition="0">
        <references count="1">
          <reference field="1" count="1">
            <x v="822"/>
          </reference>
        </references>
      </pivotArea>
    </format>
    <format dxfId="383">
      <pivotArea dataOnly="0" fieldPosition="0">
        <references count="1">
          <reference field="1" count="1">
            <x v="1062"/>
          </reference>
        </references>
      </pivotArea>
    </format>
    <format dxfId="382">
      <pivotArea dataOnly="0" fieldPosition="0">
        <references count="1">
          <reference field="1" count="1">
            <x v="1119"/>
          </reference>
        </references>
      </pivotArea>
    </format>
    <format dxfId="381">
      <pivotArea dataOnly="0" fieldPosition="0">
        <references count="1">
          <reference field="1" count="1">
            <x v="843"/>
          </reference>
        </references>
      </pivotArea>
    </format>
    <format dxfId="380">
      <pivotArea dataOnly="0" fieldPosition="0">
        <references count="1">
          <reference field="1" count="1">
            <x v="1367"/>
          </reference>
        </references>
      </pivotArea>
    </format>
    <format dxfId="379">
      <pivotArea dataOnly="0" fieldPosition="0">
        <references count="1">
          <reference field="1" count="1">
            <x v="1067"/>
          </reference>
        </references>
      </pivotArea>
    </format>
    <format dxfId="378">
      <pivotArea dataOnly="0" fieldPosition="0">
        <references count="1">
          <reference field="1" count="1">
            <x v="900"/>
          </reference>
        </references>
      </pivotArea>
    </format>
    <format dxfId="377">
      <pivotArea dataOnly="0" fieldPosition="0">
        <references count="1">
          <reference field="1" count="1">
            <x v="760"/>
          </reference>
        </references>
      </pivotArea>
    </format>
    <format dxfId="376">
      <pivotArea dataOnly="0" fieldPosition="0">
        <references count="1">
          <reference field="1" count="1">
            <x v="1125"/>
          </reference>
        </references>
      </pivotArea>
    </format>
    <format dxfId="375">
      <pivotArea dataOnly="0" fieldPosition="0">
        <references count="1">
          <reference field="1" count="1">
            <x v="312"/>
          </reference>
        </references>
      </pivotArea>
    </format>
    <format dxfId="374">
      <pivotArea dataOnly="0" fieldPosition="0">
        <references count="1">
          <reference field="1" count="1">
            <x v="388"/>
          </reference>
        </references>
      </pivotArea>
    </format>
    <format dxfId="373">
      <pivotArea dataOnly="0" fieldPosition="0">
        <references count="1">
          <reference field="1" count="1">
            <x v="1580"/>
          </reference>
        </references>
      </pivotArea>
    </format>
    <format dxfId="372">
      <pivotArea dataOnly="0" fieldPosition="0">
        <references count="1">
          <reference field="1" count="1">
            <x v="876"/>
          </reference>
        </references>
      </pivotArea>
    </format>
    <format dxfId="371">
      <pivotArea dataOnly="0" fieldPosition="0">
        <references count="1">
          <reference field="1" count="1">
            <x v="1440"/>
          </reference>
        </references>
      </pivotArea>
    </format>
    <format dxfId="370">
      <pivotArea dataOnly="0" fieldPosition="0">
        <references count="1">
          <reference field="1" count="1">
            <x v="415"/>
          </reference>
        </references>
      </pivotArea>
    </format>
    <format dxfId="369">
      <pivotArea dataOnly="0" fieldPosition="0">
        <references count="1">
          <reference field="1" count="1">
            <x v="1577"/>
          </reference>
        </references>
      </pivotArea>
    </format>
    <format dxfId="368">
      <pivotArea dataOnly="0" fieldPosition="0">
        <references count="1">
          <reference field="1" count="1">
            <x v="1578"/>
          </reference>
        </references>
      </pivotArea>
    </format>
    <format dxfId="367">
      <pivotArea dataOnly="0" fieldPosition="0">
        <references count="1">
          <reference field="1" count="1">
            <x v="833"/>
          </reference>
        </references>
      </pivotArea>
    </format>
    <format dxfId="366">
      <pivotArea dataOnly="0" fieldPosition="0">
        <references count="1">
          <reference field="1" count="1">
            <x v="1583"/>
          </reference>
        </references>
      </pivotArea>
    </format>
    <format dxfId="365">
      <pivotArea dataOnly="0" fieldPosition="0">
        <references count="1">
          <reference field="1" count="1">
            <x v="1065"/>
          </reference>
        </references>
      </pivotArea>
    </format>
    <format dxfId="364">
      <pivotArea dataOnly="0" fieldPosition="0">
        <references count="1">
          <reference field="1" count="1">
            <x v="359"/>
          </reference>
        </references>
      </pivotArea>
    </format>
    <format dxfId="363">
      <pivotArea dataOnly="0" fieldPosition="0">
        <references count="1">
          <reference field="1" count="1">
            <x v="1094"/>
          </reference>
        </references>
      </pivotArea>
    </format>
    <format dxfId="362">
      <pivotArea dataOnly="0" fieldPosition="0">
        <references count="1">
          <reference field="1" count="1">
            <x v="946"/>
          </reference>
        </references>
      </pivotArea>
    </format>
    <format dxfId="361">
      <pivotArea dataOnly="0" fieldPosition="0">
        <references count="1">
          <reference field="1" count="1">
            <x v="1267"/>
          </reference>
        </references>
      </pivotArea>
    </format>
    <format dxfId="360">
      <pivotArea dataOnly="0" fieldPosition="0">
        <references count="1">
          <reference field="1" count="1">
            <x v="1181"/>
          </reference>
        </references>
      </pivotArea>
    </format>
    <format dxfId="359">
      <pivotArea dataOnly="0" fieldPosition="0">
        <references count="1">
          <reference field="1" count="1">
            <x v="1585"/>
          </reference>
        </references>
      </pivotArea>
    </format>
    <format dxfId="358">
      <pivotArea dataOnly="0" fieldPosition="0">
        <references count="1">
          <reference field="1" count="1">
            <x v="696"/>
          </reference>
        </references>
      </pivotArea>
    </format>
    <format dxfId="357">
      <pivotArea dataOnly="0" fieldPosition="0">
        <references count="1">
          <reference field="1" count="1">
            <x v="1579"/>
          </reference>
        </references>
      </pivotArea>
    </format>
    <format dxfId="356">
      <pivotArea dataOnly="0" fieldPosition="0">
        <references count="1">
          <reference field="1" count="1">
            <x v="612"/>
          </reference>
        </references>
      </pivotArea>
    </format>
    <format dxfId="355">
      <pivotArea dataOnly="0" fieldPosition="0">
        <references count="1">
          <reference field="1" count="1">
            <x v="865"/>
          </reference>
        </references>
      </pivotArea>
    </format>
    <format dxfId="354">
      <pivotArea dataOnly="0" fieldPosition="0">
        <references count="1">
          <reference field="1" count="1">
            <x v="1154"/>
          </reference>
        </references>
      </pivotArea>
    </format>
    <format dxfId="353">
      <pivotArea dataOnly="0" fieldPosition="0">
        <references count="1">
          <reference field="1" count="1">
            <x v="509"/>
          </reference>
        </references>
      </pivotArea>
    </format>
    <format dxfId="352">
      <pivotArea dataOnly="0" fieldPosition="0">
        <references count="1">
          <reference field="1" count="1">
            <x v="1545"/>
          </reference>
        </references>
      </pivotArea>
    </format>
    <format dxfId="351">
      <pivotArea dataOnly="0" fieldPosition="0">
        <references count="1">
          <reference field="1" count="1">
            <x v="1584"/>
          </reference>
        </references>
      </pivotArea>
    </format>
    <format dxfId="350">
      <pivotArea dataOnly="0" fieldPosition="0">
        <references count="1">
          <reference field="1" count="1">
            <x v="945"/>
          </reference>
        </references>
      </pivotArea>
    </format>
    <format dxfId="349">
      <pivotArea dataOnly="0" fieldPosition="0">
        <references count="1">
          <reference field="1" count="1">
            <x v="1141"/>
          </reference>
        </references>
      </pivotArea>
    </format>
    <format dxfId="348">
      <pivotArea dataOnly="0" fieldPosition="0">
        <references count="1">
          <reference field="1" count="1">
            <x v="490"/>
          </reference>
        </references>
      </pivotArea>
    </format>
    <format dxfId="347">
      <pivotArea dataOnly="0" fieldPosition="0">
        <references count="1">
          <reference field="1" count="1">
            <x v="582"/>
          </reference>
        </references>
      </pivotArea>
    </format>
    <format dxfId="346">
      <pivotArea dataOnly="0" fieldPosition="0">
        <references count="1">
          <reference field="1" count="1">
            <x v="1114"/>
          </reference>
        </references>
      </pivotArea>
    </format>
    <format dxfId="345">
      <pivotArea dataOnly="0" fieldPosition="0">
        <references count="1">
          <reference field="1" count="1">
            <x v="590"/>
          </reference>
        </references>
      </pivotArea>
    </format>
    <format dxfId="344">
      <pivotArea dataOnly="0" fieldPosition="0">
        <references count="1">
          <reference field="1" count="1">
            <x v="1220"/>
          </reference>
        </references>
      </pivotArea>
    </format>
    <format dxfId="343">
      <pivotArea dataOnly="0" fieldPosition="0">
        <references count="1">
          <reference field="1" count="1">
            <x v="1015"/>
          </reference>
        </references>
      </pivotArea>
    </format>
    <format dxfId="342">
      <pivotArea dataOnly="0" fieldPosition="0">
        <references count="1">
          <reference field="1" count="1">
            <x v="281"/>
          </reference>
        </references>
      </pivotArea>
    </format>
    <format dxfId="341">
      <pivotArea dataOnly="0" fieldPosition="0">
        <references count="1">
          <reference field="1" count="1">
            <x v="1575"/>
          </reference>
        </references>
      </pivotArea>
    </format>
    <format dxfId="340">
      <pivotArea dataOnly="0" fieldPosition="0">
        <references count="1">
          <reference field="1" count="1">
            <x v="1567"/>
          </reference>
        </references>
      </pivotArea>
    </format>
    <format dxfId="339">
      <pivotArea dataOnly="0" fieldPosition="0">
        <references count="1">
          <reference field="1" count="1">
            <x v="1566"/>
          </reference>
        </references>
      </pivotArea>
    </format>
    <format dxfId="338">
      <pivotArea dataOnly="0" fieldPosition="0">
        <references count="1">
          <reference field="1" count="1">
            <x v="1569"/>
          </reference>
        </references>
      </pivotArea>
    </format>
    <format dxfId="337">
      <pivotArea dataOnly="0" fieldPosition="0">
        <references count="1">
          <reference field="1" count="1">
            <x v="1570"/>
          </reference>
        </references>
      </pivotArea>
    </format>
    <format dxfId="336">
      <pivotArea dataOnly="0" fieldPosition="0">
        <references count="1">
          <reference field="1" count="1">
            <x v="1568"/>
          </reference>
        </references>
      </pivotArea>
    </format>
    <format dxfId="335">
      <pivotArea dataOnly="0" fieldPosition="0">
        <references count="1">
          <reference field="1" count="1">
            <x v="915"/>
          </reference>
        </references>
      </pivotArea>
    </format>
    <format dxfId="334">
      <pivotArea dataOnly="0" fieldPosition="0">
        <references count="1">
          <reference field="1" count="1">
            <x v="1565"/>
          </reference>
        </references>
      </pivotArea>
    </format>
    <format dxfId="333">
      <pivotArea dataOnly="0" fieldPosition="0">
        <references count="1">
          <reference field="1" count="1">
            <x v="1340"/>
          </reference>
        </references>
      </pivotArea>
    </format>
    <format dxfId="332">
      <pivotArea dataOnly="0" fieldPosition="0">
        <references count="1">
          <reference field="1" count="1">
            <x v="664"/>
          </reference>
        </references>
      </pivotArea>
    </format>
    <format dxfId="331">
      <pivotArea dataOnly="0" fieldPosition="0">
        <references count="1">
          <reference field="1" count="1">
            <x v="249"/>
          </reference>
        </references>
      </pivotArea>
    </format>
    <format dxfId="330">
      <pivotArea dataOnly="0" fieldPosition="0">
        <references count="1">
          <reference field="1" count="1">
            <x v="885"/>
          </reference>
        </references>
      </pivotArea>
    </format>
    <format dxfId="329">
      <pivotArea dataOnly="0" fieldPosition="0">
        <references count="1">
          <reference field="1" count="1">
            <x v="839"/>
          </reference>
        </references>
      </pivotArea>
    </format>
    <format dxfId="328">
      <pivotArea dataOnly="0" fieldPosition="0">
        <references count="1">
          <reference field="1" count="1">
            <x v="1171"/>
          </reference>
        </references>
      </pivotArea>
    </format>
    <format dxfId="327">
      <pivotArea dataOnly="0" fieldPosition="0">
        <references count="1">
          <reference field="1" count="1">
            <x v="1574"/>
          </reference>
        </references>
      </pivotArea>
    </format>
    <format dxfId="326">
      <pivotArea dataOnly="0" fieldPosition="0">
        <references count="1">
          <reference field="1" count="1">
            <x v="1161"/>
          </reference>
        </references>
      </pivotArea>
    </format>
    <format dxfId="325">
      <pivotArea dataOnly="0" fieldPosition="0">
        <references count="1">
          <reference field="1" count="1">
            <x v="1018"/>
          </reference>
        </references>
      </pivotArea>
    </format>
    <format dxfId="324">
      <pivotArea dataOnly="0" fieldPosition="0">
        <references count="1">
          <reference field="1" count="1">
            <x v="1036"/>
          </reference>
        </references>
      </pivotArea>
    </format>
    <format dxfId="323">
      <pivotArea dataOnly="0" fieldPosition="0">
        <references count="1">
          <reference field="1" count="1">
            <x v="362"/>
          </reference>
        </references>
      </pivotArea>
    </format>
    <format dxfId="322">
      <pivotArea dataOnly="0" fieldPosition="0">
        <references count="1">
          <reference field="1" count="1">
            <x v="406"/>
          </reference>
        </references>
      </pivotArea>
    </format>
    <format dxfId="321">
      <pivotArea dataOnly="0" fieldPosition="0">
        <references count="1">
          <reference field="1" count="1">
            <x v="611"/>
          </reference>
        </references>
      </pivotArea>
    </format>
    <format dxfId="320">
      <pivotArea dataOnly="0" fieldPosition="0">
        <references count="1">
          <reference field="1" count="1">
            <x v="898"/>
          </reference>
        </references>
      </pivotArea>
    </format>
    <format dxfId="319">
      <pivotArea dataOnly="0" fieldPosition="0">
        <references count="1">
          <reference field="1" count="1">
            <x v="686"/>
          </reference>
        </references>
      </pivotArea>
    </format>
    <format dxfId="318">
      <pivotArea dataOnly="0" fieldPosition="0">
        <references count="1">
          <reference field="1" count="1">
            <x v="441"/>
          </reference>
        </references>
      </pivotArea>
    </format>
    <format dxfId="317">
      <pivotArea dataOnly="0" fieldPosition="0">
        <references count="1">
          <reference field="1" count="1">
            <x v="1279"/>
          </reference>
        </references>
      </pivotArea>
    </format>
    <format dxfId="316">
      <pivotArea dataOnly="0" fieldPosition="0">
        <references count="1">
          <reference field="1" count="1">
            <x v="779"/>
          </reference>
        </references>
      </pivotArea>
    </format>
    <format dxfId="315">
      <pivotArea dataOnly="0" fieldPosition="0">
        <references count="1">
          <reference field="1" count="1">
            <x v="1131"/>
          </reference>
        </references>
      </pivotArea>
    </format>
    <format dxfId="314">
      <pivotArea dataOnly="0" fieldPosition="0">
        <references count="1">
          <reference field="1" count="1">
            <x v="1074"/>
          </reference>
        </references>
      </pivotArea>
    </format>
    <format dxfId="313">
      <pivotArea dataOnly="0" fieldPosition="0">
        <references count="1">
          <reference field="1" count="1">
            <x v="1342"/>
          </reference>
        </references>
      </pivotArea>
    </format>
    <format dxfId="312">
      <pivotArea dataOnly="0" fieldPosition="0">
        <references count="1">
          <reference field="1" count="1">
            <x v="514"/>
          </reference>
        </references>
      </pivotArea>
    </format>
    <format dxfId="311">
      <pivotArea dataOnly="0" fieldPosition="0">
        <references count="1">
          <reference field="1" count="1">
            <x v="1172"/>
          </reference>
        </references>
      </pivotArea>
    </format>
    <format dxfId="310">
      <pivotArea dataOnly="0" fieldPosition="0">
        <references count="1">
          <reference field="1" count="1">
            <x v="1442"/>
          </reference>
        </references>
      </pivotArea>
    </format>
    <format dxfId="309">
      <pivotArea dataOnly="0" fieldPosition="0">
        <references count="1">
          <reference field="1" count="1">
            <x v="1070"/>
          </reference>
        </references>
      </pivotArea>
    </format>
    <format dxfId="308">
      <pivotArea dataOnly="0" fieldPosition="0">
        <references count="1">
          <reference field="1" count="1">
            <x v="1028"/>
          </reference>
        </references>
      </pivotArea>
    </format>
    <format dxfId="307">
      <pivotArea dataOnly="0" fieldPosition="0">
        <references count="1">
          <reference field="1" count="1">
            <x v="977"/>
          </reference>
        </references>
      </pivotArea>
    </format>
    <format dxfId="306">
      <pivotArea dataOnly="0" fieldPosition="0">
        <references count="1">
          <reference field="1" count="1">
            <x v="958"/>
          </reference>
        </references>
      </pivotArea>
    </format>
    <format dxfId="305">
      <pivotArea dataOnly="0" fieldPosition="0">
        <references count="1">
          <reference field="1" count="1">
            <x v="357"/>
          </reference>
        </references>
      </pivotArea>
    </format>
    <format dxfId="304">
      <pivotArea dataOnly="0" fieldPosition="0">
        <references count="1">
          <reference field="1" count="1">
            <x v="1552"/>
          </reference>
        </references>
      </pivotArea>
    </format>
    <format dxfId="303">
      <pivotArea dataOnly="0" fieldPosition="0">
        <references count="1">
          <reference field="1" count="1">
            <x v="1128"/>
          </reference>
        </references>
      </pivotArea>
    </format>
    <format dxfId="302">
      <pivotArea dataOnly="0" fieldPosition="0">
        <references count="1">
          <reference field="1" count="1">
            <x v="1576"/>
          </reference>
        </references>
      </pivotArea>
    </format>
    <format dxfId="301">
      <pivotArea dataOnly="0" fieldPosition="0">
        <references count="1">
          <reference field="1" count="1">
            <x v="610"/>
          </reference>
        </references>
      </pivotArea>
    </format>
    <format dxfId="300">
      <pivotArea dataOnly="0" fieldPosition="0">
        <references count="1">
          <reference field="1" count="1">
            <x v="1047"/>
          </reference>
        </references>
      </pivotArea>
    </format>
    <format dxfId="299">
      <pivotArea dataOnly="0" fieldPosition="0">
        <references count="1">
          <reference field="1" count="1">
            <x v="1225"/>
          </reference>
        </references>
      </pivotArea>
    </format>
    <format dxfId="298">
      <pivotArea dataOnly="0" fieldPosition="0">
        <references count="1">
          <reference field="1" count="1">
            <x v="747"/>
          </reference>
        </references>
      </pivotArea>
    </format>
    <format dxfId="297">
      <pivotArea dataOnly="0" fieldPosition="0">
        <references count="1">
          <reference field="1" count="1">
            <x v="433"/>
          </reference>
        </references>
      </pivotArea>
    </format>
    <format dxfId="296">
      <pivotArea dataOnly="0" fieldPosition="0">
        <references count="1">
          <reference field="1" count="1">
            <x v="1115"/>
          </reference>
        </references>
      </pivotArea>
    </format>
    <format dxfId="295">
      <pivotArea dataOnly="0" fieldPosition="0">
        <references count="1">
          <reference field="1" count="1">
            <x v="1225"/>
          </reference>
        </references>
      </pivotArea>
    </format>
    <format dxfId="294">
      <pivotArea dataOnly="0" fieldPosition="0">
        <references count="1">
          <reference field="1" count="1">
            <x v="1059"/>
          </reference>
        </references>
      </pivotArea>
    </format>
    <format dxfId="293">
      <pivotArea dataOnly="0" fieldPosition="0">
        <references count="1">
          <reference field="1" count="1">
            <x v="973"/>
          </reference>
        </references>
      </pivotArea>
    </format>
    <format dxfId="292">
      <pivotArea dataOnly="0" fieldPosition="0">
        <references count="1">
          <reference field="1" count="1">
            <x v="1194"/>
          </reference>
        </references>
      </pivotArea>
    </format>
    <format dxfId="291">
      <pivotArea dataOnly="0" fieldPosition="0">
        <references count="1">
          <reference field="1" count="1">
            <x v="1055"/>
          </reference>
        </references>
      </pivotArea>
    </format>
    <format dxfId="290">
      <pivotArea dataOnly="0" fieldPosition="0">
        <references count="1">
          <reference field="1" count="1">
            <x v="1223"/>
          </reference>
        </references>
      </pivotArea>
    </format>
    <format dxfId="289">
      <pivotArea dataOnly="0" fieldPosition="0">
        <references count="1">
          <reference field="1" count="1">
            <x v="1269"/>
          </reference>
        </references>
      </pivotArea>
    </format>
    <format dxfId="288">
      <pivotArea dataOnly="0" fieldPosition="0">
        <references count="1">
          <reference field="1" count="1">
            <x v="871"/>
          </reference>
        </references>
      </pivotArea>
    </format>
    <format dxfId="287">
      <pivotArea dataOnly="0" fieldPosition="0">
        <references count="1">
          <reference field="1" count="1">
            <x v="890"/>
          </reference>
        </references>
      </pivotArea>
    </format>
    <format dxfId="286">
      <pivotArea dataOnly="0" fieldPosition="0">
        <references count="1">
          <reference field="1" count="1">
            <x v="1057"/>
          </reference>
        </references>
      </pivotArea>
    </format>
    <format dxfId="285">
      <pivotArea dataOnly="0" fieldPosition="0">
        <references count="1">
          <reference field="1" count="1">
            <x v="881"/>
          </reference>
        </references>
      </pivotArea>
    </format>
    <format dxfId="284">
      <pivotArea dataOnly="0" fieldPosition="0">
        <references count="1">
          <reference field="1" count="1">
            <x v="511"/>
          </reference>
        </references>
      </pivotArea>
    </format>
    <format dxfId="283">
      <pivotArea dataOnly="0" fieldPosition="0">
        <references count="1">
          <reference field="1" count="1">
            <x v="518"/>
          </reference>
        </references>
      </pivotArea>
    </format>
    <format dxfId="282">
      <pivotArea dataOnly="0" fieldPosition="0">
        <references count="1">
          <reference field="1" count="1">
            <x v="821"/>
          </reference>
        </references>
      </pivotArea>
    </format>
    <format dxfId="281">
      <pivotArea dataOnly="0" fieldPosition="0">
        <references count="1">
          <reference field="1" count="1">
            <x v="767"/>
          </reference>
        </references>
      </pivotArea>
    </format>
    <format dxfId="280">
      <pivotArea dataOnly="0" fieldPosition="0">
        <references count="1">
          <reference field="1" count="1">
            <x v="917"/>
          </reference>
        </references>
      </pivotArea>
    </format>
    <format dxfId="279">
      <pivotArea dataOnly="0" fieldPosition="0">
        <references count="1">
          <reference field="1" count="2">
            <x v="1292"/>
            <x v="1449"/>
          </reference>
        </references>
      </pivotArea>
    </format>
    <format dxfId="278">
      <pivotArea dataOnly="0" fieldPosition="0">
        <references count="1">
          <reference field="1" count="1">
            <x v="823"/>
          </reference>
        </references>
      </pivotArea>
    </format>
    <format dxfId="277">
      <pivotArea dataOnly="0" fieldPosition="0">
        <references count="1">
          <reference field="1" count="1">
            <x v="495"/>
          </reference>
        </references>
      </pivotArea>
    </format>
    <format dxfId="276">
      <pivotArea dataOnly="0" fieldPosition="0">
        <references count="1">
          <reference field="1" count="3">
            <x v="506"/>
            <x v="889"/>
            <x v="910"/>
          </reference>
        </references>
      </pivotArea>
    </format>
    <format dxfId="275">
      <pivotArea dataOnly="0" fieldPosition="0">
        <references count="1">
          <reference field="1" count="2">
            <x v="1130"/>
            <x v="1184"/>
          </reference>
        </references>
      </pivotArea>
    </format>
    <format dxfId="274">
      <pivotArea dataOnly="0" fieldPosition="0">
        <references count="1">
          <reference field="1" count="1">
            <x v="1554"/>
          </reference>
        </references>
      </pivotArea>
    </format>
    <format dxfId="273">
      <pivotArea dataOnly="0" fieldPosition="0">
        <references count="1">
          <reference field="1" count="1">
            <x v="930"/>
          </reference>
        </references>
      </pivotArea>
    </format>
    <format dxfId="272">
      <pivotArea dataOnly="0" fieldPosition="0">
        <references count="1">
          <reference field="1" count="1">
            <x v="928"/>
          </reference>
        </references>
      </pivotArea>
    </format>
    <format dxfId="271">
      <pivotArea dataOnly="0" fieldPosition="0">
        <references count="1">
          <reference field="1" count="1">
            <x v="560"/>
          </reference>
        </references>
      </pivotArea>
    </format>
    <format dxfId="270">
      <pivotArea dataOnly="0" fieldPosition="0">
        <references count="1">
          <reference field="1" count="1">
            <x v="828"/>
          </reference>
        </references>
      </pivotArea>
    </format>
    <format dxfId="269">
      <pivotArea dataOnly="0" fieldPosition="0">
        <references count="1">
          <reference field="1" count="1">
            <x v="328"/>
          </reference>
        </references>
      </pivotArea>
    </format>
    <format dxfId="268">
      <pivotArea dataOnly="0" fieldPosition="0">
        <references count="1">
          <reference field="1" count="1">
            <x v="555"/>
          </reference>
        </references>
      </pivotArea>
    </format>
    <format dxfId="267">
      <pivotArea dataOnly="0" fieldPosition="0">
        <references count="1">
          <reference field="1" count="1">
            <x v="1438"/>
          </reference>
        </references>
      </pivotArea>
    </format>
    <format dxfId="266">
      <pivotArea dataOnly="0" fieldPosition="0">
        <references count="1">
          <reference field="1" count="1">
            <x v="426"/>
          </reference>
        </references>
      </pivotArea>
    </format>
    <format dxfId="265">
      <pivotArea dataOnly="0" fieldPosition="0">
        <references count="1">
          <reference field="1" count="1">
            <x v="429"/>
          </reference>
        </references>
      </pivotArea>
    </format>
    <format dxfId="264">
      <pivotArea dataOnly="0" fieldPosition="0">
        <references count="1">
          <reference field="1" count="1">
            <x v="780"/>
          </reference>
        </references>
      </pivotArea>
    </format>
    <format dxfId="263">
      <pivotArea dataOnly="0" fieldPosition="0">
        <references count="1">
          <reference field="1" count="1">
            <x v="1237"/>
          </reference>
        </references>
      </pivotArea>
    </format>
    <format dxfId="262">
      <pivotArea dataOnly="0" fieldPosition="0">
        <references count="1">
          <reference field="1" count="1">
            <x v="332"/>
          </reference>
        </references>
      </pivotArea>
    </format>
    <format dxfId="261">
      <pivotArea dataOnly="0" fieldPosition="0">
        <references count="1">
          <reference field="1" count="1">
            <x v="1109"/>
          </reference>
        </references>
      </pivotArea>
    </format>
    <format dxfId="260">
      <pivotArea dataOnly="0" fieldPosition="0">
        <references count="1">
          <reference field="1" count="1">
            <x v="790"/>
          </reference>
        </references>
      </pivotArea>
    </format>
    <format dxfId="259">
      <pivotArea dataOnly="0" fieldPosition="0">
        <references count="1">
          <reference field="1" count="1">
            <x v="274"/>
          </reference>
        </references>
      </pivotArea>
    </format>
    <format dxfId="258">
      <pivotArea dataOnly="0" fieldPosition="0">
        <references count="1">
          <reference field="1" count="1">
            <x v="1582"/>
          </reference>
        </references>
      </pivotArea>
    </format>
    <format dxfId="257">
      <pivotArea dataOnly="0" fieldPosition="0">
        <references count="1">
          <reference field="1" count="1">
            <x v="306"/>
          </reference>
        </references>
      </pivotArea>
    </format>
    <format dxfId="256">
      <pivotArea dataOnly="0" fieldPosition="0">
        <references count="1">
          <reference field="1" count="1">
            <x v="306"/>
          </reference>
        </references>
      </pivotArea>
    </format>
    <format dxfId="255">
      <pivotArea dataOnly="0" fieldPosition="0">
        <references count="1">
          <reference field="1" count="1">
            <x v="594"/>
          </reference>
        </references>
      </pivotArea>
    </format>
    <format dxfId="254">
      <pivotArea dataOnly="0" fieldPosition="0">
        <references count="1">
          <reference field="1" count="1">
            <x v="269"/>
          </reference>
        </references>
      </pivotArea>
    </format>
    <format dxfId="253">
      <pivotArea dataOnly="0" fieldPosition="0">
        <references count="1">
          <reference field="1" count="1">
            <x v="614"/>
          </reference>
        </references>
      </pivotArea>
    </format>
    <format dxfId="252">
      <pivotArea dataOnly="0" fieldPosition="0">
        <references count="1">
          <reference field="1" count="1">
            <x v="861"/>
          </reference>
        </references>
      </pivotArea>
    </format>
    <format dxfId="251">
      <pivotArea dataOnly="0" fieldPosition="0">
        <references count="1">
          <reference field="1" count="1">
            <x v="896"/>
          </reference>
        </references>
      </pivotArea>
    </format>
    <format dxfId="250">
      <pivotArea dataOnly="0" fieldPosition="0">
        <references count="1">
          <reference field="1" count="1">
            <x v="920"/>
          </reference>
        </references>
      </pivotArea>
    </format>
    <format dxfId="249">
      <pivotArea dataOnly="0" fieldPosition="0">
        <references count="1">
          <reference field="1" count="1">
            <x v="872"/>
          </reference>
        </references>
      </pivotArea>
    </format>
    <format dxfId="248">
      <pivotArea dataOnly="0" fieldPosition="0">
        <references count="1">
          <reference field="1" count="1">
            <x v="1004"/>
          </reference>
        </references>
      </pivotArea>
    </format>
    <format dxfId="247">
      <pivotArea dataOnly="0" fieldPosition="0">
        <references count="1">
          <reference field="1" count="1">
            <x v="850"/>
          </reference>
        </references>
      </pivotArea>
    </format>
    <format dxfId="246">
      <pivotArea dataOnly="0" fieldPosition="0">
        <references count="1">
          <reference field="1" count="1">
            <x v="907"/>
          </reference>
        </references>
      </pivotArea>
    </format>
    <format dxfId="245">
      <pivotArea dataOnly="0" fieldPosition="0">
        <references count="1">
          <reference field="1" count="1">
            <x v="573"/>
          </reference>
        </references>
      </pivotArea>
    </format>
    <format dxfId="244">
      <pivotArea dataOnly="0" fieldPosition="0">
        <references count="1">
          <reference field="1" count="1">
            <x v="879"/>
          </reference>
        </references>
      </pivotArea>
    </format>
    <format dxfId="243">
      <pivotArea dataOnly="0" fieldPosition="0">
        <references count="1">
          <reference field="1" count="1">
            <x v="817"/>
          </reference>
        </references>
      </pivotArea>
    </format>
    <format dxfId="242">
      <pivotArea dataOnly="0" fieldPosition="0">
        <references count="1">
          <reference field="1" count="1">
            <x v="932"/>
          </reference>
        </references>
      </pivotArea>
    </format>
    <format dxfId="241">
      <pivotArea dataOnly="0" fieldPosition="0">
        <references count="1">
          <reference field="1" count="1">
            <x v="1186"/>
          </reference>
        </references>
      </pivotArea>
    </format>
    <format dxfId="240">
      <pivotArea dataOnly="0" fieldPosition="0">
        <references count="1">
          <reference field="1" count="1">
            <x v="173"/>
          </reference>
        </references>
      </pivotArea>
    </format>
    <format dxfId="239">
      <pivotArea dataOnly="0" fieldPosition="0">
        <references count="1">
          <reference field="1" count="1">
            <x v="1020"/>
          </reference>
        </references>
      </pivotArea>
    </format>
    <format dxfId="238">
      <pivotArea dataOnly="0" fieldPosition="0">
        <references count="1">
          <reference field="1" count="1">
            <x v="1498"/>
          </reference>
        </references>
      </pivotArea>
    </format>
    <format dxfId="237">
      <pivotArea dataOnly="0" fieldPosition="0">
        <references count="1">
          <reference field="1" count="1">
            <x v="1321"/>
          </reference>
        </references>
      </pivotArea>
    </format>
    <format dxfId="236">
      <pivotArea dataOnly="0" fieldPosition="0">
        <references count="1">
          <reference field="1" count="1">
            <x v="604"/>
          </reference>
        </references>
      </pivotArea>
    </format>
    <format dxfId="235">
      <pivotArea dataOnly="0" fieldPosition="0">
        <references count="1">
          <reference field="1" count="1">
            <x v="906"/>
          </reference>
        </references>
      </pivotArea>
    </format>
    <format dxfId="234">
      <pivotArea dataOnly="0" fieldPosition="0">
        <references count="1">
          <reference field="1" count="1">
            <x v="990"/>
          </reference>
        </references>
      </pivotArea>
    </format>
    <format dxfId="233">
      <pivotArea dataOnly="0" fieldPosition="0">
        <references count="1">
          <reference field="1" count="1">
            <x v="1226"/>
          </reference>
        </references>
      </pivotArea>
    </format>
    <format dxfId="232">
      <pivotArea dataOnly="0" fieldPosition="0">
        <references count="1">
          <reference field="1" count="1">
            <x v="278"/>
          </reference>
        </references>
      </pivotArea>
    </format>
    <format dxfId="231">
      <pivotArea dataOnly="0" fieldPosition="0">
        <references count="1">
          <reference field="1" count="1">
            <x v="877"/>
          </reference>
        </references>
      </pivotArea>
    </format>
    <format dxfId="230">
      <pivotArea dataOnly="0" fieldPosition="0">
        <references count="1">
          <reference field="1" count="1">
            <x v="1216"/>
          </reference>
        </references>
      </pivotArea>
    </format>
    <format dxfId="229">
      <pivotArea dataOnly="0" fieldPosition="0">
        <references count="1">
          <reference field="1" count="1">
            <x v="471"/>
          </reference>
        </references>
      </pivotArea>
    </format>
    <format dxfId="228">
      <pivotArea dataOnly="0" fieldPosition="0">
        <references count="1">
          <reference field="1" count="1">
            <x v="1022"/>
          </reference>
        </references>
      </pivotArea>
    </format>
    <format dxfId="227">
      <pivotArea dataOnly="0" fieldPosition="0">
        <references count="1">
          <reference field="1" count="1">
            <x v="978"/>
          </reference>
        </references>
      </pivotArea>
    </format>
    <format dxfId="226">
      <pivotArea dataOnly="0" fieldPosition="0">
        <references count="1">
          <reference field="1" count="1">
            <x v="765"/>
          </reference>
        </references>
      </pivotArea>
    </format>
    <format dxfId="225">
      <pivotArea dataOnly="0" fieldPosition="0">
        <references count="1">
          <reference field="1" count="1">
            <x v="1010"/>
          </reference>
        </references>
      </pivotArea>
    </format>
    <format dxfId="224">
      <pivotArea dataOnly="0" fieldPosition="0">
        <references count="1">
          <reference field="1" count="1">
            <x v="908"/>
          </reference>
        </references>
      </pivotArea>
    </format>
    <format dxfId="223">
      <pivotArea dataOnly="0" fieldPosition="0">
        <references count="1">
          <reference field="1" count="1">
            <x v="908"/>
          </reference>
        </references>
      </pivotArea>
    </format>
    <format dxfId="222">
      <pivotArea dataOnly="0" fieldPosition="0">
        <references count="1">
          <reference field="1" count="1">
            <x v="1091"/>
          </reference>
        </references>
      </pivotArea>
    </format>
    <format dxfId="221">
      <pivotArea dataOnly="0" fieldPosition="0">
        <references count="1">
          <reference field="1" count="1">
            <x v="840"/>
          </reference>
        </references>
      </pivotArea>
    </format>
    <format dxfId="220">
      <pivotArea dataOnly="0" fieldPosition="0">
        <references count="1">
          <reference field="1" count="1">
            <x v="554"/>
          </reference>
        </references>
      </pivotArea>
    </format>
    <format dxfId="219">
      <pivotArea dataOnly="0" fieldPosition="0">
        <references count="1">
          <reference field="1" count="1">
            <x v="1052"/>
          </reference>
        </references>
      </pivotArea>
    </format>
    <format dxfId="218">
      <pivotArea dataOnly="0" fieldPosition="0">
        <references count="1">
          <reference field="1" count="1">
            <x v="1335"/>
          </reference>
        </references>
      </pivotArea>
    </format>
    <format dxfId="217">
      <pivotArea dataOnly="0" fieldPosition="0">
        <references count="1">
          <reference field="1" count="1">
            <x v="802"/>
          </reference>
        </references>
      </pivotArea>
    </format>
    <format dxfId="216">
      <pivotArea dataOnly="0" fieldPosition="0">
        <references count="1">
          <reference field="1" count="1">
            <x v="1551"/>
          </reference>
        </references>
      </pivotArea>
    </format>
    <format dxfId="215">
      <pivotArea dataOnly="0" fieldPosition="0">
        <references count="1">
          <reference field="1" count="1">
            <x v="283"/>
          </reference>
        </references>
      </pivotArea>
    </format>
    <format dxfId="214">
      <pivotArea dataOnly="0" fieldPosition="0">
        <references count="1">
          <reference field="1" count="1">
            <x v="510"/>
          </reference>
        </references>
      </pivotArea>
    </format>
    <format dxfId="213">
      <pivotArea dataOnly="0" fieldPosition="0">
        <references count="1">
          <reference field="1" count="1">
            <x v="803"/>
          </reference>
        </references>
      </pivotArea>
    </format>
    <format dxfId="212">
      <pivotArea dataOnly="0" fieldPosition="0">
        <references count="1">
          <reference field="1" count="1">
            <x v="813"/>
          </reference>
        </references>
      </pivotArea>
    </format>
    <format dxfId="211">
      <pivotArea dataOnly="0" fieldPosition="0">
        <references count="1">
          <reference field="1" count="1">
            <x v="446"/>
          </reference>
        </references>
      </pivotArea>
    </format>
    <format dxfId="210">
      <pivotArea dataOnly="0" fieldPosition="0">
        <references count="1">
          <reference field="1" count="1">
            <x v="494"/>
          </reference>
        </references>
      </pivotArea>
    </format>
    <format dxfId="209">
      <pivotArea dataOnly="0" fieldPosition="0">
        <references count="1">
          <reference field="1" count="1">
            <x v="987"/>
          </reference>
        </references>
      </pivotArea>
    </format>
    <format dxfId="208">
      <pivotArea dataOnly="0" fieldPosition="0">
        <references count="1">
          <reference field="1" count="1">
            <x v="693"/>
          </reference>
        </references>
      </pivotArea>
    </format>
    <format dxfId="207">
      <pivotArea dataOnly="0" fieldPosition="0">
        <references count="1">
          <reference field="1" count="1">
            <x v="1082"/>
          </reference>
        </references>
      </pivotArea>
    </format>
    <format dxfId="206">
      <pivotArea dataOnly="0" fieldPosition="0">
        <references count="1">
          <reference field="1" count="1">
            <x v="439"/>
          </reference>
        </references>
      </pivotArea>
    </format>
    <format dxfId="205">
      <pivotArea dataOnly="0" fieldPosition="0">
        <references count="1">
          <reference field="1" count="1">
            <x v="482"/>
          </reference>
        </references>
      </pivotArea>
    </format>
    <format dxfId="204">
      <pivotArea dataOnly="0" fieldPosition="0">
        <references count="1">
          <reference field="1" count="1">
            <x v="1037"/>
          </reference>
        </references>
      </pivotArea>
    </format>
    <format dxfId="203">
      <pivotArea dataOnly="0" fieldPosition="0">
        <references count="1">
          <reference field="1" count="1">
            <x v="540"/>
          </reference>
        </references>
      </pivotArea>
    </format>
    <format dxfId="202">
      <pivotArea dataOnly="0" fieldPosition="0">
        <references count="1">
          <reference field="1" count="1">
            <x v="811"/>
          </reference>
        </references>
      </pivotArea>
    </format>
    <format dxfId="201">
      <pivotArea dataOnly="0" fieldPosition="0">
        <references count="1">
          <reference field="1" count="1">
            <x v="735"/>
          </reference>
        </references>
      </pivotArea>
    </format>
    <format dxfId="200">
      <pivotArea dataOnly="0" fieldPosition="0">
        <references count="1">
          <reference field="1" count="1">
            <x v="856"/>
          </reference>
        </references>
      </pivotArea>
    </format>
    <format dxfId="199">
      <pivotArea dataOnly="0" fieldPosition="0">
        <references count="1">
          <reference field="1" count="1">
            <x v="980"/>
          </reference>
        </references>
      </pivotArea>
    </format>
    <format dxfId="198">
      <pivotArea dataOnly="0" fieldPosition="0">
        <references count="1">
          <reference field="1" count="1">
            <x v="695"/>
          </reference>
        </references>
      </pivotArea>
    </format>
    <format dxfId="197">
      <pivotArea dataOnly="0" fieldPosition="0">
        <references count="1">
          <reference field="1" count="1">
            <x v="1069"/>
          </reference>
        </references>
      </pivotArea>
    </format>
    <format dxfId="196">
      <pivotArea dataOnly="0" fieldPosition="0">
        <references count="1">
          <reference field="1" count="1">
            <x v="1550"/>
          </reference>
        </references>
      </pivotArea>
    </format>
    <format dxfId="195">
      <pivotArea dataOnly="0" fieldPosition="0">
        <references count="1">
          <reference field="1" count="1">
            <x v="1215"/>
          </reference>
        </references>
      </pivotArea>
    </format>
    <format dxfId="194">
      <pivotArea dataOnly="0" fieldPosition="0">
        <references count="1">
          <reference field="1" count="1">
            <x v="834"/>
          </reference>
        </references>
      </pivotArea>
    </format>
    <format dxfId="193">
      <pivotArea dataOnly="0" fieldPosition="0">
        <references count="1">
          <reference field="1" count="1">
            <x v="943"/>
          </reference>
        </references>
      </pivotArea>
    </format>
    <format dxfId="192">
      <pivotArea dataOnly="0" fieldPosition="0">
        <references count="1">
          <reference field="1" count="1">
            <x v="1038"/>
          </reference>
        </references>
      </pivotArea>
    </format>
    <format dxfId="191">
      <pivotArea dataOnly="0" fieldPosition="0">
        <references count="1">
          <reference field="1" count="1">
            <x v="1248"/>
          </reference>
        </references>
      </pivotArea>
    </format>
    <format dxfId="190">
      <pivotArea dataOnly="0" fieldPosition="0">
        <references count="1">
          <reference field="1" count="1">
            <x v="851"/>
          </reference>
        </references>
      </pivotArea>
    </format>
    <format dxfId="189">
      <pivotArea dataOnly="0" fieldPosition="0">
        <references count="1">
          <reference field="1" count="1">
            <x v="1560"/>
          </reference>
        </references>
      </pivotArea>
    </format>
    <format dxfId="188">
      <pivotArea dataOnly="0" fieldPosition="0">
        <references count="1">
          <reference field="1" count="1">
            <x v="848"/>
          </reference>
        </references>
      </pivotArea>
    </format>
    <format dxfId="187">
      <pivotArea dataOnly="0" fieldPosition="0">
        <references count="1">
          <reference field="1" count="1">
            <x v="397"/>
          </reference>
        </references>
      </pivotArea>
    </format>
    <format dxfId="186">
      <pivotArea dataOnly="0" fieldPosition="0">
        <references count="1">
          <reference field="1" count="1">
            <x v="257"/>
          </reference>
        </references>
      </pivotArea>
    </format>
    <format dxfId="185">
      <pivotArea dataOnly="0" fieldPosition="0">
        <references count="1">
          <reference field="1" count="1">
            <x v="827"/>
          </reference>
        </references>
      </pivotArea>
    </format>
    <format dxfId="184">
      <pivotArea dataOnly="0" fieldPosition="0">
        <references count="1">
          <reference field="1" count="1">
            <x v="1360"/>
          </reference>
        </references>
      </pivotArea>
    </format>
    <format dxfId="183">
      <pivotArea dataOnly="0" fieldPosition="0">
        <references count="1">
          <reference field="1" count="1">
            <x v="870"/>
          </reference>
        </references>
      </pivotArea>
    </format>
    <format dxfId="182">
      <pivotArea dataOnly="0" fieldPosition="0">
        <references count="1">
          <reference field="1" count="1">
            <x v="826"/>
          </reference>
        </references>
      </pivotArea>
    </format>
    <format dxfId="181">
      <pivotArea dataOnly="0" fieldPosition="0">
        <references count="1">
          <reference field="1" count="1">
            <x v="1040"/>
          </reference>
        </references>
      </pivotArea>
    </format>
    <format dxfId="180">
      <pivotArea dataOnly="0" fieldPosition="0">
        <references count="1">
          <reference field="1" count="1">
            <x v="670"/>
          </reference>
        </references>
      </pivotArea>
    </format>
    <format dxfId="179">
      <pivotArea dataOnly="0" fieldPosition="0">
        <references count="1">
          <reference field="1" count="1">
            <x v="401"/>
          </reference>
        </references>
      </pivotArea>
    </format>
    <format dxfId="178">
      <pivotArea dataOnly="0" fieldPosition="0">
        <references count="1">
          <reference field="1" count="1">
            <x v="983"/>
          </reference>
        </references>
      </pivotArea>
    </format>
    <format dxfId="177">
      <pivotArea dataOnly="0" fieldPosition="0">
        <references count="1">
          <reference field="1" count="1">
            <x v="427"/>
          </reference>
        </references>
      </pivotArea>
    </format>
    <format dxfId="176">
      <pivotArea dataOnly="0" fieldPosition="0">
        <references count="1">
          <reference field="1" count="1">
            <x v="553"/>
          </reference>
        </references>
      </pivotArea>
    </format>
    <format dxfId="175">
      <pivotArea dataOnly="0" fieldPosition="0">
        <references count="1">
          <reference field="1" count="1">
            <x v="1060"/>
          </reference>
        </references>
      </pivotArea>
    </format>
    <format dxfId="174">
      <pivotArea dataOnly="0" fieldPosition="0">
        <references count="1">
          <reference field="1" count="1">
            <x v="481"/>
          </reference>
        </references>
      </pivotArea>
    </format>
    <format dxfId="173">
      <pivotArea dataOnly="0" fieldPosition="0">
        <references count="1">
          <reference field="1" count="1">
            <x v="882"/>
          </reference>
        </references>
      </pivotArea>
    </format>
    <format dxfId="172">
      <pivotArea dataOnly="0" fieldPosition="0">
        <references count="1">
          <reference field="1" count="1">
            <x v="678"/>
          </reference>
        </references>
      </pivotArea>
    </format>
    <format dxfId="171">
      <pivotArea dataOnly="0" fieldPosition="0">
        <references count="1">
          <reference field="1" count="1">
            <x v="273"/>
          </reference>
        </references>
      </pivotArea>
    </format>
    <format dxfId="170">
      <pivotArea dataOnly="0" fieldPosition="0">
        <references count="1">
          <reference field="1" count="1">
            <x v="353"/>
          </reference>
        </references>
      </pivotArea>
    </format>
    <format dxfId="169">
      <pivotArea dataOnly="0" fieldPosition="0">
        <references count="1">
          <reference field="1" count="3">
            <x v="862"/>
            <x v="924"/>
            <x v="1557"/>
          </reference>
        </references>
      </pivotArea>
    </format>
    <format dxfId="168">
      <pivotArea dataOnly="0" fieldPosition="0">
        <references count="1">
          <reference field="1" count="1">
            <x v="1133"/>
          </reference>
        </references>
      </pivotArea>
    </format>
    <format dxfId="167">
      <pivotArea dataOnly="0" fieldPosition="0">
        <references count="1">
          <reference field="1" count="1">
            <x v="985"/>
          </reference>
        </references>
      </pivotArea>
    </format>
    <format dxfId="166">
      <pivotArea dataOnly="0" fieldPosition="0">
        <references count="1">
          <reference field="1" count="1">
            <x v="348"/>
          </reference>
        </references>
      </pivotArea>
    </format>
    <format dxfId="165">
      <pivotArea dataOnly="0" fieldPosition="0">
        <references count="1">
          <reference field="1" count="1">
            <x v="892"/>
          </reference>
        </references>
      </pivotArea>
    </format>
    <format dxfId="164">
      <pivotArea dataOnly="0" fieldPosition="0">
        <references count="1">
          <reference field="1" count="9">
            <x v="250"/>
            <x v="422"/>
            <x v="528"/>
            <x v="830"/>
            <x v="847"/>
            <x v="911"/>
            <x v="1168"/>
            <x v="1238"/>
            <x v="1336"/>
          </reference>
        </references>
      </pivotArea>
    </format>
    <format dxfId="163">
      <pivotArea dataOnly="0" fieldPosition="0">
        <references count="1">
          <reference field="1" count="1">
            <x v="605"/>
          </reference>
        </references>
      </pivotArea>
    </format>
    <format dxfId="162">
      <pivotArea dataOnly="0" fieldPosition="0">
        <references count="1">
          <reference field="1" count="1">
            <x v="503"/>
          </reference>
        </references>
      </pivotArea>
    </format>
    <format dxfId="161">
      <pivotArea dataOnly="0" fieldPosition="0">
        <references count="1">
          <reference field="1" count="1">
            <x v="341"/>
          </reference>
        </references>
      </pivotArea>
    </format>
    <format dxfId="160">
      <pivotArea dataOnly="0" fieldPosition="0">
        <references count="1">
          <reference field="1" count="2">
            <x v="565"/>
            <x v="1373"/>
          </reference>
        </references>
      </pivotArea>
    </format>
    <format dxfId="159">
      <pivotArea dataOnly="0" fieldPosition="0">
        <references count="1">
          <reference field="1" count="2">
            <x v="420"/>
            <x v="1123"/>
          </reference>
        </references>
      </pivotArea>
    </format>
    <format dxfId="158">
      <pivotArea dataOnly="0" fieldPosition="0">
        <references count="1">
          <reference field="1" count="1">
            <x v="1182"/>
          </reference>
        </references>
      </pivotArea>
    </format>
    <format dxfId="157">
      <pivotArea dataOnly="0" fieldPosition="0">
        <references count="1">
          <reference field="1" count="1">
            <x v="1204"/>
          </reference>
        </references>
      </pivotArea>
    </format>
    <format dxfId="156">
      <pivotArea dataOnly="0" fieldPosition="0">
        <references count="1">
          <reference field="1" count="1">
            <x v="1132"/>
          </reference>
        </references>
      </pivotArea>
    </format>
    <format dxfId="155">
      <pivotArea dataOnly="0" fieldPosition="0">
        <references count="1">
          <reference field="1" count="1">
            <x v="297"/>
          </reference>
        </references>
      </pivotArea>
    </format>
    <format dxfId="154">
      <pivotArea dataOnly="0" fieldPosition="0">
        <references count="1">
          <reference field="1" count="1">
            <x v="1231"/>
          </reference>
        </references>
      </pivotArea>
    </format>
    <format dxfId="153">
      <pivotArea dataOnly="0" fieldPosition="0">
        <references count="1">
          <reference field="1" count="1">
            <x v="1073"/>
          </reference>
        </references>
      </pivotArea>
    </format>
    <format dxfId="152">
      <pivotArea dataOnly="0" fieldPosition="0">
        <references count="1">
          <reference field="1" count="1">
            <x v="1198"/>
          </reference>
        </references>
      </pivotArea>
    </format>
    <format dxfId="151">
      <pivotArea dataOnly="0" fieldPosition="0">
        <references count="1">
          <reference field="1" count="1">
            <x v="1137"/>
          </reference>
        </references>
      </pivotArea>
    </format>
    <format dxfId="150">
      <pivotArea dataOnly="0" fieldPosition="0">
        <references count="1">
          <reference field="1" count="1">
            <x v="580"/>
          </reference>
        </references>
      </pivotArea>
    </format>
    <format dxfId="149">
      <pivotArea dataOnly="0" fieldPosition="0">
        <references count="1">
          <reference field="1" count="1">
            <x v="1328"/>
          </reference>
        </references>
      </pivotArea>
    </format>
    <format dxfId="148">
      <pivotArea dataOnly="0" fieldPosition="0">
        <references count="1">
          <reference field="1" count="1">
            <x v="527"/>
          </reference>
        </references>
      </pivotArea>
    </format>
    <format dxfId="147">
      <pivotArea dataOnly="0" fieldPosition="0">
        <references count="1">
          <reference field="1" count="1">
            <x v="1142"/>
          </reference>
        </references>
      </pivotArea>
    </format>
    <format dxfId="146">
      <pivotArea dataOnly="0" fieldPosition="0">
        <references count="1">
          <reference field="1" count="1">
            <x v="1206"/>
          </reference>
        </references>
      </pivotArea>
    </format>
    <format dxfId="145">
      <pivotArea dataOnly="0" fieldPosition="0">
        <references count="1">
          <reference field="1" count="1">
            <x v="949"/>
          </reference>
        </references>
      </pivotArea>
    </format>
    <format dxfId="144">
      <pivotArea dataOnly="0" fieldPosition="0">
        <references count="1">
          <reference field="1" count="4">
            <x v="333"/>
            <x v="971"/>
            <x v="1233"/>
            <x v="1239"/>
          </reference>
        </references>
      </pivotArea>
    </format>
    <format dxfId="143">
      <pivotArea dataOnly="0" fieldPosition="0">
        <references count="1">
          <reference field="1" count="2">
            <x v="968"/>
            <x v="1180"/>
          </reference>
        </references>
      </pivotArea>
    </format>
    <format dxfId="142">
      <pivotArea dataOnly="0" fieldPosition="0">
        <references count="1">
          <reference field="1" count="1">
            <x v="327"/>
          </reference>
        </references>
      </pivotArea>
    </format>
    <format dxfId="141">
      <pivotArea dataOnly="0" fieldPosition="0">
        <references count="1">
          <reference field="1" count="1">
            <x v="533"/>
          </reference>
        </references>
      </pivotArea>
    </format>
    <format dxfId="140">
      <pivotArea dataOnly="0" fieldPosition="0">
        <references count="1">
          <reference field="1" count="1">
            <x v="1083"/>
          </reference>
        </references>
      </pivotArea>
    </format>
    <format dxfId="139">
      <pivotArea dataOnly="0" fieldPosition="0">
        <references count="1">
          <reference field="1" count="1">
            <x v="955"/>
          </reference>
        </references>
      </pivotArea>
    </format>
    <format dxfId="138">
      <pivotArea dataOnly="0" fieldPosition="0">
        <references count="1">
          <reference field="1" count="1">
            <x v="460"/>
          </reference>
        </references>
      </pivotArea>
    </format>
    <format dxfId="137">
      <pivotArea dataOnly="0" fieldPosition="0">
        <references count="1">
          <reference field="1" count="1">
            <x v="601"/>
          </reference>
        </references>
      </pivotArea>
    </format>
    <format dxfId="136">
      <pivotArea dataOnly="0" fieldPosition="0">
        <references count="1">
          <reference field="1" count="1">
            <x v="457"/>
          </reference>
        </references>
      </pivotArea>
    </format>
    <format dxfId="135">
      <pivotArea dataOnly="0" fieldPosition="0">
        <references count="1">
          <reference field="1" count="1">
            <x v="598"/>
          </reference>
        </references>
      </pivotArea>
    </format>
    <format dxfId="134">
      <pivotArea dataOnly="0" fieldPosition="0">
        <references count="1">
          <reference field="1" count="1">
            <x v="550"/>
          </reference>
        </references>
      </pivotArea>
    </format>
    <format dxfId="133">
      <pivotArea dataOnly="0" fieldPosition="0">
        <references count="1">
          <reference field="1" count="1">
            <x v="1087"/>
          </reference>
        </references>
      </pivotArea>
    </format>
    <format dxfId="132">
      <pivotArea dataOnly="0" fieldPosition="0">
        <references count="1">
          <reference field="1" count="1">
            <x v="1089"/>
          </reference>
        </references>
      </pivotArea>
    </format>
    <format dxfId="131">
      <pivotArea dataOnly="0" fieldPosition="0">
        <references count="1">
          <reference field="1" count="1">
            <x v="508"/>
          </reference>
        </references>
      </pivotArea>
    </format>
    <format dxfId="130">
      <pivotArea dataOnly="0" fieldPosition="0">
        <references count="1">
          <reference field="1" count="1">
            <x v="587"/>
          </reference>
        </references>
      </pivotArea>
    </format>
    <format dxfId="129">
      <pivotArea dataOnly="0" fieldPosition="0">
        <references count="1">
          <reference field="1" count="1">
            <x v="698"/>
          </reference>
        </references>
      </pivotArea>
    </format>
    <format dxfId="128">
      <pivotArea dataOnly="0" fieldPosition="0">
        <references count="1">
          <reference field="1" count="1">
            <x v="466"/>
          </reference>
        </references>
      </pivotArea>
    </format>
    <format dxfId="127">
      <pivotArea dataOnly="0" fieldPosition="0">
        <references count="1">
          <reference field="1" count="1">
            <x v="1202"/>
          </reference>
        </references>
      </pivotArea>
    </format>
    <format dxfId="126">
      <pivotArea dataOnly="0" fieldPosition="0">
        <references count="1">
          <reference field="1" count="1">
            <x v="321"/>
          </reference>
        </references>
      </pivotArea>
    </format>
    <format dxfId="125">
      <pivotArea dataOnly="0" fieldPosition="0">
        <references count="1">
          <reference field="1" count="1">
            <x v="994"/>
          </reference>
        </references>
      </pivotArea>
    </format>
    <format dxfId="124">
      <pivotArea dataOnly="0" fieldPosition="0">
        <references count="1">
          <reference field="1" count="1">
            <x v="421"/>
          </reference>
        </references>
      </pivotArea>
    </format>
    <format dxfId="123">
      <pivotArea dataOnly="0" fieldPosition="0">
        <references count="1">
          <reference field="1" count="1">
            <x v="1122"/>
          </reference>
        </references>
      </pivotArea>
    </format>
    <format dxfId="122">
      <pivotArea dataOnly="0" labelOnly="1" fieldPosition="0">
        <references count="1">
          <reference field="1" count="1">
            <x v="1075"/>
          </reference>
        </references>
      </pivotArea>
    </format>
    <format dxfId="121">
      <pivotArea dataOnly="0" fieldPosition="0">
        <references count="1">
          <reference field="1" count="1">
            <x v="1075"/>
          </reference>
        </references>
      </pivotArea>
    </format>
    <format dxfId="120">
      <pivotArea dataOnly="0" fieldPosition="0">
        <references count="1">
          <reference field="1" count="13">
            <x v="500"/>
            <x v="586"/>
            <x v="621"/>
            <x v="724"/>
            <x v="831"/>
            <x v="929"/>
            <x v="1111"/>
            <x v="1272"/>
            <x v="1425"/>
            <x v="1427"/>
            <x v="1451"/>
            <x v="1556"/>
            <x v="1563"/>
          </reference>
        </references>
      </pivotArea>
    </format>
    <format dxfId="119">
      <pivotArea dataOnly="0" fieldPosition="0">
        <references count="1">
          <reference field="1" count="1">
            <x v="1234"/>
          </reference>
        </references>
      </pivotArea>
    </format>
    <format dxfId="118">
      <pivotArea dataOnly="0" fieldPosition="0">
        <references count="1">
          <reference field="1" count="1">
            <x v="1251"/>
          </reference>
        </references>
      </pivotArea>
    </format>
    <format dxfId="117">
      <pivotArea dataOnly="0" fieldPosition="0">
        <references count="1">
          <reference field="1" count="1">
            <x v="613"/>
          </reference>
        </references>
      </pivotArea>
    </format>
    <format dxfId="116">
      <pivotArea dataOnly="0" fieldPosition="0">
        <references count="1">
          <reference field="1" count="1">
            <x v="1268"/>
          </reference>
        </references>
      </pivotArea>
    </format>
    <format dxfId="115">
      <pivotArea dataOnly="0" fieldPosition="0">
        <references count="1">
          <reference field="1" count="1">
            <x v="1116"/>
          </reference>
        </references>
      </pivotArea>
    </format>
    <format dxfId="114">
      <pivotArea dataOnly="0" fieldPosition="0">
        <references count="1">
          <reference field="1" count="1">
            <x v="473"/>
          </reference>
        </references>
      </pivotArea>
    </format>
    <format dxfId="113">
      <pivotArea dataOnly="0" fieldPosition="0">
        <references count="1">
          <reference field="1" count="1">
            <x v="744"/>
          </reference>
        </references>
      </pivotArea>
    </format>
    <format dxfId="112">
      <pivotArea dataOnly="0" fieldPosition="0">
        <references count="1">
          <reference field="1" count="1">
            <x v="784"/>
          </reference>
        </references>
      </pivotArea>
    </format>
    <format dxfId="111">
      <pivotArea dataOnly="0" fieldPosition="0">
        <references count="1">
          <reference field="1" count="1">
            <x v="576"/>
          </reference>
        </references>
      </pivotArea>
    </format>
    <format dxfId="110">
      <pivotArea dataOnly="0" fieldPosition="0">
        <references count="1">
          <reference field="1" count="1">
            <x v="1106"/>
          </reference>
        </references>
      </pivotArea>
    </format>
    <format dxfId="109">
      <pivotArea dataOnly="0" fieldPosition="0">
        <references count="1">
          <reference field="1" count="1">
            <x v="874"/>
          </reference>
        </references>
      </pivotArea>
    </format>
    <format dxfId="108">
      <pivotArea dataOnly="0" fieldPosition="0">
        <references count="1">
          <reference field="1" count="1">
            <x v="681"/>
          </reference>
        </references>
      </pivotArea>
    </format>
    <format dxfId="107">
      <pivotArea dataOnly="0" fieldPosition="0">
        <references count="1">
          <reference field="1" count="1">
            <x v="1088"/>
          </reference>
        </references>
      </pivotArea>
    </format>
    <format dxfId="106">
      <pivotArea dataOnly="0" fieldPosition="0">
        <references count="1">
          <reference field="1" count="1">
            <x v="558"/>
          </reference>
        </references>
      </pivotArea>
    </format>
    <format dxfId="105">
      <pivotArea dataOnly="0" fieldPosition="0">
        <references count="1">
          <reference field="1" count="1">
            <x v="1127"/>
          </reference>
        </references>
      </pivotArea>
    </format>
    <format dxfId="104">
      <pivotArea dataOnly="0" fieldPosition="0">
        <references count="1">
          <reference field="1" count="1">
            <x v="1207"/>
          </reference>
        </references>
      </pivotArea>
    </format>
    <format dxfId="103">
      <pivotArea dataOnly="0" fieldPosition="0">
        <references count="1">
          <reference field="1" count="1">
            <x v="1129"/>
          </reference>
        </references>
      </pivotArea>
    </format>
    <format dxfId="102">
      <pivotArea dataOnly="0" fieldPosition="0">
        <references count="1">
          <reference field="1" count="1">
            <x v="617"/>
          </reference>
        </references>
      </pivotArea>
    </format>
    <format dxfId="101">
      <pivotArea dataOnly="0" fieldPosition="0">
        <references count="1">
          <reference field="1" count="1">
            <x v="539"/>
          </reference>
        </references>
      </pivotArea>
    </format>
    <format dxfId="100">
      <pivotArea dataOnly="0" fieldPosition="0">
        <references count="1">
          <reference field="1" count="7">
            <x v="335"/>
            <x v="986"/>
            <x v="1080"/>
            <x v="1289"/>
            <x v="1316"/>
            <x v="1526"/>
            <x v="1572"/>
          </reference>
        </references>
      </pivotArea>
    </format>
    <format dxfId="99">
      <pivotArea dataOnly="0" fieldPosition="0">
        <references count="1">
          <reference field="1" count="2">
            <x v="583"/>
            <x v="1045"/>
          </reference>
        </references>
      </pivotArea>
    </format>
    <format dxfId="98">
      <pivotArea dataOnly="0" fieldPosition="0">
        <references count="1">
          <reference field="1" count="1">
            <x v="637"/>
          </reference>
        </references>
      </pivotArea>
    </format>
    <format dxfId="97">
      <pivotArea dataOnly="0" fieldPosition="0">
        <references count="1">
          <reference field="1" count="1">
            <x v="1191"/>
          </reference>
        </references>
      </pivotArea>
    </format>
    <format dxfId="96">
      <pivotArea dataOnly="0" fieldPosition="0">
        <references count="1">
          <reference field="1" count="1">
            <x v="1138"/>
          </reference>
        </references>
      </pivotArea>
    </format>
    <format dxfId="95">
      <pivotArea dataOnly="0" fieldPosition="0">
        <references count="1">
          <reference field="1" count="1">
            <x v="340"/>
          </reference>
        </references>
      </pivotArea>
    </format>
    <format dxfId="94">
      <pivotArea dataOnly="0" fieldPosition="0">
        <references count="1">
          <reference field="1" count="1">
            <x v="309"/>
          </reference>
        </references>
      </pivotArea>
    </format>
    <format dxfId="93">
      <pivotArea dataOnly="0" fieldPosition="0">
        <references count="1">
          <reference field="1" count="1">
            <x v="566"/>
          </reference>
        </references>
      </pivotArea>
    </format>
    <format dxfId="92">
      <pivotArea dataOnly="0" fieldPosition="0">
        <references count="1">
          <reference field="1" count="1">
            <x v="480"/>
          </reference>
        </references>
      </pivotArea>
    </format>
    <format dxfId="91">
      <pivotArea dataOnly="0" fieldPosition="0">
        <references count="1">
          <reference field="1" count="1">
            <x v="603"/>
          </reference>
        </references>
      </pivotArea>
    </format>
    <format dxfId="90">
      <pivotArea dataOnly="0" fieldPosition="0">
        <references count="1">
          <reference field="1" count="1">
            <x v="470"/>
          </reference>
        </references>
      </pivotArea>
    </format>
    <format dxfId="89">
      <pivotArea dataOnly="0" fieldPosition="0">
        <references count="1">
          <reference field="1" count="1">
            <x v="339"/>
          </reference>
        </references>
      </pivotArea>
    </format>
    <format dxfId="88">
      <pivotArea dataOnly="0" fieldPosition="0">
        <references count="1">
          <reference field="1" count="1">
            <x v="1107"/>
          </reference>
        </references>
      </pivotArea>
    </format>
    <format dxfId="87">
      <pivotArea dataOnly="0" fieldPosition="0">
        <references count="1">
          <reference field="1" count="12">
            <x v="436"/>
            <x v="636"/>
            <x v="668"/>
            <x v="728"/>
            <x v="820"/>
            <x v="854"/>
            <x v="926"/>
            <x v="976"/>
            <x v="1236"/>
            <x v="1322"/>
            <x v="1555"/>
            <x v="1564"/>
          </reference>
        </references>
      </pivotArea>
    </format>
    <format dxfId="86">
      <pivotArea dataOnly="0" fieldPosition="0">
        <references count="1">
          <reference field="1" count="1">
            <x v="596"/>
          </reference>
        </references>
      </pivotArea>
    </format>
    <format dxfId="85">
      <pivotArea dataOnly="0" fieldPosition="0">
        <references count="1">
          <reference field="1" count="1">
            <x v="1077"/>
          </reference>
        </references>
      </pivotArea>
    </format>
    <format dxfId="84">
      <pivotArea dataOnly="0" fieldPosition="0">
        <references count="1">
          <reference field="1" count="1">
            <x v="1169"/>
          </reference>
        </references>
      </pivotArea>
    </format>
    <format dxfId="83">
      <pivotArea dataOnly="0" fieldPosition="0">
        <references count="1">
          <reference field="1" count="1">
            <x v="615"/>
          </reference>
        </references>
      </pivotArea>
    </format>
    <format dxfId="82">
      <pivotArea dataOnly="0" fieldPosition="0">
        <references count="1">
          <reference field="1" count="1">
            <x v="324"/>
          </reference>
        </references>
      </pivotArea>
    </format>
    <format dxfId="81">
      <pivotArea dataOnly="0" fieldPosition="0">
        <references count="1">
          <reference field="1" count="1">
            <x v="1188"/>
          </reference>
        </references>
      </pivotArea>
    </format>
    <format dxfId="80">
      <pivotArea dataOnly="0" fieldPosition="0">
        <references count="1">
          <reference field="1" count="1">
            <x v="467"/>
          </reference>
        </references>
      </pivotArea>
    </format>
    <format dxfId="79">
      <pivotArea dataOnly="0" labelOnly="1" fieldPosition="0">
        <references count="1">
          <reference field="1" count="1">
            <x v="1195"/>
          </reference>
        </references>
      </pivotArea>
    </format>
    <format dxfId="78">
      <pivotArea dataOnly="0" fieldPosition="0">
        <references count="1">
          <reference field="1" count="1">
            <x v="1195"/>
          </reference>
        </references>
      </pivotArea>
    </format>
    <format dxfId="77">
      <pivotArea dataOnly="0" fieldPosition="0">
        <references count="1">
          <reference field="1" count="6">
            <x v="261"/>
            <x v="556"/>
            <x v="769"/>
            <x v="837"/>
            <x v="867"/>
            <x v="1023"/>
          </reference>
        </references>
      </pivotArea>
    </format>
    <format dxfId="76">
      <pivotArea dataOnly="0" fieldPosition="0">
        <references count="1">
          <reference field="1" count="1">
            <x v="888"/>
          </reference>
        </references>
      </pivotArea>
    </format>
    <format dxfId="75">
      <pivotArea dataOnly="0" fieldPosition="0">
        <references count="1">
          <reference field="1" count="4">
            <x v="620"/>
            <x v="642"/>
            <x v="965"/>
            <x v="1165"/>
          </reference>
        </references>
      </pivotArea>
    </format>
    <format dxfId="74">
      <pivotArea dataOnly="0" fieldPosition="0">
        <references count="1">
          <reference field="1" count="1">
            <x v="244"/>
          </reference>
        </references>
      </pivotArea>
    </format>
    <format dxfId="73">
      <pivotArea dataOnly="0" fieldPosition="0">
        <references count="1">
          <reference field="1" count="1">
            <x v="512"/>
          </reference>
        </references>
      </pivotArea>
    </format>
    <format dxfId="72">
      <pivotArea dataOnly="0" fieldPosition="0">
        <references count="1">
          <reference field="1" count="1">
            <x v="569"/>
          </reference>
        </references>
      </pivotArea>
    </format>
    <format dxfId="71">
      <pivotArea dataOnly="0" fieldPosition="0">
        <references count="1">
          <reference field="1" count="6">
            <x v="329"/>
            <x v="399"/>
            <x v="777"/>
            <x v="844"/>
            <x v="1439"/>
            <x v="1467"/>
          </reference>
        </references>
      </pivotArea>
    </format>
    <format dxfId="70">
      <pivotArea dataOnly="0" fieldPosition="0">
        <references count="1">
          <reference field="1" count="1">
            <x v="1330"/>
          </reference>
        </references>
      </pivotArea>
    </format>
    <format dxfId="69">
      <pivotArea dataOnly="0" fieldPosition="0">
        <references count="1">
          <reference field="1" count="1">
            <x v="300"/>
          </reference>
        </references>
      </pivotArea>
    </format>
    <format dxfId="68">
      <pivotArea dataOnly="0" fieldPosition="0">
        <references count="1">
          <reference field="1" count="1">
            <x v="1027"/>
          </reference>
        </references>
      </pivotArea>
    </format>
    <format dxfId="67">
      <pivotArea dataOnly="0" fieldPosition="0">
        <references count="1">
          <reference field="1" count="5">
            <x v="519"/>
            <x v="836"/>
            <x v="982"/>
            <x v="1058"/>
            <x v="1450"/>
          </reference>
        </references>
      </pivotArea>
    </format>
    <format dxfId="66">
      <pivotArea dataOnly="0" fieldPosition="0">
        <references count="1">
          <reference field="1" count="1">
            <x v="430"/>
          </reference>
        </references>
      </pivotArea>
    </format>
    <format dxfId="65">
      <pivotArea dataOnly="0" fieldPosition="0">
        <references count="1">
          <reference field="1" count="1">
            <x v="416"/>
          </reference>
        </references>
      </pivotArea>
    </format>
    <format dxfId="64">
      <pivotArea dataOnly="0" labelOnly="1" fieldPosition="0">
        <references count="1">
          <reference field="1" count="1">
            <x v="416"/>
          </reference>
        </references>
      </pivotArea>
    </format>
    <format dxfId="63">
      <pivotArea dataOnly="0" fieldPosition="0">
        <references count="1">
          <reference field="1" count="1">
            <x v="1157"/>
          </reference>
        </references>
      </pivotArea>
    </format>
    <format dxfId="62">
      <pivotArea dataOnly="0" fieldPosition="0">
        <references count="1">
          <reference field="1" count="1">
            <x v="416"/>
          </reference>
        </references>
      </pivotArea>
    </format>
    <format dxfId="61">
      <pivotArea dataOnly="0" fieldPosition="0">
        <references count="1">
          <reference field="1" count="6">
            <x v="410"/>
            <x v="641"/>
            <x v="858"/>
            <x v="912"/>
            <x v="1053"/>
            <x v="1474"/>
          </reference>
        </references>
      </pivotArea>
    </format>
    <format dxfId="60">
      <pivotArea dataOnly="0" fieldPosition="0">
        <references count="1">
          <reference field="1" count="1">
            <x v="623"/>
          </reference>
        </references>
      </pivotArea>
    </format>
    <format dxfId="59">
      <pivotArea dataOnly="0" fieldPosition="0">
        <references count="1">
          <reference field="1" count="1">
            <x v="1113"/>
          </reference>
        </references>
      </pivotArea>
    </format>
    <format dxfId="58">
      <pivotArea dataOnly="0" fieldPosition="0">
        <references count="1">
          <reference field="1" count="1">
            <x v="443"/>
          </reference>
        </references>
      </pivotArea>
    </format>
    <format dxfId="57">
      <pivotArea dataOnly="0" fieldPosition="0">
        <references count="1">
          <reference field="1" count="1">
            <x v="543"/>
          </reference>
        </references>
      </pivotArea>
    </format>
    <format dxfId="56">
      <pivotArea dataOnly="0" fieldPosition="0">
        <references count="1">
          <reference field="1" count="1">
            <x v="477"/>
          </reference>
        </references>
      </pivotArea>
    </format>
    <format dxfId="55">
      <pivotArea dataOnly="0" fieldPosition="0">
        <references count="1">
          <reference field="1" count="6">
            <x v="459"/>
            <x v="816"/>
            <x v="868"/>
            <x v="869"/>
            <x v="1039"/>
            <x v="1441"/>
          </reference>
        </references>
      </pivotArea>
    </format>
    <format dxfId="54">
      <pivotArea dataOnly="0" fieldPosition="0">
        <references count="1">
          <reference field="1" count="1">
            <x v="669"/>
          </reference>
        </references>
      </pivotArea>
    </format>
    <format dxfId="53">
      <pivotArea dataOnly="0" fieldPosition="0">
        <references count="1">
          <reference field="1" count="3">
            <x v="449"/>
            <x v="456"/>
            <x v="607"/>
          </reference>
        </references>
      </pivotArea>
    </format>
    <format dxfId="52">
      <pivotArea dataOnly="0" fieldPosition="0">
        <references count="1">
          <reference field="1" count="1">
            <x v="1420"/>
          </reference>
        </references>
      </pivotArea>
    </format>
    <format dxfId="51">
      <pivotArea dataOnly="0" fieldPosition="0">
        <references count="1">
          <reference field="1" count="1">
            <x v="662"/>
          </reference>
        </references>
      </pivotArea>
    </format>
    <format dxfId="50">
      <pivotArea dataOnly="0" fieldPosition="0">
        <references count="1">
          <reference field="1" count="2">
            <x v="893"/>
            <x v="1003"/>
          </reference>
        </references>
      </pivotArea>
    </format>
    <format dxfId="49">
      <pivotArea dataOnly="0" fieldPosition="0">
        <references count="1">
          <reference field="1" count="1">
            <x v="567"/>
          </reference>
        </references>
      </pivotArea>
    </format>
    <format dxfId="48">
      <pivotArea dataOnly="0" fieldPosition="0">
        <references count="1">
          <reference field="1" count="2">
            <x v="599"/>
            <x v="619"/>
          </reference>
        </references>
      </pivotArea>
    </format>
    <format dxfId="47">
      <pivotArea dataOnly="0" fieldPosition="0">
        <references count="1">
          <reference field="1" count="1">
            <x v="1103"/>
          </reference>
        </references>
      </pivotArea>
    </format>
    <format dxfId="46">
      <pivotArea dataOnly="0" fieldPosition="0">
        <references count="1">
          <reference field="1" count="1">
            <x v="563"/>
          </reference>
        </references>
      </pivotArea>
    </format>
    <format dxfId="45">
      <pivotArea dataOnly="0" fieldPosition="0">
        <references count="1">
          <reference field="1" count="1">
            <x v="1196"/>
          </reference>
        </references>
      </pivotArea>
    </format>
    <format dxfId="44">
      <pivotArea dataOnly="0" fieldPosition="0">
        <references count="1">
          <reference field="1" count="1">
            <x v="1102"/>
          </reference>
        </references>
      </pivotArea>
    </format>
    <format dxfId="43">
      <pivotArea dataOnly="0" fieldPosition="0">
        <references count="1">
          <reference field="1" count="1">
            <x v="322"/>
          </reference>
        </references>
      </pivotArea>
    </format>
    <format dxfId="42">
      <pivotArea dataOnly="0" fieldPosition="0">
        <references count="1">
          <reference field="1" count="2">
            <x v="294"/>
            <x v="824"/>
          </reference>
        </references>
      </pivotArea>
    </format>
    <format dxfId="41">
      <pivotArea dataOnly="0" fieldPosition="0">
        <references count="1">
          <reference field="1" count="1">
            <x v="557"/>
          </reference>
        </references>
      </pivotArea>
    </format>
    <format dxfId="40">
      <pivotArea dataOnly="0" fieldPosition="0">
        <references count="1">
          <reference field="1" count="3">
            <x v="442"/>
            <x v="507"/>
            <x v="957"/>
          </reference>
        </references>
      </pivotArea>
    </format>
    <format dxfId="39">
      <pivotArea dataOnly="0" fieldPosition="0">
        <references count="1">
          <reference field="1" count="1">
            <x v="1273"/>
          </reference>
        </references>
      </pivotArea>
    </format>
    <format dxfId="38">
      <pivotArea dataOnly="0" fieldPosition="0">
        <references count="1">
          <reference field="1" count="1">
            <x v="276"/>
          </reference>
        </references>
      </pivotArea>
    </format>
    <format dxfId="37">
      <pivotArea dataOnly="0" fieldPosition="0">
        <references count="1">
          <reference field="1" count="1">
            <x v="284"/>
          </reference>
        </references>
      </pivotArea>
    </format>
    <format dxfId="36">
      <pivotArea dataOnly="0" fieldPosition="0">
        <references count="1">
          <reference field="1" count="1">
            <x v="1156"/>
          </reference>
        </references>
      </pivotArea>
    </format>
    <format dxfId="35">
      <pivotArea dataOnly="0" fieldPosition="0">
        <references count="1">
          <reference field="1" count="1">
            <x v="380"/>
          </reference>
        </references>
      </pivotArea>
    </format>
    <format dxfId="34">
      <pivotArea dataOnly="0" fieldPosition="0">
        <references count="1">
          <reference field="1" count="1">
            <x v="904"/>
          </reference>
        </references>
      </pivotArea>
    </format>
    <format dxfId="33">
      <pivotArea dataOnly="0" fieldPosition="0">
        <references count="1">
          <reference field="1" count="4">
            <x v="358"/>
            <x v="577"/>
            <x v="688"/>
            <x v="1247"/>
          </reference>
        </references>
      </pivotArea>
    </format>
    <format dxfId="32">
      <pivotArea dataOnly="0" fieldPosition="0">
        <references count="1">
          <reference field="1" count="1">
            <x v="622"/>
          </reference>
        </references>
      </pivotArea>
    </format>
    <format dxfId="31">
      <pivotArea dataOnly="0" fieldPosition="0">
        <references count="1">
          <reference field="1" count="1">
            <x v="1190"/>
          </reference>
        </references>
      </pivotArea>
    </format>
    <format dxfId="30">
      <pivotArea dataOnly="0" fieldPosition="0">
        <references count="1">
          <reference field="1" count="1">
            <x v="773"/>
          </reference>
        </references>
      </pivotArea>
    </format>
    <format dxfId="29">
      <pivotArea dataOnly="0" fieldPosition="0">
        <references count="1">
          <reference field="1" count="1">
            <x v="515"/>
          </reference>
        </references>
      </pivotArea>
    </format>
    <format dxfId="28">
      <pivotArea dataOnly="0" fieldPosition="0">
        <references count="1">
          <reference field="1" count="5">
            <x v="863"/>
            <x v="999"/>
            <x v="1012"/>
            <x v="1019"/>
            <x v="1452"/>
          </reference>
        </references>
      </pivotArea>
    </format>
    <format dxfId="27">
      <pivotArea dataOnly="0" fieldPosition="0">
        <references count="1">
          <reference field="1" count="1">
            <x v="285"/>
          </reference>
        </references>
      </pivotArea>
    </format>
    <format dxfId="26">
      <pivotArea dataOnly="0" fieldPosition="0">
        <references count="1">
          <reference field="1" count="1">
            <x v="461"/>
          </reference>
        </references>
      </pivotArea>
    </format>
    <format dxfId="25">
      <pivotArea dataOnly="0" fieldPosition="0">
        <references count="1">
          <reference field="1" count="1">
            <x v="1135"/>
          </reference>
        </references>
      </pivotArea>
    </format>
    <format dxfId="24">
      <pivotArea dataOnly="0" fieldPosition="0">
        <references count="1">
          <reference field="1" count="2">
            <x v="330"/>
            <x v="838"/>
          </reference>
        </references>
      </pivotArea>
    </format>
    <format dxfId="23">
      <pivotArea dataOnly="0" fieldPosition="0">
        <references count="1">
          <reference field="1" count="1">
            <x v="875"/>
          </reference>
        </references>
      </pivotArea>
    </format>
    <format dxfId="22">
      <pivotArea dataOnly="0" fieldPosition="0">
        <references count="1">
          <reference field="1" count="1">
            <x v="993"/>
          </reference>
        </references>
      </pivotArea>
    </format>
    <format dxfId="21">
      <pivotArea dataOnly="0" fieldPosition="0">
        <references count="1">
          <reference field="1" count="1">
            <x v="942"/>
          </reference>
        </references>
      </pivotArea>
    </format>
    <format dxfId="20">
      <pivotArea collapsedLevelsAreSubtotals="1" fieldPosition="0">
        <references count="1">
          <reference field="1" count="1">
            <x v="942"/>
          </reference>
        </references>
      </pivotArea>
    </format>
    <format dxfId="19">
      <pivotArea collapsedLevelsAreSubtotals="1" fieldPosition="0">
        <references count="1">
          <reference field="1" count="1">
            <x v="1021"/>
          </reference>
        </references>
      </pivotArea>
    </format>
    <format dxfId="18">
      <pivotArea collapsedLevelsAreSubtotals="1" fieldPosition="0">
        <references count="1">
          <reference field="1" count="1">
            <x v="875"/>
          </reference>
        </references>
      </pivotArea>
    </format>
    <format dxfId="17">
      <pivotArea collapsedLevelsAreSubtotals="1" fieldPosition="0">
        <references count="1">
          <reference field="1" count="1">
            <x v="993"/>
          </reference>
        </references>
      </pivotArea>
    </format>
    <format dxfId="16">
      <pivotArea collapsedLevelsAreSubtotals="1" fieldPosition="0">
        <references count="1">
          <reference field="1" count="1">
            <x v="499"/>
          </reference>
        </references>
      </pivotArea>
    </format>
    <format dxfId="15">
      <pivotArea collapsedLevelsAreSubtotals="1" fieldPosition="0">
        <references count="1">
          <reference field="1" count="1">
            <x v="829"/>
          </reference>
        </references>
      </pivotArea>
    </format>
    <format dxfId="14">
      <pivotArea dataOnly="0" fieldPosition="0">
        <references count="1">
          <reference field="1" count="6">
            <x v="499"/>
            <x v="829"/>
            <x v="875"/>
            <x v="942"/>
            <x v="993"/>
            <x v="1021"/>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TablaDinámica10"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M10:N38"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28">
    <i>
      <x v="663"/>
    </i>
    <i>
      <x v="708"/>
    </i>
    <i>
      <x v="943"/>
    </i>
    <i>
      <x v="505"/>
    </i>
    <i>
      <x v="444"/>
    </i>
    <i>
      <x v="519"/>
    </i>
    <i>
      <x v="765"/>
    </i>
    <i>
      <x v="494"/>
    </i>
    <i>
      <x v="780"/>
    </i>
    <i>
      <x v="980"/>
    </i>
    <i>
      <x v="1322"/>
    </i>
    <i>
      <x v="436"/>
    </i>
    <i>
      <x v="554"/>
    </i>
    <i>
      <x v="636"/>
    </i>
    <i>
      <x v="555"/>
    </i>
    <i>
      <x v="556"/>
    </i>
    <i>
      <x v="1237"/>
    </i>
    <i>
      <x v="1593"/>
    </i>
    <i>
      <x v="735"/>
    </i>
    <i>
      <x v="693"/>
    </i>
    <i>
      <x v="978"/>
    </i>
    <i>
      <x v="1289"/>
    </i>
    <i>
      <x v="1316"/>
    </i>
    <i>
      <x v="1279"/>
    </i>
    <i>
      <x v="441"/>
    </i>
    <i>
      <x v="362"/>
    </i>
    <i>
      <x v="976"/>
    </i>
    <i t="grand">
      <x/>
    </i>
  </rowItems>
  <colItems count="1">
    <i/>
  </colItems>
  <pageFields count="1">
    <pageField fld="5" item="17" hier="-1"/>
  </pageFields>
  <dataFields count="1">
    <dataField name="Suma de saldo" fld="4" baseField="0" baseItem="0" numFmtId="165"/>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000-00000B000000}" name="TablaDinámica8" cacheId="2" applyNumberFormats="0" applyBorderFormats="0" applyFontFormats="0" applyPatternFormats="0" applyAlignmentFormats="0" applyWidthHeightFormats="1" dataCaption="Valores" updatedVersion="8" minRefreshableVersion="3" useAutoFormatting="1" itemPrintTitles="1" createdVersion="7" indent="0" outline="1" outlineData="1" multipleFieldFilters="0">
  <location ref="AK10:AL207" firstHeaderRow="1" firstDataRow="1" firstDataCol="1" rowPageCount="1" colPageCount="1"/>
  <pivotFields count="6">
    <pivotField showAll="0"/>
    <pivotField axis="axisRow" showAll="0" sortType="descending">
      <items count="1598">
        <item m="1" x="1416"/>
        <item m="1" x="1349"/>
        <item m="1" x="1482"/>
        <item m="1" x="1516"/>
        <item m="1" x="682"/>
        <item m="1" x="1152"/>
        <item m="1" x="857"/>
        <item m="1" x="953"/>
        <item m="1" x="931"/>
        <item m="1" x="1258"/>
        <item m="1" x="1521"/>
        <item m="1" x="711"/>
        <item m="1" x="632"/>
        <item m="1" x="684"/>
        <item m="1" x="988"/>
        <item m="1" x="923"/>
        <item m="1" x="656"/>
        <item m="1" x="1018"/>
        <item m="1" x="519"/>
        <item m="1" x="845"/>
        <item m="1" x="560"/>
        <item m="1" x="1471"/>
        <item m="1" x="486"/>
        <item m="1" x="1090"/>
        <item m="1" x="1475"/>
        <item m="1" x="1027"/>
        <item m="1" x="733"/>
        <item m="1" x="463"/>
        <item m="1" x="563"/>
        <item m="1" x="1369"/>
        <item m="1" x="1545"/>
        <item m="1" x="1348"/>
        <item m="1" x="1481"/>
        <item m="1" x="1518"/>
        <item m="1" x="1311"/>
        <item m="1" x="544"/>
        <item m="1" x="1364"/>
        <item m="1" x="593"/>
        <item m="1" x="571"/>
        <item m="1" x="1092"/>
        <item m="1" x="1213"/>
        <item m="1" x="1393"/>
        <item m="1" x="1433"/>
        <item m="1" x="444"/>
        <item m="1" x="505"/>
        <item m="1" x="1084"/>
        <item m="1" x="1140"/>
        <item m="1" x="599"/>
        <item m="1" x="1146"/>
        <item m="1" x="618"/>
        <item m="1" x="472"/>
        <item m="1" x="677"/>
        <item m="1" x="901"/>
        <item m="1" x="1102"/>
        <item m="1" x="671"/>
        <item m="1" x="662"/>
        <item m="1" x="510"/>
        <item m="1" x="1346"/>
        <item m="1" x="1350"/>
        <item m="1" x="982"/>
        <item m="1" x="856"/>
        <item m="1" x="792"/>
        <item m="1" x="611"/>
        <item m="1" x="1318"/>
        <item m="1" x="643"/>
        <item m="1" x="1466"/>
        <item m="1" x="526"/>
        <item m="1" x="920"/>
        <item m="1" x="1385"/>
        <item m="1" x="1508"/>
        <item m="1" x="822"/>
        <item m="1" x="482"/>
        <item m="1" x="826"/>
        <item m="1" x="1111"/>
        <item m="1" x="624"/>
        <item m="1" x="1464"/>
        <item m="1" x="1432"/>
        <item m="1" x="1131"/>
        <item m="1" x="464"/>
        <item m="1" x="1260"/>
        <item m="1" x="1082"/>
        <item m="1" x="445"/>
        <item m="1" x="803"/>
        <item m="1" x="506"/>
        <item m="1" x="459"/>
        <item m="1" x="1015"/>
        <item m="1" x="595"/>
        <item m="1" x="528"/>
        <item m="1" x="1164"/>
        <item m="1" x="739"/>
        <item m="1" x="1145"/>
        <item m="1" x="481"/>
        <item m="1" x="582"/>
        <item m="1" x="1001"/>
        <item m="1" x="903"/>
        <item m="1" x="1220"/>
        <item m="1" x="489"/>
        <item m="1" x="1553"/>
        <item m="1" x="1279"/>
        <item m="1" x="962"/>
        <item m="1" x="810"/>
        <item m="1" x="1421"/>
        <item m="1" x="1524"/>
        <item m="1" x="606"/>
        <item m="1" x="1515"/>
        <item m="1" x="672"/>
        <item m="1" x="484"/>
        <item m="1" x="1507"/>
        <item m="1" x="458"/>
        <item m="1" x="1232"/>
        <item m="1" x="1157"/>
        <item m="1" x="1457"/>
        <item m="1" x="1234"/>
        <item m="1" x="447"/>
        <item m="1" x="1333"/>
        <item m="1" x="939"/>
        <item m="1" x="1480"/>
        <item m="1" x="1562"/>
        <item m="1" x="731"/>
        <item m="1" x="787"/>
        <item m="1" x="932"/>
        <item m="1" x="752"/>
        <item m="1" x="692"/>
        <item m="1" x="583"/>
        <item m="1" x="1114"/>
        <item m="1" x="533"/>
        <item m="1" x="1249"/>
        <item m="1" x="790"/>
        <item m="1" x="776"/>
        <item m="1" x="864"/>
        <item m="1" x="610"/>
        <item m="1" x="1452"/>
        <item m="1" x="727"/>
        <item m="1" x="1372"/>
        <item m="1" x="668"/>
        <item m="1" x="1325"/>
        <item m="1" x="1034"/>
        <item m="1" x="726"/>
        <item m="1" x="1587"/>
        <item m="1" x="977"/>
        <item m="1" x="746"/>
        <item m="1" x="627"/>
        <item m="1" x="1218"/>
        <item m="1" x="836"/>
        <item m="1" x="913"/>
        <item m="1" x="545"/>
        <item m="1" x="894"/>
        <item m="1" x="1426"/>
        <item m="1" x="1205"/>
        <item m="1" x="1165"/>
        <item m="1" x="708"/>
        <item m="1" x="1138"/>
        <item m="1" x="990"/>
        <item m="1" x="436"/>
        <item m="1" x="770"/>
        <item m="1" x="908"/>
        <item m="1" x="1438"/>
        <item m="1" x="456"/>
        <item m="1" x="756"/>
        <item m="1" x="868"/>
        <item m="1" x="507"/>
        <item m="1" x="1039"/>
        <item m="1" x="1396"/>
        <item m="1" x="1395"/>
        <item m="1" x="952"/>
        <item m="1" x="1596"/>
        <item m="1" x="538"/>
        <item m="1" x="987"/>
        <item m="1" x="1176"/>
        <item m="1" x="675"/>
        <item m="1" x="550"/>
        <item m="1" x="1242"/>
        <item m="1" x="758"/>
        <item x="17"/>
        <item m="1" x="660"/>
        <item m="1" x="1119"/>
        <item m="1" x="511"/>
        <item m="1" x="738"/>
        <item m="1" x="1408"/>
        <item m="1" x="1578"/>
        <item m="1" x="537"/>
        <item m="1" x="1253"/>
        <item m="1" x="1380"/>
        <item m="1" x="493"/>
        <item m="1" x="1069"/>
        <item m="1" x="597"/>
        <item m="1" x="568"/>
        <item m="1" x="623"/>
        <item m="1" x="1230"/>
        <item m="1" x="1113"/>
        <item m="1" x="570"/>
        <item m="1" x="613"/>
        <item m="1" x="455"/>
        <item m="1" x="1086"/>
        <item m="1" x="1551"/>
        <item m="1" x="965"/>
        <item m="1" x="906"/>
        <item m="1" x="1352"/>
        <item m="1" x="1030"/>
        <item m="1" x="1118"/>
        <item m="1" x="999"/>
        <item m="1" x="647"/>
        <item m="1" x="843"/>
        <item m="1" x="1048"/>
        <item m="1" x="879"/>
        <item m="1" x="714"/>
        <item m="1" x="1296"/>
        <item m="1" x="798"/>
        <item m="1" x="743"/>
        <item m="1" x="546"/>
        <item m="1" x="1072"/>
        <item m="1" x="740"/>
        <item m="1" x="1023"/>
        <item m="1" x="926"/>
        <item m="1" x="504"/>
        <item m="1" x="559"/>
        <item m="1" x="1589"/>
        <item m="1" x="1341"/>
        <item m="1" x="1080"/>
        <item m="1" x="855"/>
        <item m="1" x="1558"/>
        <item m="1" x="437"/>
        <item m="1" x="858"/>
        <item m="1" x="1217"/>
        <item m="1" x="816"/>
        <item m="1" x="915"/>
        <item m="1" x="1233"/>
        <item m="1" x="1440"/>
        <item m="1" x="1281"/>
        <item m="1" x="553"/>
        <item m="1" x="586"/>
        <item m="1" x="1338"/>
        <item m="1" x="945"/>
        <item m="1" x="949"/>
        <item m="1" x="487"/>
        <item m="1" x="659"/>
        <item m="1" x="485"/>
        <item m="1" x="813"/>
        <item m="1" x="1062"/>
        <item m="1" x="837"/>
        <item m="1" x="1228"/>
        <item m="1" x="604"/>
        <item m="1" x="434"/>
        <item m="1" x="895"/>
        <item x="203"/>
        <item m="1" x="1499"/>
        <item m="1" x="697"/>
        <item m="1" x="1347"/>
        <item m="1" x="694"/>
        <item x="212"/>
        <item x="103"/>
        <item m="1" x="1389"/>
        <item m="1" x="728"/>
        <item m="1" x="744"/>
        <item m="1" x="862"/>
        <item m="1" x="1241"/>
        <item m="1" x="1404"/>
        <item x="199"/>
        <item m="1" x="1478"/>
        <item m="1" x="1105"/>
        <item m="1" x="1098"/>
        <item x="14"/>
        <item m="1" x="483"/>
        <item m="1" x="1538"/>
        <item m="1" x="579"/>
        <item x="19"/>
        <item m="1" x="1089"/>
        <item m="1" x="1413"/>
        <item m="1" x="1479"/>
        <item x="200"/>
        <item m="1" x="1592"/>
        <item m="1" x="1041"/>
        <item m="1" x="767"/>
        <item x="61"/>
        <item m="1" x="635"/>
        <item m="1" x="865"/>
        <item x="133"/>
        <item m="1" x="1097"/>
        <item x="165"/>
        <item m="1" x="1191"/>
        <item m="1" x="1340"/>
        <item m="1" x="698"/>
        <item m="1" x="512"/>
        <item x="28"/>
        <item x="107"/>
        <item x="128"/>
        <item m="1" x="1174"/>
        <item m="1" x="760"/>
        <item x="169"/>
        <item m="1" x="450"/>
        <item m="1" x="532"/>
        <item m="1" x="612"/>
        <item m="1" x="1329"/>
        <item m="1" x="748"/>
        <item m="1" x="722"/>
        <item m="1" x="951"/>
        <item m="1" x="540"/>
        <item x="394"/>
        <item m="1" x="805"/>
        <item m="1" x="438"/>
        <item x="55"/>
        <item m="1" x="1435"/>
        <item m="1" x="830"/>
        <item m="1" x="1585"/>
        <item m="1" x="1305"/>
        <item m="1" x="443"/>
        <item x="109"/>
        <item m="1" x="1351"/>
        <item m="1" x="1179"/>
        <item x="106"/>
        <item m="1" x="1336"/>
        <item m="1" x="1378"/>
        <item m="1" x="1430"/>
        <item m="1" x="1285"/>
        <item m="1" x="576"/>
        <item m="1" x="831"/>
        <item m="1" x="1121"/>
        <item m="1" x="1374"/>
        <item m="1" x="995"/>
        <item m="1" x="534"/>
        <item m="1" x="833"/>
        <item x="105"/>
        <item x="108"/>
        <item m="1" x="1402"/>
        <item x="202"/>
        <item m="1" x="876"/>
        <item m="1" x="757"/>
        <item x="162"/>
        <item x="33"/>
        <item x="230"/>
        <item x="167"/>
        <item m="1" x="724"/>
        <item x="193"/>
        <item m="1" x="989"/>
        <item m="1" x="762"/>
        <item m="1" x="1134"/>
        <item m="1" x="1149"/>
        <item m="1" x="902"/>
        <item m="1" x="1044"/>
        <item x="261"/>
        <item x="160"/>
        <item x="238"/>
        <item m="1" x="832"/>
        <item m="1" x="454"/>
        <item m="1" x="1450"/>
        <item m="1" x="707"/>
        <item m="1" x="1170"/>
        <item m="1" x="530"/>
        <item x="168"/>
        <item m="1" x="1382"/>
        <item m="1" x="592"/>
        <item m="1" x="1463"/>
        <item m="1" x="1274"/>
        <item x="214"/>
        <item m="1" x="688"/>
        <item m="1" x="1187"/>
        <item m="1" x="941"/>
        <item x="174"/>
        <item x="77"/>
        <item x="197"/>
        <item m="1" x="788"/>
        <item m="1" x="1294"/>
        <item x="104"/>
        <item m="1" x="1301"/>
        <item m="1" x="851"/>
        <item m="1" x="702"/>
        <item m="1" x="1007"/>
        <item m="1" x="1133"/>
        <item m="1" x="1005"/>
        <item m="1" x="1547"/>
        <item m="1" x="835"/>
        <item m="1" x="1428"/>
        <item m="1" x="819"/>
        <item m="1" x="721"/>
        <item m="1" x="517"/>
        <item m="1" x="521"/>
        <item m="1" x="1539"/>
        <item m="1" x="1141"/>
        <item m="1" x="615"/>
        <item m="1" x="629"/>
        <item x="172"/>
        <item m="1" x="1139"/>
        <item m="1" x="596"/>
        <item m="1" x="1300"/>
        <item m="1" x="1019"/>
        <item m="1" x="1334"/>
        <item m="1" x="1354"/>
        <item m="1" x="981"/>
        <item x="201"/>
        <item m="1" x="1533"/>
        <item m="1" x="922"/>
        <item m="1" x="616"/>
        <item m="1" x="435"/>
        <item x="49"/>
        <item m="1" x="967"/>
        <item m="1" x="650"/>
        <item m="1" x="430"/>
        <item x="1"/>
        <item m="1" x="1328"/>
        <item x="3"/>
        <item m="1" x="793"/>
        <item x="5"/>
        <item m="1" x="625"/>
        <item m="1" x="846"/>
        <item m="1" x="1075"/>
        <item m="1" x="1576"/>
        <item x="9"/>
        <item m="1" x="1257"/>
        <item m="1" x="734"/>
        <item x="7"/>
        <item x="11"/>
        <item m="1" x="1077"/>
        <item m="1" x="1532"/>
        <item m="1" x="1243"/>
        <item m="1" x="1403"/>
        <item x="18"/>
        <item x="20"/>
        <item m="1" x="1571"/>
        <item m="1" x="956"/>
        <item m="1" x="1295"/>
        <item x="21"/>
        <item m="1" x="1022"/>
        <item x="326"/>
        <item m="1" x="802"/>
        <item m="1" x="1250"/>
        <item m="1" x="716"/>
        <item x="27"/>
        <item x="31"/>
        <item m="1" x="636"/>
        <item x="32"/>
        <item m="1" x="1263"/>
        <item m="1" x="1357"/>
        <item m="1" x="870"/>
        <item x="38"/>
        <item m="1" x="645"/>
        <item m="1" x="1383"/>
        <item x="42"/>
        <item m="1" x="480"/>
        <item m="1" x="1590"/>
        <item m="1" x="1161"/>
        <item m="1" x="531"/>
        <item x="46"/>
        <item m="1" x="1068"/>
        <item x="47"/>
        <item x="48"/>
        <item m="1" x="690"/>
        <item x="51"/>
        <item m="1" x="1552"/>
        <item m="1" x="598"/>
        <item x="54"/>
        <item m="1" x="609"/>
        <item m="1" x="1330"/>
        <item m="1" x="942"/>
        <item m="1" x="1223"/>
        <item m="1" x="1270"/>
        <item m="1" x="431"/>
        <item x="56"/>
        <item x="57"/>
        <item m="1" x="1050"/>
        <item x="58"/>
        <item x="59"/>
        <item x="60"/>
        <item m="1" x="1210"/>
        <item m="1" x="1534"/>
        <item m="1" x="1572"/>
        <item m="1" x="957"/>
        <item x="62"/>
        <item x="63"/>
        <item m="1" x="755"/>
        <item m="1" x="1083"/>
        <item x="64"/>
        <item m="1" x="1183"/>
        <item m="1" x="1158"/>
        <item x="67"/>
        <item x="183"/>
        <item m="1" x="1506"/>
        <item m="1" x="947"/>
        <item x="68"/>
        <item m="1" x="1160"/>
        <item x="69"/>
        <item x="70"/>
        <item x="71"/>
        <item x="73"/>
        <item m="1" x="477"/>
        <item m="1" x="1326"/>
        <item m="1" x="449"/>
        <item x="76"/>
        <item m="1" x="638"/>
        <item m="1" x="1493"/>
        <item m="1" x="605"/>
        <item x="81"/>
        <item m="1" x="799"/>
        <item m="1" x="1473"/>
        <item m="1" x="1108"/>
        <item x="84"/>
        <item x="86"/>
        <item m="1" x="750"/>
        <item x="87"/>
        <item m="1" x="640"/>
        <item m="1" x="732"/>
        <item x="36"/>
        <item m="1" x="1594"/>
        <item m="1" x="772"/>
        <item x="96"/>
        <item m="1" x="745"/>
        <item x="97"/>
        <item x="98"/>
        <item m="1" x="1323"/>
        <item x="101"/>
        <item x="113"/>
        <item x="115"/>
        <item x="118"/>
        <item x="119"/>
        <item m="1" x="1443"/>
        <item x="121"/>
        <item x="122"/>
        <item m="1" x="997"/>
        <item m="1" x="910"/>
        <item x="125"/>
        <item x="126"/>
        <item m="1" x="943"/>
        <item m="1" x="863"/>
        <item m="1" x="1219"/>
        <item m="1" x="683"/>
        <item m="1" x="589"/>
        <item m="1" x="1320"/>
        <item m="1" x="964"/>
        <item x="130"/>
        <item x="131"/>
        <item m="1" x="979"/>
        <item m="1" x="475"/>
        <item m="1" x="712"/>
        <item m="1" x="1190"/>
        <item x="145"/>
        <item m="1" x="1489"/>
        <item m="1" x="935"/>
        <item m="1" x="1303"/>
        <item m="1" x="1526"/>
        <item m="1" x="852"/>
        <item x="149"/>
        <item x="151"/>
        <item m="1" x="522"/>
        <item m="1" x="1554"/>
        <item x="153"/>
        <item m="1" x="1394"/>
        <item x="154"/>
        <item m="1" x="1501"/>
        <item m="1" x="633"/>
        <item m="1" x="1555"/>
        <item x="156"/>
        <item x="157"/>
        <item m="1" x="736"/>
        <item m="1" x="1410"/>
        <item x="178"/>
        <item x="179"/>
        <item x="182"/>
        <item x="185"/>
        <item x="186"/>
        <item x="187"/>
        <item m="1" x="1362"/>
        <item x="192"/>
        <item m="1" x="791"/>
        <item m="1" x="1074"/>
        <item x="196"/>
        <item m="1" x="859"/>
        <item x="155"/>
        <item x="198"/>
        <item x="206"/>
        <item m="1" x="971"/>
        <item x="210"/>
        <item m="1" x="1353"/>
        <item m="1" x="1196"/>
        <item m="1" x="1059"/>
        <item x="215"/>
        <item m="1" x="1200"/>
        <item m="1" x="1557"/>
        <item m="1" x="1028"/>
        <item m="1" x="829"/>
        <item m="1" x="764"/>
        <item m="1" x="703"/>
        <item x="221"/>
        <item m="1" x="774"/>
        <item m="1" x="921"/>
        <item x="222"/>
        <item m="1" x="975"/>
        <item m="1" x="1550"/>
        <item x="225"/>
        <item x="226"/>
        <item x="227"/>
        <item m="1" x="885"/>
        <item x="228"/>
        <item m="1" x="585"/>
        <item m="1" x="1115"/>
        <item m="1" x="1147"/>
        <item x="231"/>
        <item m="1" x="524"/>
        <item x="233"/>
        <item m="1" x="1254"/>
        <item x="237"/>
        <item x="239"/>
        <item m="1" x="1308"/>
        <item x="240"/>
        <item m="1" x="432"/>
        <item x="244"/>
        <item x="245"/>
        <item x="246"/>
        <item m="1" x="1563"/>
        <item x="248"/>
        <item m="1" x="1225"/>
        <item m="1" x="468"/>
        <item x="259"/>
        <item x="260"/>
        <item x="264"/>
        <item m="1" x="1175"/>
        <item x="266"/>
        <item m="1" x="1420"/>
        <item m="1" x="773"/>
        <item x="269"/>
        <item m="1" x="797"/>
        <item x="273"/>
        <item x="274"/>
        <item m="1" x="441"/>
        <item x="276"/>
        <item x="277"/>
        <item m="1" x="998"/>
        <item m="1" x="983"/>
        <item m="1" x="498"/>
        <item m="1" x="1398"/>
        <item m="1" x="1496"/>
        <item m="1" x="634"/>
        <item m="1" x="1184"/>
        <item m="1" x="1522"/>
        <item m="1" x="691"/>
        <item m="1" x="574"/>
        <item m="1" x="1327"/>
        <item m="1" x="1442"/>
        <item x="29"/>
        <item x="30"/>
        <item m="1" x="706"/>
        <item m="1" x="457"/>
        <item m="1" x="1419"/>
        <item x="35"/>
        <item x="41"/>
        <item m="1" x="1040"/>
        <item m="1" x="1488"/>
        <item m="1" x="551"/>
        <item m="1" x="1465"/>
        <item m="1" x="575"/>
        <item m="1" x="1365"/>
        <item x="66"/>
        <item m="1" x="918"/>
        <item m="1" x="1194"/>
        <item m="1" x="630"/>
        <item m="1" x="541"/>
        <item m="1" x="1273"/>
        <item m="1" x="1456"/>
        <item m="1" x="861"/>
        <item m="1" x="1261"/>
        <item m="1" x="699"/>
        <item m="1" x="1477"/>
        <item m="1" x="536"/>
        <item m="1" x="577"/>
        <item m="1" x="1037"/>
        <item x="78"/>
        <item x="79"/>
        <item m="1" x="1368"/>
        <item m="1" x="840"/>
        <item m="1" x="1227"/>
        <item x="83"/>
        <item x="92"/>
        <item x="93"/>
        <item m="1" x="1565"/>
        <item m="1" x="1437"/>
        <item x="99"/>
        <item x="102"/>
        <item m="1" x="1025"/>
        <item m="1" x="678"/>
        <item m="1" x="1505"/>
        <item x="117"/>
        <item m="1" x="1564"/>
        <item m="1" x="992"/>
        <item x="127"/>
        <item m="1" x="452"/>
        <item m="1" x="473"/>
        <item x="132"/>
        <item m="1" x="494"/>
        <item x="135"/>
        <item m="1" x="974"/>
        <item m="1" x="501"/>
        <item m="1" x="789"/>
        <item m="1" x="523"/>
        <item m="1" x="823"/>
        <item m="1" x="1400"/>
        <item x="312"/>
        <item m="1" x="1537"/>
        <item x="137"/>
        <item x="140"/>
        <item m="1" x="1278"/>
        <item x="141"/>
        <item m="1" x="928"/>
        <item m="1" x="950"/>
        <item m="1" x="1388"/>
        <item m="1" x="667"/>
        <item m="1" x="1510"/>
        <item m="1" x="552"/>
        <item m="1" x="1381"/>
        <item m="1" x="804"/>
        <item m="1" x="1197"/>
        <item x="175"/>
        <item m="1" x="1063"/>
        <item m="1" x="1586"/>
        <item m="1" x="601"/>
        <item x="176"/>
        <item m="1" x="1151"/>
        <item m="1" x="1306"/>
        <item m="1" x="1490"/>
        <item m="1" x="1577"/>
        <item m="1" x="761"/>
        <item m="1" x="1142"/>
        <item m="1" x="1559"/>
        <item m="1" x="1060"/>
        <item m="1" x="1053"/>
        <item m="1" x="934"/>
        <item m="1" x="1117"/>
        <item x="180"/>
        <item m="1" x="1122"/>
        <item m="1" x="1211"/>
        <item m="1" x="850"/>
        <item x="181"/>
        <item m="1" x="1181"/>
        <item m="1" x="1268"/>
        <item m="1" x="1415"/>
        <item m="1" x="937"/>
        <item m="1" x="664"/>
        <item m="1" x="1345"/>
        <item x="184"/>
        <item m="1" x="1502"/>
        <item m="1" x="961"/>
        <item m="1" x="917"/>
        <item m="1" x="778"/>
        <item m="1" x="567"/>
        <item m="1" x="1310"/>
        <item m="1" x="1503"/>
        <item m="1" x="892"/>
        <item x="189"/>
        <item m="1" x="1070"/>
        <item m="1" x="1043"/>
        <item x="191"/>
        <item m="1" x="1504"/>
        <item m="1" x="1470"/>
        <item m="1" x="626"/>
        <item m="1" x="1207"/>
        <item m="1" x="442"/>
        <item m="1" x="1358"/>
        <item m="1" x="1096"/>
        <item m="1" x="1020"/>
        <item m="1" x="1061"/>
        <item m="1" x="1177"/>
        <item m="1" x="1549"/>
        <item m="1" x="1021"/>
        <item m="1" x="1447"/>
        <item m="1" x="1126"/>
        <item m="1" x="1359"/>
        <item m="1" x="709"/>
        <item m="1" x="1283"/>
        <item x="207"/>
        <item x="208"/>
        <item x="209"/>
        <item m="1" x="1203"/>
        <item x="211"/>
        <item m="1" x="812"/>
        <item m="1" x="1071"/>
        <item m="1" x="1081"/>
        <item x="216"/>
        <item m="1" x="1033"/>
        <item m="1" x="1469"/>
        <item m="1" x="566"/>
        <item x="217"/>
        <item m="1" x="899"/>
        <item x="219"/>
        <item x="224"/>
        <item m="1" x="1528"/>
        <item m="1" x="471"/>
        <item m="1" x="1247"/>
        <item x="232"/>
        <item m="1" x="594"/>
        <item m="1" x="978"/>
        <item m="1" x="1269"/>
        <item m="1" x="446"/>
        <item m="1" x="500"/>
        <item x="247"/>
        <item m="1" x="1221"/>
        <item m="1" x="933"/>
        <item m="1" x="1178"/>
        <item m="1" x="1116"/>
        <item m="1" x="514"/>
        <item m="1" x="1192"/>
        <item m="1" x="619"/>
        <item m="1" x="1405"/>
        <item m="1" x="924"/>
        <item m="1" x="1002"/>
        <item m="1" x="628"/>
        <item x="262"/>
        <item x="268"/>
        <item m="1" x="1085"/>
        <item m="1" x="614"/>
        <item m="1" x="1494"/>
        <item m="1" x="607"/>
        <item x="278"/>
        <item m="1" x="1280"/>
        <item m="1" x="495"/>
        <item x="327"/>
        <item x="305"/>
        <item x="297"/>
        <item x="307"/>
        <item m="1" x="749"/>
        <item x="311"/>
        <item x="364"/>
        <item m="1" x="617"/>
        <item x="295"/>
        <item x="405"/>
        <item x="397"/>
        <item x="309"/>
        <item x="357"/>
        <item m="1" x="1375"/>
        <item m="1" x="842"/>
        <item x="406"/>
        <item x="391"/>
        <item x="402"/>
        <item m="1" x="1291"/>
        <item m="1" x="1530"/>
        <item x="388"/>
        <item m="1" x="784"/>
        <item x="308"/>
        <item x="299"/>
        <item m="1" x="867"/>
        <item x="333"/>
        <item x="420"/>
        <item x="408"/>
        <item x="392"/>
        <item m="1" x="652"/>
        <item x="349"/>
        <item m="1" x="1204"/>
        <item x="292"/>
        <item x="358"/>
        <item m="1" x="1010"/>
        <item m="1" x="1445"/>
        <item x="336"/>
        <item x="313"/>
        <item m="1" x="1324"/>
        <item x="293"/>
        <item x="332"/>
        <item m="1" x="1014"/>
        <item m="1" x="713"/>
        <item m="1" x="1214"/>
        <item m="1" x="1132"/>
        <item x="294"/>
        <item m="1" x="1036"/>
        <item x="310"/>
        <item m="1" x="944"/>
        <item m="1" x="497"/>
        <item x="385"/>
        <item m="1" x="725"/>
        <item m="1" x="680"/>
        <item m="1" x="1262"/>
        <item x="360"/>
        <item m="1" x="1079"/>
        <item x="386"/>
        <item x="281"/>
        <item x="300"/>
        <item x="363"/>
        <item x="345"/>
        <item x="283"/>
        <item m="1" x="1286"/>
        <item x="301"/>
        <item x="284"/>
        <item x="393"/>
        <item m="1" x="1331"/>
        <item m="1" x="1441"/>
        <item x="285"/>
        <item m="1" x="1009"/>
        <item x="369"/>
        <item m="1" x="1155"/>
        <item m="1" x="1366"/>
        <item m="1" x="911"/>
        <item m="1" x="1511"/>
        <item m="1" x="966"/>
        <item m="1" x="1276"/>
        <item m="1" x="1439"/>
        <item m="1" x="1244"/>
        <item x="419"/>
        <item m="1" x="720"/>
        <item x="362"/>
        <item x="302"/>
        <item m="1" x="781"/>
        <item m="1" x="897"/>
        <item x="387"/>
        <item x="365"/>
        <item m="1" x="1391"/>
        <item m="1" x="1224"/>
        <item x="328"/>
        <item m="1" x="769"/>
        <item m="1" x="685"/>
        <item m="1" x="1483"/>
        <item x="351"/>
        <item m="1" x="884"/>
        <item m="1" x="591"/>
        <item x="355"/>
        <item x="429"/>
        <item m="1" x="549"/>
        <item x="356"/>
        <item m="1" x="1277"/>
        <item x="383"/>
        <item m="1" x="461"/>
        <item m="1" x="1078"/>
        <item m="1" x="1171"/>
        <item m="1" x="1143"/>
        <item x="289"/>
        <item x="340"/>
        <item m="1" x="1322"/>
        <item x="317"/>
        <item m="1" x="1124"/>
        <item m="1" x="1229"/>
        <item x="346"/>
        <item x="359"/>
        <item m="1" x="465"/>
        <item x="375"/>
        <item m="1" x="914"/>
        <item m="1" x="1569"/>
        <item x="404"/>
        <item x="370"/>
        <item x="366"/>
        <item x="390"/>
        <item m="1" x="893"/>
        <item x="40"/>
        <item m="1" x="1236"/>
        <item m="1" x="779"/>
        <item m="1" x="1476"/>
        <item m="1" x="1316"/>
        <item m="1" x="907"/>
        <item m="1" x="874"/>
        <item m="1" x="1266"/>
        <item x="353"/>
        <item x="347"/>
        <item m="1" x="741"/>
        <item x="400"/>
        <item m="1" x="1459"/>
        <item m="1" x="1042"/>
        <item m="1" x="1288"/>
        <item x="427"/>
        <item x="428"/>
        <item m="1" x="1000"/>
        <item m="1" x="1128"/>
        <item m="1" x="1529"/>
        <item m="1" x="515"/>
        <item x="411"/>
        <item m="1" x="602"/>
        <item x="306"/>
        <item x="384"/>
        <item m="1" x="525"/>
        <item m="1" x="1588"/>
        <item m="1" x="860"/>
        <item x="258"/>
        <item m="1" x="834"/>
        <item m="1" x="821"/>
        <item x="329"/>
        <item m="1" x="718"/>
        <item m="1" x="930"/>
        <item x="318"/>
        <item m="1" x="811"/>
        <item m="1" x="794"/>
        <item m="1" x="796"/>
        <item m="1" x="1049"/>
        <item x="282"/>
        <item m="1" x="1444"/>
        <item m="1" x="969"/>
        <item x="280"/>
        <item x="334"/>
        <item x="373"/>
        <item m="1" x="1321"/>
        <item x="335"/>
        <item m="1" x="1123"/>
        <item x="338"/>
        <item x="339"/>
        <item m="1" x="888"/>
        <item x="424"/>
        <item x="381"/>
        <item m="1" x="866"/>
        <item m="1" x="994"/>
        <item m="1" x="882"/>
        <item x="398"/>
        <item m="1" x="1540"/>
        <item m="1" x="900"/>
        <item x="330"/>
        <item x="425"/>
        <item m="1" x="1436"/>
        <item m="1" x="1392"/>
        <item m="1" x="936"/>
        <item m="1" x="648"/>
        <item x="367"/>
        <item x="323"/>
        <item x="344"/>
        <item m="1" x="1458"/>
        <item x="415"/>
        <item x="410"/>
        <item m="1" x="1498"/>
        <item m="1" x="991"/>
        <item m="1" x="880"/>
        <item m="1" x="1423"/>
        <item m="1" x="1198"/>
        <item x="414"/>
        <item x="331"/>
        <item x="324"/>
        <item m="1" x="1514"/>
        <item m="1" x="1566"/>
        <item x="418"/>
        <item x="350"/>
        <item x="348"/>
        <item x="401"/>
        <item x="389"/>
        <item x="399"/>
        <item x="325"/>
        <item m="1" x="960"/>
        <item m="1" x="1527"/>
        <item m="1" x="661"/>
        <item m="1" x="1454"/>
        <item m="1" x="490"/>
        <item m="1" x="1313"/>
        <item x="403"/>
        <item m="1" x="654"/>
        <item m="1" x="1591"/>
        <item m="1" x="639"/>
        <item m="1" x="1580"/>
        <item m="1" x="800"/>
        <item m="1" x="1461"/>
        <item x="298"/>
        <item x="407"/>
        <item x="379"/>
        <item x="321"/>
        <item m="1" x="751"/>
        <item x="382"/>
        <item m="1" x="887"/>
        <item m="1" x="1255"/>
        <item x="303"/>
        <item m="1" x="503"/>
        <item x="314"/>
        <item m="1" x="1222"/>
        <item m="1" x="590"/>
        <item m="1" x="542"/>
        <item m="1" x="1317"/>
        <item m="1" x="1409"/>
        <item m="1" x="929"/>
        <item x="342"/>
        <item x="354"/>
        <item m="1" x="1567"/>
        <item x="341"/>
        <item m="1" x="972"/>
        <item x="288"/>
        <item x="343"/>
        <item x="374"/>
        <item x="290"/>
        <item m="1" x="883"/>
        <item x="287"/>
        <item m="1" x="488"/>
        <item m="1" x="1245"/>
        <item x="395"/>
        <item m="1" x="1259"/>
        <item x="315"/>
        <item m="1" x="1290"/>
        <item x="24"/>
        <item m="1" x="1166"/>
        <item m="1" x="460"/>
        <item m="1" x="548"/>
        <item x="2"/>
        <item x="10"/>
        <item x="12"/>
        <item m="1" x="584"/>
        <item x="15"/>
        <item m="1" x="1427"/>
        <item m="1" x="1029"/>
        <item x="25"/>
        <item m="1" x="938"/>
        <item x="39"/>
        <item x="45"/>
        <item m="1" x="1153"/>
        <item m="1" x="565"/>
        <item m="1" x="875"/>
        <item x="53"/>
        <item m="1" x="1032"/>
        <item m="1" x="1186"/>
        <item m="1" x="904"/>
        <item x="72"/>
        <item m="1" x="1579"/>
        <item m="1" x="1536"/>
        <item x="75"/>
        <item m="1" x="1462"/>
        <item m="1" x="919"/>
        <item m="1" x="1356"/>
        <item m="1" x="1523"/>
        <item m="1" x="940"/>
        <item m="1" x="1046"/>
        <item m="1" x="1284"/>
        <item x="90"/>
        <item x="91"/>
        <item m="1" x="785"/>
        <item m="1" x="469"/>
        <item x="95"/>
        <item m="1" x="1095"/>
        <item m="1" x="1065"/>
        <item x="376"/>
        <item m="1" x="704"/>
        <item x="112"/>
        <item m="1" x="433"/>
        <item x="114"/>
        <item x="116"/>
        <item x="120"/>
        <item x="123"/>
        <item m="1" x="1239"/>
        <item m="1" x="479"/>
        <item x="136"/>
        <item m="1" x="573"/>
        <item m="1" x="580"/>
        <item x="139"/>
        <item x="142"/>
        <item m="1" x="1401"/>
        <item x="144"/>
        <item m="1" x="649"/>
        <item x="147"/>
        <item m="1" x="1429"/>
        <item x="148"/>
        <item x="150"/>
        <item x="152"/>
        <item x="158"/>
        <item x="159"/>
        <item m="1" x="1051"/>
        <item x="161"/>
        <item m="1" x="1006"/>
        <item x="163"/>
        <item x="164"/>
        <item m="1" x="440"/>
        <item m="1" x="927"/>
        <item x="170"/>
        <item x="171"/>
        <item x="173"/>
        <item m="1" x="1583"/>
        <item m="1" x="608"/>
        <item m="1" x="1434"/>
        <item m="1" x="572"/>
        <item m="1" x="817"/>
        <item m="1" x="470"/>
        <item m="1" x="1125"/>
        <item m="1" x="1226"/>
        <item m="1" x="1240"/>
        <item m="1" x="700"/>
        <item x="190"/>
        <item m="1" x="1472"/>
        <item x="194"/>
        <item m="1" x="1088"/>
        <item m="1" x="1073"/>
        <item m="1" x="1384"/>
        <item m="1" x="686"/>
        <item x="205"/>
        <item m="1" x="1344"/>
        <item m="1" x="701"/>
        <item m="1" x="451"/>
        <item x="213"/>
        <item m="1" x="871"/>
        <item m="1" x="1406"/>
        <item x="220"/>
        <item x="223"/>
        <item m="1" x="1544"/>
        <item m="1" x="621"/>
        <item x="229"/>
        <item m="1" x="478"/>
        <item m="1" x="631"/>
        <item m="1" x="986"/>
        <item m="1" x="462"/>
        <item m="1" x="735"/>
        <item x="26"/>
        <item m="1" x="820"/>
        <item x="234"/>
        <item x="235"/>
        <item x="236"/>
        <item m="1" x="993"/>
        <item m="1" x="1047"/>
        <item m="1" x="1397"/>
        <item x="241"/>
        <item m="1" x="695"/>
        <item x="243"/>
        <item m="1" x="1548"/>
        <item x="249"/>
        <item x="250"/>
        <item m="1" x="1265"/>
        <item m="1" x="1573"/>
        <item x="251"/>
        <item x="252"/>
        <item x="253"/>
        <item m="1" x="1163"/>
        <item x="255"/>
        <item m="1" x="1267"/>
        <item m="1" x="786"/>
        <item m="1" x="1367"/>
        <item x="263"/>
        <item m="1" x="1484"/>
        <item x="265"/>
        <item m="1" x="1057"/>
        <item x="270"/>
        <item x="271"/>
        <item m="1" x="905"/>
        <item m="1" x="1238"/>
        <item m="1" x="1467"/>
        <item m="1" x="807"/>
        <item m="1" x="996"/>
        <item m="1" x="1212"/>
        <item m="1" x="1094"/>
        <item x="377"/>
        <item x="380"/>
        <item m="1" x="1162"/>
        <item m="1" x="1418"/>
        <item m="1" x="1136"/>
        <item x="23"/>
        <item m="1" x="1100"/>
        <item m="1" x="587"/>
        <item x="82"/>
        <item m="1" x="562"/>
        <item x="177"/>
        <item m="1" x="1370"/>
        <item m="1" x="1201"/>
        <item m="1" x="1011"/>
        <item m="1" x="1399"/>
        <item m="1" x="1215"/>
        <item x="218"/>
        <item m="1" x="439"/>
        <item x="146"/>
        <item x="378"/>
        <item m="1" x="848"/>
        <item x="6"/>
        <item x="16"/>
        <item x="37"/>
        <item x="50"/>
        <item m="1" x="1206"/>
        <item m="1" x="730"/>
        <item m="1" x="600"/>
        <item m="1" x="806"/>
        <item m="1" x="1216"/>
        <item m="1" x="1035"/>
        <item m="1" x="1167"/>
        <item m="1" x="1509"/>
        <item x="422"/>
        <item m="1" x="1512"/>
        <item m="1" x="976"/>
        <item x="426"/>
        <item m="1" x="872"/>
        <item m="1" x="1584"/>
        <item m="1" x="499"/>
        <item m="1" x="1246"/>
        <item m="1" x="759"/>
        <item m="1" x="705"/>
        <item m="1" x="516"/>
        <item m="1" x="641"/>
        <item m="1" x="518"/>
        <item m="1" x="1199"/>
        <item m="1" x="1556"/>
        <item m="1" x="1237"/>
        <item m="1" x="771"/>
        <item m="1" x="637"/>
        <item m="1" x="1448"/>
        <item x="0"/>
        <item x="124"/>
        <item m="1" x="555"/>
        <item x="129"/>
        <item m="1" x="1319"/>
        <item x="4"/>
        <item x="272"/>
        <item m="1" x="827"/>
        <item m="1" x="1414"/>
        <item m="1" x="1361"/>
        <item m="1" x="1091"/>
        <item m="1" x="984"/>
        <item x="242"/>
        <item m="1" x="1275"/>
        <item m="1" x="1446"/>
        <item m="1" x="1052"/>
        <item m="1" x="1474"/>
        <item m="1" x="925"/>
        <item m="1" x="467"/>
        <item m="1" x="889"/>
        <item m="1" x="1287"/>
        <item m="1" x="1337"/>
        <item x="52"/>
        <item m="1" x="1127"/>
        <item m="1" x="1581"/>
        <item m="1" x="968"/>
        <item m="1" x="1289"/>
        <item m="1" x="1038"/>
        <item m="1" x="742"/>
        <item m="1" x="753"/>
        <item m="1" x="1293"/>
        <item m="1" x="653"/>
        <item m="1" x="1055"/>
        <item m="1" x="622"/>
        <item m="1" x="808"/>
        <item m="1" x="1107"/>
        <item m="1" x="1486"/>
        <item m="1" x="765"/>
        <item m="1" x="1520"/>
        <item m="1" x="520"/>
        <item m="1" x="815"/>
        <item m="1" x="1495"/>
        <item m="1" x="581"/>
        <item m="1" x="1541"/>
        <item m="1" x="466"/>
        <item m="1" x="1517"/>
        <item m="1" x="844"/>
        <item m="1" x="1104"/>
        <item m="1" x="970"/>
        <item x="85"/>
        <item m="1" x="679"/>
        <item m="1" x="838"/>
        <item m="1" x="1045"/>
        <item m="1" x="828"/>
        <item x="371"/>
        <item x="322"/>
        <item m="1" x="669"/>
        <item m="1" x="1252"/>
        <item m="1" x="556"/>
        <item m="1" x="655"/>
        <item m="1" x="1332"/>
        <item x="22"/>
        <item m="1" x="651"/>
        <item x="138"/>
        <item m="1" x="1449"/>
        <item m="1" x="824"/>
        <item m="1" x="854"/>
        <item m="1" x="1455"/>
        <item m="1" x="569"/>
        <item m="1" x="873"/>
        <item m="1" x="1411"/>
        <item m="1" x="1355"/>
        <item x="421"/>
        <item m="1" x="492"/>
        <item m="1" x="780"/>
        <item x="88"/>
        <item m="1" x="1008"/>
        <item m="1" x="1109"/>
        <item m="1" x="841"/>
        <item m="1" x="1017"/>
        <item m="1" x="1185"/>
        <item m="1" x="766"/>
        <item m="1" x="1575"/>
        <item m="1" x="557"/>
        <item m="1" x="1093"/>
        <item m="1" x="963"/>
        <item m="1" x="693"/>
        <item m="1" x="676"/>
        <item m="1" x="1264"/>
        <item m="1" x="1453"/>
        <item m="1" x="1180"/>
        <item m="1" x="474"/>
        <item m="1" x="1135"/>
        <item x="320"/>
        <item m="1" x="1373"/>
        <item m="1" x="853"/>
        <item m="1" x="1339"/>
        <item m="1" x="737"/>
        <item m="1" x="825"/>
        <item m="1" x="1468"/>
        <item x="412"/>
        <item m="1" x="1546"/>
        <item m="1" x="1425"/>
        <item m="1" x="801"/>
        <item m="1" x="1379"/>
        <item m="1" x="1298"/>
        <item m="1" x="973"/>
        <item m="1" x="696"/>
        <item m="1" x="513"/>
        <item m="1" x="681"/>
        <item m="1" x="896"/>
        <item m="1" x="1407"/>
        <item m="1" x="1422"/>
        <item m="1" x="1189"/>
        <item m="1" x="775"/>
        <item m="1" x="1525"/>
        <item m="1" x="1003"/>
        <item m="1" x="747"/>
        <item m="1" x="1144"/>
        <item m="1" x="878"/>
        <item m="1" x="1371"/>
        <item m="1" x="448"/>
        <item m="1" x="719"/>
        <item m="1" x="1054"/>
        <item m="1" x="564"/>
        <item m="1" x="1513"/>
        <item m="1" x="670"/>
        <item m="1" x="710"/>
        <item m="1" x="674"/>
        <item m="1" x="539"/>
        <item m="1" x="1056"/>
        <item m="1" x="847"/>
        <item m="1" x="1377"/>
        <item m="1" x="1282"/>
        <item m="1" x="795"/>
        <item m="1" x="1312"/>
        <item m="1" x="954"/>
        <item m="1" x="1561"/>
        <item m="1" x="1112"/>
        <item m="1" x="1120"/>
        <item m="1" x="814"/>
        <item m="1" x="673"/>
        <item m="1" x="1424"/>
        <item m="1" x="1497"/>
        <item m="1" x="1251"/>
        <item m="1" x="1491"/>
        <item m="1" x="717"/>
        <item m="1" x="715"/>
        <item m="1" x="783"/>
        <item m="1" x="1129"/>
        <item m="1" x="1159"/>
        <item m="1" x="1304"/>
        <item m="1" x="1390"/>
        <item x="254"/>
        <item m="1" x="1314"/>
        <item m="1" x="547"/>
        <item m="1" x="1058"/>
        <item m="1" x="658"/>
        <item x="337"/>
        <item m="1" x="1568"/>
        <item x="352"/>
        <item m="1" x="1574"/>
        <item m="1" x="642"/>
        <item m="1" x="1099"/>
        <item m="1" x="554"/>
        <item m="1" x="1024"/>
        <item m="1" x="1169"/>
        <item m="1" x="603"/>
        <item m="1" x="1417"/>
        <item x="111"/>
        <item m="1" x="1531"/>
        <item m="1" x="1064"/>
        <item m="1" x="1343"/>
        <item x="286"/>
        <item m="1" x="1271"/>
        <item m="1" x="1013"/>
        <item m="1" x="1067"/>
        <item m="1" x="1193"/>
        <item m="1" x="1386"/>
        <item m="1" x="782"/>
        <item m="1" x="955"/>
        <item m="1" x="620"/>
        <item x="413"/>
        <item x="296"/>
        <item m="1" x="959"/>
        <item x="423"/>
        <item m="1" x="1148"/>
        <item m="1" x="1106"/>
        <item m="1" x="1235"/>
        <item m="1" x="1272"/>
        <item m="1" x="723"/>
        <item m="1" x="1335"/>
        <item m="1" x="665"/>
        <item m="1" x="946"/>
        <item m="1" x="508"/>
        <item m="1" x="1103"/>
        <item m="1" x="689"/>
        <item m="1" x="898"/>
        <item m="1" x="1299"/>
        <item m="1" x="1460"/>
        <item x="416"/>
        <item m="1" x="1195"/>
        <item m="1" x="1248"/>
        <item m="1" x="1016"/>
        <item m="1" x="1150"/>
        <item m="1" x="1431"/>
        <item m="1" x="849"/>
        <item x="409"/>
        <item m="1" x="1342"/>
        <item m="1" x="1492"/>
        <item m="1" x="491"/>
        <item m="1" x="958"/>
        <item m="1" x="1256"/>
        <item m="1" x="657"/>
        <item m="1" x="1376"/>
        <item m="1" x="1360"/>
        <item m="1" x="912"/>
        <item m="1" x="476"/>
        <item m="1" x="687"/>
        <item m="1" x="1543"/>
        <item m="1" x="980"/>
        <item m="1" x="1137"/>
        <item m="1" x="666"/>
        <item m="1" x="1542"/>
        <item m="1" x="809"/>
        <item m="1" x="1188"/>
        <item m="1" x="588"/>
        <item m="1" x="1487"/>
        <item m="1" x="916"/>
        <item m="1" x="1582"/>
        <item m="1" x="1182"/>
        <item x="291"/>
        <item m="1" x="1387"/>
        <item m="1" x="985"/>
        <item m="1" x="1363"/>
        <item m="1" x="509"/>
        <item m="1" x="529"/>
        <item m="1" x="1570"/>
        <item m="1" x="1595"/>
        <item m="1" x="1168"/>
        <item m="1" x="877"/>
        <item m="1" x="1231"/>
        <item m="1" x="891"/>
        <item m="1" x="646"/>
        <item m="1" x="1451"/>
        <item m="1" x="729"/>
        <item m="1" x="1154"/>
        <item m="1" x="1208"/>
        <item m="1" x="543"/>
        <item m="1" x="754"/>
        <item m="1" x="1110"/>
        <item m="1" x="1172"/>
        <item m="1" x="881"/>
        <item m="1" x="1519"/>
        <item m="1" x="496"/>
        <item m="1" x="1535"/>
        <item m="1" x="1593"/>
        <item m="1" x="1156"/>
        <item m="1" x="1309"/>
        <item x="80"/>
        <item m="1" x="1500"/>
        <item m="1" x="561"/>
        <item m="1" x="1209"/>
        <item m="1" x="1004"/>
        <item m="1" x="1292"/>
        <item m="1" x="768"/>
        <item m="1" x="1130"/>
        <item m="1" x="818"/>
        <item m="1" x="1087"/>
        <item m="1" x="763"/>
        <item m="1" x="535"/>
        <item m="1" x="502"/>
        <item m="1" x="1101"/>
        <item m="1" x="1485"/>
        <item m="1" x="948"/>
        <item m="1" x="1307"/>
        <item m="1" x="1202"/>
        <item m="1" x="1066"/>
        <item x="368"/>
        <item m="1" x="886"/>
        <item m="1" x="839"/>
        <item m="1" x="578"/>
        <item m="1" x="1560"/>
        <item x="100"/>
        <item x="143"/>
        <item x="166"/>
        <item m="1" x="1012"/>
        <item x="417"/>
        <item x="304"/>
        <item x="361"/>
        <item x="94"/>
        <item m="1" x="1412"/>
        <item m="1" x="1076"/>
        <item x="195"/>
        <item x="256"/>
        <item m="1" x="777"/>
        <item x="396"/>
        <item m="1" x="909"/>
        <item m="1" x="1026"/>
        <item m="1" x="1031"/>
        <item m="1" x="1302"/>
        <item m="1" x="869"/>
        <item m="1" x="1173"/>
        <item m="1" x="453"/>
        <item x="188"/>
        <item x="316"/>
        <item m="1" x="1315"/>
        <item x="372"/>
        <item x="134"/>
        <item x="8"/>
        <item x="43"/>
        <item x="74"/>
        <item x="110"/>
        <item m="1" x="663"/>
        <item m="1" x="890"/>
        <item m="1" x="558"/>
        <item m="1" x="644"/>
        <item m="1" x="1297"/>
        <item m="1" x="527"/>
        <item x="44"/>
        <item x="319"/>
        <item x="257"/>
        <item x="89"/>
        <item x="267"/>
        <item x="34"/>
        <item x="65"/>
        <item x="275"/>
        <item x="13"/>
        <item x="279"/>
        <item x="204"/>
        <item t="default"/>
      </items>
      <autoSortScope>
        <pivotArea dataOnly="0" outline="0" fieldPosition="0">
          <references count="1">
            <reference field="4294967294" count="1" selected="0">
              <x v="0"/>
            </reference>
          </references>
        </pivotArea>
      </autoSortScope>
    </pivotField>
    <pivotField numFmtId="14" showAll="0"/>
    <pivotField showAll="0"/>
    <pivotField dataField="1" numFmtId="164" showAll="0"/>
    <pivotField axis="axisPage" showAll="0">
      <items count="30">
        <item m="1" x="26"/>
        <item m="1" x="15"/>
        <item m="1" x="13"/>
        <item m="1" x="16"/>
        <item m="1" x="25"/>
        <item m="1" x="27"/>
        <item m="1" x="22"/>
        <item x="11"/>
        <item m="1" x="18"/>
        <item m="1" x="19"/>
        <item m="1" x="17"/>
        <item m="1" x="14"/>
        <item m="1" x="28"/>
        <item m="1" x="24"/>
        <item m="1" x="12"/>
        <item m="1" x="23"/>
        <item m="1" x="21"/>
        <item x="6"/>
        <item x="7"/>
        <item x="9"/>
        <item x="4"/>
        <item x="10"/>
        <item x="5"/>
        <item x="3"/>
        <item x="8"/>
        <item m="1" x="20"/>
        <item x="1"/>
        <item x="2"/>
        <item x="0"/>
        <item t="default"/>
      </items>
    </pivotField>
  </pivotFields>
  <rowFields count="1">
    <field x="1"/>
  </rowFields>
  <rowItems count="197">
    <i>
      <x v="265"/>
    </i>
    <i>
      <x v="822"/>
    </i>
    <i>
      <x v="1119"/>
    </i>
    <i>
      <x v="554"/>
    </i>
    <i>
      <x v="1091"/>
    </i>
    <i>
      <x v="283"/>
    </i>
    <i>
      <x v="695"/>
    </i>
    <i>
      <x v="494"/>
    </i>
    <i>
      <x v="505"/>
    </i>
    <i>
      <x v="1586"/>
    </i>
    <i>
      <x v="1589"/>
    </i>
    <i>
      <x v="766"/>
    </i>
    <i>
      <x v="306"/>
    </i>
    <i>
      <x v="540"/>
    </i>
    <i>
      <x v="269"/>
    </i>
    <i>
      <x v="614"/>
    </i>
    <i>
      <x v="900"/>
    </i>
    <i>
      <x v="843"/>
    </i>
    <i>
      <x v="813"/>
    </i>
    <i>
      <x v="446"/>
    </i>
    <i>
      <x v="920"/>
    </i>
    <i>
      <x v="850"/>
    </i>
    <i>
      <x v="549"/>
    </i>
    <i>
      <x v="604"/>
    </i>
    <i>
      <x v="427"/>
    </i>
    <i>
      <x v="1052"/>
    </i>
    <i>
      <x v="1010"/>
    </i>
    <i>
      <x v="934"/>
    </i>
    <i>
      <x v="416"/>
    </i>
    <i>
      <x v="1135"/>
    </i>
    <i>
      <x v="834"/>
    </i>
    <i>
      <x v="461"/>
    </i>
    <i>
      <x v="573"/>
    </i>
    <i>
      <x v="401"/>
    </i>
    <i>
      <x v="879"/>
    </i>
    <i>
      <x v="553"/>
    </i>
    <i>
      <x v="803"/>
    </i>
    <i>
      <x v="623"/>
    </i>
    <i>
      <x v="622"/>
    </i>
    <i>
      <x v="869"/>
    </i>
    <i>
      <x v="904"/>
    </i>
    <i>
      <x v="1082"/>
    </i>
    <i>
      <x v="1156"/>
    </i>
    <i>
      <x v="284"/>
    </i>
    <i>
      <x v="276"/>
    </i>
    <i>
      <x v="851"/>
    </i>
    <i>
      <x v="669"/>
    </i>
    <i>
      <x v="515"/>
    </i>
    <i>
      <x v="1592"/>
    </i>
    <i>
      <x v="896"/>
    </i>
    <i>
      <x v="1420"/>
    </i>
    <i>
      <x v="567"/>
    </i>
    <i>
      <x v="477"/>
    </i>
    <i>
      <x v="1190"/>
    </i>
    <i>
      <x v="543"/>
    </i>
    <i>
      <x v="497"/>
    </i>
    <i>
      <x v="569"/>
    </i>
    <i>
      <x v="594"/>
    </i>
    <i>
      <x v="1012"/>
    </i>
    <i>
      <x v="278"/>
    </i>
    <i>
      <x v="817"/>
    </i>
    <i>
      <x v="244"/>
    </i>
    <i>
      <x v="482"/>
    </i>
    <i>
      <x v="257"/>
    </i>
    <i>
      <x v="765"/>
    </i>
    <i>
      <x v="965"/>
    </i>
    <i>
      <x v="642"/>
    </i>
    <i>
      <x v="641"/>
    </i>
    <i>
      <x v="1186"/>
    </i>
    <i>
      <x v="875"/>
    </i>
    <i>
      <x v="415"/>
    </i>
    <i>
      <x v="912"/>
    </i>
    <i>
      <x v="285"/>
    </i>
    <i>
      <x v="353"/>
    </i>
    <i>
      <x v="871"/>
    </i>
    <i>
      <x v="518"/>
    </i>
    <i>
      <x v="767"/>
    </i>
    <i>
      <x v="495"/>
    </i>
    <i>
      <x v="560"/>
    </i>
    <i>
      <x v="449"/>
    </i>
    <i>
      <x v="856"/>
    </i>
    <i>
      <x v="328"/>
    </i>
    <i>
      <x v="426"/>
    </i>
    <i>
      <x v="332"/>
    </i>
    <i>
      <x v="1094"/>
    </i>
    <i>
      <x v="456"/>
    </i>
    <i>
      <x v="1181"/>
    </i>
    <i>
      <x v="985"/>
    </i>
    <i>
      <x v="512"/>
    </i>
    <i>
      <x v="892"/>
    </i>
    <i>
      <x v="341"/>
    </i>
    <i>
      <x v="481"/>
    </i>
    <i>
      <x v="459"/>
    </i>
    <i>
      <x v="1204"/>
    </i>
    <i>
      <x v="1132"/>
    </i>
    <i>
      <x v="297"/>
    </i>
    <i>
      <x v="1137"/>
    </i>
    <i>
      <x v="1328"/>
    </i>
    <i>
      <x v="527"/>
    </i>
    <i>
      <x v="620"/>
    </i>
    <i>
      <x v="1206"/>
    </i>
    <i>
      <x v="907"/>
    </i>
    <i>
      <x v="949"/>
    </i>
    <i>
      <x v="637"/>
    </i>
    <i>
      <x v="693"/>
    </i>
    <i>
      <x v="348"/>
    </i>
    <i>
      <x v="1069"/>
    </i>
    <i>
      <x v="566"/>
    </i>
    <i>
      <x v="811"/>
    </i>
    <i>
      <x v="603"/>
    </i>
    <i>
      <x v="470"/>
    </i>
    <i>
      <x v="339"/>
    </i>
    <i>
      <x v="1053"/>
    </i>
    <i>
      <x v="812"/>
    </i>
    <i>
      <x v="1591"/>
    </i>
    <i>
      <x v="1590"/>
    </i>
    <i>
      <x v="881"/>
    </i>
    <i>
      <x v="273"/>
    </i>
    <i>
      <x v="942"/>
    </i>
    <i>
      <x v="696"/>
    </i>
    <i>
      <x v="599"/>
    </i>
    <i>
      <x v="399"/>
    </i>
    <i>
      <x v="619"/>
    </i>
    <i>
      <x v="1103"/>
    </i>
    <i>
      <x v="1102"/>
    </i>
    <i>
      <x v="1060"/>
    </i>
    <i>
      <x v="557"/>
    </i>
    <i>
      <x v="848"/>
    </i>
    <i>
      <x v="457"/>
    </i>
    <i>
      <x v="460"/>
    </i>
    <i>
      <x v="1138"/>
    </i>
    <i>
      <x v="955"/>
    </i>
    <i>
      <x v="533"/>
    </i>
    <i>
      <x v="327"/>
    </i>
    <i>
      <x v="359"/>
    </i>
    <i>
      <x v="612"/>
    </i>
    <i>
      <x v="1154"/>
    </i>
    <i>
      <x v="509"/>
    </i>
    <i>
      <x v="945"/>
    </i>
    <i>
      <x v="490"/>
    </i>
    <i>
      <x v="773"/>
    </i>
    <i>
      <x v="1182"/>
    </i>
    <i>
      <x v="580"/>
    </i>
    <i>
      <x v="1220"/>
    </i>
    <i>
      <x v="1077"/>
    </i>
    <i>
      <x v="550"/>
    </i>
    <i>
      <x v="508"/>
    </i>
    <i>
      <x v="587"/>
    </i>
    <i>
      <x v="769"/>
    </i>
    <i>
      <x v="678"/>
    </i>
    <i>
      <x v="321"/>
    </i>
    <i>
      <x v="555"/>
    </i>
    <i>
      <x v="565"/>
    </i>
    <i>
      <x v="1130"/>
    </i>
    <i>
      <x v="1062"/>
    </i>
    <i>
      <x v="994"/>
    </i>
    <i>
      <x v="910"/>
    </i>
    <i>
      <x v="473"/>
    </i>
    <i>
      <x v="1116"/>
    </i>
    <i>
      <x v="1168"/>
    </i>
    <i>
      <x v="744"/>
    </i>
    <i>
      <x v="784"/>
    </i>
    <i>
      <x v="681"/>
    </i>
    <i>
      <x v="558"/>
    </i>
    <i>
      <x v="596"/>
    </i>
    <i>
      <x v="1127"/>
    </i>
    <i>
      <x v="1207"/>
    </i>
    <i>
      <x v="617"/>
    </i>
    <i>
      <x v="957"/>
    </i>
    <i>
      <x v="397"/>
    </i>
    <i>
      <x v="973"/>
    </i>
    <i>
      <x v="1578"/>
    </i>
    <i>
      <x v="1576"/>
    </i>
    <i>
      <x v="610"/>
    </i>
    <i>
      <x v="590"/>
    </i>
    <i>
      <x v="747"/>
    </i>
    <i>
      <x v="433"/>
    </i>
    <i>
      <x v="1115"/>
    </i>
    <i>
      <x v="467"/>
    </i>
    <i>
      <x v="514"/>
    </i>
    <i>
      <x v="1131"/>
    </i>
    <i>
      <x v="506"/>
    </i>
    <i>
      <x v="779"/>
    </i>
    <i>
      <x v="735"/>
    </i>
    <i>
      <x v="583"/>
    </i>
    <i>
      <x v="1133"/>
    </i>
    <i>
      <x v="929"/>
    </i>
    <i>
      <x v="611"/>
    </i>
    <i>
      <x v="406"/>
    </i>
    <i>
      <x v="511"/>
    </i>
    <i>
      <x v="839"/>
    </i>
    <i>
      <x v="664"/>
    </i>
    <i>
      <x v="1055"/>
    </i>
    <i>
      <x v="340"/>
    </i>
    <i>
      <x v="503"/>
    </i>
    <i>
      <x v="968"/>
    </i>
    <i t="grand">
      <x/>
    </i>
  </rowItems>
  <colItems count="1">
    <i/>
  </colItems>
  <pageFields count="1">
    <pageField fld="5" item="26" hier="-1"/>
  </pageFields>
  <dataFields count="1">
    <dataField name="Suma de saldo" fld="4" baseField="0" baseItem="0" numFmtId="165"/>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4"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7" firstHeaderRow="1" firstDataRow="1" firstDataCol="1"/>
  <pivotFields count="6">
    <pivotField showAll="0"/>
    <pivotField showAll="0"/>
    <pivotField numFmtId="14" showAll="0"/>
    <pivotField showAll="0"/>
    <pivotField dataField="1" numFmtId="44" showAll="0"/>
    <pivotField axis="axisRow" showAll="0">
      <items count="30">
        <item sd="0" m="1" x="20"/>
        <item sd="0" m="1" x="21"/>
        <item sd="0" m="1" x="24"/>
        <item sd="0" m="1" x="23"/>
        <item sd="0" m="1" x="28"/>
        <item sd="0" m="1" x="12"/>
        <item sd="0" m="1" x="14"/>
        <item sd="0" m="1" x="26"/>
        <item sd="0" x="8"/>
        <item sd="0" m="1" x="15"/>
        <item sd="0" x="3"/>
        <item sd="0" m="1" x="13"/>
        <item sd="0" x="5"/>
        <item sd="0" m="1" x="16"/>
        <item sd="0" x="10"/>
        <item sd="0" m="1" x="25"/>
        <item sd="0" x="4"/>
        <item sd="0" m="1" x="27"/>
        <item sd="0" x="9"/>
        <item sd="0" m="1" x="17"/>
        <item sd="0" x="7"/>
        <item sd="0" m="1" x="19"/>
        <item sd="0" x="6"/>
        <item sd="0" x="0"/>
        <item sd="0" x="2"/>
        <item sd="0" x="1"/>
        <item sd="0" m="1" x="18"/>
        <item sd="0" m="1" x="22"/>
        <item sd="0" x="11"/>
        <item t="default" sd="0"/>
      </items>
    </pivotField>
  </pivotFields>
  <rowFields count="1">
    <field x="5"/>
  </rowFields>
  <rowItems count="13">
    <i>
      <x v="8"/>
    </i>
    <i>
      <x v="10"/>
    </i>
    <i>
      <x v="12"/>
    </i>
    <i>
      <x v="14"/>
    </i>
    <i>
      <x v="16"/>
    </i>
    <i>
      <x v="18"/>
    </i>
    <i>
      <x v="20"/>
    </i>
    <i>
      <x v="22"/>
    </i>
    <i>
      <x v="23"/>
    </i>
    <i>
      <x v="24"/>
    </i>
    <i>
      <x v="25"/>
    </i>
    <i>
      <x v="28"/>
    </i>
    <i t="grand">
      <x/>
    </i>
  </rowItems>
  <colItems count="1">
    <i/>
  </colItems>
  <dataFields count="1">
    <dataField name="Suma de saldo" fld="4" baseField="0" baseItem="0" numFmtId="166"/>
  </dataFields>
  <formats count="1">
    <format dxfId="5">
      <pivotArea dataOnly="0" fieldPosition="0">
        <references count="1">
          <reference field="5" count="7">
            <x v="10"/>
            <x v="12"/>
            <x v="14"/>
            <x v="16"/>
            <x v="18"/>
            <x v="20"/>
            <x v="2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0E1BB4-F8A2-4A0D-B429-A61D85E7DCD0}" name="LISTADO" displayName="LISTADO" ref="A1:J160" totalsRowCount="1">
  <autoFilter ref="A1:J159" xr:uid="{6127A0E6-038D-423A-9747-3DCDE3E064CD}"/>
  <tableColumns count="10">
    <tableColumn id="1" xr3:uid="{D89E67FA-83FC-4929-9972-F1A3D0019D4F}" name="Nº cliente" totalsRowLabel="Total"/>
    <tableColumn id="2" xr3:uid="{A95E9DA7-230C-4491-92AB-98FF507CC1B4}" name="Cliente"/>
    <tableColumn id="3" xr3:uid="{7E02A19D-A6E7-450E-A815-5D99348CB207}" name="fecha comprobante" dataDxfId="2137"/>
    <tableColumn id="4" xr3:uid="{465DB5DC-A9CD-4B4C-BB4D-03D6FA0B86F4}" name="comprobante"/>
    <tableColumn id="5" xr3:uid="{AE1FED05-47A5-40B8-B461-95C8BA6F9B04}" name="saldo" totalsRowFunction="sum" totalsRowDxfId="2136" dataCellStyle="Moneda"/>
    <tableColumn id="6" xr3:uid="{657E0DD0-1CEB-4AD3-9C09-BC376E2C6757}" name="Vencimiento"/>
    <tableColumn id="7" xr3:uid="{1827C295-984E-4B39-89C7-F285D099C139}" name="Comentario" totalsRowFunction="count"/>
    <tableColumn id="8" xr3:uid="{69AEA4EC-3192-4E94-8FE9-4E215275EF59}" name="SEMANA DE ANALISIS"/>
    <tableColumn id="9" xr3:uid="{64BEF1F5-2544-4486-A478-92A22D41887F}" name="MONTO PENDIENTE" totalsRowDxfId="2135" dataCellStyle="Moneda"/>
    <tableColumn id="10" xr3:uid="{51DA77C4-920B-42FA-AACB-537BD544BAE6}" name="% DEL TOTAL" totalsRowDxfId="2134" dataCellStyle="Porcentaj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2" displayName="Tabla2" ref="A3:F1007" totalsRowCount="1">
  <autoFilter ref="A3:F1006" xr:uid="{00000000-0009-0000-0100-000002000000}"/>
  <sortState xmlns:xlrd2="http://schemas.microsoft.com/office/spreadsheetml/2017/richdata2" ref="A4:F574">
    <sortCondition ref="C3:C1519"/>
  </sortState>
  <tableColumns count="6">
    <tableColumn id="1" xr3:uid="{00000000-0010-0000-0000-000001000000}" name="Nº cliente"/>
    <tableColumn id="2" xr3:uid="{00000000-0010-0000-0000-000002000000}" name="Cliente"/>
    <tableColumn id="3" xr3:uid="{00000000-0010-0000-0000-000003000000}" name="fecha comprobante" dataDxfId="10" totalsRowDxfId="9"/>
    <tableColumn id="5" xr3:uid="{00000000-0010-0000-0000-000005000000}" name="comprobante"/>
    <tableColumn id="6" xr3:uid="{00000000-0010-0000-0000-000006000000}" name="saldo" totalsRowDxfId="8" dataCellStyle="Moneda"/>
    <tableColumn id="8" xr3:uid="{00000000-0010-0000-0000-000008000000}" name="vencimiento" dataDxfId="7" totalsRowDxfId="6">
      <calculatedColumnFormula>VLOOKUP($C4,$G$19:$H$30,2,1)</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a3" displayName="Tabla3" ref="B2:E8" totalsRowShown="0" headerRowDxfId="4">
  <autoFilter ref="B2:E8" xr:uid="{00000000-0009-0000-0100-000003000000}"/>
  <tableColumns count="4">
    <tableColumn id="1" xr3:uid="{00000000-0010-0000-0100-000001000000}" name="orden" dataDxfId="3"/>
    <tableColumn id="2" xr3:uid="{00000000-0010-0000-0100-000002000000}" name="tarea" dataDxfId="2"/>
    <tableColumn id="3" xr3:uid="{00000000-0010-0000-0100-000003000000}" name="observación de tarea" dataDxfId="1"/>
    <tableColumn id="4" xr3:uid="{00000000-0010-0000-0100-000004000000}" name="otros " dataDxfId="0"/>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ivotTable" Target="../pivotTables/pivotTable16.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835AE-EBE5-4B93-983D-6CBB1A59FAE2}">
  <sheetPr>
    <tabColor theme="9"/>
  </sheetPr>
  <dimension ref="A1:R45"/>
  <sheetViews>
    <sheetView workbookViewId="0">
      <selection activeCell="H9" sqref="H9"/>
    </sheetView>
  </sheetViews>
  <sheetFormatPr baseColWidth="10" defaultRowHeight="15" x14ac:dyDescent="0.25"/>
  <cols>
    <col min="1" max="1" width="39.85546875" style="46" bestFit="1" customWidth="1"/>
    <col min="2" max="2" width="19" style="46" bestFit="1" customWidth="1"/>
    <col min="3" max="3" width="21.5703125" style="46" bestFit="1" customWidth="1"/>
    <col min="4" max="4" width="28.5703125" style="46" bestFit="1" customWidth="1"/>
    <col min="5" max="5" width="12.7109375" style="95" bestFit="1" customWidth="1"/>
    <col min="6" max="6" width="12.140625" style="46" bestFit="1" customWidth="1"/>
    <col min="7" max="7" width="12.140625" style="46" customWidth="1"/>
    <col min="8" max="8" width="31.140625" style="46" bestFit="1" customWidth="1"/>
    <col min="9" max="9" width="19" style="46" bestFit="1" customWidth="1"/>
    <col min="10" max="10" width="21.5703125" style="46" bestFit="1" customWidth="1"/>
    <col min="11" max="11" width="18.42578125" style="46" bestFit="1" customWidth="1"/>
    <col min="12" max="12" width="12.140625" style="46" bestFit="1" customWidth="1"/>
    <col min="13" max="13" width="12.140625" style="46" customWidth="1"/>
    <col min="14" max="14" width="39.5703125" style="46" bestFit="1" customWidth="1"/>
    <col min="15" max="15" width="19" style="46" bestFit="1" customWidth="1"/>
    <col min="16" max="16" width="21.5703125" style="46" bestFit="1" customWidth="1"/>
    <col min="17" max="17" width="12.28515625" style="46" bestFit="1" customWidth="1"/>
    <col min="18" max="18" width="11.28515625" style="46" bestFit="1" customWidth="1"/>
    <col min="19" max="16384" width="11.42578125" style="46"/>
  </cols>
  <sheetData>
    <row r="1" spans="1:18" ht="15" customHeight="1" x14ac:dyDescent="0.25">
      <c r="A1" s="101" t="s">
        <v>1549</v>
      </c>
      <c r="B1" s="101"/>
      <c r="C1" s="101"/>
      <c r="D1" s="101"/>
      <c r="E1" s="101"/>
      <c r="F1" s="101"/>
      <c r="G1" s="94"/>
      <c r="H1" s="100" t="s">
        <v>1550</v>
      </c>
      <c r="I1" s="100"/>
      <c r="J1" s="100"/>
      <c r="K1" s="100"/>
      <c r="L1" s="100"/>
      <c r="M1" s="93"/>
      <c r="N1" s="99" t="s">
        <v>1551</v>
      </c>
      <c r="O1" s="99"/>
      <c r="P1" s="99"/>
      <c r="Q1" s="99"/>
      <c r="R1" s="99"/>
    </row>
    <row r="2" spans="1:18" ht="15" customHeight="1" x14ac:dyDescent="0.25">
      <c r="A2" s="101"/>
      <c r="B2" s="101"/>
      <c r="C2" s="101"/>
      <c r="D2" s="101"/>
      <c r="E2" s="101"/>
      <c r="F2" s="101"/>
      <c r="G2" s="94"/>
      <c r="H2" s="100"/>
      <c r="I2" s="100"/>
      <c r="J2" s="100"/>
      <c r="K2" s="100"/>
      <c r="L2" s="100"/>
      <c r="M2" s="93"/>
      <c r="N2" s="99"/>
      <c r="O2" s="99"/>
      <c r="P2" s="99"/>
      <c r="Q2" s="99"/>
      <c r="R2" s="99"/>
    </row>
    <row r="3" spans="1:18" x14ac:dyDescent="0.25">
      <c r="A3" s="90" t="s">
        <v>0</v>
      </c>
      <c r="B3" s="90" t="s">
        <v>1554</v>
      </c>
      <c r="C3" s="90" t="s">
        <v>1561</v>
      </c>
      <c r="D3" s="90" t="s">
        <v>1546</v>
      </c>
      <c r="E3" s="97" t="s">
        <v>1558</v>
      </c>
      <c r="F3" s="89" t="s">
        <v>6</v>
      </c>
      <c r="G3" s="89"/>
      <c r="H3" s="90" t="s">
        <v>0</v>
      </c>
      <c r="I3" s="90" t="s">
        <v>1554</v>
      </c>
      <c r="J3" s="90" t="s">
        <v>1561</v>
      </c>
      <c r="K3" s="90" t="s">
        <v>1546</v>
      </c>
      <c r="L3" s="89" t="s">
        <v>6</v>
      </c>
      <c r="M3" s="89"/>
      <c r="N3" s="90" t="s">
        <v>0</v>
      </c>
      <c r="O3" s="90" t="s">
        <v>1554</v>
      </c>
      <c r="P3" s="90" t="s">
        <v>1561</v>
      </c>
      <c r="Q3" s="90" t="s">
        <v>1546</v>
      </c>
      <c r="R3" s="89" t="s">
        <v>6</v>
      </c>
    </row>
    <row r="4" spans="1:18" x14ac:dyDescent="0.25">
      <c r="A4" s="89" t="s">
        <v>1545</v>
      </c>
      <c r="B4" s="89" t="s">
        <v>1555</v>
      </c>
      <c r="C4" s="89" t="s">
        <v>437</v>
      </c>
      <c r="D4" s="89" t="s">
        <v>1520</v>
      </c>
      <c r="E4" s="98">
        <v>1</v>
      </c>
      <c r="F4" s="91">
        <v>3097195.0737303579</v>
      </c>
      <c r="G4" s="91"/>
      <c r="H4" s="89" t="s">
        <v>1065</v>
      </c>
      <c r="I4" s="89" t="s">
        <v>1555</v>
      </c>
      <c r="J4" s="89" t="s">
        <v>444</v>
      </c>
      <c r="K4" s="89" t="s">
        <v>1548</v>
      </c>
      <c r="L4" s="91">
        <v>4695480.7999159899</v>
      </c>
      <c r="M4" s="91"/>
      <c r="N4" s="89" t="s">
        <v>55</v>
      </c>
      <c r="O4" s="89" t="s">
        <v>1555</v>
      </c>
      <c r="P4" s="89" t="s">
        <v>438</v>
      </c>
      <c r="Q4" s="89" t="s">
        <v>1517</v>
      </c>
      <c r="R4" s="91">
        <v>150619.97454545455</v>
      </c>
    </row>
    <row r="5" spans="1:18" x14ac:dyDescent="0.25">
      <c r="A5" s="89" t="s">
        <v>1051</v>
      </c>
      <c r="B5" s="89" t="s">
        <v>1556</v>
      </c>
      <c r="C5" s="89" t="s">
        <v>437</v>
      </c>
      <c r="D5" s="89" t="s">
        <v>1559</v>
      </c>
      <c r="E5" s="98">
        <v>0.42307580408693463</v>
      </c>
      <c r="F5" s="91">
        <v>784799.97818181827</v>
      </c>
      <c r="G5" s="91"/>
      <c r="H5" s="89" t="s">
        <v>618</v>
      </c>
      <c r="I5" s="89" t="s">
        <v>1555</v>
      </c>
      <c r="J5" s="89" t="s">
        <v>437</v>
      </c>
      <c r="K5" s="89" t="s">
        <v>1562</v>
      </c>
      <c r="L5" s="91">
        <v>891934.19669318188</v>
      </c>
      <c r="M5" s="91"/>
      <c r="N5" s="89"/>
      <c r="O5" s="89"/>
      <c r="P5" s="89" t="s">
        <v>440</v>
      </c>
      <c r="Q5" s="89" t="s">
        <v>1517</v>
      </c>
      <c r="R5" s="91">
        <v>623440.27698043897</v>
      </c>
    </row>
    <row r="6" spans="1:18" x14ac:dyDescent="0.25">
      <c r="A6" s="89"/>
      <c r="B6" s="89"/>
      <c r="C6" s="89" t="s">
        <v>439</v>
      </c>
      <c r="D6" s="89" t="s">
        <v>1559</v>
      </c>
      <c r="E6" s="98">
        <v>0.42307580408693463</v>
      </c>
      <c r="F6" s="91">
        <v>513134.18181818182</v>
      </c>
      <c r="G6" s="91"/>
      <c r="H6" s="89"/>
      <c r="I6" s="89"/>
      <c r="J6" s="89" t="s">
        <v>438</v>
      </c>
      <c r="K6" s="89" t="s">
        <v>1562</v>
      </c>
      <c r="L6" s="91">
        <v>1429858.9728914225</v>
      </c>
      <c r="M6" s="91"/>
      <c r="N6" s="89"/>
      <c r="O6" s="89"/>
      <c r="P6" s="89" t="s">
        <v>441</v>
      </c>
      <c r="Q6" s="89" t="s">
        <v>1517</v>
      </c>
      <c r="R6" s="91">
        <v>32161.480530601228</v>
      </c>
    </row>
    <row r="7" spans="1:18" x14ac:dyDescent="0.25">
      <c r="A7" s="89"/>
      <c r="B7" s="89"/>
      <c r="C7" s="89" t="s">
        <v>440</v>
      </c>
      <c r="D7" s="89" t="s">
        <v>1559</v>
      </c>
      <c r="E7" s="98">
        <v>0.42307580408693463</v>
      </c>
      <c r="F7" s="91">
        <v>452765.45454545459</v>
      </c>
      <c r="G7" s="91"/>
      <c r="H7" s="89"/>
      <c r="I7" s="89"/>
      <c r="J7" s="89" t="s">
        <v>440</v>
      </c>
      <c r="K7" s="89" t="s">
        <v>1562</v>
      </c>
      <c r="L7" s="91">
        <v>258494.77000000002</v>
      </c>
      <c r="M7" s="91"/>
      <c r="N7" s="89" t="s">
        <v>299</v>
      </c>
      <c r="O7" s="89" t="s">
        <v>1555</v>
      </c>
      <c r="P7" s="89" t="s">
        <v>444</v>
      </c>
      <c r="Q7" s="89" t="s">
        <v>1553</v>
      </c>
      <c r="R7" s="91">
        <v>88250.84</v>
      </c>
    </row>
    <row r="8" spans="1:18" x14ac:dyDescent="0.25">
      <c r="A8" s="89"/>
      <c r="B8" s="89"/>
      <c r="C8" s="89" t="s">
        <v>441</v>
      </c>
      <c r="D8" s="89" t="s">
        <v>1559</v>
      </c>
      <c r="E8" s="98">
        <v>0.42307580408693463</v>
      </c>
      <c r="F8" s="91">
        <v>2557927.9636363639</v>
      </c>
      <c r="G8" s="91"/>
      <c r="H8" s="89"/>
      <c r="I8" s="89"/>
      <c r="J8" s="89" t="s">
        <v>441</v>
      </c>
      <c r="K8" s="89" t="s">
        <v>1562</v>
      </c>
      <c r="L8" s="91">
        <v>8616323.4371580407</v>
      </c>
      <c r="M8" s="91"/>
      <c r="N8" s="89"/>
      <c r="O8" s="89"/>
      <c r="P8" s="89" t="s">
        <v>445</v>
      </c>
      <c r="Q8" s="89" t="s">
        <v>1553</v>
      </c>
      <c r="R8" s="91">
        <v>400247.94</v>
      </c>
    </row>
    <row r="9" spans="1:18" x14ac:dyDescent="0.25">
      <c r="A9" s="89"/>
      <c r="B9" s="89"/>
      <c r="C9" s="89" t="s">
        <v>442</v>
      </c>
      <c r="D9" s="89" t="s">
        <v>1559</v>
      </c>
      <c r="E9" s="98">
        <v>0.42307580408693463</v>
      </c>
      <c r="F9" s="91">
        <v>2765577.458181818</v>
      </c>
      <c r="G9" s="91"/>
      <c r="H9" s="89" t="s">
        <v>75</v>
      </c>
      <c r="I9" s="89" t="s">
        <v>1555</v>
      </c>
      <c r="J9" s="89" t="s">
        <v>437</v>
      </c>
      <c r="K9" s="89" t="s">
        <v>1518</v>
      </c>
      <c r="L9" s="91">
        <v>17758.279338842975</v>
      </c>
      <c r="M9" s="91"/>
      <c r="N9" s="89" t="s">
        <v>219</v>
      </c>
      <c r="O9" s="89" t="s">
        <v>1555</v>
      </c>
      <c r="P9" s="89" t="s">
        <v>447</v>
      </c>
      <c r="Q9" s="89" t="s">
        <v>1553</v>
      </c>
      <c r="R9" s="91">
        <v>393735.03</v>
      </c>
    </row>
    <row r="10" spans="1:18" x14ac:dyDescent="0.25">
      <c r="A10" s="89"/>
      <c r="B10" s="89"/>
      <c r="C10" s="89" t="s">
        <v>443</v>
      </c>
      <c r="D10" s="89" t="s">
        <v>1559</v>
      </c>
      <c r="E10" s="98">
        <v>0.42307580408693463</v>
      </c>
      <c r="F10" s="91">
        <v>394068.28363636357</v>
      </c>
      <c r="G10" s="91"/>
      <c r="H10" s="89"/>
      <c r="I10" s="89"/>
      <c r="J10" s="89" t="s">
        <v>438</v>
      </c>
      <c r="K10" s="89" t="s">
        <v>1518</v>
      </c>
      <c r="L10" s="91">
        <v>960006.0115834804</v>
      </c>
      <c r="M10" s="91"/>
      <c r="N10" s="89" t="s">
        <v>325</v>
      </c>
      <c r="O10" s="89" t="s">
        <v>1555</v>
      </c>
      <c r="P10" s="89" t="s">
        <v>446</v>
      </c>
      <c r="Q10" s="89" t="s">
        <v>1553</v>
      </c>
      <c r="R10" s="91">
        <v>61117.15</v>
      </c>
    </row>
    <row r="11" spans="1:18" x14ac:dyDescent="0.25">
      <c r="A11" s="89" t="s">
        <v>1522</v>
      </c>
      <c r="B11" s="89" t="s">
        <v>1555</v>
      </c>
      <c r="C11" s="89" t="s">
        <v>437</v>
      </c>
      <c r="D11" s="89" t="s">
        <v>1520</v>
      </c>
      <c r="E11" s="98">
        <v>1</v>
      </c>
      <c r="F11" s="91">
        <v>3817342.3919999995</v>
      </c>
      <c r="G11" s="91"/>
      <c r="H11" s="89"/>
      <c r="I11" s="89"/>
      <c r="J11" s="89" t="s">
        <v>439</v>
      </c>
      <c r="K11" s="89" t="s">
        <v>1518</v>
      </c>
      <c r="L11" s="91">
        <v>17758.279338842975</v>
      </c>
      <c r="M11" s="91"/>
      <c r="N11" s="89"/>
      <c r="O11" s="89"/>
      <c r="P11" s="89" t="s">
        <v>447</v>
      </c>
      <c r="Q11" s="89" t="s">
        <v>1553</v>
      </c>
      <c r="R11" s="91">
        <v>267807.59000000003</v>
      </c>
    </row>
    <row r="12" spans="1:18" x14ac:dyDescent="0.25">
      <c r="A12" s="89" t="s">
        <v>921</v>
      </c>
      <c r="B12" s="89" t="s">
        <v>1555</v>
      </c>
      <c r="C12" s="89" t="s">
        <v>437</v>
      </c>
      <c r="D12" s="89" t="s">
        <v>1520</v>
      </c>
      <c r="E12" s="98">
        <v>1</v>
      </c>
      <c r="F12" s="91">
        <v>3514825.25</v>
      </c>
      <c r="G12" s="91"/>
      <c r="H12" s="89"/>
      <c r="I12" s="89"/>
      <c r="J12" s="89" t="s">
        <v>440</v>
      </c>
      <c r="K12" s="89" t="s">
        <v>1518</v>
      </c>
      <c r="L12" s="91">
        <v>1661912.9917651955</v>
      </c>
      <c r="M12" s="91"/>
      <c r="N12" s="89" t="s">
        <v>156</v>
      </c>
      <c r="O12" s="89" t="s">
        <v>1555</v>
      </c>
      <c r="P12" s="89" t="s">
        <v>447</v>
      </c>
      <c r="Q12" s="89" t="s">
        <v>1553</v>
      </c>
      <c r="R12" s="91">
        <v>228229.65000000002</v>
      </c>
    </row>
    <row r="13" spans="1:18" x14ac:dyDescent="0.25">
      <c r="A13" s="89" t="s">
        <v>559</v>
      </c>
      <c r="B13" s="89" t="s">
        <v>1556</v>
      </c>
      <c r="C13" s="89" t="s">
        <v>438</v>
      </c>
      <c r="D13" s="89" t="s">
        <v>1520</v>
      </c>
      <c r="E13" s="98">
        <v>1</v>
      </c>
      <c r="F13" s="91">
        <v>984132.94816624583</v>
      </c>
      <c r="G13" s="91"/>
      <c r="H13" s="89"/>
      <c r="I13" s="89"/>
      <c r="J13" s="89" t="s">
        <v>441</v>
      </c>
      <c r="K13" s="89" t="s">
        <v>1518</v>
      </c>
      <c r="L13" s="91">
        <v>607961.83907141886</v>
      </c>
      <c r="M13" s="91"/>
      <c r="N13" s="89" t="s">
        <v>25</v>
      </c>
      <c r="O13" s="89" t="s">
        <v>1555</v>
      </c>
      <c r="P13" s="89" t="s">
        <v>447</v>
      </c>
      <c r="Q13" s="89" t="s">
        <v>1553</v>
      </c>
      <c r="R13" s="91">
        <v>195709.33239669423</v>
      </c>
    </row>
    <row r="14" spans="1:18" x14ac:dyDescent="0.25">
      <c r="A14" s="89" t="s">
        <v>1185</v>
      </c>
      <c r="B14" s="89" t="s">
        <v>1555</v>
      </c>
      <c r="C14" s="89" t="s">
        <v>437</v>
      </c>
      <c r="D14" s="89" t="s">
        <v>1520</v>
      </c>
      <c r="E14" s="98">
        <v>1</v>
      </c>
      <c r="F14" s="91">
        <v>1789877.6877769101</v>
      </c>
      <c r="G14" s="91"/>
      <c r="H14" s="89"/>
      <c r="I14" s="89"/>
      <c r="J14" s="89" t="s">
        <v>442</v>
      </c>
      <c r="K14" s="89" t="s">
        <v>1518</v>
      </c>
      <c r="L14" s="91">
        <v>2227313.9812032902</v>
      </c>
      <c r="M14" s="91"/>
      <c r="N14" s="89" t="s">
        <v>370</v>
      </c>
      <c r="O14" s="89" t="s">
        <v>1555</v>
      </c>
      <c r="P14" s="89" t="s">
        <v>446</v>
      </c>
      <c r="Q14" s="89" t="s">
        <v>1553</v>
      </c>
      <c r="R14" s="91">
        <v>94750.080000000002</v>
      </c>
    </row>
    <row r="15" spans="1:18" x14ac:dyDescent="0.25">
      <c r="A15" s="89" t="s">
        <v>780</v>
      </c>
      <c r="B15" s="89" t="s">
        <v>1555</v>
      </c>
      <c r="C15" s="89" t="s">
        <v>438</v>
      </c>
      <c r="D15" s="89" t="s">
        <v>1520</v>
      </c>
      <c r="E15" s="98">
        <v>1</v>
      </c>
      <c r="F15" s="91">
        <v>1019243.76</v>
      </c>
      <c r="G15" s="91"/>
      <c r="H15" s="89"/>
      <c r="I15" s="89"/>
      <c r="J15" s="89" t="s">
        <v>443</v>
      </c>
      <c r="K15" s="89" t="s">
        <v>1518</v>
      </c>
      <c r="L15" s="91">
        <v>1600367.5170100394</v>
      </c>
      <c r="M15" s="91"/>
      <c r="N15" s="89" t="s">
        <v>283</v>
      </c>
      <c r="O15" s="89" t="s">
        <v>1555</v>
      </c>
      <c r="P15" s="89" t="s">
        <v>447</v>
      </c>
      <c r="Q15" s="89" t="s">
        <v>1553</v>
      </c>
      <c r="R15" s="91">
        <v>152703.6</v>
      </c>
    </row>
    <row r="16" spans="1:18" x14ac:dyDescent="0.25">
      <c r="A16" s="89" t="s">
        <v>578</v>
      </c>
      <c r="B16" s="89" t="s">
        <v>1556</v>
      </c>
      <c r="C16" s="89" t="s">
        <v>438</v>
      </c>
      <c r="D16" s="89" t="s">
        <v>1520</v>
      </c>
      <c r="E16" s="98">
        <v>2</v>
      </c>
      <c r="F16" s="91">
        <v>5460.2800252139568</v>
      </c>
      <c r="G16" s="91"/>
      <c r="H16" s="89"/>
      <c r="I16" s="89"/>
      <c r="J16" s="89" t="s">
        <v>447</v>
      </c>
      <c r="K16" s="89" t="s">
        <v>1518</v>
      </c>
      <c r="L16" s="91">
        <v>338232.15</v>
      </c>
      <c r="M16" s="91"/>
      <c r="N16" s="89" t="s">
        <v>193</v>
      </c>
      <c r="O16" s="89" t="s">
        <v>1555</v>
      </c>
      <c r="P16" s="89" t="s">
        <v>446</v>
      </c>
      <c r="Q16" s="89" t="s">
        <v>1553</v>
      </c>
      <c r="R16" s="91">
        <v>131024</v>
      </c>
    </row>
    <row r="17" spans="1:18" x14ac:dyDescent="0.25">
      <c r="A17" s="89"/>
      <c r="B17" s="89"/>
      <c r="C17" s="89" t="s">
        <v>441</v>
      </c>
      <c r="D17" s="89" t="s">
        <v>1520</v>
      </c>
      <c r="E17" s="98">
        <v>3</v>
      </c>
      <c r="F17" s="91">
        <v>51899.537336684298</v>
      </c>
      <c r="G17" s="91"/>
      <c r="H17" s="89" t="s">
        <v>5</v>
      </c>
      <c r="I17" s="89"/>
      <c r="J17" s="89"/>
      <c r="K17" s="89"/>
      <c r="L17" s="91">
        <v>23323403.225969747</v>
      </c>
      <c r="M17" s="91"/>
      <c r="N17" s="89" t="s">
        <v>409</v>
      </c>
      <c r="O17" s="89" t="s">
        <v>1555</v>
      </c>
      <c r="P17" s="89" t="s">
        <v>445</v>
      </c>
      <c r="Q17" s="89" t="s">
        <v>1553</v>
      </c>
      <c r="R17" s="91">
        <v>123045.63</v>
      </c>
    </row>
    <row r="18" spans="1:18" x14ac:dyDescent="0.25">
      <c r="A18" s="89"/>
      <c r="B18" s="89"/>
      <c r="C18" s="89" t="s">
        <v>442</v>
      </c>
      <c r="D18" s="89" t="s">
        <v>1520</v>
      </c>
      <c r="E18" s="98">
        <v>4</v>
      </c>
      <c r="F18" s="91">
        <v>148549.82941069233</v>
      </c>
      <c r="G18" s="91"/>
      <c r="H18"/>
      <c r="I18"/>
      <c r="J18"/>
      <c r="K18"/>
      <c r="L18"/>
      <c r="M18" s="91"/>
      <c r="N18" s="89" t="s">
        <v>258</v>
      </c>
      <c r="O18" s="89" t="s">
        <v>1555</v>
      </c>
      <c r="P18" s="89" t="s">
        <v>447</v>
      </c>
      <c r="Q18" s="89" t="s">
        <v>1553</v>
      </c>
      <c r="R18" s="91">
        <v>80678.67</v>
      </c>
    </row>
    <row r="19" spans="1:18" x14ac:dyDescent="0.25">
      <c r="A19" s="89" t="s">
        <v>774</v>
      </c>
      <c r="B19" s="89" t="s">
        <v>1556</v>
      </c>
      <c r="C19" s="89" t="s">
        <v>437</v>
      </c>
      <c r="D19" s="89" t="s">
        <v>1559</v>
      </c>
      <c r="E19" s="98">
        <v>0.42982225732128593</v>
      </c>
      <c r="F19" s="91">
        <v>2974861.8247201229</v>
      </c>
      <c r="G19" s="91"/>
      <c r="H19"/>
      <c r="I19"/>
      <c r="J19"/>
      <c r="K19"/>
      <c r="L19"/>
      <c r="M19" s="91"/>
      <c r="N19" s="89" t="s">
        <v>418</v>
      </c>
      <c r="O19" s="89" t="s">
        <v>1555</v>
      </c>
      <c r="P19" s="89" t="s">
        <v>444</v>
      </c>
      <c r="Q19" s="89" t="s">
        <v>1553</v>
      </c>
      <c r="R19" s="91">
        <v>78821.52</v>
      </c>
    </row>
    <row r="20" spans="1:18" x14ac:dyDescent="0.25">
      <c r="A20" s="89" t="s">
        <v>1263</v>
      </c>
      <c r="B20" s="89" t="s">
        <v>1556</v>
      </c>
      <c r="C20" s="89" t="s">
        <v>438</v>
      </c>
      <c r="D20" s="89" t="s">
        <v>1520</v>
      </c>
      <c r="E20" s="98">
        <v>1</v>
      </c>
      <c r="F20" s="91">
        <v>446086.00389091112</v>
      </c>
      <c r="G20" s="91"/>
      <c r="H20"/>
      <c r="I20"/>
      <c r="J20"/>
      <c r="K20"/>
      <c r="L20"/>
      <c r="M20" s="91"/>
      <c r="N20" s="89" t="s">
        <v>268</v>
      </c>
      <c r="O20" s="89" t="s">
        <v>1555</v>
      </c>
      <c r="P20" s="89" t="s">
        <v>446</v>
      </c>
      <c r="Q20" s="89" t="s">
        <v>1553</v>
      </c>
      <c r="R20" s="91">
        <v>30312</v>
      </c>
    </row>
    <row r="21" spans="1:18" x14ac:dyDescent="0.25">
      <c r="A21" s="89"/>
      <c r="B21" s="89"/>
      <c r="C21" s="89" t="s">
        <v>441</v>
      </c>
      <c r="D21" s="89" t="s">
        <v>1520</v>
      </c>
      <c r="E21" s="98">
        <v>1</v>
      </c>
      <c r="F21" s="91">
        <v>4641231.1039500013</v>
      </c>
      <c r="G21" s="91"/>
      <c r="H21"/>
      <c r="I21"/>
      <c r="J21"/>
      <c r="K21"/>
      <c r="L21"/>
      <c r="N21" s="89"/>
      <c r="O21" s="89"/>
      <c r="P21" s="89" t="s">
        <v>447</v>
      </c>
      <c r="Q21" s="89" t="s">
        <v>1553</v>
      </c>
      <c r="R21" s="91">
        <v>24571</v>
      </c>
    </row>
    <row r="22" spans="1:18" x14ac:dyDescent="0.25">
      <c r="A22" s="89"/>
      <c r="B22" s="89"/>
      <c r="C22" s="89" t="s">
        <v>442</v>
      </c>
      <c r="D22" s="89" t="s">
        <v>1520</v>
      </c>
      <c r="E22" s="98">
        <v>1</v>
      </c>
      <c r="F22" s="91">
        <v>813848.06760000065</v>
      </c>
      <c r="G22" s="91"/>
      <c r="H22"/>
      <c r="I22"/>
      <c r="J22"/>
      <c r="K22"/>
      <c r="L22"/>
      <c r="N22" s="89" t="s">
        <v>264</v>
      </c>
      <c r="O22" s="89" t="s">
        <v>1555</v>
      </c>
      <c r="P22" s="89" t="s">
        <v>447</v>
      </c>
      <c r="Q22" s="89" t="s">
        <v>1553</v>
      </c>
      <c r="R22" s="91">
        <v>53584.73</v>
      </c>
    </row>
    <row r="23" spans="1:18" x14ac:dyDescent="0.25">
      <c r="A23" s="89"/>
      <c r="B23" s="89"/>
      <c r="C23" s="89" t="s">
        <v>443</v>
      </c>
      <c r="D23" s="89" t="s">
        <v>1520</v>
      </c>
      <c r="E23" s="98">
        <v>1</v>
      </c>
      <c r="F23" s="91">
        <v>806110.38980344171</v>
      </c>
      <c r="G23" s="91"/>
      <c r="H23"/>
      <c r="I23"/>
      <c r="J23"/>
      <c r="K23"/>
      <c r="L23"/>
      <c r="N23" s="89" t="s">
        <v>252</v>
      </c>
      <c r="O23" s="89" t="s">
        <v>1555</v>
      </c>
      <c r="P23" s="89" t="s">
        <v>447</v>
      </c>
      <c r="Q23" s="89" t="s">
        <v>1553</v>
      </c>
      <c r="R23" s="91">
        <v>48835.23</v>
      </c>
    </row>
    <row r="24" spans="1:18" x14ac:dyDescent="0.25">
      <c r="A24" s="89" t="s">
        <v>5</v>
      </c>
      <c r="B24" s="89"/>
      <c r="C24" s="89"/>
      <c r="D24" s="89"/>
      <c r="E24" s="98"/>
      <c r="F24" s="91">
        <v>31578937.468410581</v>
      </c>
      <c r="G24" s="91"/>
      <c r="H24"/>
      <c r="I24"/>
      <c r="J24"/>
      <c r="K24"/>
      <c r="L24"/>
      <c r="N24" s="89" t="s">
        <v>763</v>
      </c>
      <c r="O24" s="89" t="s">
        <v>1555</v>
      </c>
      <c r="P24" s="89" t="s">
        <v>446</v>
      </c>
      <c r="Q24" s="89" t="s">
        <v>1553</v>
      </c>
      <c r="R24" s="91">
        <v>45000.05</v>
      </c>
    </row>
    <row r="25" spans="1:18" x14ac:dyDescent="0.25">
      <c r="A25"/>
      <c r="B25"/>
      <c r="C25"/>
      <c r="D25"/>
      <c r="F25"/>
      <c r="G25" s="91"/>
      <c r="H25"/>
      <c r="I25"/>
      <c r="J25"/>
      <c r="K25"/>
      <c r="L25"/>
      <c r="N25" s="89" t="s">
        <v>395</v>
      </c>
      <c r="O25" s="89" t="s">
        <v>1555</v>
      </c>
      <c r="P25" s="89" t="s">
        <v>437</v>
      </c>
      <c r="Q25" s="89" t="s">
        <v>1553</v>
      </c>
      <c r="R25" s="91">
        <v>61321.45</v>
      </c>
    </row>
    <row r="26" spans="1:18" x14ac:dyDescent="0.25">
      <c r="A26"/>
      <c r="B26"/>
      <c r="C26"/>
      <c r="D26"/>
      <c r="F26"/>
      <c r="G26" s="91"/>
      <c r="H26"/>
      <c r="I26"/>
      <c r="J26"/>
      <c r="K26"/>
      <c r="L26"/>
      <c r="N26" s="89"/>
      <c r="O26" s="89"/>
      <c r="P26" s="89" t="s">
        <v>445</v>
      </c>
      <c r="Q26" s="89" t="s">
        <v>1553</v>
      </c>
      <c r="R26" s="91">
        <v>36160.6</v>
      </c>
    </row>
    <row r="27" spans="1:18" x14ac:dyDescent="0.25">
      <c r="A27"/>
      <c r="B27"/>
      <c r="C27"/>
      <c r="D27"/>
      <c r="F27"/>
      <c r="G27" s="91"/>
      <c r="H27"/>
      <c r="I27"/>
      <c r="J27"/>
      <c r="K27"/>
      <c r="L27"/>
      <c r="N27" s="89" t="s">
        <v>183</v>
      </c>
      <c r="O27" s="89" t="s">
        <v>1555</v>
      </c>
      <c r="P27" s="89" t="s">
        <v>446</v>
      </c>
      <c r="Q27" s="89" t="s">
        <v>1553</v>
      </c>
      <c r="R27" s="91">
        <v>31932.16</v>
      </c>
    </row>
    <row r="28" spans="1:18" x14ac:dyDescent="0.25">
      <c r="A28"/>
      <c r="B28"/>
      <c r="C28"/>
      <c r="D28"/>
      <c r="F28"/>
      <c r="G28" s="91"/>
      <c r="H28"/>
      <c r="I28"/>
      <c r="J28"/>
      <c r="K28"/>
      <c r="L28"/>
      <c r="N28" s="89" t="s">
        <v>401</v>
      </c>
      <c r="O28" s="89" t="s">
        <v>1555</v>
      </c>
      <c r="P28" s="89" t="s">
        <v>445</v>
      </c>
      <c r="Q28" s="89" t="s">
        <v>1553</v>
      </c>
      <c r="R28" s="91">
        <v>36743.82</v>
      </c>
    </row>
    <row r="29" spans="1:18" x14ac:dyDescent="0.25">
      <c r="A29"/>
      <c r="B29"/>
      <c r="C29"/>
      <c r="D29"/>
      <c r="F29"/>
      <c r="G29" s="91"/>
      <c r="N29" s="89" t="s">
        <v>135</v>
      </c>
      <c r="O29" s="89" t="s">
        <v>1555</v>
      </c>
      <c r="P29" s="89" t="s">
        <v>446</v>
      </c>
      <c r="Q29" s="89" t="s">
        <v>1553</v>
      </c>
      <c r="R29" s="91">
        <v>21469.98</v>
      </c>
    </row>
    <row r="30" spans="1:18" x14ac:dyDescent="0.25">
      <c r="A30"/>
      <c r="B30"/>
      <c r="C30"/>
      <c r="D30"/>
      <c r="F30"/>
      <c r="N30" s="89" t="s">
        <v>230</v>
      </c>
      <c r="O30" s="89" t="s">
        <v>1555</v>
      </c>
      <c r="P30" s="89" t="s">
        <v>447</v>
      </c>
      <c r="Q30" s="89" t="s">
        <v>1553</v>
      </c>
      <c r="R30" s="91">
        <v>33681.86</v>
      </c>
    </row>
    <row r="31" spans="1:18" x14ac:dyDescent="0.25">
      <c r="A31"/>
      <c r="B31"/>
      <c r="C31"/>
      <c r="D31"/>
      <c r="F31"/>
      <c r="N31" s="89" t="s">
        <v>249</v>
      </c>
      <c r="O31" s="89" t="s">
        <v>1555</v>
      </c>
      <c r="P31" s="89" t="s">
        <v>444</v>
      </c>
      <c r="Q31" s="89" t="s">
        <v>1553</v>
      </c>
      <c r="R31" s="91">
        <v>250536.13</v>
      </c>
    </row>
    <row r="32" spans="1:18" x14ac:dyDescent="0.25">
      <c r="A32"/>
      <c r="B32"/>
      <c r="C32"/>
      <c r="D32"/>
      <c r="F32"/>
      <c r="N32" s="89"/>
      <c r="O32" s="89"/>
      <c r="P32" s="89" t="s">
        <v>445</v>
      </c>
      <c r="Q32" s="89" t="s">
        <v>1553</v>
      </c>
      <c r="R32" s="91">
        <v>61677.21</v>
      </c>
    </row>
    <row r="33" spans="1:18" x14ac:dyDescent="0.25">
      <c r="A33"/>
      <c r="B33"/>
      <c r="C33"/>
      <c r="D33"/>
      <c r="F33"/>
      <c r="N33" s="89" t="s">
        <v>1329</v>
      </c>
      <c r="O33" s="89" t="s">
        <v>1555</v>
      </c>
      <c r="P33" s="89" t="s">
        <v>442</v>
      </c>
      <c r="Q33" s="89" t="s">
        <v>1553</v>
      </c>
      <c r="R33" s="91">
        <v>124913.14850423555</v>
      </c>
    </row>
    <row r="34" spans="1:18" x14ac:dyDescent="0.25">
      <c r="N34" s="89" t="s">
        <v>29</v>
      </c>
      <c r="O34" s="89" t="s">
        <v>1555</v>
      </c>
      <c r="P34" s="89" t="s">
        <v>447</v>
      </c>
      <c r="Q34" s="89" t="s">
        <v>1553</v>
      </c>
      <c r="R34" s="91">
        <v>88055.84</v>
      </c>
    </row>
    <row r="35" spans="1:18" x14ac:dyDescent="0.25">
      <c r="N35" s="89" t="s">
        <v>105</v>
      </c>
      <c r="O35" s="89" t="s">
        <v>1555</v>
      </c>
      <c r="P35" s="89" t="s">
        <v>446</v>
      </c>
      <c r="Q35" s="89" t="s">
        <v>1553</v>
      </c>
      <c r="R35" s="91">
        <v>247576.760723246</v>
      </c>
    </row>
    <row r="36" spans="1:18" x14ac:dyDescent="0.25">
      <c r="N36" s="89"/>
      <c r="O36" s="89"/>
      <c r="P36" s="89" t="s">
        <v>447</v>
      </c>
      <c r="Q36" s="89" t="s">
        <v>1553</v>
      </c>
      <c r="R36" s="91">
        <v>75237.289999999994</v>
      </c>
    </row>
    <row r="37" spans="1:18" x14ac:dyDescent="0.25">
      <c r="N37" s="89" t="s">
        <v>127</v>
      </c>
      <c r="O37" s="89" t="s">
        <v>1555</v>
      </c>
      <c r="P37" s="89" t="s">
        <v>447</v>
      </c>
      <c r="Q37" s="89" t="s">
        <v>1553</v>
      </c>
      <c r="R37" s="91">
        <v>53222.084934297513</v>
      </c>
    </row>
    <row r="38" spans="1:18" x14ac:dyDescent="0.25">
      <c r="N38" s="89" t="s">
        <v>315</v>
      </c>
      <c r="O38" s="89" t="s">
        <v>1555</v>
      </c>
      <c r="P38" s="89" t="s">
        <v>447</v>
      </c>
      <c r="Q38" s="89" t="s">
        <v>1553</v>
      </c>
      <c r="R38" s="91">
        <v>37582.230000000003</v>
      </c>
    </row>
    <row r="39" spans="1:18" x14ac:dyDescent="0.25">
      <c r="N39" s="89" t="s">
        <v>203</v>
      </c>
      <c r="O39" s="89" t="s">
        <v>1555</v>
      </c>
      <c r="P39" s="89" t="s">
        <v>447</v>
      </c>
      <c r="Q39" s="89" t="s">
        <v>1553</v>
      </c>
      <c r="R39" s="91">
        <v>200023.11000000002</v>
      </c>
    </row>
    <row r="40" spans="1:18" x14ac:dyDescent="0.25">
      <c r="N40" s="89" t="s">
        <v>180</v>
      </c>
      <c r="O40" s="89" t="s">
        <v>1555</v>
      </c>
      <c r="P40" s="89" t="s">
        <v>447</v>
      </c>
      <c r="Q40" s="89" t="s">
        <v>1553</v>
      </c>
      <c r="R40" s="91">
        <v>131142.84</v>
      </c>
    </row>
    <row r="41" spans="1:18" x14ac:dyDescent="0.25">
      <c r="N41" s="89" t="s">
        <v>5</v>
      </c>
      <c r="O41" s="89"/>
      <c r="P41" s="89"/>
      <c r="Q41" s="89"/>
      <c r="R41" s="91">
        <v>4795922.2886149697</v>
      </c>
    </row>
    <row r="42" spans="1:18" x14ac:dyDescent="0.25">
      <c r="N42"/>
      <c r="O42"/>
      <c r="P42"/>
      <c r="Q42"/>
      <c r="R42"/>
    </row>
    <row r="43" spans="1:18" x14ac:dyDescent="0.25">
      <c r="N43"/>
      <c r="O43"/>
      <c r="P43"/>
      <c r="Q43"/>
      <c r="R43"/>
    </row>
    <row r="44" spans="1:18" x14ac:dyDescent="0.25">
      <c r="N44"/>
      <c r="O44"/>
      <c r="P44"/>
      <c r="Q44"/>
      <c r="R44"/>
    </row>
    <row r="45" spans="1:18" x14ac:dyDescent="0.25">
      <c r="N45"/>
      <c r="O45"/>
      <c r="P45"/>
      <c r="Q45"/>
      <c r="R45"/>
    </row>
  </sheetData>
  <mergeCells count="3">
    <mergeCell ref="N1:R2"/>
    <mergeCell ref="H1:L2"/>
    <mergeCell ref="A1:F2"/>
  </mergeCell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D917-EE64-4A4E-AA0C-80697BACF8BD}">
  <sheetPr>
    <tabColor theme="3"/>
  </sheetPr>
  <dimension ref="A1:J160"/>
  <sheetViews>
    <sheetView tabSelected="1" workbookViewId="0">
      <selection activeCell="E11" sqref="E11"/>
    </sheetView>
  </sheetViews>
  <sheetFormatPr baseColWidth="10" defaultRowHeight="15" x14ac:dyDescent="0.25"/>
  <cols>
    <col min="1" max="1" width="12.28515625" style="46" bestFit="1" customWidth="1"/>
    <col min="2" max="2" width="45.28515625" style="46" bestFit="1" customWidth="1"/>
    <col min="3" max="3" width="20.5703125" style="46" bestFit="1" customWidth="1"/>
    <col min="4" max="4" width="15.42578125" style="46" bestFit="1" customWidth="1"/>
    <col min="5" max="5" width="15.5703125" style="26" bestFit="1" customWidth="1"/>
    <col min="6" max="6" width="22.140625" style="46" bestFit="1" customWidth="1"/>
    <col min="7" max="7" width="31.5703125" style="46" bestFit="1" customWidth="1"/>
    <col min="8" max="8" width="22.42578125" style="46" bestFit="1" customWidth="1"/>
    <col min="9" max="9" width="22.28515625" style="26" bestFit="1" customWidth="1"/>
    <col min="10" max="10" width="11.42578125" style="95"/>
    <col min="11" max="16384" width="11.42578125" style="46"/>
  </cols>
  <sheetData>
    <row r="1" spans="1:10" x14ac:dyDescent="0.25">
      <c r="A1" s="46" t="s">
        <v>2</v>
      </c>
      <c r="B1" s="46" t="s">
        <v>0</v>
      </c>
      <c r="C1" s="46" t="s">
        <v>20</v>
      </c>
      <c r="D1" s="46" t="s">
        <v>21</v>
      </c>
      <c r="E1" s="26" t="s">
        <v>3</v>
      </c>
      <c r="F1" s="46" t="s">
        <v>1561</v>
      </c>
      <c r="G1" s="46" t="s">
        <v>1546</v>
      </c>
      <c r="H1" s="46" t="s">
        <v>1554</v>
      </c>
      <c r="I1" s="26" t="s">
        <v>1557</v>
      </c>
      <c r="J1" s="95" t="s">
        <v>1558</v>
      </c>
    </row>
    <row r="2" spans="1:10" x14ac:dyDescent="0.25">
      <c r="A2" s="46">
        <v>1014</v>
      </c>
      <c r="B2" s="46" t="s">
        <v>55</v>
      </c>
      <c r="C2" s="47">
        <v>46072</v>
      </c>
      <c r="D2" s="46" t="s">
        <v>786</v>
      </c>
      <c r="E2" s="26">
        <v>150619.97454545455</v>
      </c>
      <c r="F2" s="46" t="s">
        <v>438</v>
      </c>
      <c r="G2" s="46" t="s">
        <v>1517</v>
      </c>
      <c r="H2" s="46" t="s">
        <v>1555</v>
      </c>
    </row>
    <row r="3" spans="1:10" x14ac:dyDescent="0.25">
      <c r="A3" s="46">
        <v>1014</v>
      </c>
      <c r="B3" s="46" t="s">
        <v>55</v>
      </c>
      <c r="C3" s="47">
        <v>46058</v>
      </c>
      <c r="D3" s="46" t="s">
        <v>705</v>
      </c>
      <c r="E3" s="26">
        <v>623440.27698043897</v>
      </c>
      <c r="F3" s="46" t="s">
        <v>440</v>
      </c>
      <c r="G3" s="46" t="s">
        <v>1517</v>
      </c>
      <c r="H3" s="46" t="s">
        <v>1555</v>
      </c>
    </row>
    <row r="4" spans="1:10" x14ac:dyDescent="0.25">
      <c r="A4" s="46">
        <v>1014</v>
      </c>
      <c r="B4" s="46" t="s">
        <v>55</v>
      </c>
      <c r="C4" s="47">
        <v>46044</v>
      </c>
      <c r="D4" s="46" t="s">
        <v>602</v>
      </c>
      <c r="E4" s="26">
        <v>32161.480530601228</v>
      </c>
      <c r="F4" s="46" t="s">
        <v>441</v>
      </c>
      <c r="G4" s="46" t="s">
        <v>1517</v>
      </c>
      <c r="H4" s="46" t="s">
        <v>1555</v>
      </c>
    </row>
    <row r="5" spans="1:10" x14ac:dyDescent="0.25">
      <c r="A5" s="46">
        <v>700</v>
      </c>
      <c r="B5" s="46" t="s">
        <v>1065</v>
      </c>
      <c r="C5" s="47">
        <v>45959</v>
      </c>
      <c r="D5" s="46" t="s">
        <v>1067</v>
      </c>
      <c r="E5" s="26">
        <v>4250000</v>
      </c>
      <c r="F5" s="46" t="s">
        <v>444</v>
      </c>
      <c r="G5" s="46" t="s">
        <v>1548</v>
      </c>
      <c r="H5" s="46" t="s">
        <v>1555</v>
      </c>
    </row>
    <row r="6" spans="1:10" x14ac:dyDescent="0.25">
      <c r="A6" s="46">
        <v>700</v>
      </c>
      <c r="B6" s="46" t="s">
        <v>1065</v>
      </c>
      <c r="C6" s="47">
        <v>45954</v>
      </c>
      <c r="D6" s="46" t="s">
        <v>1066</v>
      </c>
      <c r="E6" s="26">
        <v>445480.79991598986</v>
      </c>
      <c r="F6" s="46" t="s">
        <v>444</v>
      </c>
      <c r="G6" s="46" t="s">
        <v>1548</v>
      </c>
      <c r="H6" s="46" t="s">
        <v>1555</v>
      </c>
    </row>
    <row r="7" spans="1:10" x14ac:dyDescent="0.25">
      <c r="A7" s="46">
        <v>493</v>
      </c>
      <c r="B7" s="46" t="s">
        <v>1525</v>
      </c>
      <c r="C7" s="47">
        <v>45945</v>
      </c>
      <c r="D7" s="46" t="s">
        <v>1543</v>
      </c>
      <c r="E7" s="26">
        <v>175721.10552175771</v>
      </c>
      <c r="F7" s="46" t="s">
        <v>444</v>
      </c>
      <c r="G7" s="46" t="s">
        <v>1519</v>
      </c>
      <c r="H7" s="46" t="s">
        <v>1555</v>
      </c>
      <c r="I7" s="26">
        <v>0</v>
      </c>
      <c r="J7" s="95">
        <v>1</v>
      </c>
    </row>
    <row r="8" spans="1:10" x14ac:dyDescent="0.25">
      <c r="A8" s="46">
        <v>493</v>
      </c>
      <c r="B8" s="46" t="s">
        <v>1525</v>
      </c>
      <c r="C8" s="47">
        <v>45938</v>
      </c>
      <c r="D8" s="46" t="s">
        <v>1542</v>
      </c>
      <c r="E8" s="26">
        <v>316195.76654208812</v>
      </c>
      <c r="F8" s="46" t="s">
        <v>444</v>
      </c>
      <c r="G8" s="46" t="s">
        <v>1519</v>
      </c>
      <c r="H8" s="46" t="s">
        <v>1555</v>
      </c>
      <c r="I8" s="26">
        <v>0</v>
      </c>
      <c r="J8" s="95">
        <v>1</v>
      </c>
    </row>
    <row r="9" spans="1:10" x14ac:dyDescent="0.25">
      <c r="A9" s="46">
        <v>493</v>
      </c>
      <c r="B9" s="46" t="s">
        <v>1525</v>
      </c>
      <c r="C9" s="47">
        <v>45931</v>
      </c>
      <c r="D9" s="46" t="s">
        <v>1541</v>
      </c>
      <c r="E9" s="26">
        <v>86599.03988744966</v>
      </c>
      <c r="F9" s="46" t="s">
        <v>445</v>
      </c>
      <c r="G9" s="46" t="s">
        <v>1519</v>
      </c>
      <c r="H9" s="46" t="s">
        <v>1555</v>
      </c>
      <c r="I9" s="26">
        <v>0</v>
      </c>
      <c r="J9" s="95">
        <v>1</v>
      </c>
    </row>
    <row r="10" spans="1:10" x14ac:dyDescent="0.25">
      <c r="A10" s="46">
        <v>493</v>
      </c>
      <c r="B10" s="46" t="s">
        <v>1525</v>
      </c>
      <c r="C10" s="47">
        <v>45924</v>
      </c>
      <c r="D10" s="46" t="s">
        <v>1540</v>
      </c>
      <c r="E10" s="26">
        <v>63839.245927685959</v>
      </c>
      <c r="F10" s="46" t="s">
        <v>445</v>
      </c>
      <c r="G10" s="46" t="s">
        <v>1519</v>
      </c>
      <c r="H10" s="46" t="s">
        <v>1555</v>
      </c>
      <c r="I10" s="26">
        <v>0</v>
      </c>
      <c r="J10" s="95">
        <v>1</v>
      </c>
    </row>
    <row r="11" spans="1:10" x14ac:dyDescent="0.25">
      <c r="A11" s="46">
        <v>493</v>
      </c>
      <c r="B11" s="46" t="s">
        <v>1525</v>
      </c>
      <c r="C11" s="47">
        <v>45917</v>
      </c>
      <c r="D11" s="46" t="s">
        <v>1539</v>
      </c>
      <c r="E11" s="26">
        <v>75930.647644628087</v>
      </c>
      <c r="F11" s="46" t="s">
        <v>445</v>
      </c>
      <c r="G11" s="46" t="s">
        <v>1519</v>
      </c>
      <c r="H11" s="46" t="s">
        <v>1555</v>
      </c>
      <c r="I11" s="26">
        <v>0</v>
      </c>
      <c r="J11" s="95">
        <v>1</v>
      </c>
    </row>
    <row r="12" spans="1:10" x14ac:dyDescent="0.25">
      <c r="A12" s="46">
        <v>493</v>
      </c>
      <c r="B12" s="46" t="s">
        <v>1525</v>
      </c>
      <c r="C12" s="47">
        <v>45910</v>
      </c>
      <c r="D12" s="46" t="s">
        <v>1538</v>
      </c>
      <c r="E12" s="26">
        <v>169830.83306363638</v>
      </c>
      <c r="F12" s="46" t="s">
        <v>445</v>
      </c>
      <c r="G12" s="46" t="s">
        <v>1519</v>
      </c>
      <c r="H12" s="46" t="s">
        <v>1555</v>
      </c>
      <c r="I12" s="26">
        <v>0</v>
      </c>
      <c r="J12" s="95">
        <v>1</v>
      </c>
    </row>
    <row r="13" spans="1:10" x14ac:dyDescent="0.25">
      <c r="A13" s="46">
        <v>493</v>
      </c>
      <c r="B13" s="46" t="s">
        <v>1525</v>
      </c>
      <c r="C13" s="47">
        <v>45903</v>
      </c>
      <c r="D13" s="46" t="s">
        <v>1537</v>
      </c>
      <c r="E13" s="26">
        <v>166596.84286573861</v>
      </c>
      <c r="F13" s="46" t="s">
        <v>445</v>
      </c>
      <c r="G13" s="46" t="s">
        <v>1519</v>
      </c>
      <c r="H13" s="46" t="s">
        <v>1555</v>
      </c>
      <c r="I13" s="26">
        <v>0</v>
      </c>
      <c r="J13" s="95">
        <v>1</v>
      </c>
    </row>
    <row r="14" spans="1:10" x14ac:dyDescent="0.25">
      <c r="A14" s="46">
        <v>493</v>
      </c>
      <c r="B14" s="46" t="s">
        <v>1525</v>
      </c>
      <c r="C14" s="47">
        <v>45896</v>
      </c>
      <c r="D14" s="46" t="s">
        <v>1536</v>
      </c>
      <c r="E14" s="26">
        <v>111061.52709347522</v>
      </c>
      <c r="F14" s="46" t="s">
        <v>446</v>
      </c>
      <c r="G14" s="46" t="s">
        <v>1519</v>
      </c>
      <c r="H14" s="46" t="s">
        <v>1555</v>
      </c>
      <c r="I14" s="26">
        <v>0</v>
      </c>
      <c r="J14" s="95">
        <v>1</v>
      </c>
    </row>
    <row r="15" spans="1:10" x14ac:dyDescent="0.25">
      <c r="A15" s="46">
        <v>493</v>
      </c>
      <c r="B15" s="46" t="s">
        <v>1525</v>
      </c>
      <c r="C15" s="47">
        <v>45889</v>
      </c>
      <c r="D15" s="46" t="s">
        <v>1535</v>
      </c>
      <c r="E15" s="26">
        <v>80350.257426389551</v>
      </c>
      <c r="F15" s="46" t="s">
        <v>446</v>
      </c>
      <c r="G15" s="46" t="s">
        <v>1519</v>
      </c>
      <c r="H15" s="46" t="s">
        <v>1555</v>
      </c>
      <c r="I15" s="26">
        <v>0</v>
      </c>
      <c r="J15" s="95">
        <v>1</v>
      </c>
    </row>
    <row r="16" spans="1:10" x14ac:dyDescent="0.25">
      <c r="A16" s="46">
        <v>493</v>
      </c>
      <c r="B16" s="46" t="s">
        <v>1525</v>
      </c>
      <c r="C16" s="47">
        <v>45889</v>
      </c>
      <c r="D16" s="46" t="s">
        <v>1534</v>
      </c>
      <c r="E16" s="26">
        <v>149944.59368136365</v>
      </c>
      <c r="F16" s="46" t="s">
        <v>446</v>
      </c>
      <c r="G16" s="46" t="s">
        <v>1519</v>
      </c>
      <c r="H16" s="46" t="s">
        <v>1555</v>
      </c>
      <c r="I16" s="26">
        <v>0</v>
      </c>
      <c r="J16" s="95">
        <v>1</v>
      </c>
    </row>
    <row r="17" spans="1:10" x14ac:dyDescent="0.25">
      <c r="A17" s="46">
        <v>493</v>
      </c>
      <c r="B17" s="46" t="s">
        <v>1525</v>
      </c>
      <c r="C17" s="47">
        <v>45882</v>
      </c>
      <c r="D17" s="46" t="s">
        <v>1533</v>
      </c>
      <c r="E17" s="26">
        <v>266478.89008007722</v>
      </c>
      <c r="F17" s="46" t="s">
        <v>446</v>
      </c>
      <c r="G17" s="46" t="s">
        <v>1519</v>
      </c>
      <c r="H17" s="46" t="s">
        <v>1555</v>
      </c>
      <c r="I17" s="26">
        <v>0</v>
      </c>
      <c r="J17" s="95">
        <v>1</v>
      </c>
    </row>
    <row r="18" spans="1:10" x14ac:dyDescent="0.25">
      <c r="A18" s="46">
        <v>493</v>
      </c>
      <c r="B18" s="46" t="s">
        <v>1525</v>
      </c>
      <c r="C18" s="47">
        <v>45877</v>
      </c>
      <c r="D18" s="46" t="s">
        <v>1532</v>
      </c>
      <c r="E18" s="26">
        <v>197399.89363363638</v>
      </c>
      <c r="F18" s="46" t="s">
        <v>446</v>
      </c>
      <c r="G18" s="46" t="s">
        <v>1519</v>
      </c>
      <c r="H18" s="46" t="s">
        <v>1555</v>
      </c>
      <c r="I18" s="26">
        <v>0</v>
      </c>
      <c r="J18" s="95">
        <v>1</v>
      </c>
    </row>
    <row r="19" spans="1:10" x14ac:dyDescent="0.25">
      <c r="A19" s="46">
        <v>20361</v>
      </c>
      <c r="B19" s="46" t="s">
        <v>1525</v>
      </c>
      <c r="C19" s="47">
        <v>45864</v>
      </c>
      <c r="D19" s="46" t="s">
        <v>1531</v>
      </c>
      <c r="E19" s="26">
        <v>536586.26906909083</v>
      </c>
      <c r="F19" s="46" t="s">
        <v>447</v>
      </c>
      <c r="G19" s="46" t="s">
        <v>1519</v>
      </c>
      <c r="H19" s="46" t="s">
        <v>1555</v>
      </c>
      <c r="I19" s="26">
        <v>0</v>
      </c>
      <c r="J19" s="95">
        <v>1</v>
      </c>
    </row>
    <row r="20" spans="1:10" x14ac:dyDescent="0.25">
      <c r="A20" s="46">
        <v>20361</v>
      </c>
      <c r="B20" s="46" t="s">
        <v>1525</v>
      </c>
      <c r="C20" s="47">
        <v>45848</v>
      </c>
      <c r="D20" s="46" t="s">
        <v>1530</v>
      </c>
      <c r="E20" s="26">
        <v>167026.07246863638</v>
      </c>
      <c r="F20" s="46" t="s">
        <v>447</v>
      </c>
      <c r="G20" s="46" t="s">
        <v>1519</v>
      </c>
      <c r="H20" s="46" t="s">
        <v>1555</v>
      </c>
      <c r="I20" s="26">
        <v>0</v>
      </c>
      <c r="J20" s="95">
        <v>1</v>
      </c>
    </row>
    <row r="21" spans="1:10" x14ac:dyDescent="0.25">
      <c r="A21" s="46">
        <v>20361</v>
      </c>
      <c r="B21" s="46" t="s">
        <v>1525</v>
      </c>
      <c r="C21" s="47">
        <v>45848</v>
      </c>
      <c r="D21" s="46" t="s">
        <v>1529</v>
      </c>
      <c r="E21" s="26">
        <v>77140.924117193732</v>
      </c>
      <c r="F21" s="46" t="s">
        <v>447</v>
      </c>
      <c r="G21" s="46" t="s">
        <v>1519</v>
      </c>
      <c r="H21" s="46" t="s">
        <v>1555</v>
      </c>
      <c r="I21" s="26">
        <v>0</v>
      </c>
      <c r="J21" s="95">
        <v>1</v>
      </c>
    </row>
    <row r="22" spans="1:10" x14ac:dyDescent="0.25">
      <c r="A22" s="46">
        <v>20361</v>
      </c>
      <c r="B22" s="46" t="s">
        <v>1525</v>
      </c>
      <c r="C22" s="47">
        <v>45817</v>
      </c>
      <c r="D22" s="46" t="s">
        <v>1528</v>
      </c>
      <c r="E22" s="26">
        <v>37236.321694214879</v>
      </c>
      <c r="F22" s="46" t="s">
        <v>447</v>
      </c>
      <c r="G22" s="46" t="s">
        <v>1519</v>
      </c>
      <c r="H22" s="46" t="s">
        <v>1555</v>
      </c>
      <c r="I22" s="26">
        <v>0</v>
      </c>
      <c r="J22" s="95">
        <v>1</v>
      </c>
    </row>
    <row r="23" spans="1:10" x14ac:dyDescent="0.25">
      <c r="A23" s="46">
        <v>20361</v>
      </c>
      <c r="B23" s="46" t="s">
        <v>1525</v>
      </c>
      <c r="C23" s="47">
        <v>45817</v>
      </c>
      <c r="D23" s="46" t="s">
        <v>1527</v>
      </c>
      <c r="E23" s="26">
        <v>159958.07167272727</v>
      </c>
      <c r="F23" s="46" t="s">
        <v>447</v>
      </c>
      <c r="G23" s="46" t="s">
        <v>1519</v>
      </c>
      <c r="H23" s="46" t="s">
        <v>1555</v>
      </c>
      <c r="I23" s="26">
        <v>0</v>
      </c>
      <c r="J23" s="95">
        <v>1</v>
      </c>
    </row>
    <row r="24" spans="1:10" x14ac:dyDescent="0.25">
      <c r="A24" s="46">
        <v>20361</v>
      </c>
      <c r="B24" s="46" t="s">
        <v>1525</v>
      </c>
      <c r="C24" s="47">
        <v>45748</v>
      </c>
      <c r="D24" s="46" t="s">
        <v>1526</v>
      </c>
      <c r="E24" s="26">
        <v>468227.79477727273</v>
      </c>
      <c r="F24" s="46" t="s">
        <v>447</v>
      </c>
      <c r="G24" s="46" t="s">
        <v>1519</v>
      </c>
      <c r="H24" s="46" t="s">
        <v>1555</v>
      </c>
      <c r="I24" s="26">
        <v>0</v>
      </c>
      <c r="J24" s="95">
        <v>1</v>
      </c>
    </row>
    <row r="25" spans="1:10" x14ac:dyDescent="0.25">
      <c r="A25" s="46">
        <v>493</v>
      </c>
      <c r="B25" s="46" t="s">
        <v>1525</v>
      </c>
      <c r="C25" s="47">
        <v>45758</v>
      </c>
      <c r="D25" s="46" t="s">
        <v>1524</v>
      </c>
      <c r="E25" s="26">
        <v>60369.772205888432</v>
      </c>
      <c r="F25" s="46" t="s">
        <v>447</v>
      </c>
      <c r="G25" s="46" t="s">
        <v>1519</v>
      </c>
      <c r="H25" s="46" t="s">
        <v>1555</v>
      </c>
      <c r="I25" s="26">
        <v>0</v>
      </c>
      <c r="J25" s="95">
        <v>1</v>
      </c>
    </row>
    <row r="26" spans="1:10" x14ac:dyDescent="0.25">
      <c r="A26" s="46">
        <v>20817</v>
      </c>
      <c r="B26" s="46" t="s">
        <v>1472</v>
      </c>
      <c r="C26" s="47">
        <v>46014</v>
      </c>
      <c r="D26" s="46" t="s">
        <v>1473</v>
      </c>
      <c r="E26" s="26">
        <v>1035341.6427272377</v>
      </c>
      <c r="F26" s="46" t="s">
        <v>442</v>
      </c>
      <c r="G26" s="46" t="s">
        <v>1547</v>
      </c>
      <c r="H26" s="46" t="s">
        <v>1555</v>
      </c>
      <c r="I26" s="26">
        <v>0</v>
      </c>
      <c r="J26" s="95">
        <v>1</v>
      </c>
    </row>
    <row r="27" spans="1:10" x14ac:dyDescent="0.25">
      <c r="A27" s="46">
        <v>764</v>
      </c>
      <c r="B27" s="46" t="s">
        <v>1545</v>
      </c>
      <c r="C27" s="47">
        <v>46084</v>
      </c>
      <c r="D27" s="46" t="s">
        <v>1544</v>
      </c>
      <c r="E27" s="26">
        <v>3097195.0737303579</v>
      </c>
      <c r="F27" s="46" t="s">
        <v>437</v>
      </c>
      <c r="G27" s="46" t="s">
        <v>1520</v>
      </c>
      <c r="H27" s="46" t="s">
        <v>1555</v>
      </c>
      <c r="I27" s="26">
        <v>0</v>
      </c>
      <c r="J27" s="95">
        <v>1</v>
      </c>
    </row>
    <row r="28" spans="1:10" x14ac:dyDescent="0.25">
      <c r="A28" s="46">
        <v>178</v>
      </c>
      <c r="B28" s="46" t="s">
        <v>921</v>
      </c>
      <c r="C28" s="47">
        <v>46087</v>
      </c>
      <c r="D28" s="46" t="s">
        <v>922</v>
      </c>
      <c r="E28" s="26">
        <v>3514825.25</v>
      </c>
      <c r="F28" s="46" t="s">
        <v>437</v>
      </c>
      <c r="G28" s="46" t="s">
        <v>1520</v>
      </c>
      <c r="H28" s="46" t="s">
        <v>1555</v>
      </c>
      <c r="I28" s="26">
        <v>0</v>
      </c>
      <c r="J28" s="95">
        <v>1</v>
      </c>
    </row>
    <row r="29" spans="1:10" x14ac:dyDescent="0.25">
      <c r="A29" s="46">
        <v>7700</v>
      </c>
      <c r="B29" s="46" t="s">
        <v>618</v>
      </c>
      <c r="C29" s="47">
        <v>46087</v>
      </c>
      <c r="D29" s="46" t="s">
        <v>852</v>
      </c>
      <c r="E29" s="26">
        <v>225295.61</v>
      </c>
      <c r="F29" s="46" t="s">
        <v>437</v>
      </c>
      <c r="G29" s="46" t="s">
        <v>1562</v>
      </c>
      <c r="H29" s="46" t="s">
        <v>1555</v>
      </c>
    </row>
    <row r="30" spans="1:10" x14ac:dyDescent="0.25">
      <c r="A30" s="46">
        <v>7700</v>
      </c>
      <c r="B30" s="46" t="s">
        <v>618</v>
      </c>
      <c r="C30" s="47">
        <v>46087</v>
      </c>
      <c r="D30" s="46" t="s">
        <v>851</v>
      </c>
      <c r="E30" s="26">
        <v>192065.17</v>
      </c>
      <c r="F30" s="46" t="s">
        <v>437</v>
      </c>
      <c r="G30" s="46" t="s">
        <v>1562</v>
      </c>
      <c r="H30" s="46" t="s">
        <v>1555</v>
      </c>
    </row>
    <row r="31" spans="1:10" x14ac:dyDescent="0.25">
      <c r="A31" s="46">
        <v>7700</v>
      </c>
      <c r="B31" s="46" t="s">
        <v>618</v>
      </c>
      <c r="C31" s="47">
        <v>46087</v>
      </c>
      <c r="D31" s="46" t="s">
        <v>844</v>
      </c>
      <c r="E31" s="26">
        <v>18663.52</v>
      </c>
      <c r="F31" s="46" t="s">
        <v>437</v>
      </c>
      <c r="G31" s="46" t="s">
        <v>1562</v>
      </c>
      <c r="H31" s="46" t="s">
        <v>1555</v>
      </c>
    </row>
    <row r="32" spans="1:10" x14ac:dyDescent="0.25">
      <c r="A32" s="46">
        <v>7700</v>
      </c>
      <c r="B32" s="46" t="s">
        <v>618</v>
      </c>
      <c r="C32" s="47">
        <v>46087</v>
      </c>
      <c r="D32" s="46" t="s">
        <v>840</v>
      </c>
      <c r="E32" s="26">
        <v>235600.77</v>
      </c>
      <c r="F32" s="46" t="s">
        <v>437</v>
      </c>
      <c r="G32" s="46" t="s">
        <v>1562</v>
      </c>
      <c r="H32" s="46" t="s">
        <v>1555</v>
      </c>
    </row>
    <row r="33" spans="1:8" x14ac:dyDescent="0.25">
      <c r="A33" s="46">
        <v>7700</v>
      </c>
      <c r="B33" s="46" t="s">
        <v>618</v>
      </c>
      <c r="C33" s="47">
        <v>46083</v>
      </c>
      <c r="D33" s="46" t="s">
        <v>787</v>
      </c>
      <c r="E33" s="26">
        <v>220309.12669318181</v>
      </c>
      <c r="F33" s="46" t="s">
        <v>437</v>
      </c>
      <c r="G33" s="46" t="s">
        <v>1562</v>
      </c>
      <c r="H33" s="46" t="s">
        <v>1555</v>
      </c>
    </row>
    <row r="34" spans="1:8" x14ac:dyDescent="0.25">
      <c r="A34" s="46">
        <v>7700</v>
      </c>
      <c r="B34" s="46" t="s">
        <v>618</v>
      </c>
      <c r="C34" s="47">
        <v>46079</v>
      </c>
      <c r="D34" s="46" t="s">
        <v>777</v>
      </c>
      <c r="E34" s="26">
        <v>61968.77</v>
      </c>
      <c r="F34" s="46" t="s">
        <v>438</v>
      </c>
      <c r="G34" s="46" t="s">
        <v>1562</v>
      </c>
      <c r="H34" s="46" t="s">
        <v>1555</v>
      </c>
    </row>
    <row r="35" spans="1:8" x14ac:dyDescent="0.25">
      <c r="A35" s="46">
        <v>7700</v>
      </c>
      <c r="B35" s="46" t="s">
        <v>618</v>
      </c>
      <c r="C35" s="47">
        <v>46079</v>
      </c>
      <c r="D35" s="46" t="s">
        <v>785</v>
      </c>
      <c r="E35" s="26">
        <v>196732.33</v>
      </c>
      <c r="F35" s="46" t="s">
        <v>438</v>
      </c>
      <c r="G35" s="46" t="s">
        <v>1562</v>
      </c>
      <c r="H35" s="46" t="s">
        <v>1555</v>
      </c>
    </row>
    <row r="36" spans="1:8" x14ac:dyDescent="0.25">
      <c r="A36" s="46">
        <v>7700</v>
      </c>
      <c r="B36" s="46" t="s">
        <v>618</v>
      </c>
      <c r="C36" s="47">
        <v>46079</v>
      </c>
      <c r="D36" s="46" t="s">
        <v>778</v>
      </c>
      <c r="E36" s="26">
        <v>10024.370000000001</v>
      </c>
      <c r="F36" s="46" t="s">
        <v>438</v>
      </c>
      <c r="G36" s="46" t="s">
        <v>1562</v>
      </c>
      <c r="H36" s="46" t="s">
        <v>1555</v>
      </c>
    </row>
    <row r="37" spans="1:8" x14ac:dyDescent="0.25">
      <c r="A37" s="46">
        <v>7700</v>
      </c>
      <c r="B37" s="46" t="s">
        <v>618</v>
      </c>
      <c r="C37" s="47">
        <v>46079</v>
      </c>
      <c r="D37" s="46" t="s">
        <v>779</v>
      </c>
      <c r="E37" s="26">
        <v>7290.45</v>
      </c>
      <c r="F37" s="46" t="s">
        <v>438</v>
      </c>
      <c r="G37" s="46" t="s">
        <v>1562</v>
      </c>
      <c r="H37" s="46" t="s">
        <v>1555</v>
      </c>
    </row>
    <row r="38" spans="1:8" x14ac:dyDescent="0.25">
      <c r="A38" s="46">
        <v>7700</v>
      </c>
      <c r="B38" s="46" t="s">
        <v>618</v>
      </c>
      <c r="C38" s="47">
        <v>46077</v>
      </c>
      <c r="D38" s="46" t="s">
        <v>771</v>
      </c>
      <c r="E38" s="26">
        <v>213432.3532982404</v>
      </c>
      <c r="F38" s="46" t="s">
        <v>438</v>
      </c>
      <c r="G38" s="46" t="s">
        <v>1562</v>
      </c>
      <c r="H38" s="46" t="s">
        <v>1555</v>
      </c>
    </row>
    <row r="39" spans="1:8" x14ac:dyDescent="0.25">
      <c r="A39" s="46">
        <v>7700</v>
      </c>
      <c r="B39" s="46" t="s">
        <v>618</v>
      </c>
      <c r="C39" s="47">
        <v>46076</v>
      </c>
      <c r="D39" s="46" t="s">
        <v>772</v>
      </c>
      <c r="E39" s="26">
        <v>940410.69959318207</v>
      </c>
      <c r="F39" s="46" t="s">
        <v>438</v>
      </c>
      <c r="G39" s="46" t="s">
        <v>1562</v>
      </c>
      <c r="H39" s="46" t="s">
        <v>1555</v>
      </c>
    </row>
    <row r="40" spans="1:8" x14ac:dyDescent="0.25">
      <c r="A40" s="46">
        <v>7700</v>
      </c>
      <c r="B40" s="46" t="s">
        <v>618</v>
      </c>
      <c r="C40" s="47">
        <v>46066</v>
      </c>
      <c r="D40" s="46" t="s">
        <v>729</v>
      </c>
      <c r="E40" s="26">
        <v>214168.91</v>
      </c>
      <c r="F40" s="46" t="s">
        <v>440</v>
      </c>
      <c r="G40" s="46" t="s">
        <v>1562</v>
      </c>
      <c r="H40" s="46" t="s">
        <v>1555</v>
      </c>
    </row>
    <row r="41" spans="1:8" x14ac:dyDescent="0.25">
      <c r="A41" s="46">
        <v>7700</v>
      </c>
      <c r="B41" s="46" t="s">
        <v>618</v>
      </c>
      <c r="C41" s="47">
        <v>46066</v>
      </c>
      <c r="D41" s="46" t="s">
        <v>717</v>
      </c>
      <c r="E41" s="26">
        <v>44325.86</v>
      </c>
      <c r="F41" s="46" t="s">
        <v>440</v>
      </c>
      <c r="G41" s="46" t="s">
        <v>1562</v>
      </c>
      <c r="H41" s="46" t="s">
        <v>1555</v>
      </c>
    </row>
    <row r="42" spans="1:8" x14ac:dyDescent="0.25">
      <c r="A42" s="46">
        <v>7700</v>
      </c>
      <c r="B42" s="46" t="s">
        <v>618</v>
      </c>
      <c r="C42" s="47">
        <v>46059</v>
      </c>
      <c r="D42" s="46" t="s">
        <v>631</v>
      </c>
      <c r="E42" s="26">
        <v>101774.67</v>
      </c>
      <c r="F42" s="46" t="s">
        <v>441</v>
      </c>
      <c r="G42" s="46" t="s">
        <v>1562</v>
      </c>
      <c r="H42" s="46" t="s">
        <v>1555</v>
      </c>
    </row>
    <row r="43" spans="1:8" x14ac:dyDescent="0.25">
      <c r="A43" s="46">
        <v>7700</v>
      </c>
      <c r="B43" s="46" t="s">
        <v>618</v>
      </c>
      <c r="C43" s="47">
        <v>46052</v>
      </c>
      <c r="D43" s="46" t="s">
        <v>711</v>
      </c>
      <c r="E43" s="26">
        <v>353363.81</v>
      </c>
      <c r="F43" s="46" t="s">
        <v>441</v>
      </c>
      <c r="G43" s="46" t="s">
        <v>1562</v>
      </c>
      <c r="H43" s="46" t="s">
        <v>1555</v>
      </c>
    </row>
    <row r="44" spans="1:8" x14ac:dyDescent="0.25">
      <c r="A44" s="46">
        <v>7700</v>
      </c>
      <c r="B44" s="46" t="s">
        <v>618</v>
      </c>
      <c r="C44" s="47">
        <v>46052</v>
      </c>
      <c r="D44" s="46" t="s">
        <v>716</v>
      </c>
      <c r="E44" s="26">
        <v>17497.080000000002</v>
      </c>
      <c r="F44" s="46" t="s">
        <v>441</v>
      </c>
      <c r="G44" s="46" t="s">
        <v>1562</v>
      </c>
      <c r="H44" s="46" t="s">
        <v>1555</v>
      </c>
    </row>
    <row r="45" spans="1:8" x14ac:dyDescent="0.25">
      <c r="A45" s="46">
        <v>7700</v>
      </c>
      <c r="B45" s="46" t="s">
        <v>618</v>
      </c>
      <c r="C45" s="47">
        <v>46059</v>
      </c>
      <c r="D45" s="46" t="s">
        <v>663</v>
      </c>
      <c r="E45" s="26">
        <v>1858196.88</v>
      </c>
      <c r="F45" s="46" t="s">
        <v>441</v>
      </c>
      <c r="G45" s="46" t="s">
        <v>1562</v>
      </c>
      <c r="H45" s="46" t="s">
        <v>1555</v>
      </c>
    </row>
    <row r="46" spans="1:8" x14ac:dyDescent="0.25">
      <c r="A46" s="46">
        <v>7700</v>
      </c>
      <c r="B46" s="46" t="s">
        <v>618</v>
      </c>
      <c r="C46" s="47">
        <v>46059</v>
      </c>
      <c r="D46" s="46" t="s">
        <v>667</v>
      </c>
      <c r="E46" s="26">
        <v>288620.13</v>
      </c>
      <c r="F46" s="46" t="s">
        <v>441</v>
      </c>
      <c r="G46" s="46" t="s">
        <v>1562</v>
      </c>
      <c r="H46" s="46" t="s">
        <v>1555</v>
      </c>
    </row>
    <row r="47" spans="1:8" x14ac:dyDescent="0.25">
      <c r="A47" s="46">
        <v>7700</v>
      </c>
      <c r="B47" s="46" t="s">
        <v>618</v>
      </c>
      <c r="C47" s="47">
        <v>46056</v>
      </c>
      <c r="D47" s="46" t="s">
        <v>621</v>
      </c>
      <c r="E47" s="26">
        <v>2303530.269529589</v>
      </c>
      <c r="F47" s="46" t="s">
        <v>441</v>
      </c>
      <c r="G47" s="46" t="s">
        <v>1562</v>
      </c>
      <c r="H47" s="46" t="s">
        <v>1555</v>
      </c>
    </row>
    <row r="48" spans="1:8" x14ac:dyDescent="0.25">
      <c r="A48" s="46">
        <v>7700</v>
      </c>
      <c r="B48" s="46" t="s">
        <v>618</v>
      </c>
      <c r="C48" s="47">
        <v>46055</v>
      </c>
      <c r="D48" s="46" t="s">
        <v>620</v>
      </c>
      <c r="E48" s="26">
        <v>268688.77103181824</v>
      </c>
      <c r="F48" s="46" t="s">
        <v>441</v>
      </c>
      <c r="G48" s="46" t="s">
        <v>1562</v>
      </c>
      <c r="H48" s="46" t="s">
        <v>1555</v>
      </c>
    </row>
    <row r="49" spans="1:10" x14ac:dyDescent="0.25">
      <c r="A49" s="46">
        <v>7700</v>
      </c>
      <c r="B49" s="46" t="s">
        <v>618</v>
      </c>
      <c r="C49" s="47">
        <v>46056</v>
      </c>
      <c r="D49" s="46" t="s">
        <v>619</v>
      </c>
      <c r="E49" s="26">
        <v>3424651.8265966349</v>
      </c>
      <c r="F49" s="46" t="s">
        <v>441</v>
      </c>
      <c r="G49" s="46" t="s">
        <v>1562</v>
      </c>
      <c r="H49" s="46" t="s">
        <v>1555</v>
      </c>
    </row>
    <row r="50" spans="1:10" x14ac:dyDescent="0.25">
      <c r="A50" s="46">
        <v>20667</v>
      </c>
      <c r="B50" s="46" t="s">
        <v>1121</v>
      </c>
      <c r="C50" s="47">
        <v>46076</v>
      </c>
      <c r="D50" s="46" t="s">
        <v>1461</v>
      </c>
      <c r="E50" s="26">
        <v>264549.27510734397</v>
      </c>
      <c r="F50" s="46" t="s">
        <v>438</v>
      </c>
      <c r="G50" s="81" t="s">
        <v>1519</v>
      </c>
      <c r="H50" s="46" t="s">
        <v>1555</v>
      </c>
      <c r="I50" s="26">
        <v>0</v>
      </c>
      <c r="J50" s="95">
        <v>1</v>
      </c>
    </row>
    <row r="51" spans="1:10" x14ac:dyDescent="0.25">
      <c r="A51" s="46">
        <v>20214</v>
      </c>
      <c r="B51" s="46" t="s">
        <v>1121</v>
      </c>
      <c r="C51" s="47">
        <v>46076</v>
      </c>
      <c r="D51" s="46" t="s">
        <v>1331</v>
      </c>
      <c r="E51" s="26">
        <v>664626.55259076133</v>
      </c>
      <c r="F51" s="46" t="s">
        <v>438</v>
      </c>
      <c r="G51" s="81" t="s">
        <v>1519</v>
      </c>
      <c r="H51" s="46" t="s">
        <v>1555</v>
      </c>
      <c r="I51" s="26">
        <v>0</v>
      </c>
      <c r="J51" s="95">
        <v>1</v>
      </c>
    </row>
    <row r="52" spans="1:10" x14ac:dyDescent="0.25">
      <c r="A52" s="46">
        <v>882</v>
      </c>
      <c r="B52" s="46" t="s">
        <v>1121</v>
      </c>
      <c r="C52" s="47">
        <v>46076</v>
      </c>
      <c r="D52" s="46" t="s">
        <v>1122</v>
      </c>
      <c r="E52" s="26">
        <v>945806.63060640835</v>
      </c>
      <c r="F52" s="46" t="s">
        <v>438</v>
      </c>
      <c r="G52" s="81" t="s">
        <v>1519</v>
      </c>
      <c r="H52" s="46" t="s">
        <v>1555</v>
      </c>
      <c r="I52" s="26">
        <v>0</v>
      </c>
      <c r="J52" s="95">
        <v>1</v>
      </c>
    </row>
    <row r="53" spans="1:10" x14ac:dyDescent="0.25">
      <c r="A53" s="46">
        <v>20667</v>
      </c>
      <c r="B53" s="46" t="s">
        <v>1121</v>
      </c>
      <c r="C53" s="47">
        <v>46058</v>
      </c>
      <c r="D53" s="46" t="s">
        <v>1460</v>
      </c>
      <c r="E53" s="26">
        <v>392167.22786160867</v>
      </c>
      <c r="F53" s="46" t="s">
        <v>440</v>
      </c>
      <c r="G53" s="81" t="s">
        <v>1519</v>
      </c>
      <c r="H53" s="46" t="s">
        <v>1555</v>
      </c>
      <c r="I53" s="26">
        <v>0</v>
      </c>
      <c r="J53" s="95">
        <v>1</v>
      </c>
    </row>
    <row r="54" spans="1:10" x14ac:dyDescent="0.25">
      <c r="A54" s="46">
        <v>20667</v>
      </c>
      <c r="B54" s="46" t="s">
        <v>1121</v>
      </c>
      <c r="C54" s="47">
        <v>46044</v>
      </c>
      <c r="D54" s="46" t="s">
        <v>1459</v>
      </c>
      <c r="E54" s="26">
        <v>669677.83087245584</v>
      </c>
      <c r="F54" s="46" t="s">
        <v>441</v>
      </c>
      <c r="G54" s="81" t="s">
        <v>1519</v>
      </c>
      <c r="H54" s="46" t="s">
        <v>1555</v>
      </c>
      <c r="I54" s="26">
        <v>0</v>
      </c>
      <c r="J54" s="95">
        <v>1</v>
      </c>
    </row>
    <row r="55" spans="1:10" x14ac:dyDescent="0.25">
      <c r="A55" s="46">
        <v>20667</v>
      </c>
      <c r="B55" s="46" t="s">
        <v>1121</v>
      </c>
      <c r="C55" s="47">
        <v>46037</v>
      </c>
      <c r="D55" s="46" t="s">
        <v>1458</v>
      </c>
      <c r="E55" s="26">
        <v>186168.23174303636</v>
      </c>
      <c r="F55" s="46" t="s">
        <v>441</v>
      </c>
      <c r="G55" s="81" t="s">
        <v>1519</v>
      </c>
      <c r="H55" s="46" t="s">
        <v>1555</v>
      </c>
      <c r="I55" s="26">
        <v>0</v>
      </c>
      <c r="J55" s="95">
        <v>1</v>
      </c>
    </row>
    <row r="56" spans="1:10" x14ac:dyDescent="0.25">
      <c r="A56" s="46">
        <v>20667</v>
      </c>
      <c r="B56" s="46" t="s">
        <v>1121</v>
      </c>
      <c r="C56" s="47">
        <v>46015</v>
      </c>
      <c r="D56" s="46" t="s">
        <v>1457</v>
      </c>
      <c r="E56" s="26">
        <v>417129.10954009247</v>
      </c>
      <c r="F56" s="46" t="s">
        <v>442</v>
      </c>
      <c r="G56" s="81" t="s">
        <v>1519</v>
      </c>
      <c r="H56" s="46" t="s">
        <v>1555</v>
      </c>
      <c r="I56" s="26">
        <v>0</v>
      </c>
      <c r="J56" s="95">
        <v>1</v>
      </c>
    </row>
    <row r="57" spans="1:10" x14ac:dyDescent="0.25">
      <c r="A57" s="46">
        <v>20667</v>
      </c>
      <c r="B57" s="46" t="s">
        <v>1121</v>
      </c>
      <c r="C57" s="47">
        <v>46009</v>
      </c>
      <c r="D57" s="46" t="s">
        <v>1456</v>
      </c>
      <c r="E57" s="26">
        <v>859554.13928944862</v>
      </c>
      <c r="F57" s="46" t="s">
        <v>442</v>
      </c>
      <c r="G57" s="81" t="s">
        <v>1519</v>
      </c>
      <c r="H57" s="46" t="s">
        <v>1555</v>
      </c>
      <c r="I57" s="26">
        <v>0</v>
      </c>
      <c r="J57" s="95">
        <v>1</v>
      </c>
    </row>
    <row r="58" spans="1:10" x14ac:dyDescent="0.25">
      <c r="A58" s="46">
        <v>20667</v>
      </c>
      <c r="B58" s="46" t="s">
        <v>1121</v>
      </c>
      <c r="C58" s="47">
        <v>46002</v>
      </c>
      <c r="D58" s="46" t="s">
        <v>1455</v>
      </c>
      <c r="E58" s="26">
        <v>156372.20286460986</v>
      </c>
      <c r="F58" s="46" t="s">
        <v>442</v>
      </c>
      <c r="G58" s="81" t="s">
        <v>1519</v>
      </c>
      <c r="H58" s="46" t="s">
        <v>1555</v>
      </c>
      <c r="I58" s="26">
        <v>0</v>
      </c>
      <c r="J58" s="95">
        <v>1</v>
      </c>
    </row>
    <row r="59" spans="1:10" x14ac:dyDescent="0.25">
      <c r="A59" s="46">
        <v>20667</v>
      </c>
      <c r="B59" s="46" t="s">
        <v>1121</v>
      </c>
      <c r="C59" s="47">
        <v>45995</v>
      </c>
      <c r="D59" s="46" t="s">
        <v>1454</v>
      </c>
      <c r="E59" s="26">
        <v>110304.65833699825</v>
      </c>
      <c r="F59" s="46" t="s">
        <v>442</v>
      </c>
      <c r="G59" s="81" t="s">
        <v>1519</v>
      </c>
      <c r="H59" s="46" t="s">
        <v>1555</v>
      </c>
      <c r="I59" s="26">
        <v>0</v>
      </c>
      <c r="J59" s="95">
        <v>1</v>
      </c>
    </row>
    <row r="60" spans="1:10" x14ac:dyDescent="0.25">
      <c r="A60" s="46">
        <v>20137</v>
      </c>
      <c r="B60" s="46" t="s">
        <v>1522</v>
      </c>
      <c r="C60" s="47">
        <v>46079</v>
      </c>
      <c r="D60" s="46" t="s">
        <v>1523</v>
      </c>
      <c r="E60" s="26">
        <v>157194</v>
      </c>
      <c r="F60" s="46" t="s">
        <v>437</v>
      </c>
      <c r="G60" s="46" t="s">
        <v>1520</v>
      </c>
      <c r="H60" s="46" t="s">
        <v>1555</v>
      </c>
      <c r="I60" s="26">
        <v>0</v>
      </c>
      <c r="J60" s="95">
        <v>1</v>
      </c>
    </row>
    <row r="61" spans="1:10" x14ac:dyDescent="0.25">
      <c r="A61" s="46">
        <v>20137</v>
      </c>
      <c r="B61" s="46" t="s">
        <v>1522</v>
      </c>
      <c r="C61" s="47">
        <v>46078</v>
      </c>
      <c r="D61" s="46" t="s">
        <v>1521</v>
      </c>
      <c r="E61" s="26">
        <v>3660148.3919999995</v>
      </c>
      <c r="F61" s="46" t="s">
        <v>437</v>
      </c>
      <c r="G61" s="46" t="s">
        <v>1520</v>
      </c>
      <c r="H61" s="46" t="s">
        <v>1555</v>
      </c>
      <c r="I61" s="26">
        <v>0</v>
      </c>
      <c r="J61" s="95">
        <v>1</v>
      </c>
    </row>
    <row r="62" spans="1:10" x14ac:dyDescent="0.25">
      <c r="A62" s="46">
        <v>8034</v>
      </c>
      <c r="B62" s="46" t="s">
        <v>75</v>
      </c>
      <c r="C62" s="47">
        <v>46081</v>
      </c>
      <c r="D62" s="46" t="s">
        <v>788</v>
      </c>
      <c r="E62" s="26">
        <v>17758.279338842975</v>
      </c>
      <c r="F62" s="46" t="s">
        <v>437</v>
      </c>
      <c r="G62" s="46" t="s">
        <v>1518</v>
      </c>
      <c r="H62" s="46" t="s">
        <v>1555</v>
      </c>
    </row>
    <row r="63" spans="1:10" x14ac:dyDescent="0.25">
      <c r="A63" s="46">
        <v>8034</v>
      </c>
      <c r="B63" s="46" t="s">
        <v>75</v>
      </c>
      <c r="C63" s="47">
        <v>46079</v>
      </c>
      <c r="D63" s="46" t="s">
        <v>773</v>
      </c>
      <c r="E63" s="26">
        <v>960006.0115834804</v>
      </c>
      <c r="F63" s="46" t="s">
        <v>438</v>
      </c>
      <c r="G63" s="46" t="s">
        <v>1518</v>
      </c>
      <c r="H63" s="46" t="s">
        <v>1555</v>
      </c>
    </row>
    <row r="64" spans="1:10" x14ac:dyDescent="0.25">
      <c r="A64" s="46">
        <v>8034</v>
      </c>
      <c r="B64" s="46" t="s">
        <v>75</v>
      </c>
      <c r="C64" s="47">
        <v>46067</v>
      </c>
      <c r="D64" s="46" t="s">
        <v>707</v>
      </c>
      <c r="E64" s="26">
        <v>17758.279338842975</v>
      </c>
      <c r="F64" s="46" t="s">
        <v>439</v>
      </c>
      <c r="G64" s="46" t="s">
        <v>1518</v>
      </c>
      <c r="H64" s="46" t="s">
        <v>1555</v>
      </c>
    </row>
    <row r="65" spans="1:8" x14ac:dyDescent="0.25">
      <c r="A65" s="46">
        <v>8034</v>
      </c>
      <c r="B65" s="46" t="s">
        <v>75</v>
      </c>
      <c r="C65" s="47">
        <v>46064</v>
      </c>
      <c r="D65" s="46" t="s">
        <v>706</v>
      </c>
      <c r="E65" s="26">
        <v>1661912.9917651955</v>
      </c>
      <c r="F65" s="46" t="s">
        <v>440</v>
      </c>
      <c r="G65" s="46" t="s">
        <v>1518</v>
      </c>
      <c r="H65" s="46" t="s">
        <v>1555</v>
      </c>
    </row>
    <row r="66" spans="1:8" x14ac:dyDescent="0.25">
      <c r="A66" s="46">
        <v>8034</v>
      </c>
      <c r="B66" s="46" t="s">
        <v>75</v>
      </c>
      <c r="C66" s="47">
        <v>46058</v>
      </c>
      <c r="D66" s="46" t="s">
        <v>623</v>
      </c>
      <c r="E66" s="26">
        <v>28670.171470164329</v>
      </c>
      <c r="F66" s="46" t="s">
        <v>441</v>
      </c>
      <c r="G66" s="46" t="s">
        <v>1518</v>
      </c>
      <c r="H66" s="46" t="s">
        <v>1555</v>
      </c>
    </row>
    <row r="67" spans="1:8" x14ac:dyDescent="0.25">
      <c r="A67" s="46">
        <v>8034</v>
      </c>
      <c r="B67" s="46" t="s">
        <v>75</v>
      </c>
      <c r="C67" s="47">
        <v>46051</v>
      </c>
      <c r="D67" s="46" t="s">
        <v>622</v>
      </c>
      <c r="E67" s="26">
        <v>173759.75832861557</v>
      </c>
      <c r="F67" s="46" t="s">
        <v>441</v>
      </c>
      <c r="G67" s="46" t="s">
        <v>1518</v>
      </c>
      <c r="H67" s="46" t="s">
        <v>1555</v>
      </c>
    </row>
    <row r="68" spans="1:8" x14ac:dyDescent="0.25">
      <c r="A68" s="46">
        <v>8034</v>
      </c>
      <c r="B68" s="46" t="s">
        <v>75</v>
      </c>
      <c r="C68" s="47">
        <v>46044</v>
      </c>
      <c r="D68" s="46" t="s">
        <v>605</v>
      </c>
      <c r="E68" s="26">
        <v>44912.078206888742</v>
      </c>
      <c r="F68" s="46" t="s">
        <v>441</v>
      </c>
      <c r="G68" s="46" t="s">
        <v>1518</v>
      </c>
      <c r="H68" s="46" t="s">
        <v>1555</v>
      </c>
    </row>
    <row r="69" spans="1:8" x14ac:dyDescent="0.25">
      <c r="A69" s="46">
        <v>8034</v>
      </c>
      <c r="B69" s="46" t="s">
        <v>75</v>
      </c>
      <c r="C69" s="47">
        <v>46037</v>
      </c>
      <c r="D69" s="46" t="s">
        <v>604</v>
      </c>
      <c r="E69" s="26">
        <v>104064.12157397627</v>
      </c>
      <c r="F69" s="46" t="s">
        <v>441</v>
      </c>
      <c r="G69" s="46" t="s">
        <v>1518</v>
      </c>
      <c r="H69" s="46" t="s">
        <v>1555</v>
      </c>
    </row>
    <row r="70" spans="1:8" x14ac:dyDescent="0.25">
      <c r="A70" s="46">
        <v>8034</v>
      </c>
      <c r="B70" s="46" t="s">
        <v>75</v>
      </c>
      <c r="C70" s="47">
        <v>46030</v>
      </c>
      <c r="D70" s="46" t="s">
        <v>603</v>
      </c>
      <c r="E70" s="26">
        <v>256555.70949177392</v>
      </c>
      <c r="F70" s="46" t="s">
        <v>441</v>
      </c>
      <c r="G70" s="46" t="s">
        <v>1518</v>
      </c>
      <c r="H70" s="46" t="s">
        <v>1555</v>
      </c>
    </row>
    <row r="71" spans="1:8" x14ac:dyDescent="0.25">
      <c r="A71" s="46">
        <v>8034</v>
      </c>
      <c r="B71" s="46" t="s">
        <v>75</v>
      </c>
      <c r="C71" s="47">
        <v>46025</v>
      </c>
      <c r="D71" s="46" t="s">
        <v>585</v>
      </c>
      <c r="E71" s="26">
        <v>17758.279338842975</v>
      </c>
      <c r="F71" s="46" t="s">
        <v>442</v>
      </c>
      <c r="G71" s="46" t="s">
        <v>1518</v>
      </c>
      <c r="H71" s="46" t="s">
        <v>1555</v>
      </c>
    </row>
    <row r="72" spans="1:8" x14ac:dyDescent="0.25">
      <c r="A72" s="46">
        <v>8034</v>
      </c>
      <c r="B72" s="46" t="s">
        <v>75</v>
      </c>
      <c r="C72" s="47">
        <v>46024</v>
      </c>
      <c r="D72" s="46" t="s">
        <v>584</v>
      </c>
      <c r="E72" s="26">
        <v>357402.14482728962</v>
      </c>
      <c r="F72" s="46" t="s">
        <v>442</v>
      </c>
      <c r="G72" s="46" t="s">
        <v>1518</v>
      </c>
      <c r="H72" s="46" t="s">
        <v>1555</v>
      </c>
    </row>
    <row r="73" spans="1:8" x14ac:dyDescent="0.25">
      <c r="A73" s="46">
        <v>8034</v>
      </c>
      <c r="B73" s="46" t="s">
        <v>75</v>
      </c>
      <c r="C73" s="47">
        <v>46017</v>
      </c>
      <c r="D73" s="46" t="s">
        <v>583</v>
      </c>
      <c r="E73" s="26">
        <v>971071.81547812675</v>
      </c>
      <c r="F73" s="46" t="s">
        <v>442</v>
      </c>
      <c r="G73" s="46" t="s">
        <v>1518</v>
      </c>
      <c r="H73" s="46" t="s">
        <v>1555</v>
      </c>
    </row>
    <row r="74" spans="1:8" x14ac:dyDescent="0.25">
      <c r="A74" s="46">
        <v>8034</v>
      </c>
      <c r="B74" s="46" t="s">
        <v>75</v>
      </c>
      <c r="C74" s="47">
        <v>46010</v>
      </c>
      <c r="D74" s="46" t="s">
        <v>582</v>
      </c>
      <c r="E74" s="26">
        <v>881081.74155903072</v>
      </c>
      <c r="F74" s="46" t="s">
        <v>442</v>
      </c>
      <c r="G74" s="46" t="s">
        <v>1518</v>
      </c>
      <c r="H74" s="46" t="s">
        <v>1555</v>
      </c>
    </row>
    <row r="75" spans="1:8" x14ac:dyDescent="0.25">
      <c r="A75" s="46">
        <v>8034</v>
      </c>
      <c r="B75" s="46" t="s">
        <v>75</v>
      </c>
      <c r="C75" s="47">
        <v>45995</v>
      </c>
      <c r="D75" s="46" t="s">
        <v>561</v>
      </c>
      <c r="E75" s="26">
        <v>169976.98794975522</v>
      </c>
      <c r="F75" s="46" t="s">
        <v>443</v>
      </c>
      <c r="G75" s="46" t="s">
        <v>1518</v>
      </c>
      <c r="H75" s="46" t="s">
        <v>1555</v>
      </c>
    </row>
    <row r="76" spans="1:8" x14ac:dyDescent="0.25">
      <c r="A76" s="46">
        <v>8034</v>
      </c>
      <c r="B76" s="46" t="s">
        <v>75</v>
      </c>
      <c r="C76" s="47">
        <v>45988</v>
      </c>
      <c r="D76" s="46" t="s">
        <v>488</v>
      </c>
      <c r="E76" s="26">
        <v>322776.31467573583</v>
      </c>
      <c r="F76" s="46" t="s">
        <v>443</v>
      </c>
      <c r="G76" s="46" t="s">
        <v>1518</v>
      </c>
      <c r="H76" s="46" t="s">
        <v>1555</v>
      </c>
    </row>
    <row r="77" spans="1:8" x14ac:dyDescent="0.25">
      <c r="A77" s="46">
        <v>8034</v>
      </c>
      <c r="B77" s="46" t="s">
        <v>75</v>
      </c>
      <c r="C77" s="47">
        <v>45989</v>
      </c>
      <c r="D77" s="46" t="s">
        <v>487</v>
      </c>
      <c r="E77" s="26">
        <v>45933.362851239668</v>
      </c>
      <c r="F77" s="46" t="s">
        <v>443</v>
      </c>
      <c r="G77" s="46" t="s">
        <v>1518</v>
      </c>
      <c r="H77" s="46" t="s">
        <v>1555</v>
      </c>
    </row>
    <row r="78" spans="1:8" x14ac:dyDescent="0.25">
      <c r="A78" s="46">
        <v>8034</v>
      </c>
      <c r="B78" s="46" t="s">
        <v>75</v>
      </c>
      <c r="C78" s="47">
        <v>45981</v>
      </c>
      <c r="D78" s="46" t="s">
        <v>461</v>
      </c>
      <c r="E78" s="26">
        <v>1061680.8515333086</v>
      </c>
      <c r="F78" s="46" t="s">
        <v>443</v>
      </c>
      <c r="G78" s="46" t="s">
        <v>1518</v>
      </c>
      <c r="H78" s="46" t="s">
        <v>1555</v>
      </c>
    </row>
    <row r="79" spans="1:8" x14ac:dyDescent="0.25">
      <c r="A79" s="46">
        <v>8034</v>
      </c>
      <c r="B79" s="46" t="s">
        <v>75</v>
      </c>
      <c r="C79" s="47">
        <v>45736</v>
      </c>
      <c r="D79" s="46" t="s">
        <v>342</v>
      </c>
      <c r="E79" s="26">
        <v>24394.22</v>
      </c>
      <c r="F79" s="46" t="s">
        <v>447</v>
      </c>
      <c r="G79" s="46" t="s">
        <v>1518</v>
      </c>
      <c r="H79" s="46" t="s">
        <v>1555</v>
      </c>
    </row>
    <row r="80" spans="1:8" x14ac:dyDescent="0.25">
      <c r="A80" s="46">
        <v>8034</v>
      </c>
      <c r="B80" s="46" t="s">
        <v>75</v>
      </c>
      <c r="C80" s="47">
        <v>45713</v>
      </c>
      <c r="D80" s="46" t="s">
        <v>256</v>
      </c>
      <c r="E80" s="26">
        <v>129636.04</v>
      </c>
      <c r="F80" s="46" t="s">
        <v>447</v>
      </c>
      <c r="G80" s="46" t="s">
        <v>1518</v>
      </c>
      <c r="H80" s="46" t="s">
        <v>1555</v>
      </c>
    </row>
    <row r="81" spans="1:8" x14ac:dyDescent="0.25">
      <c r="A81" s="46">
        <v>8034</v>
      </c>
      <c r="B81" s="46" t="s">
        <v>75</v>
      </c>
      <c r="C81" s="47">
        <v>45680</v>
      </c>
      <c r="D81" s="46" t="s">
        <v>234</v>
      </c>
      <c r="E81" s="26">
        <v>73604.899999999994</v>
      </c>
      <c r="F81" s="46" t="s">
        <v>447</v>
      </c>
      <c r="G81" s="46" t="s">
        <v>1518</v>
      </c>
      <c r="H81" s="46" t="s">
        <v>1555</v>
      </c>
    </row>
    <row r="82" spans="1:8" x14ac:dyDescent="0.25">
      <c r="A82" s="46">
        <v>8034</v>
      </c>
      <c r="B82" s="46" t="s">
        <v>75</v>
      </c>
      <c r="C82" s="47">
        <v>45673</v>
      </c>
      <c r="D82" s="46" t="s">
        <v>220</v>
      </c>
      <c r="E82" s="26">
        <v>110596.99</v>
      </c>
      <c r="F82" s="46" t="s">
        <v>447</v>
      </c>
      <c r="G82" s="46" t="s">
        <v>1518</v>
      </c>
      <c r="H82" s="46" t="s">
        <v>1555</v>
      </c>
    </row>
    <row r="83" spans="1:8" x14ac:dyDescent="0.25">
      <c r="A83" s="46">
        <v>1622</v>
      </c>
      <c r="B83" s="46" t="s">
        <v>183</v>
      </c>
      <c r="C83" s="47">
        <v>45896</v>
      </c>
      <c r="D83" s="46" t="s">
        <v>350</v>
      </c>
      <c r="E83" s="26">
        <v>31932.16</v>
      </c>
      <c r="F83" s="46" t="s">
        <v>446</v>
      </c>
      <c r="G83" s="46" t="s">
        <v>1553</v>
      </c>
      <c r="H83" s="46" t="s">
        <v>1555</v>
      </c>
    </row>
    <row r="84" spans="1:8" x14ac:dyDescent="0.25">
      <c r="A84" s="46">
        <v>2404</v>
      </c>
      <c r="B84" s="46" t="s">
        <v>180</v>
      </c>
      <c r="C84" s="47">
        <v>45769</v>
      </c>
      <c r="D84" s="46" t="s">
        <v>181</v>
      </c>
      <c r="E84" s="26">
        <v>4571.43</v>
      </c>
      <c r="F84" s="46" t="s">
        <v>447</v>
      </c>
      <c r="G84" s="46" t="s">
        <v>1553</v>
      </c>
      <c r="H84" s="46" t="s">
        <v>1555</v>
      </c>
    </row>
    <row r="85" spans="1:8" x14ac:dyDescent="0.25">
      <c r="A85" s="46">
        <v>2404</v>
      </c>
      <c r="B85" s="46" t="s">
        <v>180</v>
      </c>
      <c r="C85" s="47">
        <v>45769</v>
      </c>
      <c r="D85" s="46" t="s">
        <v>191</v>
      </c>
      <c r="E85" s="26">
        <v>126571.41</v>
      </c>
      <c r="F85" s="46" t="s">
        <v>447</v>
      </c>
      <c r="G85" s="46" t="s">
        <v>1553</v>
      </c>
      <c r="H85" s="46" t="s">
        <v>1555</v>
      </c>
    </row>
    <row r="86" spans="1:8" x14ac:dyDescent="0.25">
      <c r="A86" s="46">
        <v>274</v>
      </c>
      <c r="B86" s="46" t="s">
        <v>268</v>
      </c>
      <c r="C86" s="47">
        <v>45903</v>
      </c>
      <c r="D86" s="46" t="s">
        <v>285</v>
      </c>
      <c r="E86" s="26">
        <v>30312</v>
      </c>
      <c r="F86" s="46" t="s">
        <v>446</v>
      </c>
      <c r="G86" s="46" t="s">
        <v>1553</v>
      </c>
      <c r="H86" s="46" t="s">
        <v>1555</v>
      </c>
    </row>
    <row r="87" spans="1:8" x14ac:dyDescent="0.25">
      <c r="A87" s="46">
        <v>274</v>
      </c>
      <c r="B87" s="46" t="s">
        <v>268</v>
      </c>
      <c r="C87" s="47">
        <v>45848</v>
      </c>
      <c r="D87" s="46" t="s">
        <v>269</v>
      </c>
      <c r="E87" s="26">
        <v>24571</v>
      </c>
      <c r="F87" s="46" t="s">
        <v>447</v>
      </c>
      <c r="G87" s="46" t="s">
        <v>1553</v>
      </c>
      <c r="H87" s="46" t="s">
        <v>1555</v>
      </c>
    </row>
    <row r="88" spans="1:8" x14ac:dyDescent="0.25">
      <c r="A88" s="46">
        <v>2437</v>
      </c>
      <c r="B88" s="46" t="s">
        <v>264</v>
      </c>
      <c r="C88" s="47">
        <v>45848</v>
      </c>
      <c r="D88" s="46" t="s">
        <v>265</v>
      </c>
      <c r="E88" s="26">
        <v>53584.73</v>
      </c>
      <c r="F88" s="46" t="s">
        <v>447</v>
      </c>
      <c r="G88" s="46" t="s">
        <v>1553</v>
      </c>
      <c r="H88" s="46" t="s">
        <v>1555</v>
      </c>
    </row>
    <row r="89" spans="1:8" x14ac:dyDescent="0.25">
      <c r="A89" s="46">
        <v>493</v>
      </c>
      <c r="B89" s="46" t="s">
        <v>29</v>
      </c>
      <c r="C89" s="47">
        <v>45800</v>
      </c>
      <c r="D89" s="46" t="s">
        <v>224</v>
      </c>
      <c r="E89" s="26">
        <v>60994.21</v>
      </c>
      <c r="F89" s="46" t="s">
        <v>447</v>
      </c>
      <c r="G89" s="46" t="s">
        <v>1553</v>
      </c>
      <c r="H89" s="46" t="s">
        <v>1555</v>
      </c>
    </row>
    <row r="90" spans="1:8" x14ac:dyDescent="0.25">
      <c r="A90" s="46">
        <v>493</v>
      </c>
      <c r="B90" s="46" t="s">
        <v>29</v>
      </c>
      <c r="C90" s="47">
        <v>45698</v>
      </c>
      <c r="D90" s="46" t="s">
        <v>366</v>
      </c>
      <c r="E90" s="26">
        <v>27061.63</v>
      </c>
      <c r="F90" s="46" t="s">
        <v>447</v>
      </c>
      <c r="G90" s="46" t="s">
        <v>1553</v>
      </c>
      <c r="H90" s="46" t="s">
        <v>1555</v>
      </c>
    </row>
    <row r="91" spans="1:8" x14ac:dyDescent="0.25">
      <c r="A91" s="46">
        <v>2223</v>
      </c>
      <c r="B91" s="46" t="s">
        <v>203</v>
      </c>
      <c r="C91" s="47">
        <v>45856</v>
      </c>
      <c r="D91" s="46" t="s">
        <v>298</v>
      </c>
      <c r="E91" s="26">
        <v>59287.66</v>
      </c>
      <c r="F91" s="46" t="s">
        <v>447</v>
      </c>
      <c r="G91" s="46" t="s">
        <v>1553</v>
      </c>
      <c r="H91" s="46" t="s">
        <v>1555</v>
      </c>
    </row>
    <row r="92" spans="1:8" x14ac:dyDescent="0.25">
      <c r="A92" s="46">
        <v>2223</v>
      </c>
      <c r="B92" s="46" t="s">
        <v>203</v>
      </c>
      <c r="C92" s="47">
        <v>45667</v>
      </c>
      <c r="D92" s="46" t="s">
        <v>204</v>
      </c>
      <c r="E92" s="26">
        <v>30704.25</v>
      </c>
      <c r="F92" s="46" t="s">
        <v>447</v>
      </c>
      <c r="G92" s="46" t="s">
        <v>1553</v>
      </c>
      <c r="H92" s="46" t="s">
        <v>1555</v>
      </c>
    </row>
    <row r="93" spans="1:8" x14ac:dyDescent="0.25">
      <c r="A93" s="46">
        <v>2223</v>
      </c>
      <c r="B93" s="46" t="s">
        <v>203</v>
      </c>
      <c r="C93" s="47">
        <v>45829</v>
      </c>
      <c r="D93" s="46" t="s">
        <v>278</v>
      </c>
      <c r="E93" s="26">
        <v>21324.57</v>
      </c>
      <c r="F93" s="46" t="s">
        <v>447</v>
      </c>
      <c r="G93" s="46" t="s">
        <v>1553</v>
      </c>
      <c r="H93" s="46" t="s">
        <v>1555</v>
      </c>
    </row>
    <row r="94" spans="1:8" x14ac:dyDescent="0.25">
      <c r="A94" s="46">
        <v>2223</v>
      </c>
      <c r="B94" s="46" t="s">
        <v>203</v>
      </c>
      <c r="C94" s="47">
        <v>45821</v>
      </c>
      <c r="D94" s="46" t="s">
        <v>277</v>
      </c>
      <c r="E94" s="26">
        <v>23092.66</v>
      </c>
      <c r="F94" s="46" t="s">
        <v>447</v>
      </c>
      <c r="G94" s="46" t="s">
        <v>1553</v>
      </c>
      <c r="H94" s="46" t="s">
        <v>1555</v>
      </c>
    </row>
    <row r="95" spans="1:8" x14ac:dyDescent="0.25">
      <c r="A95" s="46">
        <v>2223</v>
      </c>
      <c r="B95" s="46" t="s">
        <v>203</v>
      </c>
      <c r="C95" s="47">
        <v>45793</v>
      </c>
      <c r="D95" s="46" t="s">
        <v>290</v>
      </c>
      <c r="E95" s="26">
        <v>39368.339999999997</v>
      </c>
      <c r="F95" s="46" t="s">
        <v>447</v>
      </c>
      <c r="G95" s="46" t="s">
        <v>1553</v>
      </c>
      <c r="H95" s="46" t="s">
        <v>1555</v>
      </c>
    </row>
    <row r="96" spans="1:8" x14ac:dyDescent="0.25">
      <c r="A96" s="46">
        <v>2223</v>
      </c>
      <c r="B96" s="46" t="s">
        <v>203</v>
      </c>
      <c r="C96" s="47">
        <v>45821</v>
      </c>
      <c r="D96" s="46" t="s">
        <v>209</v>
      </c>
      <c r="E96" s="26">
        <v>26245.63</v>
      </c>
      <c r="F96" s="46" t="s">
        <v>447</v>
      </c>
      <c r="G96" s="46" t="s">
        <v>1553</v>
      </c>
      <c r="H96" s="46" t="s">
        <v>1555</v>
      </c>
    </row>
    <row r="97" spans="1:8" x14ac:dyDescent="0.25">
      <c r="A97" s="46">
        <v>268</v>
      </c>
      <c r="B97" s="46" t="s">
        <v>418</v>
      </c>
      <c r="C97" s="47">
        <v>45945</v>
      </c>
      <c r="D97" s="46" t="s">
        <v>419</v>
      </c>
      <c r="E97" s="26">
        <v>78821.52</v>
      </c>
      <c r="F97" s="46" t="s">
        <v>444</v>
      </c>
      <c r="G97" s="46" t="s">
        <v>1553</v>
      </c>
      <c r="H97" s="46" t="s">
        <v>1555</v>
      </c>
    </row>
    <row r="98" spans="1:8" x14ac:dyDescent="0.25">
      <c r="A98" s="46">
        <v>2381</v>
      </c>
      <c r="B98" s="46" t="s">
        <v>193</v>
      </c>
      <c r="C98" s="47">
        <v>45882</v>
      </c>
      <c r="D98" s="46" t="s">
        <v>307</v>
      </c>
      <c r="E98" s="26">
        <v>7102.35</v>
      </c>
      <c r="F98" s="46" t="s">
        <v>446</v>
      </c>
      <c r="G98" s="46" t="s">
        <v>1553</v>
      </c>
      <c r="H98" s="46" t="s">
        <v>1555</v>
      </c>
    </row>
    <row r="99" spans="1:8" x14ac:dyDescent="0.25">
      <c r="A99" s="46">
        <v>2381</v>
      </c>
      <c r="B99" s="46" t="s">
        <v>193</v>
      </c>
      <c r="C99" s="47">
        <v>45882</v>
      </c>
      <c r="D99" s="46" t="s">
        <v>346</v>
      </c>
      <c r="E99" s="26">
        <v>123921.65</v>
      </c>
      <c r="F99" s="46" t="s">
        <v>446</v>
      </c>
      <c r="G99" s="46" t="s">
        <v>1553</v>
      </c>
      <c r="H99" s="46" t="s">
        <v>1555</v>
      </c>
    </row>
    <row r="100" spans="1:8" x14ac:dyDescent="0.25">
      <c r="A100" s="46">
        <v>9536</v>
      </c>
      <c r="B100" s="46" t="s">
        <v>401</v>
      </c>
      <c r="C100" s="47">
        <v>45917</v>
      </c>
      <c r="D100" s="46" t="s">
        <v>402</v>
      </c>
      <c r="E100" s="26">
        <v>36743.82</v>
      </c>
      <c r="F100" s="46" t="s">
        <v>445</v>
      </c>
      <c r="G100" s="46" t="s">
        <v>1553</v>
      </c>
      <c r="H100" s="46" t="s">
        <v>1555</v>
      </c>
    </row>
    <row r="101" spans="1:8" x14ac:dyDescent="0.25">
      <c r="A101" s="46">
        <v>2300</v>
      </c>
      <c r="B101" s="46" t="s">
        <v>299</v>
      </c>
      <c r="C101" s="47">
        <v>45939</v>
      </c>
      <c r="D101" s="46" t="s">
        <v>413</v>
      </c>
      <c r="E101" s="26">
        <v>88250.84</v>
      </c>
      <c r="F101" s="46" t="s">
        <v>444</v>
      </c>
      <c r="G101" s="46" t="s">
        <v>1553</v>
      </c>
      <c r="H101" s="46" t="s">
        <v>1555</v>
      </c>
    </row>
    <row r="102" spans="1:8" x14ac:dyDescent="0.25">
      <c r="A102" s="46">
        <v>2300</v>
      </c>
      <c r="B102" s="46" t="s">
        <v>299</v>
      </c>
      <c r="C102" s="47">
        <v>45918</v>
      </c>
      <c r="D102" s="46" t="s">
        <v>388</v>
      </c>
      <c r="E102" s="26">
        <v>400247.94</v>
      </c>
      <c r="F102" s="46" t="s">
        <v>445</v>
      </c>
      <c r="G102" s="46" t="s">
        <v>1553</v>
      </c>
      <c r="H102" s="46" t="s">
        <v>1555</v>
      </c>
    </row>
    <row r="103" spans="1:8" x14ac:dyDescent="0.25">
      <c r="A103" s="46">
        <v>2537</v>
      </c>
      <c r="B103" s="46" t="s">
        <v>315</v>
      </c>
      <c r="C103" s="47">
        <v>45859</v>
      </c>
      <c r="D103" s="46" t="s">
        <v>316</v>
      </c>
      <c r="E103" s="26">
        <v>37582.230000000003</v>
      </c>
      <c r="F103" s="46" t="s">
        <v>447</v>
      </c>
      <c r="G103" s="46" t="s">
        <v>1553</v>
      </c>
      <c r="H103" s="46" t="s">
        <v>1555</v>
      </c>
    </row>
    <row r="104" spans="1:8" x14ac:dyDescent="0.25">
      <c r="A104" s="46">
        <v>265</v>
      </c>
      <c r="B104" s="46" t="s">
        <v>283</v>
      </c>
      <c r="C104" s="47">
        <v>45721</v>
      </c>
      <c r="D104" s="46" t="s">
        <v>284</v>
      </c>
      <c r="E104" s="26">
        <v>76351.8</v>
      </c>
      <c r="F104" s="46" t="s">
        <v>447</v>
      </c>
      <c r="G104" s="46" t="s">
        <v>1553</v>
      </c>
      <c r="H104" s="46" t="s">
        <v>1555</v>
      </c>
    </row>
    <row r="105" spans="1:8" x14ac:dyDescent="0.25">
      <c r="A105" s="46">
        <v>265</v>
      </c>
      <c r="B105" s="46" t="s">
        <v>283</v>
      </c>
      <c r="C105" s="47">
        <v>45728</v>
      </c>
      <c r="D105" s="46" t="s">
        <v>353</v>
      </c>
      <c r="E105" s="26">
        <v>76351.8</v>
      </c>
      <c r="F105" s="46" t="s">
        <v>447</v>
      </c>
      <c r="G105" s="46" t="s">
        <v>1553</v>
      </c>
      <c r="H105" s="46" t="s">
        <v>1555</v>
      </c>
    </row>
    <row r="106" spans="1:8" x14ac:dyDescent="0.25">
      <c r="A106" s="46">
        <v>776</v>
      </c>
      <c r="B106" s="46" t="s">
        <v>370</v>
      </c>
      <c r="C106" s="47">
        <v>45896</v>
      </c>
      <c r="D106" s="46" t="s">
        <v>376</v>
      </c>
      <c r="E106" s="26">
        <v>88857.21</v>
      </c>
      <c r="F106" s="46" t="s">
        <v>446</v>
      </c>
      <c r="G106" s="46" t="s">
        <v>1553</v>
      </c>
      <c r="H106" s="46" t="s">
        <v>1555</v>
      </c>
    </row>
    <row r="107" spans="1:8" x14ac:dyDescent="0.25">
      <c r="A107" s="46">
        <v>776</v>
      </c>
      <c r="B107" s="46" t="s">
        <v>370</v>
      </c>
      <c r="C107" s="47">
        <v>45896</v>
      </c>
      <c r="D107" s="46" t="s">
        <v>371</v>
      </c>
      <c r="E107" s="26">
        <v>5892.87</v>
      </c>
      <c r="F107" s="46" t="s">
        <v>446</v>
      </c>
      <c r="G107" s="46" t="s">
        <v>1553</v>
      </c>
      <c r="H107" s="46" t="s">
        <v>1555</v>
      </c>
    </row>
    <row r="108" spans="1:8" x14ac:dyDescent="0.25">
      <c r="A108" s="46">
        <v>108</v>
      </c>
      <c r="B108" s="46" t="s">
        <v>219</v>
      </c>
      <c r="C108" s="47">
        <v>45700</v>
      </c>
      <c r="D108" s="46" t="s">
        <v>386</v>
      </c>
      <c r="E108" s="26">
        <v>393735.03</v>
      </c>
      <c r="F108" s="46" t="s">
        <v>447</v>
      </c>
      <c r="G108" s="46" t="s">
        <v>1553</v>
      </c>
      <c r="H108" s="46" t="s">
        <v>1555</v>
      </c>
    </row>
    <row r="109" spans="1:8" x14ac:dyDescent="0.25">
      <c r="A109" s="46">
        <v>4099</v>
      </c>
      <c r="B109" s="46" t="s">
        <v>25</v>
      </c>
      <c r="C109" s="47">
        <v>45665</v>
      </c>
      <c r="D109" s="46" t="s">
        <v>196</v>
      </c>
      <c r="E109" s="26">
        <v>66315.3</v>
      </c>
      <c r="F109" s="46" t="s">
        <v>447</v>
      </c>
      <c r="G109" s="46" t="s">
        <v>1553</v>
      </c>
      <c r="H109" s="46" t="s">
        <v>1555</v>
      </c>
    </row>
    <row r="110" spans="1:8" x14ac:dyDescent="0.25">
      <c r="A110" s="46">
        <v>4099</v>
      </c>
      <c r="B110" s="46" t="s">
        <v>25</v>
      </c>
      <c r="C110" s="47">
        <v>45811</v>
      </c>
      <c r="D110" s="46" t="s">
        <v>1188</v>
      </c>
      <c r="E110" s="26">
        <v>86932.16033057851</v>
      </c>
      <c r="F110" s="46" t="s">
        <v>447</v>
      </c>
      <c r="G110" s="46" t="s">
        <v>1553</v>
      </c>
      <c r="H110" s="46" t="s">
        <v>1555</v>
      </c>
    </row>
    <row r="111" spans="1:8" x14ac:dyDescent="0.25">
      <c r="A111" s="46">
        <v>4099</v>
      </c>
      <c r="B111" s="46" t="s">
        <v>25</v>
      </c>
      <c r="C111" s="47">
        <v>45664</v>
      </c>
      <c r="D111" s="46" t="s">
        <v>1187</v>
      </c>
      <c r="E111" s="26">
        <v>42461.872066115699</v>
      </c>
      <c r="F111" s="46" t="s">
        <v>447</v>
      </c>
      <c r="G111" s="46" t="s">
        <v>1553</v>
      </c>
      <c r="H111" s="46" t="s">
        <v>1555</v>
      </c>
    </row>
    <row r="112" spans="1:8" x14ac:dyDescent="0.25">
      <c r="A112" s="46">
        <v>2108</v>
      </c>
      <c r="B112" s="46" t="s">
        <v>156</v>
      </c>
      <c r="C112" s="47">
        <v>45840</v>
      </c>
      <c r="D112" s="46" t="s">
        <v>246</v>
      </c>
      <c r="E112" s="26">
        <v>102295.71</v>
      </c>
      <c r="F112" s="46" t="s">
        <v>447</v>
      </c>
      <c r="G112" s="46" t="s">
        <v>1553</v>
      </c>
      <c r="H112" s="46" t="s">
        <v>1555</v>
      </c>
    </row>
    <row r="113" spans="1:8" x14ac:dyDescent="0.25">
      <c r="A113" s="46">
        <v>2108</v>
      </c>
      <c r="B113" s="46" t="s">
        <v>156</v>
      </c>
      <c r="C113" s="47">
        <v>45750</v>
      </c>
      <c r="D113" s="46" t="s">
        <v>157</v>
      </c>
      <c r="E113" s="26">
        <v>53074.37</v>
      </c>
      <c r="F113" s="46" t="s">
        <v>447</v>
      </c>
      <c r="G113" s="46" t="s">
        <v>1553</v>
      </c>
      <c r="H113" s="46" t="s">
        <v>1555</v>
      </c>
    </row>
    <row r="114" spans="1:8" x14ac:dyDescent="0.25">
      <c r="A114" s="46">
        <v>2108</v>
      </c>
      <c r="B114" s="46" t="s">
        <v>156</v>
      </c>
      <c r="C114" s="47">
        <v>45707</v>
      </c>
      <c r="D114" s="46" t="s">
        <v>286</v>
      </c>
      <c r="E114" s="26">
        <v>72859.570000000007</v>
      </c>
      <c r="F114" s="46" t="s">
        <v>447</v>
      </c>
      <c r="G114" s="46" t="s">
        <v>1553</v>
      </c>
      <c r="H114" s="46" t="s">
        <v>1555</v>
      </c>
    </row>
    <row r="115" spans="1:8" x14ac:dyDescent="0.25">
      <c r="A115" s="46">
        <v>2222</v>
      </c>
      <c r="B115" s="46" t="s">
        <v>409</v>
      </c>
      <c r="C115" s="47">
        <v>45932</v>
      </c>
      <c r="D115" s="46" t="s">
        <v>410</v>
      </c>
      <c r="E115" s="26">
        <v>123045.63</v>
      </c>
      <c r="F115" s="46" t="s">
        <v>445</v>
      </c>
      <c r="G115" s="46" t="s">
        <v>1553</v>
      </c>
      <c r="H115" s="46" t="s">
        <v>1555</v>
      </c>
    </row>
    <row r="116" spans="1:8" x14ac:dyDescent="0.25">
      <c r="A116" s="46">
        <v>1995</v>
      </c>
      <c r="B116" s="46" t="s">
        <v>763</v>
      </c>
      <c r="C116" s="47">
        <v>45899</v>
      </c>
      <c r="D116" s="46" t="s">
        <v>764</v>
      </c>
      <c r="E116" s="26">
        <v>45000.05</v>
      </c>
      <c r="F116" s="46" t="s">
        <v>446</v>
      </c>
      <c r="G116" s="46" t="s">
        <v>1553</v>
      </c>
      <c r="H116" s="46" t="s">
        <v>1555</v>
      </c>
    </row>
    <row r="117" spans="1:8" x14ac:dyDescent="0.25">
      <c r="A117" s="46">
        <v>1871</v>
      </c>
      <c r="B117" s="46" t="s">
        <v>395</v>
      </c>
      <c r="C117" s="47">
        <v>46084</v>
      </c>
      <c r="D117" s="46" t="s">
        <v>833</v>
      </c>
      <c r="E117" s="26">
        <v>61321.45</v>
      </c>
      <c r="F117" s="46" t="s">
        <v>437</v>
      </c>
      <c r="G117" s="46" t="s">
        <v>1553</v>
      </c>
      <c r="H117" s="46" t="s">
        <v>1555</v>
      </c>
    </row>
    <row r="118" spans="1:8" x14ac:dyDescent="0.25">
      <c r="A118" s="46">
        <v>1871</v>
      </c>
      <c r="B118" s="46" t="s">
        <v>395</v>
      </c>
      <c r="C118" s="47">
        <v>45930</v>
      </c>
      <c r="D118" s="46" t="s">
        <v>396</v>
      </c>
      <c r="E118" s="26">
        <v>36160.6</v>
      </c>
      <c r="F118" s="46" t="s">
        <v>445</v>
      </c>
      <c r="G118" s="46" t="s">
        <v>1553</v>
      </c>
      <c r="H118" s="46" t="s">
        <v>1555</v>
      </c>
    </row>
    <row r="119" spans="1:8" x14ac:dyDescent="0.25">
      <c r="A119" s="46">
        <v>301</v>
      </c>
      <c r="B119" s="46" t="s">
        <v>252</v>
      </c>
      <c r="C119" s="47">
        <v>45721</v>
      </c>
      <c r="D119" s="46" t="s">
        <v>253</v>
      </c>
      <c r="E119" s="26">
        <v>48835.23</v>
      </c>
      <c r="F119" s="46" t="s">
        <v>447</v>
      </c>
      <c r="G119" s="46" t="s">
        <v>1553</v>
      </c>
      <c r="H119" s="46" t="s">
        <v>1555</v>
      </c>
    </row>
    <row r="120" spans="1:8" x14ac:dyDescent="0.25">
      <c r="A120" s="46">
        <v>2477</v>
      </c>
      <c r="B120" s="46" t="s">
        <v>249</v>
      </c>
      <c r="C120" s="47">
        <v>45937</v>
      </c>
      <c r="D120" s="46" t="s">
        <v>411</v>
      </c>
      <c r="E120" s="26">
        <v>250536.13</v>
      </c>
      <c r="F120" s="46" t="s">
        <v>444</v>
      </c>
      <c r="G120" s="46" t="s">
        <v>1553</v>
      </c>
      <c r="H120" s="46" t="s">
        <v>1555</v>
      </c>
    </row>
    <row r="121" spans="1:8" x14ac:dyDescent="0.25">
      <c r="A121" s="46">
        <v>2477</v>
      </c>
      <c r="B121" s="46" t="s">
        <v>249</v>
      </c>
      <c r="C121" s="47">
        <v>45931</v>
      </c>
      <c r="D121" s="46" t="s">
        <v>399</v>
      </c>
      <c r="E121" s="26">
        <v>61677.21</v>
      </c>
      <c r="F121" s="46" t="s">
        <v>445</v>
      </c>
      <c r="G121" s="46" t="s">
        <v>1553</v>
      </c>
      <c r="H121" s="46" t="s">
        <v>1555</v>
      </c>
    </row>
    <row r="122" spans="1:8" x14ac:dyDescent="0.25">
      <c r="A122" s="46">
        <v>5007</v>
      </c>
      <c r="B122" s="46" t="s">
        <v>230</v>
      </c>
      <c r="C122" s="47">
        <v>45819</v>
      </c>
      <c r="D122" s="46" t="s">
        <v>231</v>
      </c>
      <c r="E122" s="26">
        <v>16840.93</v>
      </c>
      <c r="F122" s="46" t="s">
        <v>447</v>
      </c>
      <c r="G122" s="46" t="s">
        <v>1553</v>
      </c>
      <c r="H122" s="46" t="s">
        <v>1555</v>
      </c>
    </row>
    <row r="123" spans="1:8" x14ac:dyDescent="0.25">
      <c r="A123" s="46">
        <v>5007</v>
      </c>
      <c r="B123" s="46" t="s">
        <v>230</v>
      </c>
      <c r="C123" s="47">
        <v>45819</v>
      </c>
      <c r="D123" s="46" t="s">
        <v>231</v>
      </c>
      <c r="E123" s="26">
        <v>16840.93</v>
      </c>
      <c r="F123" s="46" t="s">
        <v>447</v>
      </c>
      <c r="G123" s="46" t="s">
        <v>1553</v>
      </c>
      <c r="H123" s="46" t="s">
        <v>1555</v>
      </c>
    </row>
    <row r="124" spans="1:8" x14ac:dyDescent="0.25">
      <c r="A124" s="46">
        <v>20205</v>
      </c>
      <c r="B124" s="46" t="s">
        <v>1329</v>
      </c>
      <c r="C124" s="47">
        <v>46010</v>
      </c>
      <c r="D124" s="46" t="s">
        <v>1330</v>
      </c>
      <c r="E124" s="26">
        <v>124913.14850423555</v>
      </c>
      <c r="F124" s="46" t="s">
        <v>442</v>
      </c>
      <c r="G124" s="46" t="s">
        <v>1553</v>
      </c>
      <c r="H124" s="46" t="s">
        <v>1555</v>
      </c>
    </row>
    <row r="125" spans="1:8" x14ac:dyDescent="0.25">
      <c r="A125" s="46">
        <v>273</v>
      </c>
      <c r="B125" s="46" t="s">
        <v>258</v>
      </c>
      <c r="C125" s="47">
        <v>45868</v>
      </c>
      <c r="D125" s="46" t="s">
        <v>259</v>
      </c>
      <c r="E125" s="26">
        <v>80678.67</v>
      </c>
      <c r="F125" s="46" t="s">
        <v>447</v>
      </c>
      <c r="G125" s="46" t="s">
        <v>1553</v>
      </c>
      <c r="H125" s="46" t="s">
        <v>1555</v>
      </c>
    </row>
    <row r="126" spans="1:8" x14ac:dyDescent="0.25">
      <c r="A126" s="46">
        <v>7013</v>
      </c>
      <c r="B126" s="46" t="s">
        <v>127</v>
      </c>
      <c r="C126" s="47">
        <v>45856</v>
      </c>
      <c r="D126" s="46" t="s">
        <v>128</v>
      </c>
      <c r="E126" s="26">
        <v>53222.084934297513</v>
      </c>
      <c r="F126" s="46" t="s">
        <v>447</v>
      </c>
      <c r="G126" s="46" t="s">
        <v>1553</v>
      </c>
      <c r="H126" s="46" t="s">
        <v>1555</v>
      </c>
    </row>
    <row r="127" spans="1:8" x14ac:dyDescent="0.25">
      <c r="A127" s="46">
        <v>164</v>
      </c>
      <c r="B127" s="46" t="s">
        <v>105</v>
      </c>
      <c r="C127" s="47">
        <v>45882</v>
      </c>
      <c r="D127" s="46" t="s">
        <v>918</v>
      </c>
      <c r="E127" s="26">
        <v>247576.760723246</v>
      </c>
      <c r="F127" s="46" t="s">
        <v>446</v>
      </c>
      <c r="G127" s="46" t="s">
        <v>1553</v>
      </c>
      <c r="H127" s="46" t="s">
        <v>1555</v>
      </c>
    </row>
    <row r="128" spans="1:8" x14ac:dyDescent="0.25">
      <c r="A128" s="46">
        <v>1294</v>
      </c>
      <c r="B128" s="46" t="s">
        <v>105</v>
      </c>
      <c r="C128" s="47">
        <v>45862</v>
      </c>
      <c r="D128" s="46" t="s">
        <v>387</v>
      </c>
      <c r="E128" s="26">
        <v>75237.289999999994</v>
      </c>
      <c r="F128" s="46" t="s">
        <v>447</v>
      </c>
      <c r="G128" s="46" t="s">
        <v>1553</v>
      </c>
      <c r="H128" s="46" t="s">
        <v>1555</v>
      </c>
    </row>
    <row r="129" spans="1:10" x14ac:dyDescent="0.25">
      <c r="A129" s="46">
        <v>1758</v>
      </c>
      <c r="B129" s="46" t="s">
        <v>135</v>
      </c>
      <c r="C129" s="47">
        <v>45889</v>
      </c>
      <c r="D129" s="46" t="s">
        <v>347</v>
      </c>
      <c r="E129" s="26">
        <v>21469.98</v>
      </c>
      <c r="F129" s="46" t="s">
        <v>446</v>
      </c>
      <c r="G129" s="46" t="s">
        <v>1553</v>
      </c>
      <c r="H129" s="46" t="s">
        <v>1555</v>
      </c>
    </row>
    <row r="130" spans="1:10" x14ac:dyDescent="0.25">
      <c r="A130" s="46">
        <v>2539</v>
      </c>
      <c r="B130" s="46" t="s">
        <v>325</v>
      </c>
      <c r="C130" s="47">
        <v>45896</v>
      </c>
      <c r="D130" s="46" t="s">
        <v>326</v>
      </c>
      <c r="E130" s="26">
        <v>61117.15</v>
      </c>
      <c r="F130" s="46" t="s">
        <v>446</v>
      </c>
      <c r="G130" s="46" t="s">
        <v>1553</v>
      </c>
      <c r="H130" s="46" t="s">
        <v>1555</v>
      </c>
    </row>
    <row r="131" spans="1:10" x14ac:dyDescent="0.25">
      <c r="A131" s="46">
        <v>2539</v>
      </c>
      <c r="B131" s="46" t="s">
        <v>325</v>
      </c>
      <c r="C131" s="47">
        <v>45854</v>
      </c>
      <c r="D131" s="46" t="s">
        <v>458</v>
      </c>
      <c r="E131" s="26">
        <v>267807.59000000003</v>
      </c>
      <c r="F131" s="46" t="s">
        <v>447</v>
      </c>
      <c r="G131" s="46" t="s">
        <v>1553</v>
      </c>
      <c r="H131" s="46" t="s">
        <v>1555</v>
      </c>
    </row>
    <row r="132" spans="1:10" x14ac:dyDescent="0.25">
      <c r="A132" s="46">
        <v>4080</v>
      </c>
      <c r="B132" s="46" t="s">
        <v>1185</v>
      </c>
      <c r="C132" s="47">
        <v>46083</v>
      </c>
      <c r="D132" s="46" t="s">
        <v>1186</v>
      </c>
      <c r="E132" s="26">
        <v>1789877.6877769101</v>
      </c>
      <c r="F132" s="46" t="s">
        <v>437</v>
      </c>
      <c r="G132" s="46" t="s">
        <v>1520</v>
      </c>
      <c r="H132" s="46" t="s">
        <v>1555</v>
      </c>
      <c r="I132" s="26">
        <v>0</v>
      </c>
      <c r="J132" s="95">
        <v>1</v>
      </c>
    </row>
    <row r="133" spans="1:10" x14ac:dyDescent="0.25">
      <c r="A133" s="46">
        <v>2121</v>
      </c>
      <c r="B133" s="46" t="s">
        <v>780</v>
      </c>
      <c r="C133" s="47">
        <v>46077</v>
      </c>
      <c r="D133" s="46" t="s">
        <v>781</v>
      </c>
      <c r="E133" s="26">
        <v>254269.63</v>
      </c>
      <c r="F133" s="46" t="s">
        <v>438</v>
      </c>
      <c r="G133" s="46" t="s">
        <v>1520</v>
      </c>
      <c r="H133" s="46" t="s">
        <v>1555</v>
      </c>
      <c r="I133" s="26">
        <v>0</v>
      </c>
      <c r="J133" s="95">
        <v>1</v>
      </c>
    </row>
    <row r="134" spans="1:10" x14ac:dyDescent="0.25">
      <c r="A134" s="46">
        <v>2121</v>
      </c>
      <c r="B134" s="46" t="s">
        <v>780</v>
      </c>
      <c r="C134" s="47">
        <v>46077</v>
      </c>
      <c r="D134" s="46" t="s">
        <v>783</v>
      </c>
      <c r="E134" s="26">
        <v>764974.13</v>
      </c>
      <c r="F134" s="46" t="s">
        <v>438</v>
      </c>
      <c r="G134" s="46" t="s">
        <v>1520</v>
      </c>
      <c r="H134" s="46" t="s">
        <v>1555</v>
      </c>
      <c r="I134" s="26">
        <v>0</v>
      </c>
      <c r="J134" s="95">
        <v>1</v>
      </c>
    </row>
    <row r="135" spans="1:10" x14ac:dyDescent="0.25">
      <c r="A135" s="46">
        <v>698</v>
      </c>
      <c r="B135" s="46" t="s">
        <v>578</v>
      </c>
      <c r="C135" s="47">
        <v>46079</v>
      </c>
      <c r="D135" s="46" t="s">
        <v>770</v>
      </c>
      <c r="E135" s="26">
        <v>5460.2800252139568</v>
      </c>
      <c r="F135" s="46" t="s">
        <v>438</v>
      </c>
      <c r="G135" s="46" t="s">
        <v>1520</v>
      </c>
      <c r="H135" s="46" t="s">
        <v>1556</v>
      </c>
      <c r="I135" s="26">
        <v>0</v>
      </c>
      <c r="J135" s="95">
        <v>1</v>
      </c>
    </row>
    <row r="136" spans="1:10" x14ac:dyDescent="0.25">
      <c r="A136" s="46">
        <v>698</v>
      </c>
      <c r="B136" s="46" t="s">
        <v>578</v>
      </c>
      <c r="C136" s="47">
        <v>46041</v>
      </c>
      <c r="D136" s="46" t="s">
        <v>598</v>
      </c>
      <c r="E136" s="26">
        <v>51899.537336684298</v>
      </c>
      <c r="F136" s="46" t="s">
        <v>441</v>
      </c>
      <c r="G136" s="46" t="s">
        <v>1520</v>
      </c>
      <c r="H136" s="46" t="s">
        <v>1556</v>
      </c>
      <c r="I136" s="26">
        <v>0</v>
      </c>
      <c r="J136" s="95">
        <v>1</v>
      </c>
    </row>
    <row r="137" spans="1:10" x14ac:dyDescent="0.25">
      <c r="A137" s="46">
        <v>698</v>
      </c>
      <c r="B137" s="46" t="s">
        <v>578</v>
      </c>
      <c r="C137" s="47">
        <v>46027</v>
      </c>
      <c r="D137" s="46" t="s">
        <v>579</v>
      </c>
      <c r="E137" s="26">
        <v>148549.82941069233</v>
      </c>
      <c r="F137" s="46" t="s">
        <v>442</v>
      </c>
      <c r="G137" s="46" t="s">
        <v>1520</v>
      </c>
      <c r="H137" s="46" t="s">
        <v>1556</v>
      </c>
      <c r="I137" s="26">
        <v>0</v>
      </c>
      <c r="J137" s="95">
        <v>1</v>
      </c>
    </row>
    <row r="138" spans="1:10" x14ac:dyDescent="0.25">
      <c r="A138" s="46">
        <v>20173</v>
      </c>
      <c r="B138" s="46" t="s">
        <v>774</v>
      </c>
      <c r="C138" s="47">
        <v>46085</v>
      </c>
      <c r="D138" s="46" t="s">
        <v>790</v>
      </c>
      <c r="E138" s="26">
        <v>2974861.8247201229</v>
      </c>
      <c r="F138" s="46" t="s">
        <v>437</v>
      </c>
      <c r="G138" s="46" t="s">
        <v>1559</v>
      </c>
      <c r="H138" s="46" t="s">
        <v>1556</v>
      </c>
      <c r="I138" s="26">
        <v>1278661.8247201229</v>
      </c>
      <c r="J138" s="95">
        <f>+LISTADO[[#This Row],[MONTO PENDIENTE]]/LISTADO[[#This Row],[saldo]]</f>
        <v>0.42982225732128593</v>
      </c>
    </row>
    <row r="139" spans="1:10" x14ac:dyDescent="0.25">
      <c r="A139" s="46">
        <v>504</v>
      </c>
      <c r="B139" s="46" t="s">
        <v>559</v>
      </c>
      <c r="C139" s="47">
        <v>46079</v>
      </c>
      <c r="D139" s="46" t="s">
        <v>769</v>
      </c>
      <c r="E139" s="26">
        <v>886275.77545762563</v>
      </c>
      <c r="F139" s="46" t="s">
        <v>438</v>
      </c>
      <c r="G139" s="46" t="s">
        <v>1520</v>
      </c>
      <c r="H139" s="46" t="s">
        <v>1556</v>
      </c>
      <c r="I139" s="26">
        <v>0</v>
      </c>
      <c r="J139" s="95">
        <v>1</v>
      </c>
    </row>
    <row r="140" spans="1:10" x14ac:dyDescent="0.25">
      <c r="A140" s="46">
        <v>504</v>
      </c>
      <c r="B140" s="46" t="s">
        <v>559</v>
      </c>
      <c r="C140" s="47">
        <v>46079</v>
      </c>
      <c r="D140" s="46" t="s">
        <v>768</v>
      </c>
      <c r="E140" s="26">
        <v>97857.172708620186</v>
      </c>
      <c r="F140" s="46" t="s">
        <v>438</v>
      </c>
      <c r="G140" s="46" t="s">
        <v>1520</v>
      </c>
      <c r="H140" s="46" t="s">
        <v>1556</v>
      </c>
      <c r="I140" s="26">
        <v>0</v>
      </c>
      <c r="J140" s="95">
        <v>1</v>
      </c>
    </row>
    <row r="141" spans="1:10" x14ac:dyDescent="0.25">
      <c r="A141" s="46">
        <v>9926</v>
      </c>
      <c r="B141" s="46" t="s">
        <v>1263</v>
      </c>
      <c r="C141" s="47">
        <v>46076</v>
      </c>
      <c r="D141" s="46" t="s">
        <v>1269</v>
      </c>
      <c r="E141" s="26">
        <v>446086.00389091112</v>
      </c>
      <c r="F141" s="46" t="s">
        <v>438</v>
      </c>
      <c r="G141" s="46" t="s">
        <v>1520</v>
      </c>
      <c r="H141" s="46" t="s">
        <v>1556</v>
      </c>
      <c r="I141" s="26">
        <v>0</v>
      </c>
      <c r="J141" s="95">
        <v>1</v>
      </c>
    </row>
    <row r="142" spans="1:10" x14ac:dyDescent="0.25">
      <c r="A142" s="46">
        <v>9926</v>
      </c>
      <c r="B142" s="46" t="s">
        <v>1263</v>
      </c>
      <c r="C142" s="47">
        <v>46055</v>
      </c>
      <c r="D142" s="46" t="s">
        <v>1268</v>
      </c>
      <c r="E142" s="26">
        <v>2681622.5395181831</v>
      </c>
      <c r="F142" s="46" t="s">
        <v>441</v>
      </c>
      <c r="G142" s="46" t="s">
        <v>1520</v>
      </c>
      <c r="H142" s="46" t="s">
        <v>1556</v>
      </c>
      <c r="I142" s="26">
        <v>0</v>
      </c>
      <c r="J142" s="95">
        <v>1</v>
      </c>
    </row>
    <row r="143" spans="1:10" x14ac:dyDescent="0.25">
      <c r="A143" s="46">
        <v>9926</v>
      </c>
      <c r="B143" s="46" t="s">
        <v>1263</v>
      </c>
      <c r="C143" s="47">
        <v>46043</v>
      </c>
      <c r="D143" s="46" t="s">
        <v>1267</v>
      </c>
      <c r="E143" s="26">
        <v>701365.74327272736</v>
      </c>
      <c r="F143" s="46" t="s">
        <v>441</v>
      </c>
      <c r="G143" s="46" t="s">
        <v>1520</v>
      </c>
      <c r="H143" s="46" t="s">
        <v>1556</v>
      </c>
      <c r="I143" s="26">
        <v>0</v>
      </c>
      <c r="J143" s="95">
        <v>1</v>
      </c>
    </row>
    <row r="144" spans="1:10" x14ac:dyDescent="0.25">
      <c r="A144" s="46">
        <v>9926</v>
      </c>
      <c r="B144" s="46" t="s">
        <v>1263</v>
      </c>
      <c r="C144" s="47">
        <v>46035</v>
      </c>
      <c r="D144" s="46" t="s">
        <v>1266</v>
      </c>
      <c r="E144" s="26">
        <v>1258242.8211590908</v>
      </c>
      <c r="F144" s="46" t="s">
        <v>441</v>
      </c>
      <c r="G144" s="46" t="s">
        <v>1520</v>
      </c>
      <c r="H144" s="46" t="s">
        <v>1556</v>
      </c>
      <c r="I144" s="26">
        <v>0</v>
      </c>
      <c r="J144" s="95">
        <v>1</v>
      </c>
    </row>
    <row r="145" spans="1:10" x14ac:dyDescent="0.25">
      <c r="A145" s="46">
        <v>9926</v>
      </c>
      <c r="B145" s="46" t="s">
        <v>1263</v>
      </c>
      <c r="C145" s="47">
        <v>46022</v>
      </c>
      <c r="D145" s="46" t="s">
        <v>1265</v>
      </c>
      <c r="E145" s="26">
        <v>813848.06760000065</v>
      </c>
      <c r="F145" s="46" t="s">
        <v>442</v>
      </c>
      <c r="G145" s="46" t="s">
        <v>1520</v>
      </c>
      <c r="H145" s="46" t="s">
        <v>1556</v>
      </c>
      <c r="I145" s="26">
        <v>0</v>
      </c>
      <c r="J145" s="95">
        <v>1</v>
      </c>
    </row>
    <row r="146" spans="1:10" x14ac:dyDescent="0.25">
      <c r="A146" s="46">
        <v>9926</v>
      </c>
      <c r="B146" s="46" t="s">
        <v>1263</v>
      </c>
      <c r="C146" s="47">
        <v>45996</v>
      </c>
      <c r="D146" s="46" t="s">
        <v>1264</v>
      </c>
      <c r="E146" s="26">
        <v>806110.38980344171</v>
      </c>
      <c r="F146" s="46" t="s">
        <v>443</v>
      </c>
      <c r="G146" s="46" t="s">
        <v>1520</v>
      </c>
      <c r="H146" s="46" t="s">
        <v>1556</v>
      </c>
      <c r="I146" s="26">
        <v>0</v>
      </c>
      <c r="J146" s="95">
        <v>1</v>
      </c>
    </row>
    <row r="147" spans="1:10" x14ac:dyDescent="0.25">
      <c r="A147" s="46">
        <v>650</v>
      </c>
      <c r="B147" s="46" t="s">
        <v>1051</v>
      </c>
      <c r="C147" s="47">
        <v>46084</v>
      </c>
      <c r="D147" s="46" t="s">
        <v>1064</v>
      </c>
      <c r="E147" s="26">
        <v>784799.97818181827</v>
      </c>
      <c r="F147" s="46" t="s">
        <v>437</v>
      </c>
      <c r="G147" s="46" t="s">
        <v>1559</v>
      </c>
      <c r="H147" s="46" t="s">
        <v>1556</v>
      </c>
      <c r="I147" s="26">
        <v>3159645.74</v>
      </c>
      <c r="J147" s="95">
        <v>0.42307580408693463</v>
      </c>
    </row>
    <row r="148" spans="1:10" x14ac:dyDescent="0.25">
      <c r="A148" s="46">
        <v>650</v>
      </c>
      <c r="B148" s="46" t="s">
        <v>1051</v>
      </c>
      <c r="C148" s="47">
        <v>46072</v>
      </c>
      <c r="D148" s="46" t="s">
        <v>1063</v>
      </c>
      <c r="E148" s="26">
        <v>513134.18181818182</v>
      </c>
      <c r="F148" s="46" t="s">
        <v>439</v>
      </c>
      <c r="G148" s="46" t="s">
        <v>1559</v>
      </c>
      <c r="H148" s="46" t="s">
        <v>1556</v>
      </c>
      <c r="I148" s="26">
        <v>3159645.74</v>
      </c>
      <c r="J148" s="95">
        <v>0.42307580408693463</v>
      </c>
    </row>
    <row r="149" spans="1:10" x14ac:dyDescent="0.25">
      <c r="A149" s="46">
        <v>650</v>
      </c>
      <c r="B149" s="46" t="s">
        <v>1051</v>
      </c>
      <c r="C149" s="47">
        <v>46063</v>
      </c>
      <c r="D149" s="46" t="s">
        <v>1062</v>
      </c>
      <c r="E149" s="26">
        <v>452765.45454545459</v>
      </c>
      <c r="F149" s="46" t="s">
        <v>440</v>
      </c>
      <c r="G149" s="46" t="s">
        <v>1559</v>
      </c>
      <c r="H149" s="46" t="s">
        <v>1556</v>
      </c>
      <c r="I149" s="26">
        <v>3159645.74</v>
      </c>
      <c r="J149" s="95">
        <v>0.42307580408693463</v>
      </c>
    </row>
    <row r="150" spans="1:10" x14ac:dyDescent="0.25">
      <c r="A150" s="46">
        <v>650</v>
      </c>
      <c r="B150" s="46" t="s">
        <v>1051</v>
      </c>
      <c r="C150" s="47">
        <v>46056</v>
      </c>
      <c r="D150" s="46" t="s">
        <v>1061</v>
      </c>
      <c r="E150" s="26">
        <v>624816.32727272727</v>
      </c>
      <c r="F150" s="46" t="s">
        <v>441</v>
      </c>
      <c r="G150" s="46" t="s">
        <v>1559</v>
      </c>
      <c r="H150" s="46" t="s">
        <v>1556</v>
      </c>
      <c r="I150" s="26">
        <v>3159645.74</v>
      </c>
      <c r="J150" s="95">
        <v>0.42307580408693463</v>
      </c>
    </row>
    <row r="151" spans="1:10" x14ac:dyDescent="0.25">
      <c r="A151" s="46">
        <v>650</v>
      </c>
      <c r="B151" s="46" t="s">
        <v>1051</v>
      </c>
      <c r="C151" s="47">
        <v>46049</v>
      </c>
      <c r="D151" s="46" t="s">
        <v>1060</v>
      </c>
      <c r="E151" s="26">
        <v>635184</v>
      </c>
      <c r="F151" s="46" t="s">
        <v>441</v>
      </c>
      <c r="G151" s="46" t="s">
        <v>1559</v>
      </c>
      <c r="H151" s="46" t="s">
        <v>1556</v>
      </c>
      <c r="I151" s="26">
        <v>3159645.74</v>
      </c>
      <c r="J151" s="95">
        <v>0.42307580408693463</v>
      </c>
    </row>
    <row r="152" spans="1:10" x14ac:dyDescent="0.25">
      <c r="A152" s="46">
        <v>650</v>
      </c>
      <c r="B152" s="46" t="s">
        <v>1051</v>
      </c>
      <c r="C152" s="47">
        <v>46042</v>
      </c>
      <c r="D152" s="46" t="s">
        <v>1059</v>
      </c>
      <c r="E152" s="26">
        <v>754609.09090909106</v>
      </c>
      <c r="F152" s="46" t="s">
        <v>441</v>
      </c>
      <c r="G152" s="46" t="s">
        <v>1559</v>
      </c>
      <c r="H152" s="46" t="s">
        <v>1556</v>
      </c>
      <c r="I152" s="26">
        <v>3159645.74</v>
      </c>
      <c r="J152" s="95">
        <v>0.42307580408693463</v>
      </c>
    </row>
    <row r="153" spans="1:10" x14ac:dyDescent="0.25">
      <c r="A153" s="46">
        <v>650</v>
      </c>
      <c r="B153" s="46" t="s">
        <v>1051</v>
      </c>
      <c r="C153" s="47">
        <v>46035</v>
      </c>
      <c r="D153" s="46" t="s">
        <v>1058</v>
      </c>
      <c r="E153" s="26">
        <v>543318.54545454541</v>
      </c>
      <c r="F153" s="46" t="s">
        <v>441</v>
      </c>
      <c r="G153" s="46" t="s">
        <v>1559</v>
      </c>
      <c r="H153" s="46" t="s">
        <v>1556</v>
      </c>
      <c r="I153" s="26">
        <v>3159645.74</v>
      </c>
      <c r="J153" s="95">
        <v>0.42307580408693463</v>
      </c>
    </row>
    <row r="154" spans="1:10" x14ac:dyDescent="0.25">
      <c r="A154" s="46">
        <v>650</v>
      </c>
      <c r="B154" s="46" t="s">
        <v>1051</v>
      </c>
      <c r="C154" s="47">
        <v>46028</v>
      </c>
      <c r="D154" s="46" t="s">
        <v>1057</v>
      </c>
      <c r="E154" s="26">
        <v>664056</v>
      </c>
      <c r="F154" s="46" t="s">
        <v>442</v>
      </c>
      <c r="G154" s="46" t="s">
        <v>1559</v>
      </c>
      <c r="H154" s="46" t="s">
        <v>1556</v>
      </c>
      <c r="I154" s="26">
        <v>3159645.74</v>
      </c>
      <c r="J154" s="95">
        <v>0.42307580408693463</v>
      </c>
    </row>
    <row r="155" spans="1:10" x14ac:dyDescent="0.25">
      <c r="A155" s="46">
        <v>650</v>
      </c>
      <c r="B155" s="46" t="s">
        <v>1051</v>
      </c>
      <c r="C155" s="47">
        <v>46021</v>
      </c>
      <c r="D155" s="46" t="s">
        <v>1056</v>
      </c>
      <c r="E155" s="26">
        <v>543318.54545454541</v>
      </c>
      <c r="F155" s="46" t="s">
        <v>442</v>
      </c>
      <c r="G155" s="46" t="s">
        <v>1559</v>
      </c>
      <c r="H155" s="46" t="s">
        <v>1556</v>
      </c>
      <c r="I155" s="26">
        <v>3159645.74</v>
      </c>
      <c r="J155" s="95">
        <v>0.42307580408693463</v>
      </c>
    </row>
    <row r="156" spans="1:10" x14ac:dyDescent="0.25">
      <c r="A156" s="46">
        <v>650</v>
      </c>
      <c r="B156" s="46" t="s">
        <v>1051</v>
      </c>
      <c r="C156" s="47">
        <v>46014</v>
      </c>
      <c r="D156" s="46" t="s">
        <v>1055</v>
      </c>
      <c r="E156" s="26">
        <v>588595.09090909094</v>
      </c>
      <c r="F156" s="46" t="s">
        <v>442</v>
      </c>
      <c r="G156" s="46" t="s">
        <v>1559</v>
      </c>
      <c r="H156" s="46" t="s">
        <v>1556</v>
      </c>
      <c r="I156" s="26">
        <v>3159645.74</v>
      </c>
      <c r="J156" s="95">
        <v>0.42307580408693463</v>
      </c>
    </row>
    <row r="157" spans="1:10" x14ac:dyDescent="0.25">
      <c r="A157" s="46">
        <v>650</v>
      </c>
      <c r="B157" s="46" t="s">
        <v>1051</v>
      </c>
      <c r="C157" s="47">
        <v>46007</v>
      </c>
      <c r="D157" s="46" t="s">
        <v>1054</v>
      </c>
      <c r="E157" s="26">
        <v>603687.27272727271</v>
      </c>
      <c r="F157" s="46" t="s">
        <v>442</v>
      </c>
      <c r="G157" s="46" t="s">
        <v>1559</v>
      </c>
      <c r="H157" s="46" t="s">
        <v>1556</v>
      </c>
      <c r="I157" s="26">
        <v>3159645.74</v>
      </c>
      <c r="J157" s="95">
        <v>0.42307580408693463</v>
      </c>
    </row>
    <row r="158" spans="1:10" x14ac:dyDescent="0.25">
      <c r="A158" s="46">
        <v>650</v>
      </c>
      <c r="B158" s="46" t="s">
        <v>1051</v>
      </c>
      <c r="C158" s="47">
        <v>46002</v>
      </c>
      <c r="D158" s="46" t="s">
        <v>1053</v>
      </c>
      <c r="E158" s="26">
        <v>365920.54909090907</v>
      </c>
      <c r="F158" s="46" t="s">
        <v>442</v>
      </c>
      <c r="G158" s="46" t="s">
        <v>1559</v>
      </c>
      <c r="H158" s="46" t="s">
        <v>1556</v>
      </c>
      <c r="I158" s="26">
        <v>3159645.74</v>
      </c>
      <c r="J158" s="95">
        <v>0.42307580408693463</v>
      </c>
    </row>
    <row r="159" spans="1:10" x14ac:dyDescent="0.25">
      <c r="A159" s="46">
        <v>650</v>
      </c>
      <c r="B159" s="46" t="s">
        <v>1051</v>
      </c>
      <c r="C159" s="47">
        <v>45993</v>
      </c>
      <c r="D159" s="46" t="s">
        <v>1052</v>
      </c>
      <c r="E159" s="26">
        <v>394068.28363636357</v>
      </c>
      <c r="F159" s="46" t="s">
        <v>443</v>
      </c>
      <c r="G159" s="46" t="s">
        <v>1559</v>
      </c>
      <c r="H159" s="46" t="s">
        <v>1556</v>
      </c>
      <c r="I159" s="26">
        <v>3159645.74</v>
      </c>
      <c r="J159" s="95">
        <v>0.42307580408693463</v>
      </c>
    </row>
    <row r="160" spans="1:10" x14ac:dyDescent="0.25">
      <c r="A160" s="46" t="s">
        <v>1552</v>
      </c>
      <c r="E160" s="92">
        <f>SUBTOTAL(109,LISTADO[saldo])</f>
        <v>68766454.353908241</v>
      </c>
      <c r="G160" s="46">
        <f>SUBTOTAL(103,LISTADO[Comentario])</f>
        <v>158</v>
      </c>
      <c r="I160" s="92"/>
      <c r="J160" s="96"/>
    </row>
  </sheetData>
  <phoneticPr fontId="2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AL641"/>
  <sheetViews>
    <sheetView zoomScale="130" zoomScaleNormal="130" workbookViewId="0">
      <pane ySplit="7" topLeftCell="A8" activePane="bottomLeft" state="frozen"/>
      <selection pane="bottomLeft" activeCell="B12" sqref="B12"/>
    </sheetView>
  </sheetViews>
  <sheetFormatPr baseColWidth="10" defaultRowHeight="15" x14ac:dyDescent="0.25"/>
  <cols>
    <col min="1" max="1" width="67.5703125" bestFit="1" customWidth="1"/>
    <col min="2" max="2" width="13.7109375" bestFit="1" customWidth="1"/>
    <col min="3" max="3" width="17.5703125" style="29" bestFit="1" customWidth="1"/>
    <col min="4" max="4" width="64.42578125" style="29" customWidth="1"/>
    <col min="5" max="5" width="22.5703125" style="29" bestFit="1" customWidth="1"/>
    <col min="6" max="6" width="2.7109375" style="29" customWidth="1"/>
    <col min="7" max="7" width="50.85546875" style="29" customWidth="1"/>
    <col min="8" max="8" width="22.5703125" style="29" bestFit="1" customWidth="1"/>
    <col min="9" max="9" width="2.7109375" style="29" customWidth="1"/>
    <col min="10" max="10" width="39.28515625" style="29" customWidth="1"/>
    <col min="11" max="11" width="22.5703125" style="29" bestFit="1" customWidth="1"/>
    <col min="12" max="12" width="2.7109375" style="29" customWidth="1"/>
    <col min="13" max="13" width="35.5703125" style="29" customWidth="1"/>
    <col min="14" max="14" width="24.42578125" style="29" bestFit="1" customWidth="1"/>
    <col min="15" max="15" width="2.7109375" style="29" customWidth="1"/>
    <col min="16" max="16" width="35.85546875" style="29" customWidth="1"/>
    <col min="17" max="17" width="23.28515625" style="29" bestFit="1" customWidth="1"/>
    <col min="18" max="18" width="2.7109375" style="29" customWidth="1"/>
    <col min="19" max="19" width="45.42578125" style="29" customWidth="1"/>
    <col min="20" max="20" width="23.28515625" style="29" bestFit="1" customWidth="1"/>
    <col min="21" max="21" width="2.7109375" customWidth="1"/>
    <col min="22" max="22" width="58.42578125" style="23" bestFit="1" customWidth="1"/>
    <col min="23" max="23" width="23.28515625" style="23" bestFit="1" customWidth="1"/>
    <col min="24" max="24" width="1.28515625" customWidth="1"/>
    <col min="25" max="25" width="58.42578125" style="23" customWidth="1"/>
    <col min="26" max="26" width="22.42578125" style="23" bestFit="1" customWidth="1"/>
    <col min="27" max="27" width="1.7109375" customWidth="1"/>
    <col min="28" max="28" width="49.5703125" style="23" customWidth="1"/>
    <col min="29" max="29" width="22.42578125" style="23" bestFit="1" customWidth="1"/>
    <col min="30" max="30" width="3.85546875" customWidth="1"/>
    <col min="31" max="31" width="57" style="23" customWidth="1"/>
    <col min="32" max="32" width="21.5703125" style="23" bestFit="1" customWidth="1"/>
    <col min="33" max="33" width="2.5703125" customWidth="1"/>
    <col min="34" max="34" width="54.85546875" style="23" customWidth="1"/>
    <col min="35" max="35" width="22.5703125" style="23" bestFit="1" customWidth="1"/>
    <col min="36" max="36" width="2.28515625" customWidth="1"/>
    <col min="37" max="37" width="64.42578125" style="23" customWidth="1"/>
    <col min="38" max="38" width="22.5703125" style="23" bestFit="1" customWidth="1"/>
  </cols>
  <sheetData>
    <row r="1" spans="1:38" s="29" customFormat="1" x14ac:dyDescent="0.25">
      <c r="A1" s="61" t="s">
        <v>427</v>
      </c>
      <c r="C1" s="75">
        <v>108000000</v>
      </c>
      <c r="D1" s="29" t="s">
        <v>755</v>
      </c>
    </row>
    <row r="2" spans="1:38" s="29" customFormat="1" x14ac:dyDescent="0.25">
      <c r="A2" s="30" t="s">
        <v>564</v>
      </c>
      <c r="C2" s="78">
        <v>1035342</v>
      </c>
      <c r="D2" s="29" t="s">
        <v>753</v>
      </c>
    </row>
    <row r="3" spans="1:38" s="29" customFormat="1" x14ac:dyDescent="0.25">
      <c r="A3" s="31" t="s">
        <v>428</v>
      </c>
      <c r="C3" s="80">
        <v>35008204</v>
      </c>
      <c r="D3" s="29" t="s">
        <v>754</v>
      </c>
    </row>
    <row r="4" spans="1:38" s="29" customFormat="1" x14ac:dyDescent="0.25">
      <c r="A4" s="32" t="s">
        <v>563</v>
      </c>
      <c r="C4" s="77">
        <v>31572262</v>
      </c>
      <c r="D4" s="29" t="s">
        <v>752</v>
      </c>
    </row>
    <row r="5" spans="1:38" s="29" customFormat="1" x14ac:dyDescent="0.25">
      <c r="A5" s="33" t="s">
        <v>429</v>
      </c>
      <c r="C5" s="76">
        <v>40611787</v>
      </c>
      <c r="D5" s="29" t="s">
        <v>751</v>
      </c>
    </row>
    <row r="6" spans="1:38" s="46" customFormat="1" x14ac:dyDescent="0.25">
      <c r="A6" s="55" t="s">
        <v>565</v>
      </c>
      <c r="C6" s="79">
        <v>552091</v>
      </c>
      <c r="D6" s="46" t="s">
        <v>756</v>
      </c>
    </row>
    <row r="7" spans="1:38" s="23" customFormat="1" x14ac:dyDescent="0.25">
      <c r="A7" s="103" t="s">
        <v>18</v>
      </c>
      <c r="B7" s="103"/>
      <c r="C7" s="29"/>
      <c r="D7" s="109" t="s">
        <v>448</v>
      </c>
      <c r="E7" s="109"/>
      <c r="F7" s="29"/>
      <c r="G7" s="109" t="s">
        <v>448</v>
      </c>
      <c r="H7" s="109"/>
      <c r="I7" s="29"/>
      <c r="J7" s="108" t="s">
        <v>449</v>
      </c>
      <c r="K7" s="108"/>
      <c r="L7" s="29"/>
      <c r="M7" s="108" t="s">
        <v>449</v>
      </c>
      <c r="N7" s="108"/>
      <c r="O7" s="29"/>
      <c r="P7" s="107" t="s">
        <v>450</v>
      </c>
      <c r="Q7" s="107"/>
      <c r="R7" s="29"/>
      <c r="S7" s="107" t="s">
        <v>450</v>
      </c>
      <c r="T7" s="107"/>
      <c r="V7" s="104" t="s">
        <v>451</v>
      </c>
      <c r="W7" s="104"/>
      <c r="Y7" s="105" t="s">
        <v>451</v>
      </c>
      <c r="Z7" s="105"/>
      <c r="AB7" s="105" t="s">
        <v>452</v>
      </c>
      <c r="AC7" s="105"/>
      <c r="AE7" s="106" t="s">
        <v>453</v>
      </c>
      <c r="AF7" s="106"/>
      <c r="AH7" s="102" t="s">
        <v>453</v>
      </c>
      <c r="AI7" s="102"/>
      <c r="AK7" s="102" t="s">
        <v>19</v>
      </c>
      <c r="AL7" s="102"/>
    </row>
    <row r="8" spans="1:38" x14ac:dyDescent="0.25">
      <c r="D8" s="1" t="s">
        <v>11</v>
      </c>
      <c r="E8" s="46" t="s">
        <v>447</v>
      </c>
      <c r="G8" s="1" t="s">
        <v>11</v>
      </c>
      <c r="H8" s="46" t="s">
        <v>446</v>
      </c>
      <c r="J8" s="1" t="s">
        <v>11</v>
      </c>
      <c r="K8" s="46" t="s">
        <v>445</v>
      </c>
      <c r="M8" s="1" t="s">
        <v>11</v>
      </c>
      <c r="N8" s="46" t="s">
        <v>444</v>
      </c>
      <c r="P8" s="1" t="s">
        <v>11</v>
      </c>
      <c r="Q8" s="46" t="s">
        <v>443</v>
      </c>
      <c r="S8" s="1" t="s">
        <v>11</v>
      </c>
      <c r="T8" s="46" t="s">
        <v>442</v>
      </c>
      <c r="V8" s="1" t="s">
        <v>11</v>
      </c>
      <c r="W8" s="46" t="s">
        <v>441</v>
      </c>
      <c r="Y8" s="1" t="s">
        <v>11</v>
      </c>
      <c r="Z8" s="46" t="s">
        <v>440</v>
      </c>
      <c r="AB8" s="1" t="s">
        <v>11</v>
      </c>
      <c r="AC8" s="46" t="s">
        <v>439</v>
      </c>
      <c r="AE8" s="1" t="s">
        <v>11</v>
      </c>
      <c r="AF8" s="46" t="s">
        <v>438</v>
      </c>
      <c r="AH8" s="1" t="s">
        <v>11</v>
      </c>
      <c r="AI8" s="46" t="s">
        <v>437</v>
      </c>
      <c r="AK8" s="1" t="s">
        <v>11</v>
      </c>
      <c r="AL8" s="46" t="s">
        <v>447</v>
      </c>
    </row>
    <row r="10" spans="1:38" x14ac:dyDescent="0.25">
      <c r="A10" s="1" t="s">
        <v>4</v>
      </c>
      <c r="B10" t="s">
        <v>6</v>
      </c>
      <c r="D10" s="1" t="s">
        <v>4</v>
      </c>
      <c r="E10" t="s">
        <v>6</v>
      </c>
      <c r="G10" s="1" t="s">
        <v>4</v>
      </c>
      <c r="H10" t="s">
        <v>6</v>
      </c>
      <c r="J10" s="1" t="s">
        <v>4</v>
      </c>
      <c r="K10" t="s">
        <v>6</v>
      </c>
      <c r="M10" s="1" t="s">
        <v>4</v>
      </c>
      <c r="N10" t="s">
        <v>6</v>
      </c>
      <c r="P10" s="1" t="s">
        <v>4</v>
      </c>
      <c r="Q10" t="s">
        <v>6</v>
      </c>
      <c r="S10" s="1" t="s">
        <v>4</v>
      </c>
      <c r="T10" t="s">
        <v>6</v>
      </c>
      <c r="V10" s="1" t="s">
        <v>4</v>
      </c>
      <c r="W10" t="s">
        <v>6</v>
      </c>
      <c r="Y10" s="1" t="s">
        <v>4</v>
      </c>
      <c r="Z10" t="s">
        <v>6</v>
      </c>
      <c r="AB10" s="1" t="s">
        <v>4</v>
      </c>
      <c r="AC10" t="s">
        <v>6</v>
      </c>
      <c r="AE10" s="1" t="s">
        <v>4</v>
      </c>
      <c r="AF10" t="s">
        <v>6</v>
      </c>
      <c r="AH10" s="1" t="s">
        <v>4</v>
      </c>
      <c r="AI10" t="s">
        <v>6</v>
      </c>
      <c r="AK10" s="1" t="s">
        <v>4</v>
      </c>
      <c r="AL10" t="s">
        <v>6</v>
      </c>
    </row>
    <row r="11" spans="1:38" x14ac:dyDescent="0.25">
      <c r="A11" s="59" t="s">
        <v>618</v>
      </c>
      <c r="B11" s="60">
        <v>11196611.376742644</v>
      </c>
      <c r="D11" s="2" t="s">
        <v>24</v>
      </c>
      <c r="E11" s="24">
        <v>1175031.0399579338</v>
      </c>
      <c r="G11" s="2" t="s">
        <v>348</v>
      </c>
      <c r="H11" s="24">
        <v>510507.63</v>
      </c>
      <c r="J11" s="2" t="s">
        <v>299</v>
      </c>
      <c r="K11" s="24">
        <v>400247.94</v>
      </c>
      <c r="M11" s="2" t="s">
        <v>1065</v>
      </c>
      <c r="N11" s="24">
        <v>4695480.7999159899</v>
      </c>
      <c r="P11" s="2" t="s">
        <v>75</v>
      </c>
      <c r="Q11" s="24">
        <v>1600367.5170100392</v>
      </c>
      <c r="S11" s="2" t="s">
        <v>1051</v>
      </c>
      <c r="T11" s="24">
        <v>2765577.458181818</v>
      </c>
      <c r="V11" s="2" t="s">
        <v>618</v>
      </c>
      <c r="W11" s="24">
        <v>8616323.4371580426</v>
      </c>
      <c r="Y11" s="2" t="s">
        <v>75</v>
      </c>
      <c r="Z11" s="24">
        <v>1661912.9917651955</v>
      </c>
      <c r="AB11" s="2" t="s">
        <v>1204</v>
      </c>
      <c r="AC11" s="24">
        <v>645122.98399516591</v>
      </c>
      <c r="AE11" s="2" t="s">
        <v>1121</v>
      </c>
      <c r="AF11" s="24">
        <v>1874982.4583045137</v>
      </c>
      <c r="AH11" s="2" t="s">
        <v>921</v>
      </c>
      <c r="AI11" s="24">
        <v>3514825.25</v>
      </c>
      <c r="AK11" s="2" t="s">
        <v>24</v>
      </c>
      <c r="AL11" s="24">
        <v>1175031.0399579338</v>
      </c>
    </row>
    <row r="12" spans="1:38" x14ac:dyDescent="0.25">
      <c r="A12" s="68" t="s">
        <v>1051</v>
      </c>
      <c r="B12" s="69">
        <v>7468273.3200000003</v>
      </c>
      <c r="C12" s="29" t="s">
        <v>1560</v>
      </c>
      <c r="D12" s="2" t="s">
        <v>152</v>
      </c>
      <c r="E12" s="24">
        <v>857696.29999999993</v>
      </c>
      <c r="G12" s="2" t="s">
        <v>302</v>
      </c>
      <c r="H12" s="24">
        <v>285785.17000000004</v>
      </c>
      <c r="J12" s="2" t="s">
        <v>1272</v>
      </c>
      <c r="K12" s="24">
        <v>288458.55636363634</v>
      </c>
      <c r="M12" s="2" t="s">
        <v>1272</v>
      </c>
      <c r="N12" s="24">
        <v>357672.33414999989</v>
      </c>
      <c r="P12" s="2" t="s">
        <v>1263</v>
      </c>
      <c r="Q12" s="24">
        <v>806110.38980344171</v>
      </c>
      <c r="S12" s="2" t="s">
        <v>75</v>
      </c>
      <c r="T12" s="24">
        <v>2227313.9812032897</v>
      </c>
      <c r="V12" s="2" t="s">
        <v>1263</v>
      </c>
      <c r="W12" s="24">
        <v>4641231.1039500013</v>
      </c>
      <c r="Y12" s="2" t="s">
        <v>1051</v>
      </c>
      <c r="Z12" s="24">
        <v>452765.45454545459</v>
      </c>
      <c r="AB12" s="2" t="s">
        <v>1051</v>
      </c>
      <c r="AC12" s="24">
        <v>513134.18181818182</v>
      </c>
      <c r="AE12" s="2" t="s">
        <v>618</v>
      </c>
      <c r="AF12" s="24">
        <v>1429858.9728914225</v>
      </c>
      <c r="AH12" s="2" t="s">
        <v>774</v>
      </c>
      <c r="AI12" s="24">
        <v>2974861.8247201229</v>
      </c>
      <c r="AK12" s="2" t="s">
        <v>152</v>
      </c>
      <c r="AL12" s="24">
        <v>857696.29999999993</v>
      </c>
    </row>
    <row r="13" spans="1:38" x14ac:dyDescent="0.25">
      <c r="A13" s="68" t="s">
        <v>75</v>
      </c>
      <c r="B13" s="69">
        <v>7431311.0493111107</v>
      </c>
      <c r="C13" s="29" t="s">
        <v>1560</v>
      </c>
      <c r="D13" s="2" t="s">
        <v>123</v>
      </c>
      <c r="E13" s="24">
        <v>798773.13151712832</v>
      </c>
      <c r="G13" s="2" t="s">
        <v>105</v>
      </c>
      <c r="H13" s="24">
        <v>247576.760723246</v>
      </c>
      <c r="J13" s="2" t="s">
        <v>1154</v>
      </c>
      <c r="K13" s="24">
        <v>230000</v>
      </c>
      <c r="M13" s="2" t="s">
        <v>249</v>
      </c>
      <c r="N13" s="24">
        <v>250536.13</v>
      </c>
      <c r="P13" s="2" t="s">
        <v>1051</v>
      </c>
      <c r="Q13" s="24">
        <v>394068.28363636357</v>
      </c>
      <c r="S13" s="2" t="s">
        <v>1121</v>
      </c>
      <c r="T13" s="24">
        <v>1433055.4516941509</v>
      </c>
      <c r="V13" s="2" t="s">
        <v>1051</v>
      </c>
      <c r="W13" s="24">
        <v>2557927.9636363639</v>
      </c>
      <c r="Y13" s="2" t="s">
        <v>1105</v>
      </c>
      <c r="Z13" s="24">
        <v>287619.96124100749</v>
      </c>
      <c r="AB13" s="2" t="s">
        <v>280</v>
      </c>
      <c r="AC13" s="24">
        <v>240557.91929173557</v>
      </c>
      <c r="AE13" s="2" t="s">
        <v>780</v>
      </c>
      <c r="AF13" s="24">
        <v>1019243.76</v>
      </c>
      <c r="AH13" s="2" t="s">
        <v>856</v>
      </c>
      <c r="AI13" s="24">
        <v>2190526.75</v>
      </c>
      <c r="AK13" s="2" t="s">
        <v>123</v>
      </c>
      <c r="AL13" s="24">
        <v>798773.13151712832</v>
      </c>
    </row>
    <row r="14" spans="1:38" x14ac:dyDescent="0.25">
      <c r="A14" s="59" t="s">
        <v>1263</v>
      </c>
      <c r="B14" s="60">
        <v>6707275.5652443543</v>
      </c>
      <c r="D14" s="2" t="s">
        <v>1289</v>
      </c>
      <c r="E14" s="24">
        <v>628548.51008469774</v>
      </c>
      <c r="G14" s="2" t="s">
        <v>1150</v>
      </c>
      <c r="H14" s="24">
        <v>240444.44990910217</v>
      </c>
      <c r="J14" s="2" t="s">
        <v>47</v>
      </c>
      <c r="K14" s="24">
        <v>181020.08160371397</v>
      </c>
      <c r="M14" s="2" t="s">
        <v>50</v>
      </c>
      <c r="N14" s="24">
        <v>228830.53885765924</v>
      </c>
      <c r="P14" s="2" t="s">
        <v>354</v>
      </c>
      <c r="Q14" s="24">
        <v>377389.47000000003</v>
      </c>
      <c r="S14" s="2" t="s">
        <v>1472</v>
      </c>
      <c r="T14" s="24">
        <v>1035341.6427272377</v>
      </c>
      <c r="V14" s="2" t="s">
        <v>1127</v>
      </c>
      <c r="W14" s="24">
        <v>1273713.9656064962</v>
      </c>
      <c r="Y14" s="2" t="s">
        <v>597</v>
      </c>
      <c r="Z14" s="24">
        <v>275048.27</v>
      </c>
      <c r="AB14" s="2" t="s">
        <v>221</v>
      </c>
      <c r="AC14" s="24">
        <v>227059.18</v>
      </c>
      <c r="AE14" s="2" t="s">
        <v>559</v>
      </c>
      <c r="AF14" s="24">
        <v>984132.94816624583</v>
      </c>
      <c r="AH14" s="2" t="s">
        <v>1185</v>
      </c>
      <c r="AI14" s="24">
        <v>1789877.6877769101</v>
      </c>
      <c r="AK14" s="2" t="s">
        <v>1289</v>
      </c>
      <c r="AL14" s="24">
        <v>628548.51008469774</v>
      </c>
    </row>
    <row r="15" spans="1:38" x14ac:dyDescent="0.25">
      <c r="A15" s="58" t="s">
        <v>1065</v>
      </c>
      <c r="B15" s="60">
        <v>4695480.7999159899</v>
      </c>
      <c r="D15" s="2" t="s">
        <v>1035</v>
      </c>
      <c r="E15" s="24">
        <v>543443.54189219011</v>
      </c>
      <c r="G15" s="2" t="s">
        <v>967</v>
      </c>
      <c r="H15" s="24">
        <v>235794.1550989091</v>
      </c>
      <c r="J15" s="2" t="s">
        <v>50</v>
      </c>
      <c r="K15" s="24">
        <v>179844.27326135358</v>
      </c>
      <c r="M15" s="2" t="s">
        <v>43</v>
      </c>
      <c r="N15" s="24">
        <v>211802.88822214431</v>
      </c>
      <c r="P15" s="2" t="s">
        <v>1</v>
      </c>
      <c r="Q15" s="24">
        <v>362560</v>
      </c>
      <c r="S15" s="2" t="s">
        <v>1263</v>
      </c>
      <c r="T15" s="24">
        <v>813848.06760000065</v>
      </c>
      <c r="V15" s="2" t="s">
        <v>1121</v>
      </c>
      <c r="W15" s="24">
        <v>1248013.2904771008</v>
      </c>
      <c r="Y15" s="2" t="s">
        <v>618</v>
      </c>
      <c r="Z15" s="24">
        <v>258494.77000000002</v>
      </c>
      <c r="AB15" s="2" t="s">
        <v>102</v>
      </c>
      <c r="AC15" s="24">
        <v>206227.32446280992</v>
      </c>
      <c r="AE15" s="2" t="s">
        <v>75</v>
      </c>
      <c r="AF15" s="24">
        <v>960006.0115834804</v>
      </c>
      <c r="AH15" s="2" t="s">
        <v>618</v>
      </c>
      <c r="AI15" s="24">
        <v>891934.19669318188</v>
      </c>
      <c r="AK15" s="2" t="s">
        <v>1035</v>
      </c>
      <c r="AL15" s="24">
        <v>543443.54189219011</v>
      </c>
    </row>
    <row r="16" spans="1:38" x14ac:dyDescent="0.25">
      <c r="A16" s="67" t="s">
        <v>1121</v>
      </c>
      <c r="B16" s="71">
        <v>4666355.8588127624</v>
      </c>
      <c r="D16" s="2" t="s">
        <v>925</v>
      </c>
      <c r="E16" s="24">
        <v>542715.46943739662</v>
      </c>
      <c r="G16" s="2" t="s">
        <v>983</v>
      </c>
      <c r="H16" s="24">
        <v>230472.11870307999</v>
      </c>
      <c r="J16" s="2" t="s">
        <v>1414</v>
      </c>
      <c r="K16" s="24">
        <v>172950.6704543205</v>
      </c>
      <c r="M16" s="2" t="s">
        <v>1171</v>
      </c>
      <c r="N16" s="24">
        <v>175645.18273453091</v>
      </c>
      <c r="P16" s="2" t="s">
        <v>494</v>
      </c>
      <c r="Q16" s="24">
        <v>344446.51999999996</v>
      </c>
      <c r="S16" s="2" t="s">
        <v>1272</v>
      </c>
      <c r="T16" s="24">
        <v>810875.99211818178</v>
      </c>
      <c r="V16" s="2" t="s">
        <v>1272</v>
      </c>
      <c r="W16" s="24">
        <v>1039949.1094727273</v>
      </c>
      <c r="Y16" s="2" t="s">
        <v>648</v>
      </c>
      <c r="Z16" s="24">
        <v>239598.66</v>
      </c>
      <c r="AB16" s="2" t="s">
        <v>55</v>
      </c>
      <c r="AC16" s="24">
        <v>150619.97454545455</v>
      </c>
      <c r="AE16" s="2" t="s">
        <v>1474</v>
      </c>
      <c r="AF16" s="24">
        <v>947426.76987171511</v>
      </c>
      <c r="AH16" s="2" t="s">
        <v>765</v>
      </c>
      <c r="AI16" s="24">
        <v>824214.58000000007</v>
      </c>
      <c r="AK16" s="2" t="s">
        <v>925</v>
      </c>
      <c r="AL16" s="24">
        <v>542715.46943739662</v>
      </c>
    </row>
    <row r="17" spans="1:38" x14ac:dyDescent="0.25">
      <c r="A17" s="53" t="s">
        <v>921</v>
      </c>
      <c r="B17" s="54">
        <v>3514825.25</v>
      </c>
      <c r="D17" s="2" t="s">
        <v>1193</v>
      </c>
      <c r="E17" s="24">
        <v>486590.31924511597</v>
      </c>
      <c r="G17" s="2" t="s">
        <v>1435</v>
      </c>
      <c r="H17" s="24">
        <v>214684.53825000004</v>
      </c>
      <c r="J17" s="2" t="s">
        <v>409</v>
      </c>
      <c r="K17" s="24">
        <v>123045.63</v>
      </c>
      <c r="M17" s="2" t="s">
        <v>1362</v>
      </c>
      <c r="N17" s="24">
        <v>174494.37733921039</v>
      </c>
      <c r="P17" s="2" t="s">
        <v>147</v>
      </c>
      <c r="Q17" s="24">
        <v>326104</v>
      </c>
      <c r="S17" s="2" t="s">
        <v>567</v>
      </c>
      <c r="T17" s="24">
        <v>672123.77249999996</v>
      </c>
      <c r="V17" s="2" t="s">
        <v>1279</v>
      </c>
      <c r="W17" s="24">
        <v>928342.45357272739</v>
      </c>
      <c r="Y17" s="2" t="s">
        <v>280</v>
      </c>
      <c r="Z17" s="24">
        <v>211062.35457731405</v>
      </c>
      <c r="AB17" s="2" t="s">
        <v>1279</v>
      </c>
      <c r="AC17" s="24">
        <v>146340.74090909091</v>
      </c>
      <c r="AE17" s="2" t="s">
        <v>1263</v>
      </c>
      <c r="AF17" s="24">
        <v>446086.00389091112</v>
      </c>
      <c r="AH17" s="2" t="s">
        <v>1051</v>
      </c>
      <c r="AI17" s="24">
        <v>784799.97818181827</v>
      </c>
      <c r="AK17" s="2" t="s">
        <v>1193</v>
      </c>
      <c r="AL17" s="24">
        <v>486590.31924511597</v>
      </c>
    </row>
    <row r="18" spans="1:38" x14ac:dyDescent="0.25">
      <c r="A18" s="53" t="s">
        <v>774</v>
      </c>
      <c r="B18" s="54">
        <v>2974861.8247201229</v>
      </c>
      <c r="D18" s="2" t="s">
        <v>1080</v>
      </c>
      <c r="E18" s="24">
        <v>474609.3077695868</v>
      </c>
      <c r="G18" s="2" t="s">
        <v>1260</v>
      </c>
      <c r="H18" s="24">
        <v>199999.99624479411</v>
      </c>
      <c r="J18" s="2" t="s">
        <v>69</v>
      </c>
      <c r="K18" s="24">
        <v>119082.45000000001</v>
      </c>
      <c r="M18" s="2" t="s">
        <v>1080</v>
      </c>
      <c r="N18" s="24">
        <v>152802.88965204544</v>
      </c>
      <c r="P18" s="2" t="s">
        <v>43</v>
      </c>
      <c r="Q18" s="24">
        <v>251825.87204809248</v>
      </c>
      <c r="S18" s="2" t="s">
        <v>50</v>
      </c>
      <c r="T18" s="24">
        <v>505093.97803913563</v>
      </c>
      <c r="V18" s="2" t="s">
        <v>791</v>
      </c>
      <c r="W18" s="24">
        <v>799999.72600000002</v>
      </c>
      <c r="Y18" s="2" t="s">
        <v>363</v>
      </c>
      <c r="Z18" s="24">
        <v>179000.13999999998</v>
      </c>
      <c r="AB18" s="2" t="s">
        <v>895</v>
      </c>
      <c r="AC18" s="24">
        <v>129010.69366001859</v>
      </c>
      <c r="AE18" s="2" t="s">
        <v>980</v>
      </c>
      <c r="AF18" s="24">
        <v>400029.11210728431</v>
      </c>
      <c r="AH18" s="2" t="s">
        <v>1351</v>
      </c>
      <c r="AI18" s="24">
        <v>764805.06746748136</v>
      </c>
      <c r="AK18" s="2" t="s">
        <v>1080</v>
      </c>
      <c r="AL18" s="24">
        <v>474609.3077695868</v>
      </c>
    </row>
    <row r="19" spans="1:38" x14ac:dyDescent="0.25">
      <c r="A19" s="59" t="s">
        <v>1272</v>
      </c>
      <c r="B19" s="60">
        <v>2496955.9921045452</v>
      </c>
      <c r="D19" s="2" t="s">
        <v>50</v>
      </c>
      <c r="E19" s="24">
        <v>471833.96547047736</v>
      </c>
      <c r="G19" s="2" t="s">
        <v>98</v>
      </c>
      <c r="H19" s="24">
        <v>187431.56760008587</v>
      </c>
      <c r="J19" s="2" t="s">
        <v>1339</v>
      </c>
      <c r="K19" s="24">
        <v>107831.85525000001</v>
      </c>
      <c r="M19" s="2" t="s">
        <v>1407</v>
      </c>
      <c r="N19" s="24">
        <v>106312.6066907128</v>
      </c>
      <c r="P19" s="2" t="s">
        <v>233</v>
      </c>
      <c r="Q19" s="24">
        <v>214857.23</v>
      </c>
      <c r="S19" s="2" t="s">
        <v>1445</v>
      </c>
      <c r="T19" s="24">
        <v>475395.00572181819</v>
      </c>
      <c r="V19" s="2" t="s">
        <v>1483</v>
      </c>
      <c r="W19" s="24">
        <v>685000</v>
      </c>
      <c r="Y19" s="2" t="s">
        <v>144</v>
      </c>
      <c r="Z19" s="24">
        <v>175714.39</v>
      </c>
      <c r="AB19" s="2" t="s">
        <v>761</v>
      </c>
      <c r="AC19" s="24">
        <v>71883.820000000007</v>
      </c>
      <c r="AE19" s="2" t="s">
        <v>702</v>
      </c>
      <c r="AF19" s="24">
        <v>333531.40592975204</v>
      </c>
      <c r="AH19" s="2" t="s">
        <v>810</v>
      </c>
      <c r="AI19" s="24">
        <v>676342.5</v>
      </c>
      <c r="AK19" s="2" t="s">
        <v>50</v>
      </c>
      <c r="AL19" s="24">
        <v>471833.96547047736</v>
      </c>
    </row>
    <row r="20" spans="1:38" x14ac:dyDescent="0.25">
      <c r="A20" s="59" t="s">
        <v>856</v>
      </c>
      <c r="B20" s="60">
        <v>2190526.75</v>
      </c>
      <c r="D20" s="2" t="s">
        <v>759</v>
      </c>
      <c r="E20" s="24">
        <v>454031.77533999993</v>
      </c>
      <c r="G20" s="2" t="s">
        <v>182</v>
      </c>
      <c r="H20" s="24">
        <v>181532.09999999998</v>
      </c>
      <c r="J20" s="2" t="s">
        <v>867</v>
      </c>
      <c r="K20" s="24">
        <v>102242.79059999999</v>
      </c>
      <c r="M20" s="2" t="s">
        <v>299</v>
      </c>
      <c r="N20" s="24">
        <v>88250.84</v>
      </c>
      <c r="P20" s="2" t="s">
        <v>153</v>
      </c>
      <c r="Q20" s="24">
        <v>202818.28</v>
      </c>
      <c r="S20" s="2" t="s">
        <v>587</v>
      </c>
      <c r="T20" s="24">
        <v>346823.11</v>
      </c>
      <c r="V20" s="2" t="s">
        <v>55</v>
      </c>
      <c r="W20" s="24">
        <v>655601.7575110402</v>
      </c>
      <c r="Y20" s="2" t="s">
        <v>146</v>
      </c>
      <c r="Z20" s="24">
        <v>66000.08</v>
      </c>
      <c r="AB20" s="2" t="s">
        <v>184</v>
      </c>
      <c r="AC20" s="24">
        <v>70513.009999999995</v>
      </c>
      <c r="AE20" s="2" t="s">
        <v>597</v>
      </c>
      <c r="AF20" s="24">
        <v>318863.75</v>
      </c>
      <c r="AH20" s="2" t="s">
        <v>486</v>
      </c>
      <c r="AI20" s="24">
        <v>456320.16041322309</v>
      </c>
      <c r="AK20" s="2" t="s">
        <v>759</v>
      </c>
      <c r="AL20" s="24">
        <v>454031.77533999993</v>
      </c>
    </row>
    <row r="21" spans="1:38" x14ac:dyDescent="0.25">
      <c r="A21" s="68" t="s">
        <v>50</v>
      </c>
      <c r="B21" s="69">
        <v>2066142.5821459324</v>
      </c>
      <c r="D21" s="2" t="s">
        <v>1093</v>
      </c>
      <c r="E21" s="24">
        <v>447743.5606127893</v>
      </c>
      <c r="G21" s="2" t="s">
        <v>889</v>
      </c>
      <c r="H21" s="24">
        <v>176991.07551386365</v>
      </c>
      <c r="J21" s="2" t="s">
        <v>23</v>
      </c>
      <c r="K21" s="24">
        <v>100000.00000000006</v>
      </c>
      <c r="M21" s="2" t="s">
        <v>418</v>
      </c>
      <c r="N21" s="24">
        <v>78821.52</v>
      </c>
      <c r="P21" s="2" t="s">
        <v>499</v>
      </c>
      <c r="Q21" s="24">
        <v>198370.86</v>
      </c>
      <c r="S21" s="2" t="s">
        <v>1123</v>
      </c>
      <c r="T21" s="24">
        <v>320827.93037454545</v>
      </c>
      <c r="V21" s="2" t="s">
        <v>75</v>
      </c>
      <c r="W21" s="24">
        <v>607961.83907141886</v>
      </c>
      <c r="Y21" s="2" t="s">
        <v>328</v>
      </c>
      <c r="Z21" s="24">
        <v>55650.5</v>
      </c>
      <c r="AB21" s="2" t="s">
        <v>75</v>
      </c>
      <c r="AC21" s="24">
        <v>17758.279338842975</v>
      </c>
      <c r="AE21" s="2" t="s">
        <v>765</v>
      </c>
      <c r="AF21" s="24">
        <v>198132.33838408859</v>
      </c>
      <c r="AH21" s="2" t="s">
        <v>803</v>
      </c>
      <c r="AI21" s="24">
        <v>351966.43</v>
      </c>
      <c r="AK21" s="2" t="s">
        <v>1093</v>
      </c>
      <c r="AL21" s="24">
        <v>447743.5606127893</v>
      </c>
    </row>
    <row r="22" spans="1:38" x14ac:dyDescent="0.25">
      <c r="A22" s="59" t="s">
        <v>1185</v>
      </c>
      <c r="B22" s="60">
        <v>1789877.6877769101</v>
      </c>
      <c r="D22" s="2" t="s">
        <v>103</v>
      </c>
      <c r="E22" s="24">
        <v>430512.44595041324</v>
      </c>
      <c r="G22" s="2" t="s">
        <v>1196</v>
      </c>
      <c r="H22" s="24">
        <v>173874.7900375</v>
      </c>
      <c r="J22" s="2" t="s">
        <v>948</v>
      </c>
      <c r="K22" s="24">
        <v>99749.063999999969</v>
      </c>
      <c r="M22" s="2" t="s">
        <v>960</v>
      </c>
      <c r="N22" s="24">
        <v>76602.38</v>
      </c>
      <c r="P22" s="2" t="s">
        <v>50</v>
      </c>
      <c r="Q22" s="24">
        <v>196278.77471040728</v>
      </c>
      <c r="S22" s="2" t="s">
        <v>607</v>
      </c>
      <c r="T22" s="24">
        <v>295955.81</v>
      </c>
      <c r="V22" s="2" t="s">
        <v>641</v>
      </c>
      <c r="W22" s="24">
        <v>540500.18999999994</v>
      </c>
      <c r="Y22" s="2" t="s">
        <v>43</v>
      </c>
      <c r="Z22" s="24">
        <v>17915.899530991741</v>
      </c>
      <c r="AB22" s="2" t="s">
        <v>5</v>
      </c>
      <c r="AC22" s="24">
        <v>2418228.1080212998</v>
      </c>
      <c r="AE22" s="2" t="s">
        <v>1102</v>
      </c>
      <c r="AF22" s="24">
        <v>192129.50051262433</v>
      </c>
      <c r="AH22" s="2" t="s">
        <v>841</v>
      </c>
      <c r="AI22" s="24">
        <v>350191.93</v>
      </c>
      <c r="AK22" s="2" t="s">
        <v>103</v>
      </c>
      <c r="AL22" s="24">
        <v>430512.44595041324</v>
      </c>
    </row>
    <row r="23" spans="1:38" x14ac:dyDescent="0.25">
      <c r="A23" s="59" t="s">
        <v>1127</v>
      </c>
      <c r="B23" s="60">
        <v>1273713.9656064962</v>
      </c>
      <c r="D23" s="2" t="s">
        <v>1139</v>
      </c>
      <c r="E23" s="24">
        <v>421802.98097249988</v>
      </c>
      <c r="G23" s="2" t="s">
        <v>343</v>
      </c>
      <c r="H23" s="24">
        <v>172750.95</v>
      </c>
      <c r="J23" s="2" t="s">
        <v>393</v>
      </c>
      <c r="K23" s="24">
        <v>94389.259239359497</v>
      </c>
      <c r="M23" s="2" t="s">
        <v>1289</v>
      </c>
      <c r="N23" s="24">
        <v>75449.886175333988</v>
      </c>
      <c r="P23" s="2" t="s">
        <v>378</v>
      </c>
      <c r="Q23" s="24">
        <v>190772.59</v>
      </c>
      <c r="S23" s="2" t="s">
        <v>43</v>
      </c>
      <c r="T23" s="24">
        <v>188147.31173140497</v>
      </c>
      <c r="V23" s="2" t="s">
        <v>354</v>
      </c>
      <c r="W23" s="24">
        <v>511240.52</v>
      </c>
      <c r="Y23" s="2" t="s">
        <v>946</v>
      </c>
      <c r="Z23" s="24">
        <v>14675.639020661158</v>
      </c>
      <c r="AB23"/>
      <c r="AC23"/>
      <c r="AE23" s="2" t="s">
        <v>1105</v>
      </c>
      <c r="AF23" s="24">
        <v>167720.32207602973</v>
      </c>
      <c r="AH23" s="2" t="s">
        <v>236</v>
      </c>
      <c r="AI23" s="24">
        <v>329318.46999999997</v>
      </c>
      <c r="AK23" s="2" t="s">
        <v>1139</v>
      </c>
      <c r="AL23" s="24">
        <v>421802.98097249988</v>
      </c>
    </row>
    <row r="24" spans="1:38" x14ac:dyDescent="0.25">
      <c r="A24" s="56" t="s">
        <v>24</v>
      </c>
      <c r="B24" s="70">
        <v>1175031.0399579338</v>
      </c>
      <c r="D24" s="2" t="s">
        <v>69</v>
      </c>
      <c r="E24" s="24">
        <v>419328.41696669423</v>
      </c>
      <c r="G24" s="2" t="s">
        <v>1035</v>
      </c>
      <c r="H24" s="24">
        <v>170521.69556522911</v>
      </c>
      <c r="J24" s="2" t="s">
        <v>874</v>
      </c>
      <c r="K24" s="24">
        <v>93118.95</v>
      </c>
      <c r="M24" s="2" t="s">
        <v>931</v>
      </c>
      <c r="N24" s="24">
        <v>74472.643388429758</v>
      </c>
      <c r="P24" s="2" t="s">
        <v>543</v>
      </c>
      <c r="Q24" s="24">
        <v>182200.81</v>
      </c>
      <c r="S24" s="2" t="s">
        <v>1390</v>
      </c>
      <c r="T24" s="24">
        <v>153980.71725000002</v>
      </c>
      <c r="V24" s="2" t="s">
        <v>50</v>
      </c>
      <c r="W24" s="24">
        <v>484261.05180689937</v>
      </c>
      <c r="Y24" s="2" t="s">
        <v>5</v>
      </c>
      <c r="Z24" s="24">
        <v>3895459.1106806248</v>
      </c>
      <c r="AB24"/>
      <c r="AC24"/>
      <c r="AE24" s="2" t="s">
        <v>236</v>
      </c>
      <c r="AF24" s="24">
        <v>160377.03329090908</v>
      </c>
      <c r="AH24" s="2" t="s">
        <v>1144</v>
      </c>
      <c r="AI24" s="24">
        <v>257751.54292337617</v>
      </c>
      <c r="AK24" s="2" t="s">
        <v>69</v>
      </c>
      <c r="AL24" s="24">
        <v>419328.41696669423</v>
      </c>
    </row>
    <row r="25" spans="1:38" x14ac:dyDescent="0.25">
      <c r="A25" s="58" t="s">
        <v>103</v>
      </c>
      <c r="B25" s="60">
        <v>1140111.4126446282</v>
      </c>
      <c r="D25" s="2" t="s">
        <v>1345</v>
      </c>
      <c r="E25" s="24">
        <v>416896.32756497432</v>
      </c>
      <c r="G25" s="2" t="s">
        <v>1386</v>
      </c>
      <c r="H25" s="24">
        <v>156324.48383740001</v>
      </c>
      <c r="J25" s="2" t="s">
        <v>1113</v>
      </c>
      <c r="K25" s="24">
        <v>89357.284991322289</v>
      </c>
      <c r="M25" s="2" t="s">
        <v>1301</v>
      </c>
      <c r="N25" s="24">
        <v>72086.893981349596</v>
      </c>
      <c r="P25" s="2" t="s">
        <v>1108</v>
      </c>
      <c r="Q25" s="24">
        <v>135419.24948737887</v>
      </c>
      <c r="S25" s="2" t="s">
        <v>578</v>
      </c>
      <c r="T25" s="24">
        <v>148549.82941069233</v>
      </c>
      <c r="V25" s="2" t="s">
        <v>103</v>
      </c>
      <c r="W25" s="24">
        <v>458834.99</v>
      </c>
      <c r="Y25"/>
      <c r="Z25"/>
      <c r="AB25"/>
      <c r="AC25"/>
      <c r="AE25" s="2" t="s">
        <v>328</v>
      </c>
      <c r="AF25" s="24">
        <v>159207.98000000001</v>
      </c>
      <c r="AH25" s="2" t="s">
        <v>1256</v>
      </c>
      <c r="AI25" s="24">
        <v>251702.51625750001</v>
      </c>
      <c r="AK25" s="2" t="s">
        <v>1345</v>
      </c>
      <c r="AL25" s="24">
        <v>416896.32756497432</v>
      </c>
    </row>
    <row r="26" spans="1:38" x14ac:dyDescent="0.25">
      <c r="A26" s="59" t="s">
        <v>1279</v>
      </c>
      <c r="B26" s="60">
        <v>1074683.1944818182</v>
      </c>
      <c r="D26" s="2" t="s">
        <v>1489</v>
      </c>
      <c r="E26" s="24">
        <v>415229.84386227274</v>
      </c>
      <c r="G26" s="2" t="s">
        <v>175</v>
      </c>
      <c r="H26" s="24">
        <v>154994.89000000001</v>
      </c>
      <c r="J26" s="2" t="s">
        <v>1392</v>
      </c>
      <c r="K26" s="24">
        <v>88006.598400000003</v>
      </c>
      <c r="M26" s="2" t="s">
        <v>1308</v>
      </c>
      <c r="N26" s="24">
        <v>64010.074066425608</v>
      </c>
      <c r="P26" s="2" t="s">
        <v>235</v>
      </c>
      <c r="Q26" s="24">
        <v>121428.63</v>
      </c>
      <c r="S26" s="2" t="s">
        <v>1329</v>
      </c>
      <c r="T26" s="24">
        <v>124913.14850423555</v>
      </c>
      <c r="V26" s="2" t="s">
        <v>494</v>
      </c>
      <c r="W26" s="24">
        <v>377449.16000000003</v>
      </c>
      <c r="Y26"/>
      <c r="Z26"/>
      <c r="AB26"/>
      <c r="AC26"/>
      <c r="AE26" s="2" t="s">
        <v>332</v>
      </c>
      <c r="AF26" s="24">
        <v>154869.73000000001</v>
      </c>
      <c r="AH26" s="2" t="s">
        <v>807</v>
      </c>
      <c r="AI26" s="24">
        <v>216654.55</v>
      </c>
      <c r="AK26" s="2" t="s">
        <v>1489</v>
      </c>
      <c r="AL26" s="24">
        <v>415229.84386227274</v>
      </c>
    </row>
    <row r="27" spans="1:38" x14ac:dyDescent="0.25">
      <c r="A27" s="85" t="s">
        <v>1472</v>
      </c>
      <c r="B27" s="86">
        <v>1035341.6427272377</v>
      </c>
      <c r="D27" s="2" t="s">
        <v>200</v>
      </c>
      <c r="E27" s="24">
        <v>411248.75</v>
      </c>
      <c r="G27" s="2" t="s">
        <v>1379</v>
      </c>
      <c r="H27" s="24">
        <v>153116.80027269089</v>
      </c>
      <c r="J27" s="2" t="s">
        <v>165</v>
      </c>
      <c r="K27" s="24">
        <v>85152.41</v>
      </c>
      <c r="M27" s="2" t="s">
        <v>902</v>
      </c>
      <c r="N27" s="24">
        <v>51555.696000000004</v>
      </c>
      <c r="P27" s="2" t="s">
        <v>343</v>
      </c>
      <c r="Q27" s="24">
        <v>112642.91</v>
      </c>
      <c r="S27" s="2" t="s">
        <v>569</v>
      </c>
      <c r="T27" s="24">
        <v>117119.27</v>
      </c>
      <c r="V27" s="2" t="s">
        <v>648</v>
      </c>
      <c r="W27" s="24">
        <v>355006.59</v>
      </c>
      <c r="Y27"/>
      <c r="Z27"/>
      <c r="AB27"/>
      <c r="AC27"/>
      <c r="AE27" s="2" t="s">
        <v>1249</v>
      </c>
      <c r="AF27" s="24">
        <v>152804.38063990339</v>
      </c>
      <c r="AH27" s="2" t="s">
        <v>854</v>
      </c>
      <c r="AI27" s="24">
        <v>203117.31</v>
      </c>
      <c r="AK27" s="2" t="s">
        <v>200</v>
      </c>
      <c r="AL27" s="24">
        <v>411248.75</v>
      </c>
    </row>
    <row r="28" spans="1:38" x14ac:dyDescent="0.25">
      <c r="A28" s="53" t="s">
        <v>765</v>
      </c>
      <c r="B28" s="54">
        <v>1022346.9183840888</v>
      </c>
      <c r="D28" s="2" t="s">
        <v>163</v>
      </c>
      <c r="E28" s="24">
        <v>405263.74</v>
      </c>
      <c r="G28" s="2" t="s">
        <v>314</v>
      </c>
      <c r="H28" s="24">
        <v>148798.03</v>
      </c>
      <c r="J28" s="2" t="s">
        <v>889</v>
      </c>
      <c r="K28" s="24">
        <v>84855.712272685938</v>
      </c>
      <c r="M28" s="2" t="s">
        <v>1508</v>
      </c>
      <c r="N28" s="24">
        <v>41819.995999999999</v>
      </c>
      <c r="P28" s="2" t="s">
        <v>1121</v>
      </c>
      <c r="Q28" s="24">
        <v>110304.65833699825</v>
      </c>
      <c r="S28" s="2" t="s">
        <v>595</v>
      </c>
      <c r="T28" s="24">
        <v>104928.54</v>
      </c>
      <c r="V28" s="2" t="s">
        <v>233</v>
      </c>
      <c r="W28" s="24">
        <v>330928.81</v>
      </c>
      <c r="Y28"/>
      <c r="Z28"/>
      <c r="AB28"/>
      <c r="AC28"/>
      <c r="AE28" s="2" t="s">
        <v>805</v>
      </c>
      <c r="AF28" s="24">
        <v>124108.68</v>
      </c>
      <c r="AH28" s="2" t="s">
        <v>332</v>
      </c>
      <c r="AI28" s="24">
        <v>198008.22</v>
      </c>
      <c r="AK28" s="2" t="s">
        <v>163</v>
      </c>
      <c r="AL28" s="24">
        <v>405263.74</v>
      </c>
    </row>
    <row r="29" spans="1:38" x14ac:dyDescent="0.25">
      <c r="A29" s="59" t="s">
        <v>780</v>
      </c>
      <c r="B29" s="60">
        <v>1019243.76</v>
      </c>
      <c r="D29" s="2" t="s">
        <v>146</v>
      </c>
      <c r="E29" s="24">
        <v>397357.39</v>
      </c>
      <c r="G29" s="2" t="s">
        <v>193</v>
      </c>
      <c r="H29" s="24">
        <v>131024</v>
      </c>
      <c r="J29" s="2" t="s">
        <v>390</v>
      </c>
      <c r="K29" s="24">
        <v>83124.219999999987</v>
      </c>
      <c r="M29" s="2" t="s">
        <v>102</v>
      </c>
      <c r="N29" s="24">
        <v>38488.723966942147</v>
      </c>
      <c r="P29" s="2" t="s">
        <v>511</v>
      </c>
      <c r="Q29" s="24">
        <v>109571.43</v>
      </c>
      <c r="S29" s="2" t="s">
        <v>165</v>
      </c>
      <c r="T29" s="24">
        <v>94046.68</v>
      </c>
      <c r="V29" s="2" t="s">
        <v>145</v>
      </c>
      <c r="W29" s="24">
        <v>325530.44</v>
      </c>
      <c r="Y29"/>
      <c r="Z29"/>
      <c r="AB29"/>
      <c r="AC29"/>
      <c r="AE29" s="2" t="s">
        <v>831</v>
      </c>
      <c r="AF29" s="24">
        <v>97035.88</v>
      </c>
      <c r="AH29" s="2" t="s">
        <v>30</v>
      </c>
      <c r="AI29" s="24">
        <v>187191.32500000004</v>
      </c>
      <c r="AK29" s="2" t="s">
        <v>146</v>
      </c>
      <c r="AL29" s="24">
        <v>397357.39</v>
      </c>
    </row>
    <row r="30" spans="1:38" x14ac:dyDescent="0.25">
      <c r="A30" s="59" t="s">
        <v>354</v>
      </c>
      <c r="B30" s="60">
        <v>997986.60000000009</v>
      </c>
      <c r="D30" s="2" t="s">
        <v>983</v>
      </c>
      <c r="E30" s="24">
        <v>397049.81779749994</v>
      </c>
      <c r="G30" s="2" t="s">
        <v>925</v>
      </c>
      <c r="H30" s="24">
        <v>124633.44572531999</v>
      </c>
      <c r="J30" s="2" t="s">
        <v>1206</v>
      </c>
      <c r="K30" s="24">
        <v>81238.330757599979</v>
      </c>
      <c r="M30" s="2" t="s">
        <v>101</v>
      </c>
      <c r="N30" s="24">
        <v>34994.17</v>
      </c>
      <c r="P30" s="2" t="s">
        <v>182</v>
      </c>
      <c r="Q30" s="24">
        <v>103815.88</v>
      </c>
      <c r="S30" s="2" t="s">
        <v>571</v>
      </c>
      <c r="T30" s="24">
        <v>79186.559999999998</v>
      </c>
      <c r="V30" s="2" t="s">
        <v>343</v>
      </c>
      <c r="W30" s="24">
        <v>325167.71999999997</v>
      </c>
      <c r="Y30"/>
      <c r="Z30"/>
      <c r="AB30"/>
      <c r="AC30"/>
      <c r="AE30" s="2" t="s">
        <v>221</v>
      </c>
      <c r="AF30" s="24">
        <v>97000.04</v>
      </c>
      <c r="AH30" s="2" t="s">
        <v>103</v>
      </c>
      <c r="AI30" s="24">
        <v>186240.33</v>
      </c>
      <c r="AK30" s="2" t="s">
        <v>983</v>
      </c>
      <c r="AL30" s="24">
        <v>397049.81779749994</v>
      </c>
    </row>
    <row r="31" spans="1:38" x14ac:dyDescent="0.25">
      <c r="A31" s="59" t="s">
        <v>559</v>
      </c>
      <c r="B31" s="60">
        <v>984132.94816624583</v>
      </c>
      <c r="D31" s="2" t="s">
        <v>219</v>
      </c>
      <c r="E31" s="24">
        <v>393735.03</v>
      </c>
      <c r="G31" s="2" t="s">
        <v>334</v>
      </c>
      <c r="H31" s="24">
        <v>116720.06</v>
      </c>
      <c r="J31" s="2" t="s">
        <v>880</v>
      </c>
      <c r="K31" s="24">
        <v>76454.102199999994</v>
      </c>
      <c r="M31" s="2" t="s">
        <v>420</v>
      </c>
      <c r="N31" s="24">
        <v>34646.07</v>
      </c>
      <c r="P31" s="2" t="s">
        <v>364</v>
      </c>
      <c r="Q31" s="24">
        <v>96379.6</v>
      </c>
      <c r="S31" s="2" t="s">
        <v>941</v>
      </c>
      <c r="T31" s="24">
        <v>77112.277771992114</v>
      </c>
      <c r="V31" s="2" t="s">
        <v>606</v>
      </c>
      <c r="W31" s="24">
        <v>318863.81</v>
      </c>
      <c r="Y31"/>
      <c r="Z31"/>
      <c r="AB31"/>
      <c r="AC31"/>
      <c r="AE31" s="2" t="s">
        <v>962</v>
      </c>
      <c r="AF31" s="24">
        <v>86314.415796972811</v>
      </c>
      <c r="AH31" s="2" t="s">
        <v>280</v>
      </c>
      <c r="AI31" s="24">
        <v>180814.94</v>
      </c>
      <c r="AK31" s="2" t="s">
        <v>219</v>
      </c>
      <c r="AL31" s="24">
        <v>393735.03</v>
      </c>
    </row>
    <row r="32" spans="1:38" x14ac:dyDescent="0.25">
      <c r="A32" s="59" t="s">
        <v>43</v>
      </c>
      <c r="B32" s="60">
        <v>973882.42352643504</v>
      </c>
      <c r="D32" s="2" t="s">
        <v>166</v>
      </c>
      <c r="E32" s="24">
        <v>382144.19000000006</v>
      </c>
      <c r="G32" s="2" t="s">
        <v>169</v>
      </c>
      <c r="H32" s="24">
        <v>116668.53</v>
      </c>
      <c r="J32" s="2" t="s">
        <v>1353</v>
      </c>
      <c r="K32" s="24">
        <v>67169.316000000006</v>
      </c>
      <c r="M32" s="2" t="s">
        <v>991</v>
      </c>
      <c r="N32" s="24">
        <v>32331.072150928499</v>
      </c>
      <c r="P32" s="2" t="s">
        <v>334</v>
      </c>
      <c r="Q32" s="24">
        <v>93530.92</v>
      </c>
      <c r="S32" s="2" t="s">
        <v>1226</v>
      </c>
      <c r="T32" s="24">
        <v>57432.970403202475</v>
      </c>
      <c r="V32" s="2" t="s">
        <v>378</v>
      </c>
      <c r="W32" s="24">
        <v>315026.51</v>
      </c>
      <c r="Y32"/>
      <c r="Z32"/>
      <c r="AB32"/>
      <c r="AC32"/>
      <c r="AE32" s="2" t="s">
        <v>43</v>
      </c>
      <c r="AF32" s="24">
        <v>85713.767871900825</v>
      </c>
      <c r="AH32" s="2" t="s">
        <v>1249</v>
      </c>
      <c r="AI32" s="24">
        <v>172424.16020129307</v>
      </c>
      <c r="AK32" s="2" t="s">
        <v>166</v>
      </c>
      <c r="AL32" s="24">
        <v>382144.19000000006</v>
      </c>
    </row>
    <row r="33" spans="1:38" x14ac:dyDescent="0.25">
      <c r="A33" s="2" t="s">
        <v>1474</v>
      </c>
      <c r="B33" s="54">
        <v>947426.76987171511</v>
      </c>
      <c r="D33" s="2" t="s">
        <v>75</v>
      </c>
      <c r="E33" s="24">
        <v>338232.15</v>
      </c>
      <c r="G33" s="2" t="s">
        <v>759</v>
      </c>
      <c r="H33" s="24">
        <v>111163.23767999999</v>
      </c>
      <c r="J33" s="2" t="s">
        <v>897</v>
      </c>
      <c r="K33" s="24">
        <v>67013.065000000002</v>
      </c>
      <c r="M33" s="2" t="s">
        <v>415</v>
      </c>
      <c r="N33" s="24">
        <v>28459.255630260537</v>
      </c>
      <c r="P33" s="2" t="s">
        <v>509</v>
      </c>
      <c r="Q33" s="24">
        <v>86318.77</v>
      </c>
      <c r="S33" s="2" t="s">
        <v>1117</v>
      </c>
      <c r="T33" s="24">
        <v>52785.430535575753</v>
      </c>
      <c r="V33" s="2" t="s">
        <v>590</v>
      </c>
      <c r="W33" s="24">
        <v>311209.75</v>
      </c>
      <c r="Y33"/>
      <c r="Z33"/>
      <c r="AB33"/>
      <c r="AC33"/>
      <c r="AE33" s="2" t="s">
        <v>712</v>
      </c>
      <c r="AF33" s="24">
        <v>80926.509999999995</v>
      </c>
      <c r="AH33" s="2" t="s">
        <v>1033</v>
      </c>
      <c r="AI33" s="24">
        <v>156560.01727272727</v>
      </c>
      <c r="AK33" s="2" t="s">
        <v>75</v>
      </c>
      <c r="AL33" s="24">
        <v>338232.15</v>
      </c>
    </row>
    <row r="34" spans="1:38" x14ac:dyDescent="0.25">
      <c r="A34" s="59" t="s">
        <v>280</v>
      </c>
      <c r="B34" s="60">
        <v>903874.09077175613</v>
      </c>
      <c r="D34" s="2" t="s">
        <v>1442</v>
      </c>
      <c r="E34" s="24">
        <v>284931.48583749996</v>
      </c>
      <c r="G34" s="2" t="s">
        <v>354</v>
      </c>
      <c r="H34" s="24">
        <v>109356.61</v>
      </c>
      <c r="J34" s="2" t="s">
        <v>160</v>
      </c>
      <c r="K34" s="24">
        <v>65650.48</v>
      </c>
      <c r="M34" s="2" t="s">
        <v>1438</v>
      </c>
      <c r="N34" s="24">
        <v>19068.666627685951</v>
      </c>
      <c r="P34" s="2" t="s">
        <v>171</v>
      </c>
      <c r="Q34" s="24">
        <v>84751.360000000001</v>
      </c>
      <c r="S34" s="2" t="s">
        <v>573</v>
      </c>
      <c r="T34" s="24">
        <v>45796.39</v>
      </c>
      <c r="V34" s="2" t="s">
        <v>543</v>
      </c>
      <c r="W34" s="24">
        <v>302365.05</v>
      </c>
      <c r="Y34"/>
      <c r="Z34"/>
      <c r="AB34"/>
      <c r="AC34"/>
      <c r="AE34" s="2" t="s">
        <v>800</v>
      </c>
      <c r="AF34" s="24">
        <v>75966.37</v>
      </c>
      <c r="AH34" s="2" t="s">
        <v>221</v>
      </c>
      <c r="AI34" s="24">
        <v>155966.97</v>
      </c>
      <c r="AK34" s="2" t="s">
        <v>1442</v>
      </c>
      <c r="AL34" s="24">
        <v>284931.48583749996</v>
      </c>
    </row>
    <row r="35" spans="1:38" x14ac:dyDescent="0.25">
      <c r="A35" s="56" t="s">
        <v>152</v>
      </c>
      <c r="B35" s="70">
        <v>857696.3</v>
      </c>
      <c r="D35" s="2" t="s">
        <v>935</v>
      </c>
      <c r="E35" s="24">
        <v>281901.56214363634</v>
      </c>
      <c r="G35" s="2" t="s">
        <v>374</v>
      </c>
      <c r="H35" s="24">
        <v>107315.36</v>
      </c>
      <c r="J35" s="2" t="s">
        <v>1464</v>
      </c>
      <c r="K35" s="24">
        <v>62242.790600000008</v>
      </c>
      <c r="M35" s="2" t="s">
        <v>965</v>
      </c>
      <c r="N35" s="24">
        <v>18189.2605</v>
      </c>
      <c r="P35" s="2" t="s">
        <v>205</v>
      </c>
      <c r="Q35" s="24">
        <v>71500.02</v>
      </c>
      <c r="S35" s="2" t="s">
        <v>1181</v>
      </c>
      <c r="T35" s="24">
        <v>43210.96735816115</v>
      </c>
      <c r="V35" s="2" t="s">
        <v>725</v>
      </c>
      <c r="W35" s="24">
        <v>292621.34000000003</v>
      </c>
      <c r="Y35"/>
      <c r="Z35"/>
      <c r="AB35"/>
      <c r="AC35"/>
      <c r="AE35" s="2" t="s">
        <v>812</v>
      </c>
      <c r="AF35" s="24">
        <v>67363.72</v>
      </c>
      <c r="AH35" s="2" t="s">
        <v>363</v>
      </c>
      <c r="AI35" s="24">
        <v>150145.59</v>
      </c>
      <c r="AK35" s="2" t="s">
        <v>935</v>
      </c>
      <c r="AL35" s="24">
        <v>281901.56214363634</v>
      </c>
    </row>
    <row r="36" spans="1:38" x14ac:dyDescent="0.25">
      <c r="A36" s="58" t="s">
        <v>55</v>
      </c>
      <c r="B36" s="60">
        <v>806221.7320564948</v>
      </c>
      <c r="D36" s="2" t="s">
        <v>363</v>
      </c>
      <c r="E36" s="24">
        <v>279595.32</v>
      </c>
      <c r="G36" s="2" t="s">
        <v>1003</v>
      </c>
      <c r="H36" s="24">
        <v>104315.19509134298</v>
      </c>
      <c r="J36" s="2" t="s">
        <v>249</v>
      </c>
      <c r="K36" s="24">
        <v>61677.21</v>
      </c>
      <c r="M36" s="2" t="s">
        <v>33</v>
      </c>
      <c r="N36" s="24">
        <v>14431.174687709998</v>
      </c>
      <c r="P36" s="2" t="s">
        <v>154</v>
      </c>
      <c r="Q36" s="24">
        <v>70279.850000000006</v>
      </c>
      <c r="S36" s="2" t="s">
        <v>102</v>
      </c>
      <c r="T36" s="24">
        <v>43015.764462809915</v>
      </c>
      <c r="V36" s="2" t="s">
        <v>101</v>
      </c>
      <c r="W36" s="24">
        <v>250630.79</v>
      </c>
      <c r="Y36"/>
      <c r="Z36"/>
      <c r="AB36"/>
      <c r="AC36"/>
      <c r="AE36" s="2" t="s">
        <v>280</v>
      </c>
      <c r="AF36" s="24">
        <v>66436.156902706614</v>
      </c>
      <c r="AH36" s="2" t="s">
        <v>390</v>
      </c>
      <c r="AI36" s="24">
        <v>96428.49</v>
      </c>
      <c r="AK36" s="2" t="s">
        <v>363</v>
      </c>
      <c r="AL36" s="24">
        <v>279595.32</v>
      </c>
    </row>
    <row r="37" spans="1:38" x14ac:dyDescent="0.25">
      <c r="A37" s="53" t="s">
        <v>791</v>
      </c>
      <c r="B37" s="54">
        <v>799999.72600000002</v>
      </c>
      <c r="D37" s="2" t="s">
        <v>325</v>
      </c>
      <c r="E37" s="24">
        <v>267807.59000000003</v>
      </c>
      <c r="G37" s="2" t="s">
        <v>26</v>
      </c>
      <c r="H37" s="24">
        <v>96243.019312293385</v>
      </c>
      <c r="J37" s="2" t="s">
        <v>1137</v>
      </c>
      <c r="K37" s="24">
        <v>57424.465109999997</v>
      </c>
      <c r="M37" s="2" t="s">
        <v>294</v>
      </c>
      <c r="N37" s="24">
        <v>13122.81</v>
      </c>
      <c r="P37" s="2" t="s">
        <v>146</v>
      </c>
      <c r="Q37" s="24">
        <v>69142.880000000005</v>
      </c>
      <c r="S37" s="2" t="s">
        <v>92</v>
      </c>
      <c r="T37" s="24">
        <v>38116.693244999995</v>
      </c>
      <c r="V37" s="2" t="s">
        <v>499</v>
      </c>
      <c r="W37" s="24">
        <v>234092.16</v>
      </c>
      <c r="Y37"/>
      <c r="Z37"/>
      <c r="AB37"/>
      <c r="AC37"/>
      <c r="AE37" s="2" t="s">
        <v>103</v>
      </c>
      <c r="AF37" s="24">
        <v>64523.646694214884</v>
      </c>
      <c r="AH37" s="2" t="s">
        <v>1179</v>
      </c>
      <c r="AI37" s="24">
        <v>95775.577605619983</v>
      </c>
      <c r="AK37" s="2" t="s">
        <v>325</v>
      </c>
      <c r="AL37" s="24">
        <v>267807.59000000003</v>
      </c>
    </row>
    <row r="38" spans="1:38" x14ac:dyDescent="0.25">
      <c r="A38" s="56" t="s">
        <v>123</v>
      </c>
      <c r="B38" s="70">
        <v>798773.13151712832</v>
      </c>
      <c r="D38" s="2" t="s">
        <v>236</v>
      </c>
      <c r="E38" s="24">
        <v>262369.5</v>
      </c>
      <c r="G38" s="2" t="s">
        <v>370</v>
      </c>
      <c r="H38" s="24">
        <v>94750.080000000002</v>
      </c>
      <c r="J38" s="2" t="s">
        <v>407</v>
      </c>
      <c r="K38" s="24">
        <v>57204.427195661156</v>
      </c>
      <c r="M38" s="2" t="s">
        <v>5</v>
      </c>
      <c r="N38" s="24">
        <v>7210378.8807373587</v>
      </c>
      <c r="P38" s="2" t="s">
        <v>420</v>
      </c>
      <c r="Q38" s="24">
        <v>66051.41</v>
      </c>
      <c r="S38" s="2" t="s">
        <v>704</v>
      </c>
      <c r="T38" s="24">
        <v>35229.725599999998</v>
      </c>
      <c r="V38" s="2" t="s">
        <v>43</v>
      </c>
      <c r="W38" s="24">
        <v>218476.68412190082</v>
      </c>
      <c r="Y38"/>
      <c r="Z38"/>
      <c r="AB38"/>
      <c r="AC38"/>
      <c r="AE38" s="2" t="s">
        <v>1076</v>
      </c>
      <c r="AF38" s="24">
        <v>39300.370421886211</v>
      </c>
      <c r="AH38" s="2" t="s">
        <v>860</v>
      </c>
      <c r="AI38" s="24">
        <v>83985.83</v>
      </c>
      <c r="AK38" s="2" t="s">
        <v>236</v>
      </c>
      <c r="AL38" s="24">
        <v>262369.5</v>
      </c>
    </row>
    <row r="39" spans="1:38" x14ac:dyDescent="0.25">
      <c r="A39" s="59" t="s">
        <v>363</v>
      </c>
      <c r="B39" s="60">
        <v>787589.58000000007</v>
      </c>
      <c r="D39" s="2" t="s">
        <v>908</v>
      </c>
      <c r="E39" s="24">
        <v>253684.96574074379</v>
      </c>
      <c r="G39" s="2" t="s">
        <v>766</v>
      </c>
      <c r="H39" s="24">
        <v>92114.906229999993</v>
      </c>
      <c r="J39" s="2" t="s">
        <v>902</v>
      </c>
      <c r="K39" s="24">
        <v>54754.329838400001</v>
      </c>
      <c r="M39"/>
      <c r="N39"/>
      <c r="P39" s="2" t="s">
        <v>1396</v>
      </c>
      <c r="Q39" s="24">
        <v>62938.613027376035</v>
      </c>
      <c r="S39" s="2" t="s">
        <v>1076</v>
      </c>
      <c r="T39" s="24">
        <v>30786.674654617065</v>
      </c>
      <c r="V39" s="2" t="s">
        <v>147</v>
      </c>
      <c r="W39" s="24">
        <v>208657.77000000002</v>
      </c>
      <c r="Y39"/>
      <c r="Z39"/>
      <c r="AB39"/>
      <c r="AC39"/>
      <c r="AE39" s="2" t="s">
        <v>815</v>
      </c>
      <c r="AF39" s="24">
        <v>38056.129999999997</v>
      </c>
      <c r="AH39" s="2" t="s">
        <v>26</v>
      </c>
      <c r="AI39" s="24">
        <v>83147.299119297531</v>
      </c>
      <c r="AK39" s="2" t="s">
        <v>908</v>
      </c>
      <c r="AL39" s="24">
        <v>253684.96574074379</v>
      </c>
    </row>
    <row r="40" spans="1:38" x14ac:dyDescent="0.25">
      <c r="A40" s="59" t="s">
        <v>1351</v>
      </c>
      <c r="B40" s="60">
        <v>764805.06746748136</v>
      </c>
      <c r="D40" s="2" t="s">
        <v>1237</v>
      </c>
      <c r="E40" s="24">
        <v>230108.2917683711</v>
      </c>
      <c r="G40" s="2" t="s">
        <v>912</v>
      </c>
      <c r="H40" s="24">
        <v>91375.190388679999</v>
      </c>
      <c r="J40" s="2" t="s">
        <v>1425</v>
      </c>
      <c r="K40" s="24">
        <v>52844.588400000008</v>
      </c>
      <c r="M40"/>
      <c r="N40"/>
      <c r="P40" s="2" t="s">
        <v>197</v>
      </c>
      <c r="Q40" s="24">
        <v>57448.67</v>
      </c>
      <c r="S40" s="2" t="s">
        <v>1070</v>
      </c>
      <c r="T40" s="24">
        <v>27541.650949492887</v>
      </c>
      <c r="V40" s="2" t="s">
        <v>528</v>
      </c>
      <c r="W40" s="24">
        <v>208029.22</v>
      </c>
      <c r="Y40"/>
      <c r="Z40"/>
      <c r="AB40"/>
      <c r="AC40"/>
      <c r="AE40" s="2" t="s">
        <v>828</v>
      </c>
      <c r="AF40" s="24">
        <v>21506.799999999999</v>
      </c>
      <c r="AH40" s="2" t="s">
        <v>846</v>
      </c>
      <c r="AI40" s="24">
        <v>67217.87</v>
      </c>
      <c r="AK40" s="2" t="s">
        <v>1237</v>
      </c>
      <c r="AL40" s="24">
        <v>230108.2917683711</v>
      </c>
    </row>
    <row r="41" spans="1:38" x14ac:dyDescent="0.25">
      <c r="A41" s="59" t="s">
        <v>236</v>
      </c>
      <c r="B41" s="60">
        <v>762731.00329090911</v>
      </c>
      <c r="D41" s="2" t="s">
        <v>156</v>
      </c>
      <c r="E41" s="24">
        <v>228229.65000000002</v>
      </c>
      <c r="G41" s="2" t="s">
        <v>1202</v>
      </c>
      <c r="H41" s="24">
        <v>90362.809519958668</v>
      </c>
      <c r="J41" s="2" t="s">
        <v>1334</v>
      </c>
      <c r="K41" s="24">
        <v>51695.792999999998</v>
      </c>
      <c r="M41"/>
      <c r="N41"/>
      <c r="P41" s="2" t="s">
        <v>491</v>
      </c>
      <c r="Q41" s="24">
        <v>57011.23</v>
      </c>
      <c r="S41" s="2" t="s">
        <v>1247</v>
      </c>
      <c r="T41" s="24">
        <v>21599.3125</v>
      </c>
      <c r="V41" s="2" t="s">
        <v>280</v>
      </c>
      <c r="W41" s="24">
        <v>205002.72000000003</v>
      </c>
      <c r="Y41"/>
      <c r="Z41"/>
      <c r="AB41"/>
      <c r="AC41"/>
      <c r="AE41" s="2" t="s">
        <v>798</v>
      </c>
      <c r="AF41" s="24">
        <v>11664.7</v>
      </c>
      <c r="AH41" s="2" t="s">
        <v>147</v>
      </c>
      <c r="AI41" s="24">
        <v>63071.46</v>
      </c>
      <c r="AK41" s="2" t="s">
        <v>156</v>
      </c>
      <c r="AL41" s="24">
        <v>228229.65000000002</v>
      </c>
    </row>
    <row r="42" spans="1:38" x14ac:dyDescent="0.25">
      <c r="A42" s="59" t="s">
        <v>494</v>
      </c>
      <c r="B42" s="60">
        <v>721895.68</v>
      </c>
      <c r="D42" s="2" t="s">
        <v>1009</v>
      </c>
      <c r="E42" s="24">
        <v>225326.09947473143</v>
      </c>
      <c r="G42" s="2" t="s">
        <v>872</v>
      </c>
      <c r="H42" s="24">
        <v>87100.83574598562</v>
      </c>
      <c r="J42" s="2" t="s">
        <v>869</v>
      </c>
      <c r="K42" s="24">
        <v>48505.369155892819</v>
      </c>
      <c r="M42"/>
      <c r="N42"/>
      <c r="P42" s="2" t="s">
        <v>1003</v>
      </c>
      <c r="Q42" s="24">
        <v>52630.269777768597</v>
      </c>
      <c r="S42" s="2" t="s">
        <v>1270</v>
      </c>
      <c r="T42" s="24">
        <v>21507.882231404958</v>
      </c>
      <c r="V42" s="2" t="s">
        <v>102</v>
      </c>
      <c r="W42" s="24">
        <v>197903.81</v>
      </c>
      <c r="Y42"/>
      <c r="Z42"/>
      <c r="AB42"/>
      <c r="AC42"/>
      <c r="AE42" s="2" t="s">
        <v>578</v>
      </c>
      <c r="AF42" s="24">
        <v>5460.2800252139568</v>
      </c>
      <c r="AH42" s="2" t="s">
        <v>395</v>
      </c>
      <c r="AI42" s="24">
        <v>61321.45</v>
      </c>
      <c r="AK42" s="2" t="s">
        <v>1009</v>
      </c>
      <c r="AL42" s="24">
        <v>225326.09947473143</v>
      </c>
    </row>
    <row r="43" spans="1:38" x14ac:dyDescent="0.25">
      <c r="A43" s="87" t="s">
        <v>1035</v>
      </c>
      <c r="B43" s="70">
        <v>713965.23745741928</v>
      </c>
      <c r="D43" s="2" t="s">
        <v>1383</v>
      </c>
      <c r="E43" s="24">
        <v>221274.84897493801</v>
      </c>
      <c r="G43" s="2" t="s">
        <v>1468</v>
      </c>
      <c r="H43" s="24">
        <v>86097.648239999995</v>
      </c>
      <c r="J43" s="2" t="s">
        <v>151</v>
      </c>
      <c r="K43" s="24">
        <v>46585.96</v>
      </c>
      <c r="M43"/>
      <c r="N43"/>
      <c r="P43" s="2" t="s">
        <v>149</v>
      </c>
      <c r="Q43" s="24">
        <v>52046.12</v>
      </c>
      <c r="S43" s="2" t="s">
        <v>150</v>
      </c>
      <c r="T43" s="24">
        <v>20121.63</v>
      </c>
      <c r="V43" s="2" t="s">
        <v>363</v>
      </c>
      <c r="W43" s="24">
        <v>178848.53</v>
      </c>
      <c r="Y43"/>
      <c r="Z43"/>
      <c r="AB43"/>
      <c r="AC43"/>
      <c r="AE43" s="2" t="s">
        <v>946</v>
      </c>
      <c r="AF43" s="24">
        <v>4891.8796735537189</v>
      </c>
      <c r="AH43" s="2" t="s">
        <v>794</v>
      </c>
      <c r="AI43" s="24">
        <v>47925</v>
      </c>
      <c r="AK43" s="2" t="s">
        <v>1383</v>
      </c>
      <c r="AL43" s="24">
        <v>221274.84897493801</v>
      </c>
    </row>
    <row r="44" spans="1:38" x14ac:dyDescent="0.25">
      <c r="A44" s="59" t="s">
        <v>1289</v>
      </c>
      <c r="B44" s="60">
        <v>703998.39626003173</v>
      </c>
      <c r="D44" s="2" t="s">
        <v>34</v>
      </c>
      <c r="E44" s="24">
        <v>220907.26036154956</v>
      </c>
      <c r="G44" s="2" t="s">
        <v>132</v>
      </c>
      <c r="H44" s="24">
        <v>81675.618660000007</v>
      </c>
      <c r="J44" s="2" t="s">
        <v>1117</v>
      </c>
      <c r="K44" s="24">
        <v>45382.998399999997</v>
      </c>
      <c r="M44"/>
      <c r="N44"/>
      <c r="P44" s="2" t="s">
        <v>148</v>
      </c>
      <c r="Q44" s="24">
        <v>50887.31</v>
      </c>
      <c r="S44" s="2" t="s">
        <v>1191</v>
      </c>
      <c r="T44" s="24">
        <v>18115.389520247936</v>
      </c>
      <c r="V44" s="2" t="s">
        <v>493</v>
      </c>
      <c r="W44" s="24">
        <v>158202.56</v>
      </c>
      <c r="Y44"/>
      <c r="Z44"/>
      <c r="AB44"/>
      <c r="AC44"/>
      <c r="AE44" s="2" t="s">
        <v>5</v>
      </c>
      <c r="AF44" s="24">
        <v>10865671.825035328</v>
      </c>
      <c r="AH44" s="2" t="s">
        <v>146</v>
      </c>
      <c r="AI44" s="24">
        <v>47428.59</v>
      </c>
      <c r="AK44" s="2" t="s">
        <v>34</v>
      </c>
      <c r="AL44" s="24">
        <v>220907.26036154956</v>
      </c>
    </row>
    <row r="45" spans="1:38" x14ac:dyDescent="0.25">
      <c r="A45" s="59" t="s">
        <v>1483</v>
      </c>
      <c r="B45" s="60">
        <v>685000</v>
      </c>
      <c r="D45" s="2" t="s">
        <v>186</v>
      </c>
      <c r="E45" s="24">
        <v>217274.78</v>
      </c>
      <c r="G45" s="2" t="s">
        <v>44</v>
      </c>
      <c r="H45" s="24">
        <v>81485.128559999997</v>
      </c>
      <c r="J45" s="2" t="s">
        <v>878</v>
      </c>
      <c r="K45" s="24">
        <v>42986.603674559999</v>
      </c>
      <c r="M45"/>
      <c r="N45"/>
      <c r="P45" s="2" t="s">
        <v>503</v>
      </c>
      <c r="Q45" s="24">
        <v>49385.36</v>
      </c>
      <c r="S45" s="2" t="s">
        <v>5</v>
      </c>
      <c r="T45" s="24">
        <v>13245477.016289016</v>
      </c>
      <c r="V45" s="2" t="s">
        <v>163</v>
      </c>
      <c r="W45" s="24">
        <v>132324.72</v>
      </c>
      <c r="Y45"/>
      <c r="Z45"/>
      <c r="AB45"/>
      <c r="AC45"/>
      <c r="AE45"/>
      <c r="AF45"/>
      <c r="AH45" s="2" t="s">
        <v>1355</v>
      </c>
      <c r="AI45" s="24">
        <v>44804.792503977682</v>
      </c>
      <c r="AK45" s="2" t="s">
        <v>186</v>
      </c>
      <c r="AL45" s="24">
        <v>217274.78</v>
      </c>
    </row>
    <row r="46" spans="1:38" x14ac:dyDescent="0.25">
      <c r="A46" s="68" t="s">
        <v>810</v>
      </c>
      <c r="B46" s="69">
        <v>676342.5</v>
      </c>
      <c r="D46" s="2" t="s">
        <v>1285</v>
      </c>
      <c r="E46" s="24">
        <v>215892.90070499998</v>
      </c>
      <c r="G46" s="2" t="s">
        <v>1231</v>
      </c>
      <c r="H46" s="24">
        <v>81474.294104292028</v>
      </c>
      <c r="J46" s="2" t="s">
        <v>95</v>
      </c>
      <c r="K46" s="24">
        <v>39115.537500000006</v>
      </c>
      <c r="M46"/>
      <c r="N46"/>
      <c r="P46" s="2" t="s">
        <v>456</v>
      </c>
      <c r="Q46" s="24">
        <v>42857.23</v>
      </c>
      <c r="S46"/>
      <c r="T46"/>
      <c r="V46" s="2" t="s">
        <v>732</v>
      </c>
      <c r="W46" s="24">
        <v>125136.76000000001</v>
      </c>
      <c r="Y46"/>
      <c r="Z46"/>
      <c r="AB46"/>
      <c r="AC46"/>
      <c r="AE46"/>
      <c r="AF46"/>
      <c r="AH46" s="2" t="s">
        <v>75</v>
      </c>
      <c r="AI46" s="24">
        <v>17758.279338842975</v>
      </c>
      <c r="AK46" s="2" t="s">
        <v>1285</v>
      </c>
      <c r="AL46" s="24">
        <v>215892.90070499998</v>
      </c>
    </row>
    <row r="47" spans="1:38" x14ac:dyDescent="0.25">
      <c r="A47" s="59" t="s">
        <v>567</v>
      </c>
      <c r="B47" s="60">
        <v>672123.77249999996</v>
      </c>
      <c r="D47" s="2" t="s">
        <v>1495</v>
      </c>
      <c r="E47" s="24">
        <v>213515.55662978694</v>
      </c>
      <c r="G47" s="2" t="s">
        <v>381</v>
      </c>
      <c r="H47" s="24">
        <v>81470.73</v>
      </c>
      <c r="J47" s="2" t="s">
        <v>1422</v>
      </c>
      <c r="K47" s="24">
        <v>38465.026249999995</v>
      </c>
      <c r="M47"/>
      <c r="N47"/>
      <c r="P47" s="2" t="s">
        <v>493</v>
      </c>
      <c r="Q47" s="24">
        <v>42612.639999999999</v>
      </c>
      <c r="S47"/>
      <c r="T47"/>
      <c r="V47" s="2" t="s">
        <v>144</v>
      </c>
      <c r="W47" s="24">
        <v>115964.3</v>
      </c>
      <c r="Y47"/>
      <c r="Z47"/>
      <c r="AB47"/>
      <c r="AC47"/>
      <c r="AE47"/>
      <c r="AF47"/>
      <c r="AH47" s="2" t="s">
        <v>199</v>
      </c>
      <c r="AI47" s="24">
        <v>16330.58</v>
      </c>
      <c r="AK47" s="2" t="s">
        <v>1495</v>
      </c>
      <c r="AL47" s="24">
        <v>213515.55662978694</v>
      </c>
    </row>
    <row r="48" spans="1:38" x14ac:dyDescent="0.25">
      <c r="A48" s="56" t="s">
        <v>925</v>
      </c>
      <c r="B48" s="70">
        <v>667348.91516271664</v>
      </c>
      <c r="D48" s="2" t="s">
        <v>1513</v>
      </c>
      <c r="E48" s="24">
        <v>210979.80356495868</v>
      </c>
      <c r="G48" s="2" t="s">
        <v>1175</v>
      </c>
      <c r="H48" s="24">
        <v>81422.024640000003</v>
      </c>
      <c r="J48" s="2" t="s">
        <v>401</v>
      </c>
      <c r="K48" s="24">
        <v>36743.82</v>
      </c>
      <c r="M48"/>
      <c r="N48"/>
      <c r="P48" s="2" t="s">
        <v>497</v>
      </c>
      <c r="Q48" s="24">
        <v>39428.559999999998</v>
      </c>
      <c r="S48"/>
      <c r="T48"/>
      <c r="V48" s="2" t="s">
        <v>177</v>
      </c>
      <c r="W48" s="24">
        <v>113253.36</v>
      </c>
      <c r="Y48"/>
      <c r="Z48"/>
      <c r="AB48"/>
      <c r="AC48"/>
      <c r="AE48"/>
      <c r="AF48"/>
      <c r="AH48" s="2" t="s">
        <v>946</v>
      </c>
      <c r="AI48" s="24">
        <v>9783.7593471074379</v>
      </c>
      <c r="AK48" s="2" t="s">
        <v>1513</v>
      </c>
      <c r="AL48" s="24">
        <v>210979.80356495868</v>
      </c>
    </row>
    <row r="49" spans="1:38" x14ac:dyDescent="0.25">
      <c r="A49" s="59" t="s">
        <v>597</v>
      </c>
      <c r="B49" s="60">
        <v>653912.02</v>
      </c>
      <c r="D49" s="2" t="s">
        <v>1510</v>
      </c>
      <c r="E49" s="24">
        <v>202647.30622500001</v>
      </c>
      <c r="G49" s="2" t="s">
        <v>358</v>
      </c>
      <c r="H49" s="24">
        <v>80038.38</v>
      </c>
      <c r="J49" s="2" t="s">
        <v>395</v>
      </c>
      <c r="K49" s="24">
        <v>36160.6</v>
      </c>
      <c r="M49"/>
      <c r="N49"/>
      <c r="P49" s="2" t="s">
        <v>158</v>
      </c>
      <c r="Q49" s="24">
        <v>38639.32</v>
      </c>
      <c r="S49"/>
      <c r="T49"/>
      <c r="V49" s="2" t="s">
        <v>517</v>
      </c>
      <c r="W49" s="24">
        <v>110902.75</v>
      </c>
      <c r="Y49"/>
      <c r="Z49"/>
      <c r="AB49"/>
      <c r="AC49"/>
      <c r="AE49"/>
      <c r="AF49"/>
      <c r="AH49" s="2" t="s">
        <v>5</v>
      </c>
      <c r="AI49" s="24">
        <v>18951541.274822481</v>
      </c>
      <c r="AK49" s="2" t="s">
        <v>1510</v>
      </c>
      <c r="AL49" s="24">
        <v>202647.30622500001</v>
      </c>
    </row>
    <row r="50" spans="1:38" x14ac:dyDescent="0.25">
      <c r="A50" s="59" t="s">
        <v>1204</v>
      </c>
      <c r="B50" s="60">
        <v>645122.98399516591</v>
      </c>
      <c r="D50" s="2" t="s">
        <v>178</v>
      </c>
      <c r="E50" s="24">
        <v>202564.90000000002</v>
      </c>
      <c r="G50" s="2" t="s">
        <v>1452</v>
      </c>
      <c r="H50" s="24">
        <v>78374.343153469992</v>
      </c>
      <c r="J50" s="2" t="s">
        <v>1167</v>
      </c>
      <c r="K50" s="24">
        <v>35468.157361487611</v>
      </c>
      <c r="M50"/>
      <c r="N50"/>
      <c r="P50" s="2" t="s">
        <v>517</v>
      </c>
      <c r="Q50" s="24">
        <v>35868.99</v>
      </c>
      <c r="S50"/>
      <c r="T50"/>
      <c r="V50" s="2" t="s">
        <v>646</v>
      </c>
      <c r="W50" s="24">
        <v>106214.28</v>
      </c>
      <c r="Y50"/>
      <c r="Z50"/>
      <c r="AB50"/>
      <c r="AC50"/>
      <c r="AE50"/>
      <c r="AF50"/>
      <c r="AH50"/>
      <c r="AI50"/>
      <c r="AK50" s="2" t="s">
        <v>178</v>
      </c>
      <c r="AL50" s="24">
        <v>202564.90000000002</v>
      </c>
    </row>
    <row r="51" spans="1:38" x14ac:dyDescent="0.25">
      <c r="A51" s="56" t="s">
        <v>983</v>
      </c>
      <c r="B51" s="70">
        <v>627521.93650057993</v>
      </c>
      <c r="D51" s="2" t="s">
        <v>203</v>
      </c>
      <c r="E51" s="24">
        <v>200023.11000000002</v>
      </c>
      <c r="G51" s="2" t="s">
        <v>1215</v>
      </c>
      <c r="H51" s="24">
        <v>78344.964661716105</v>
      </c>
      <c r="J51" s="2" t="s">
        <v>919</v>
      </c>
      <c r="K51" s="24">
        <v>30413.654097887455</v>
      </c>
      <c r="M51"/>
      <c r="N51"/>
      <c r="P51" s="2" t="s">
        <v>552</v>
      </c>
      <c r="Q51" s="24">
        <v>26683.02</v>
      </c>
      <c r="S51"/>
      <c r="T51"/>
      <c r="V51" s="2" t="s">
        <v>699</v>
      </c>
      <c r="W51" s="24">
        <v>101950.68</v>
      </c>
      <c r="Y51"/>
      <c r="Z51"/>
      <c r="AB51"/>
      <c r="AC51"/>
      <c r="AE51"/>
      <c r="AF51"/>
      <c r="AH51"/>
      <c r="AI51"/>
      <c r="AK51" s="2" t="s">
        <v>203</v>
      </c>
      <c r="AL51" s="24">
        <v>200023.11000000002</v>
      </c>
    </row>
    <row r="52" spans="1:38" x14ac:dyDescent="0.25">
      <c r="A52" s="59" t="s">
        <v>1080</v>
      </c>
      <c r="B52" s="60">
        <v>627412.19742163224</v>
      </c>
      <c r="D52" s="2" t="s">
        <v>952</v>
      </c>
      <c r="E52" s="24">
        <v>199580.55140297522</v>
      </c>
      <c r="G52" s="2" t="s">
        <v>1013</v>
      </c>
      <c r="H52" s="24">
        <v>73764.557300330576</v>
      </c>
      <c r="J52" s="2" t="s">
        <v>1074</v>
      </c>
      <c r="K52" s="24">
        <v>26618.43</v>
      </c>
      <c r="M52"/>
      <c r="N52"/>
      <c r="P52" s="2" t="s">
        <v>159</v>
      </c>
      <c r="Q52" s="24">
        <v>26026.85</v>
      </c>
      <c r="S52"/>
      <c r="T52"/>
      <c r="V52" s="2" t="s">
        <v>173</v>
      </c>
      <c r="W52" s="24">
        <v>95358.99</v>
      </c>
      <c r="Y52"/>
      <c r="Z52"/>
      <c r="AB52"/>
      <c r="AC52"/>
      <c r="AE52"/>
      <c r="AF52"/>
      <c r="AH52"/>
      <c r="AI52"/>
      <c r="AK52" s="2" t="s">
        <v>952</v>
      </c>
      <c r="AL52" s="24">
        <v>199580.55140297522</v>
      </c>
    </row>
    <row r="53" spans="1:38" x14ac:dyDescent="0.25">
      <c r="A53" s="59" t="s">
        <v>343</v>
      </c>
      <c r="B53" s="60">
        <v>610561.58000000007</v>
      </c>
      <c r="D53" s="2" t="s">
        <v>1327</v>
      </c>
      <c r="E53" s="24">
        <v>199555.09480666567</v>
      </c>
      <c r="G53" s="2" t="s">
        <v>46</v>
      </c>
      <c r="H53" s="24">
        <v>72989.446771115705</v>
      </c>
      <c r="J53" s="2" t="s">
        <v>1181</v>
      </c>
      <c r="K53" s="24">
        <v>24764.883619566117</v>
      </c>
      <c r="M53"/>
      <c r="N53"/>
      <c r="P53" s="2" t="s">
        <v>164</v>
      </c>
      <c r="Q53" s="24">
        <v>25953.97</v>
      </c>
      <c r="S53"/>
      <c r="T53"/>
      <c r="V53" s="2" t="s">
        <v>1299</v>
      </c>
      <c r="W53" s="24">
        <v>78525.941073697264</v>
      </c>
      <c r="Y53"/>
      <c r="Z53"/>
      <c r="AB53"/>
      <c r="AC53"/>
      <c r="AE53"/>
      <c r="AF53"/>
      <c r="AH53"/>
      <c r="AI53"/>
      <c r="AK53" s="2" t="s">
        <v>1327</v>
      </c>
      <c r="AL53" s="24">
        <v>199555.09480666567</v>
      </c>
    </row>
    <row r="54" spans="1:38" x14ac:dyDescent="0.25">
      <c r="A54" s="59" t="s">
        <v>163</v>
      </c>
      <c r="B54" s="60">
        <v>610201.34999999986</v>
      </c>
      <c r="D54" s="2" t="s">
        <v>1134</v>
      </c>
      <c r="E54" s="24">
        <v>195844.96710000001</v>
      </c>
      <c r="G54" s="2" t="s">
        <v>163</v>
      </c>
      <c r="H54" s="24">
        <v>72612.89</v>
      </c>
      <c r="J54" s="2" t="s">
        <v>1372</v>
      </c>
      <c r="K54" s="24">
        <v>23758.147000000004</v>
      </c>
      <c r="M54"/>
      <c r="N54"/>
      <c r="P54" s="2" t="s">
        <v>173</v>
      </c>
      <c r="Q54" s="24">
        <v>25370.73</v>
      </c>
      <c r="S54"/>
      <c r="T54"/>
      <c r="V54" s="2" t="s">
        <v>148</v>
      </c>
      <c r="W54" s="24">
        <v>78385.95</v>
      </c>
      <c r="Y54"/>
      <c r="Z54"/>
      <c r="AB54"/>
      <c r="AC54"/>
      <c r="AE54"/>
      <c r="AF54"/>
      <c r="AH54"/>
      <c r="AI54"/>
      <c r="AK54" s="2" t="s">
        <v>1134</v>
      </c>
      <c r="AL54" s="24">
        <v>195844.96710000001</v>
      </c>
    </row>
    <row r="55" spans="1:38" x14ac:dyDescent="0.25">
      <c r="A55" s="59" t="s">
        <v>147</v>
      </c>
      <c r="B55" s="60">
        <v>597833.2300000001</v>
      </c>
      <c r="D55" s="2" t="s">
        <v>25</v>
      </c>
      <c r="E55" s="24">
        <v>195709.33239669423</v>
      </c>
      <c r="G55" s="2" t="s">
        <v>993</v>
      </c>
      <c r="H55" s="24">
        <v>70692.396806416509</v>
      </c>
      <c r="J55" s="2" t="s">
        <v>1283</v>
      </c>
      <c r="K55" s="24">
        <v>22674.276654545454</v>
      </c>
      <c r="M55"/>
      <c r="N55"/>
      <c r="P55" s="2" t="s">
        <v>177</v>
      </c>
      <c r="Q55" s="24">
        <v>25370.7</v>
      </c>
      <c r="S55"/>
      <c r="T55"/>
      <c r="V55" s="2" t="s">
        <v>235</v>
      </c>
      <c r="W55" s="24">
        <v>76428.59</v>
      </c>
      <c r="Y55"/>
      <c r="Z55"/>
      <c r="AB55"/>
      <c r="AC55"/>
      <c r="AE55"/>
      <c r="AF55"/>
      <c r="AH55"/>
      <c r="AI55"/>
      <c r="AK55" s="2" t="s">
        <v>25</v>
      </c>
      <c r="AL55" s="24">
        <v>195709.33239669423</v>
      </c>
    </row>
    <row r="56" spans="1:38" x14ac:dyDescent="0.25">
      <c r="A56" s="59" t="s">
        <v>648</v>
      </c>
      <c r="B56" s="60">
        <v>594605.25</v>
      </c>
      <c r="D56" s="2" t="s">
        <v>169</v>
      </c>
      <c r="E56" s="24">
        <v>192671.47</v>
      </c>
      <c r="G56" s="2" t="s">
        <v>1404</v>
      </c>
      <c r="H56" s="24">
        <v>67481.196830000001</v>
      </c>
      <c r="J56" s="2" t="s">
        <v>1131</v>
      </c>
      <c r="K56" s="24">
        <v>19244.361983471073</v>
      </c>
      <c r="M56"/>
      <c r="N56"/>
      <c r="P56" s="2" t="s">
        <v>520</v>
      </c>
      <c r="Q56" s="24">
        <v>22642.86</v>
      </c>
      <c r="S56"/>
      <c r="T56"/>
      <c r="V56" s="2" t="s">
        <v>552</v>
      </c>
      <c r="W56" s="24">
        <v>75018.59</v>
      </c>
      <c r="Y56"/>
      <c r="Z56"/>
      <c r="AB56"/>
      <c r="AC56"/>
      <c r="AE56"/>
      <c r="AF56"/>
      <c r="AH56"/>
      <c r="AI56"/>
      <c r="AK56" s="2" t="s">
        <v>169</v>
      </c>
      <c r="AL56" s="24">
        <v>192671.47</v>
      </c>
    </row>
    <row r="57" spans="1:38" x14ac:dyDescent="0.25">
      <c r="A57" s="59" t="s">
        <v>146</v>
      </c>
      <c r="B57" s="60">
        <v>579928.93999999994</v>
      </c>
      <c r="D57" s="2" t="s">
        <v>1102</v>
      </c>
      <c r="E57" s="24">
        <v>189973.56823334657</v>
      </c>
      <c r="G57" s="2" t="s">
        <v>1234</v>
      </c>
      <c r="H57" s="24">
        <v>67349.069019999995</v>
      </c>
      <c r="J57" s="2" t="s">
        <v>236</v>
      </c>
      <c r="K57" s="24">
        <v>10666</v>
      </c>
      <c r="M57"/>
      <c r="N57"/>
      <c r="P57" s="2" t="s">
        <v>101</v>
      </c>
      <c r="Q57" s="24">
        <v>22017.13</v>
      </c>
      <c r="S57"/>
      <c r="T57"/>
      <c r="V57" s="2" t="s">
        <v>205</v>
      </c>
      <c r="W57" s="24">
        <v>71500</v>
      </c>
      <c r="Y57"/>
      <c r="Z57"/>
      <c r="AB57"/>
      <c r="AC57"/>
      <c r="AE57"/>
      <c r="AF57"/>
      <c r="AH57"/>
      <c r="AI57"/>
      <c r="AK57" s="2" t="s">
        <v>1102</v>
      </c>
      <c r="AL57" s="24">
        <v>189973.56823334657</v>
      </c>
    </row>
    <row r="58" spans="1:38" x14ac:dyDescent="0.25">
      <c r="A58" s="2" t="s">
        <v>759</v>
      </c>
      <c r="B58" s="54">
        <v>565195.01301999995</v>
      </c>
      <c r="D58" s="2" t="s">
        <v>58</v>
      </c>
      <c r="E58" s="24">
        <v>189317.6636323347</v>
      </c>
      <c r="G58" s="2" t="s">
        <v>1440</v>
      </c>
      <c r="H58" s="24">
        <v>66850.768380049587</v>
      </c>
      <c r="J58" s="2" t="s">
        <v>5</v>
      </c>
      <c r="K58" s="24">
        <v>4005400.4702354628</v>
      </c>
      <c r="M58"/>
      <c r="N58"/>
      <c r="P58" s="2" t="s">
        <v>537</v>
      </c>
      <c r="Q58" s="24">
        <v>21215.200000000001</v>
      </c>
      <c r="S58"/>
      <c r="T58"/>
      <c r="V58" s="2" t="s">
        <v>165</v>
      </c>
      <c r="W58" s="24">
        <v>69988.240000000005</v>
      </c>
      <c r="Y58"/>
      <c r="Z58"/>
      <c r="AB58"/>
      <c r="AC58"/>
      <c r="AE58"/>
      <c r="AF58"/>
      <c r="AH58"/>
      <c r="AI58"/>
      <c r="AK58" s="2" t="s">
        <v>58</v>
      </c>
      <c r="AL58" s="24">
        <v>189317.6636323347</v>
      </c>
    </row>
    <row r="59" spans="1:38" x14ac:dyDescent="0.25">
      <c r="A59" s="59" t="s">
        <v>233</v>
      </c>
      <c r="B59" s="60">
        <v>545786.04</v>
      </c>
      <c r="D59" s="2" t="s">
        <v>1022</v>
      </c>
      <c r="E59" s="24">
        <v>181775.10208700414</v>
      </c>
      <c r="G59" s="2" t="s">
        <v>1442</v>
      </c>
      <c r="H59" s="24">
        <v>66779.252213600936</v>
      </c>
      <c r="J59"/>
      <c r="K59"/>
      <c r="M59"/>
      <c r="N59"/>
      <c r="P59" s="2" t="s">
        <v>155</v>
      </c>
      <c r="Q59" s="24">
        <v>20996.46</v>
      </c>
      <c r="S59"/>
      <c r="T59"/>
      <c r="V59" s="2" t="s">
        <v>520</v>
      </c>
      <c r="W59" s="24">
        <v>68000.039999999994</v>
      </c>
      <c r="Y59"/>
      <c r="Z59"/>
      <c r="AB59"/>
      <c r="AC59"/>
      <c r="AE59"/>
      <c r="AF59"/>
      <c r="AH59"/>
      <c r="AI59"/>
      <c r="AK59" s="2" t="s">
        <v>1022</v>
      </c>
      <c r="AL59" s="24">
        <v>181775.10208700414</v>
      </c>
    </row>
    <row r="60" spans="1:38" x14ac:dyDescent="0.25">
      <c r="A60" s="59" t="s">
        <v>378</v>
      </c>
      <c r="B60" s="60">
        <v>543592.67000000004</v>
      </c>
      <c r="D60" s="2" t="s">
        <v>199</v>
      </c>
      <c r="E60" s="24">
        <v>180766.58000000002</v>
      </c>
      <c r="G60" s="2" t="s">
        <v>34</v>
      </c>
      <c r="H60" s="24">
        <v>66441.008776859511</v>
      </c>
      <c r="J60"/>
      <c r="K60"/>
      <c r="M60"/>
      <c r="N60"/>
      <c r="P60" s="2" t="s">
        <v>186</v>
      </c>
      <c r="Q60" s="24">
        <v>20121.63</v>
      </c>
      <c r="S60"/>
      <c r="T60"/>
      <c r="V60" s="2" t="s">
        <v>503</v>
      </c>
      <c r="W60" s="24">
        <v>67968.160000000003</v>
      </c>
      <c r="Y60"/>
      <c r="Z60"/>
      <c r="AB60"/>
      <c r="AC60"/>
      <c r="AE60"/>
      <c r="AF60"/>
      <c r="AH60"/>
      <c r="AI60"/>
      <c r="AK60" s="2" t="s">
        <v>199</v>
      </c>
      <c r="AL60" s="24">
        <v>180766.58000000002</v>
      </c>
    </row>
    <row r="61" spans="1:38" x14ac:dyDescent="0.25">
      <c r="A61" s="59" t="s">
        <v>641</v>
      </c>
      <c r="B61" s="60">
        <v>540500.18999999994</v>
      </c>
      <c r="D61" s="2" t="s">
        <v>1466</v>
      </c>
      <c r="E61" s="24">
        <v>179231.50000000003</v>
      </c>
      <c r="G61" s="2" t="s">
        <v>704</v>
      </c>
      <c r="H61" s="24">
        <v>65237.766845000006</v>
      </c>
      <c r="J61"/>
      <c r="K61"/>
      <c r="M61"/>
      <c r="N61"/>
      <c r="P61" s="2" t="s">
        <v>549</v>
      </c>
      <c r="Q61" s="24">
        <v>18371.91</v>
      </c>
      <c r="S61"/>
      <c r="T61"/>
      <c r="V61" s="2" t="s">
        <v>672</v>
      </c>
      <c r="W61" s="24">
        <v>67857.16</v>
      </c>
      <c r="Y61"/>
      <c r="Z61"/>
      <c r="AB61"/>
      <c r="AC61"/>
      <c r="AE61"/>
      <c r="AF61"/>
      <c r="AH61"/>
      <c r="AI61"/>
      <c r="AK61" s="2" t="s">
        <v>1466</v>
      </c>
      <c r="AL61" s="24">
        <v>179231.50000000003</v>
      </c>
    </row>
    <row r="62" spans="1:38" x14ac:dyDescent="0.25">
      <c r="A62" s="56" t="s">
        <v>69</v>
      </c>
      <c r="B62" s="70">
        <v>538410.86696669424</v>
      </c>
      <c r="D62" s="2" t="s">
        <v>1359</v>
      </c>
      <c r="E62" s="24">
        <v>177711.71845000001</v>
      </c>
      <c r="G62" s="2" t="s">
        <v>1158</v>
      </c>
      <c r="H62" s="24">
        <v>62336.092226528926</v>
      </c>
      <c r="J62"/>
      <c r="K62"/>
      <c r="M62"/>
      <c r="N62"/>
      <c r="P62" s="2" t="s">
        <v>367</v>
      </c>
      <c r="Q62" s="24">
        <v>16695.09</v>
      </c>
      <c r="S62"/>
      <c r="T62"/>
      <c r="V62" s="2" t="s">
        <v>511</v>
      </c>
      <c r="W62" s="24">
        <v>64864.57</v>
      </c>
      <c r="Y62"/>
      <c r="Z62"/>
      <c r="AB62"/>
      <c r="AC62"/>
      <c r="AE62"/>
      <c r="AF62"/>
      <c r="AH62"/>
      <c r="AI62"/>
      <c r="AK62" s="2" t="s">
        <v>1359</v>
      </c>
      <c r="AL62" s="24">
        <v>177711.71845000001</v>
      </c>
    </row>
    <row r="63" spans="1:38" x14ac:dyDescent="0.25">
      <c r="A63" s="59" t="s">
        <v>348</v>
      </c>
      <c r="B63" s="60">
        <v>510507.63</v>
      </c>
      <c r="D63" s="2" t="s">
        <v>1028</v>
      </c>
      <c r="E63" s="24">
        <v>177293.13685000001</v>
      </c>
      <c r="G63" s="2" t="s">
        <v>1285</v>
      </c>
      <c r="H63" s="24">
        <v>62003.638819999993</v>
      </c>
      <c r="J63"/>
      <c r="K63"/>
      <c r="M63"/>
      <c r="N63"/>
      <c r="P63" s="2" t="s">
        <v>528</v>
      </c>
      <c r="Q63" s="24">
        <v>15674.45</v>
      </c>
      <c r="S63"/>
      <c r="T63"/>
      <c r="V63" s="2" t="s">
        <v>644</v>
      </c>
      <c r="W63" s="24">
        <v>62551.98</v>
      </c>
      <c r="Y63"/>
      <c r="Z63"/>
      <c r="AB63"/>
      <c r="AC63"/>
      <c r="AE63"/>
      <c r="AF63"/>
      <c r="AH63"/>
      <c r="AI63"/>
      <c r="AK63" s="2" t="s">
        <v>1028</v>
      </c>
      <c r="AL63" s="24">
        <v>177293.13685000001</v>
      </c>
    </row>
    <row r="64" spans="1:38" x14ac:dyDescent="0.25">
      <c r="A64" s="59" t="s">
        <v>102</v>
      </c>
      <c r="B64" s="60">
        <v>504490.42289256194</v>
      </c>
      <c r="D64" s="2" t="s">
        <v>1448</v>
      </c>
      <c r="E64" s="24">
        <v>176000.94210499999</v>
      </c>
      <c r="G64" s="2" t="s">
        <v>325</v>
      </c>
      <c r="H64" s="24">
        <v>61117.15</v>
      </c>
      <c r="J64"/>
      <c r="K64"/>
      <c r="M64"/>
      <c r="N64"/>
      <c r="P64" s="2" t="s">
        <v>524</v>
      </c>
      <c r="Q64" s="24">
        <v>13997.64</v>
      </c>
      <c r="S64"/>
      <c r="T64"/>
      <c r="V64" s="2" t="s">
        <v>158</v>
      </c>
      <c r="W64" s="24">
        <v>60510.630000000005</v>
      </c>
      <c r="Y64"/>
      <c r="Z64"/>
      <c r="AB64"/>
      <c r="AC64"/>
      <c r="AE64"/>
      <c r="AF64"/>
      <c r="AH64"/>
      <c r="AI64"/>
      <c r="AK64" s="2" t="s">
        <v>1448</v>
      </c>
      <c r="AL64" s="24">
        <v>176000.94210499999</v>
      </c>
    </row>
    <row r="65" spans="1:38" x14ac:dyDescent="0.25">
      <c r="A65" s="59" t="s">
        <v>299</v>
      </c>
      <c r="B65" s="60">
        <v>488498.78</v>
      </c>
      <c r="D65" s="2" t="s">
        <v>1221</v>
      </c>
      <c r="E65" s="24">
        <v>175825.53342247935</v>
      </c>
      <c r="G65" s="2" t="s">
        <v>1221</v>
      </c>
      <c r="H65" s="24">
        <v>59280.623360070247</v>
      </c>
      <c r="J65"/>
      <c r="K65"/>
      <c r="M65"/>
      <c r="N65"/>
      <c r="P65" s="2" t="s">
        <v>539</v>
      </c>
      <c r="Q65" s="24">
        <v>13560.23</v>
      </c>
      <c r="S65"/>
      <c r="T65"/>
      <c r="V65" s="2" t="s">
        <v>597</v>
      </c>
      <c r="W65" s="24">
        <v>60000</v>
      </c>
      <c r="Y65"/>
      <c r="Z65"/>
      <c r="AB65"/>
      <c r="AC65"/>
      <c r="AE65"/>
      <c r="AF65"/>
      <c r="AH65"/>
      <c r="AI65"/>
      <c r="AK65" s="2" t="s">
        <v>1221</v>
      </c>
      <c r="AL65" s="24">
        <v>175825.53342247935</v>
      </c>
    </row>
    <row r="66" spans="1:38" x14ac:dyDescent="0.25">
      <c r="A66" s="56" t="s">
        <v>1193</v>
      </c>
      <c r="B66" s="70">
        <v>486590.31924511597</v>
      </c>
      <c r="D66" s="2" t="s">
        <v>1089</v>
      </c>
      <c r="E66" s="24">
        <v>175297.87647045456</v>
      </c>
      <c r="G66" s="2" t="s">
        <v>1332</v>
      </c>
      <c r="H66" s="24">
        <v>58101.299822151006</v>
      </c>
      <c r="J66"/>
      <c r="K66"/>
      <c r="M66"/>
      <c r="N66"/>
      <c r="P66" s="2" t="s">
        <v>294</v>
      </c>
      <c r="Q66" s="24">
        <v>13122.81</v>
      </c>
      <c r="S66"/>
      <c r="T66"/>
      <c r="V66" s="2" t="s">
        <v>197</v>
      </c>
      <c r="W66" s="24">
        <v>59490</v>
      </c>
      <c r="Y66"/>
      <c r="Z66"/>
      <c r="AB66"/>
      <c r="AC66"/>
      <c r="AE66"/>
      <c r="AF66"/>
      <c r="AH66"/>
      <c r="AI66"/>
      <c r="AK66" s="2" t="s">
        <v>1089</v>
      </c>
      <c r="AL66" s="24">
        <v>175297.87647045456</v>
      </c>
    </row>
    <row r="67" spans="1:38" x14ac:dyDescent="0.25">
      <c r="A67" s="59" t="s">
        <v>543</v>
      </c>
      <c r="B67" s="60">
        <v>484565.86</v>
      </c>
      <c r="D67" s="2" t="s">
        <v>88</v>
      </c>
      <c r="E67" s="24">
        <v>170657.73709999997</v>
      </c>
      <c r="G67" s="2" t="s">
        <v>142</v>
      </c>
      <c r="H67" s="24">
        <v>57705.52078685083</v>
      </c>
      <c r="J67"/>
      <c r="K67"/>
      <c r="M67"/>
      <c r="N67"/>
      <c r="P67" s="2" t="s">
        <v>5</v>
      </c>
      <c r="Q67" s="24">
        <v>7888883.157837864</v>
      </c>
      <c r="S67"/>
      <c r="T67"/>
      <c r="V67" s="2" t="s">
        <v>374</v>
      </c>
      <c r="W67" s="24">
        <v>55334.400000000001</v>
      </c>
      <c r="Y67"/>
      <c r="Z67"/>
      <c r="AB67"/>
      <c r="AC67"/>
      <c r="AE67"/>
      <c r="AF67"/>
      <c r="AH67"/>
      <c r="AI67"/>
      <c r="AK67" s="2" t="s">
        <v>88</v>
      </c>
      <c r="AL67" s="24">
        <v>170657.73709999997</v>
      </c>
    </row>
    <row r="68" spans="1:38" x14ac:dyDescent="0.25">
      <c r="A68" s="58" t="s">
        <v>221</v>
      </c>
      <c r="B68" s="60">
        <v>480026.19000000006</v>
      </c>
      <c r="D68" s="2" t="s">
        <v>1416</v>
      </c>
      <c r="E68" s="24">
        <v>166777.43614500001</v>
      </c>
      <c r="G68" s="2" t="s">
        <v>1131</v>
      </c>
      <c r="H68" s="24">
        <v>55228.281404958681</v>
      </c>
      <c r="J68"/>
      <c r="K68"/>
      <c r="M68"/>
      <c r="N68"/>
      <c r="P68"/>
      <c r="Q68"/>
      <c r="S68"/>
      <c r="T68"/>
      <c r="V68" s="2" t="s">
        <v>154</v>
      </c>
      <c r="W68" s="24">
        <v>53672.88</v>
      </c>
      <c r="Y68"/>
      <c r="Z68"/>
      <c r="AB68"/>
      <c r="AC68"/>
      <c r="AE68"/>
      <c r="AF68"/>
      <c r="AH68"/>
      <c r="AI68"/>
      <c r="AK68" s="2" t="s">
        <v>1416</v>
      </c>
      <c r="AL68" s="24">
        <v>166777.43614500001</v>
      </c>
    </row>
    <row r="69" spans="1:38" x14ac:dyDescent="0.25">
      <c r="A69" s="59" t="s">
        <v>1445</v>
      </c>
      <c r="B69" s="60">
        <v>475395.00572181819</v>
      </c>
      <c r="D69" s="2" t="s">
        <v>328</v>
      </c>
      <c r="E69" s="24">
        <v>162809.53</v>
      </c>
      <c r="G69" s="2" t="s">
        <v>1028</v>
      </c>
      <c r="H69" s="24">
        <v>54035.728600000002</v>
      </c>
      <c r="J69"/>
      <c r="K69"/>
      <c r="M69"/>
      <c r="N69"/>
      <c r="P69"/>
      <c r="Q69"/>
      <c r="S69"/>
      <c r="T69"/>
      <c r="V69" s="2" t="s">
        <v>962</v>
      </c>
      <c r="W69" s="24">
        <v>53403.488100000002</v>
      </c>
      <c r="Y69"/>
      <c r="Z69"/>
      <c r="AB69"/>
      <c r="AC69"/>
      <c r="AE69"/>
      <c r="AF69"/>
      <c r="AH69"/>
      <c r="AI69"/>
      <c r="AK69" s="2" t="s">
        <v>328</v>
      </c>
      <c r="AL69" s="24">
        <v>162809.53</v>
      </c>
    </row>
    <row r="70" spans="1:38" x14ac:dyDescent="0.25">
      <c r="A70" s="68" t="s">
        <v>486</v>
      </c>
      <c r="B70" s="69">
        <v>456320.16041322309</v>
      </c>
      <c r="D70" s="2" t="s">
        <v>26</v>
      </c>
      <c r="E70" s="24">
        <v>160752.47051816119</v>
      </c>
      <c r="G70" s="2" t="s">
        <v>1433</v>
      </c>
      <c r="H70" s="24">
        <v>53975.879132231406</v>
      </c>
      <c r="J70"/>
      <c r="K70"/>
      <c r="M70"/>
      <c r="N70"/>
      <c r="P70"/>
      <c r="Q70"/>
      <c r="S70"/>
      <c r="T70"/>
      <c r="V70" s="2" t="s">
        <v>1142</v>
      </c>
      <c r="W70" s="24">
        <v>51941.446280991731</v>
      </c>
      <c r="Y70"/>
      <c r="Z70"/>
      <c r="AB70"/>
      <c r="AC70"/>
      <c r="AE70"/>
      <c r="AF70"/>
      <c r="AH70"/>
      <c r="AI70"/>
      <c r="AK70" s="2" t="s">
        <v>26</v>
      </c>
      <c r="AL70" s="24">
        <v>160752.47051816119</v>
      </c>
    </row>
    <row r="71" spans="1:38" x14ac:dyDescent="0.25">
      <c r="A71" s="59" t="s">
        <v>1105</v>
      </c>
      <c r="B71" s="60">
        <v>455340.28331703722</v>
      </c>
      <c r="D71" s="2" t="s">
        <v>149</v>
      </c>
      <c r="E71" s="24">
        <v>160134.62</v>
      </c>
      <c r="G71" s="2" t="s">
        <v>319</v>
      </c>
      <c r="H71" s="24">
        <v>52491.25</v>
      </c>
      <c r="J71"/>
      <c r="K71"/>
      <c r="M71"/>
      <c r="N71"/>
      <c r="P71"/>
      <c r="Q71"/>
      <c r="S71"/>
      <c r="T71"/>
      <c r="V71" s="2" t="s">
        <v>578</v>
      </c>
      <c r="W71" s="24">
        <v>51899.537336684298</v>
      </c>
      <c r="Y71"/>
      <c r="Z71"/>
      <c r="AB71"/>
      <c r="AC71"/>
      <c r="AE71"/>
      <c r="AF71"/>
      <c r="AH71"/>
      <c r="AI71"/>
      <c r="AK71" s="2" t="s">
        <v>149</v>
      </c>
      <c r="AL71" s="24">
        <v>160134.62</v>
      </c>
    </row>
    <row r="72" spans="1:38" x14ac:dyDescent="0.25">
      <c r="A72" s="2" t="s">
        <v>1093</v>
      </c>
      <c r="B72" s="54">
        <v>447743.5606127893</v>
      </c>
      <c r="D72" s="2" t="s">
        <v>22</v>
      </c>
      <c r="E72" s="24">
        <v>159293.52268363637</v>
      </c>
      <c r="G72" s="2" t="s">
        <v>1258</v>
      </c>
      <c r="H72" s="24">
        <v>48673.313999999998</v>
      </c>
      <c r="J72"/>
      <c r="K72"/>
      <c r="M72"/>
      <c r="N72"/>
      <c r="P72"/>
      <c r="Q72"/>
      <c r="S72"/>
      <c r="T72"/>
      <c r="V72" s="2" t="s">
        <v>491</v>
      </c>
      <c r="W72" s="24">
        <v>51033.11</v>
      </c>
      <c r="Y72"/>
      <c r="Z72"/>
      <c r="AB72"/>
      <c r="AC72"/>
      <c r="AE72"/>
      <c r="AF72"/>
      <c r="AH72"/>
      <c r="AI72"/>
      <c r="AK72" s="2" t="s">
        <v>22</v>
      </c>
      <c r="AL72" s="24">
        <v>159293.52268363637</v>
      </c>
    </row>
    <row r="73" spans="1:38" x14ac:dyDescent="0.25">
      <c r="A73" s="59" t="s">
        <v>499</v>
      </c>
      <c r="B73" s="60">
        <v>432463.02</v>
      </c>
      <c r="D73" s="2" t="s">
        <v>1046</v>
      </c>
      <c r="E73" s="24">
        <v>158155.56942477272</v>
      </c>
      <c r="G73" s="2" t="s">
        <v>1152</v>
      </c>
      <c r="H73" s="24">
        <v>47672.307491100008</v>
      </c>
      <c r="J73"/>
      <c r="K73"/>
      <c r="M73"/>
      <c r="N73"/>
      <c r="P73"/>
      <c r="Q73"/>
      <c r="S73"/>
      <c r="T73"/>
      <c r="V73" s="2" t="s">
        <v>171</v>
      </c>
      <c r="W73" s="24">
        <v>50850.85</v>
      </c>
      <c r="Y73"/>
      <c r="Z73"/>
      <c r="AB73"/>
      <c r="AC73"/>
      <c r="AE73"/>
      <c r="AF73"/>
      <c r="AH73"/>
      <c r="AI73"/>
      <c r="AK73" s="2" t="s">
        <v>1046</v>
      </c>
      <c r="AL73" s="24">
        <v>158155.56942477272</v>
      </c>
    </row>
    <row r="74" spans="1:38" x14ac:dyDescent="0.25">
      <c r="A74" s="56" t="s">
        <v>1139</v>
      </c>
      <c r="B74" s="70">
        <v>421802.98097249988</v>
      </c>
      <c r="D74" s="2" t="s">
        <v>1339</v>
      </c>
      <c r="E74" s="24">
        <v>155773.89762999999</v>
      </c>
      <c r="G74" s="2" t="s">
        <v>330</v>
      </c>
      <c r="H74" s="24">
        <v>45820.480000000003</v>
      </c>
      <c r="J74"/>
      <c r="K74"/>
      <c r="M74"/>
      <c r="N74"/>
      <c r="P74"/>
      <c r="Q74"/>
      <c r="S74"/>
      <c r="T74"/>
      <c r="V74" s="2" t="s">
        <v>608</v>
      </c>
      <c r="W74" s="24">
        <v>50085.38</v>
      </c>
      <c r="Y74"/>
      <c r="Z74"/>
      <c r="AB74"/>
      <c r="AC74"/>
      <c r="AE74"/>
      <c r="AF74"/>
      <c r="AH74"/>
      <c r="AI74"/>
      <c r="AK74" s="2" t="s">
        <v>1339</v>
      </c>
      <c r="AL74" s="24">
        <v>155773.89762999999</v>
      </c>
    </row>
    <row r="75" spans="1:38" x14ac:dyDescent="0.25">
      <c r="A75" s="56" t="s">
        <v>1345</v>
      </c>
      <c r="B75" s="70">
        <v>416896.32756497437</v>
      </c>
      <c r="D75" s="2" t="s">
        <v>1362</v>
      </c>
      <c r="E75" s="24">
        <v>155046.71889000002</v>
      </c>
      <c r="G75" s="2" t="s">
        <v>763</v>
      </c>
      <c r="H75" s="24">
        <v>45000.05</v>
      </c>
      <c r="J75"/>
      <c r="K75"/>
      <c r="M75"/>
      <c r="N75"/>
      <c r="P75"/>
      <c r="Q75"/>
      <c r="S75"/>
      <c r="T75"/>
      <c r="V75" s="2" t="s">
        <v>1076</v>
      </c>
      <c r="W75" s="24">
        <v>41468.712098545482</v>
      </c>
      <c r="Y75"/>
      <c r="Z75"/>
      <c r="AB75"/>
      <c r="AC75"/>
      <c r="AE75"/>
      <c r="AF75"/>
      <c r="AH75"/>
      <c r="AI75"/>
      <c r="AK75" s="2" t="s">
        <v>1362</v>
      </c>
      <c r="AL75" s="24">
        <v>155046.71889000002</v>
      </c>
    </row>
    <row r="76" spans="1:38" x14ac:dyDescent="0.25">
      <c r="A76" s="56" t="s">
        <v>1489</v>
      </c>
      <c r="B76" s="70">
        <v>415229.84386227274</v>
      </c>
      <c r="D76" s="2" t="s">
        <v>283</v>
      </c>
      <c r="E76" s="24">
        <v>152703.6</v>
      </c>
      <c r="G76" s="2" t="s">
        <v>1018</v>
      </c>
      <c r="H76" s="24">
        <v>44937.310170928497</v>
      </c>
      <c r="J76"/>
      <c r="K76"/>
      <c r="M76"/>
      <c r="N76"/>
      <c r="P76"/>
      <c r="Q76"/>
      <c r="S76"/>
      <c r="T76"/>
      <c r="V76" s="2" t="s">
        <v>336</v>
      </c>
      <c r="W76" s="24">
        <v>41118.089999999997</v>
      </c>
      <c r="Y76"/>
      <c r="Z76"/>
      <c r="AB76"/>
      <c r="AC76"/>
      <c r="AE76"/>
      <c r="AF76"/>
      <c r="AH76"/>
      <c r="AI76"/>
      <c r="AK76" s="2" t="s">
        <v>283</v>
      </c>
      <c r="AL76" s="24">
        <v>152703.6</v>
      </c>
    </row>
    <row r="77" spans="1:38" x14ac:dyDescent="0.25">
      <c r="A77" s="59" t="s">
        <v>200</v>
      </c>
      <c r="B77" s="60">
        <v>411248.75</v>
      </c>
      <c r="D77" s="2" t="s">
        <v>956</v>
      </c>
      <c r="E77" s="24">
        <v>152587.56103000001</v>
      </c>
      <c r="G77" s="2" t="s">
        <v>110</v>
      </c>
      <c r="H77" s="24">
        <v>43581.76999999999</v>
      </c>
      <c r="J77"/>
      <c r="K77"/>
      <c r="M77"/>
      <c r="N77"/>
      <c r="P77"/>
      <c r="Q77"/>
      <c r="S77"/>
      <c r="T77"/>
      <c r="V77" s="2" t="s">
        <v>1297</v>
      </c>
      <c r="W77" s="24">
        <v>37964.04852795793</v>
      </c>
      <c r="Y77"/>
      <c r="Z77"/>
      <c r="AB77"/>
      <c r="AC77"/>
      <c r="AE77"/>
      <c r="AF77"/>
      <c r="AH77"/>
      <c r="AI77"/>
      <c r="AK77" s="2" t="s">
        <v>956</v>
      </c>
      <c r="AL77" s="24">
        <v>152587.56103000001</v>
      </c>
    </row>
    <row r="78" spans="1:38" x14ac:dyDescent="0.25">
      <c r="A78" s="59" t="s">
        <v>980</v>
      </c>
      <c r="B78" s="60">
        <v>400029.11210728431</v>
      </c>
      <c r="D78" s="2" t="s">
        <v>941</v>
      </c>
      <c r="E78" s="24">
        <v>149617.78794000001</v>
      </c>
      <c r="G78" s="2" t="s">
        <v>1200</v>
      </c>
      <c r="H78" s="24">
        <v>42454.32549557669</v>
      </c>
      <c r="J78"/>
      <c r="K78"/>
      <c r="M78"/>
      <c r="N78"/>
      <c r="P78"/>
      <c r="Q78"/>
      <c r="S78"/>
      <c r="T78"/>
      <c r="V78" s="2" t="s">
        <v>186</v>
      </c>
      <c r="W78" s="24">
        <v>34556.68</v>
      </c>
      <c r="Y78"/>
      <c r="Z78"/>
      <c r="AB78"/>
      <c r="AC78"/>
      <c r="AE78"/>
      <c r="AF78"/>
      <c r="AH78"/>
      <c r="AI78"/>
      <c r="AK78" s="2" t="s">
        <v>941</v>
      </c>
      <c r="AL78" s="24">
        <v>149617.78794000001</v>
      </c>
    </row>
    <row r="79" spans="1:38" x14ac:dyDescent="0.25">
      <c r="A79" s="59" t="s">
        <v>145</v>
      </c>
      <c r="B79" s="60">
        <v>394843.49</v>
      </c>
      <c r="D79" s="2" t="s">
        <v>1435</v>
      </c>
      <c r="E79" s="24">
        <v>148001.53104</v>
      </c>
      <c r="G79" s="2" t="s">
        <v>336</v>
      </c>
      <c r="H79" s="24">
        <v>42284.61</v>
      </c>
      <c r="J79"/>
      <c r="K79"/>
      <c r="M79"/>
      <c r="N79"/>
      <c r="P79"/>
      <c r="Q79"/>
      <c r="S79"/>
      <c r="T79"/>
      <c r="V79" s="2" t="s">
        <v>713</v>
      </c>
      <c r="W79" s="24">
        <v>30036.61</v>
      </c>
      <c r="Y79"/>
      <c r="Z79"/>
      <c r="AB79"/>
      <c r="AC79"/>
      <c r="AE79"/>
      <c r="AF79"/>
      <c r="AH79"/>
      <c r="AI79"/>
      <c r="AK79" s="2" t="s">
        <v>1435</v>
      </c>
      <c r="AL79" s="24">
        <v>148001.53104</v>
      </c>
    </row>
    <row r="80" spans="1:38" x14ac:dyDescent="0.25">
      <c r="A80" s="56" t="s">
        <v>219</v>
      </c>
      <c r="B80" s="70">
        <v>393735.03</v>
      </c>
      <c r="D80" s="2" t="s">
        <v>184</v>
      </c>
      <c r="E80" s="24">
        <v>146292.91</v>
      </c>
      <c r="G80" s="2" t="s">
        <v>159</v>
      </c>
      <c r="H80" s="24">
        <v>42138.76</v>
      </c>
      <c r="J80"/>
      <c r="K80"/>
      <c r="M80"/>
      <c r="N80"/>
      <c r="P80"/>
      <c r="Q80"/>
      <c r="S80"/>
      <c r="T80"/>
      <c r="V80" s="2" t="s">
        <v>609</v>
      </c>
      <c r="W80" s="24">
        <v>29161.78</v>
      </c>
      <c r="Y80"/>
      <c r="Z80"/>
      <c r="AB80"/>
      <c r="AC80"/>
      <c r="AE80"/>
      <c r="AF80"/>
      <c r="AH80"/>
      <c r="AI80"/>
      <c r="AK80" s="2" t="s">
        <v>184</v>
      </c>
      <c r="AL80" s="24">
        <v>146292.91</v>
      </c>
    </row>
    <row r="81" spans="1:38" x14ac:dyDescent="0.25">
      <c r="A81" s="59" t="s">
        <v>101</v>
      </c>
      <c r="B81" s="60">
        <v>383790.66000000003</v>
      </c>
      <c r="D81" s="2" t="s">
        <v>905</v>
      </c>
      <c r="E81" s="24">
        <v>141396.25228000002</v>
      </c>
      <c r="G81" s="2" t="s">
        <v>136</v>
      </c>
      <c r="H81" s="24">
        <v>41786.287749999996</v>
      </c>
      <c r="J81"/>
      <c r="K81"/>
      <c r="M81"/>
      <c r="N81"/>
      <c r="P81"/>
      <c r="Q81"/>
      <c r="S81"/>
      <c r="T81"/>
      <c r="V81" s="2" t="s">
        <v>946</v>
      </c>
      <c r="W81" s="24">
        <v>24459.398367768597</v>
      </c>
      <c r="Y81"/>
      <c r="Z81"/>
      <c r="AB81"/>
      <c r="AC81"/>
      <c r="AE81"/>
      <c r="AF81"/>
      <c r="AH81"/>
      <c r="AI81"/>
      <c r="AK81" s="2" t="s">
        <v>905</v>
      </c>
      <c r="AL81" s="24">
        <v>141396.25228000002</v>
      </c>
    </row>
    <row r="82" spans="1:38" x14ac:dyDescent="0.25">
      <c r="A82" s="56" t="s">
        <v>166</v>
      </c>
      <c r="B82" s="70">
        <v>382144.19</v>
      </c>
      <c r="D82" s="2" t="s">
        <v>213</v>
      </c>
      <c r="E82" s="24">
        <v>141106.65</v>
      </c>
      <c r="G82" s="2" t="s">
        <v>1146</v>
      </c>
      <c r="H82" s="24">
        <v>39017.989657243597</v>
      </c>
      <c r="J82"/>
      <c r="K82"/>
      <c r="M82"/>
      <c r="N82"/>
      <c r="P82"/>
      <c r="Q82"/>
      <c r="S82"/>
      <c r="T82"/>
      <c r="V82" s="2" t="s">
        <v>549</v>
      </c>
      <c r="W82" s="24">
        <v>24350.05</v>
      </c>
      <c r="Y82"/>
      <c r="Z82"/>
      <c r="AB82"/>
      <c r="AC82"/>
      <c r="AE82"/>
      <c r="AF82"/>
      <c r="AH82"/>
      <c r="AI82"/>
      <c r="AK82" s="2" t="s">
        <v>213</v>
      </c>
      <c r="AL82" s="24">
        <v>141106.65</v>
      </c>
    </row>
    <row r="83" spans="1:38" x14ac:dyDescent="0.25">
      <c r="A83" s="56" t="s">
        <v>1102</v>
      </c>
      <c r="B83" s="70">
        <v>382103.0687459709</v>
      </c>
      <c r="D83" s="2" t="s">
        <v>1175</v>
      </c>
      <c r="E83" s="24">
        <v>137588.61343999999</v>
      </c>
      <c r="G83" s="2" t="s">
        <v>1016</v>
      </c>
      <c r="H83" s="24">
        <v>38850.681984559502</v>
      </c>
      <c r="J83"/>
      <c r="K83"/>
      <c r="M83"/>
      <c r="N83"/>
      <c r="P83"/>
      <c r="Q83"/>
      <c r="S83"/>
      <c r="T83"/>
      <c r="V83" s="2" t="s">
        <v>294</v>
      </c>
      <c r="W83" s="24">
        <v>22891.98</v>
      </c>
      <c r="Y83"/>
      <c r="Z83"/>
      <c r="AB83"/>
      <c r="AC83"/>
      <c r="AE83"/>
      <c r="AF83"/>
      <c r="AH83"/>
      <c r="AI83"/>
      <c r="AK83" s="2" t="s">
        <v>1175</v>
      </c>
      <c r="AL83" s="24">
        <v>137588.61343999999</v>
      </c>
    </row>
    <row r="84" spans="1:38" x14ac:dyDescent="0.25">
      <c r="A84" s="59" t="s">
        <v>328</v>
      </c>
      <c r="B84" s="60">
        <v>377668.01</v>
      </c>
      <c r="D84" s="2" t="s">
        <v>1381</v>
      </c>
      <c r="E84" s="24">
        <v>133688.71086673814</v>
      </c>
      <c r="G84" s="2" t="s">
        <v>941</v>
      </c>
      <c r="H84" s="24">
        <v>38684.047760000016</v>
      </c>
      <c r="J84"/>
      <c r="K84"/>
      <c r="M84"/>
      <c r="N84"/>
      <c r="P84"/>
      <c r="Q84"/>
      <c r="S84"/>
      <c r="T84"/>
      <c r="V84" s="2" t="s">
        <v>248</v>
      </c>
      <c r="W84" s="24">
        <v>22285.77</v>
      </c>
      <c r="Y84"/>
      <c r="Z84"/>
      <c r="AB84"/>
      <c r="AC84"/>
      <c r="AE84"/>
      <c r="AF84"/>
      <c r="AH84"/>
      <c r="AI84"/>
      <c r="AK84" s="2" t="s">
        <v>1381</v>
      </c>
      <c r="AL84" s="24">
        <v>133688.71086673814</v>
      </c>
    </row>
    <row r="85" spans="1:38" x14ac:dyDescent="0.25">
      <c r="A85" s="59" t="s">
        <v>144</v>
      </c>
      <c r="B85" s="60">
        <v>364335.85000000003</v>
      </c>
      <c r="D85" s="2" t="s">
        <v>180</v>
      </c>
      <c r="E85" s="24">
        <v>131142.84</v>
      </c>
      <c r="G85" s="2" t="s">
        <v>1485</v>
      </c>
      <c r="H85" s="24">
        <v>38652.339999999997</v>
      </c>
      <c r="J85"/>
      <c r="K85"/>
      <c r="M85"/>
      <c r="N85"/>
      <c r="P85"/>
      <c r="Q85"/>
      <c r="S85"/>
      <c r="T85"/>
      <c r="V85" s="2" t="s">
        <v>1091</v>
      </c>
      <c r="W85" s="24">
        <v>19699.905721503601</v>
      </c>
      <c r="Y85"/>
      <c r="Z85"/>
      <c r="AB85"/>
      <c r="AC85"/>
      <c r="AE85"/>
      <c r="AF85"/>
      <c r="AH85"/>
      <c r="AI85"/>
      <c r="AK85" s="2" t="s">
        <v>180</v>
      </c>
      <c r="AL85" s="24">
        <v>131142.84</v>
      </c>
    </row>
    <row r="86" spans="1:38" x14ac:dyDescent="0.25">
      <c r="A86" s="56" t="s">
        <v>1435</v>
      </c>
      <c r="B86" s="70">
        <v>362686.06929000001</v>
      </c>
      <c r="D86" s="2" t="s">
        <v>1169</v>
      </c>
      <c r="E86" s="24">
        <v>129033.05983636362</v>
      </c>
      <c r="G86" s="2" t="s">
        <v>351</v>
      </c>
      <c r="H86" s="24">
        <v>38056.129999999997</v>
      </c>
      <c r="J86"/>
      <c r="K86"/>
      <c r="M86"/>
      <c r="N86"/>
      <c r="P86"/>
      <c r="Q86"/>
      <c r="S86"/>
      <c r="T86"/>
      <c r="V86" s="2" t="s">
        <v>887</v>
      </c>
      <c r="W86" s="24">
        <v>19635.815500000001</v>
      </c>
      <c r="Y86"/>
      <c r="Z86"/>
      <c r="AB86"/>
      <c r="AC86"/>
      <c r="AE86"/>
      <c r="AF86"/>
      <c r="AH86"/>
      <c r="AI86"/>
      <c r="AK86" s="2" t="s">
        <v>1169</v>
      </c>
      <c r="AL86" s="24">
        <v>129033.05983636362</v>
      </c>
    </row>
    <row r="87" spans="1:38" x14ac:dyDescent="0.25">
      <c r="A87" s="59" t="s">
        <v>1</v>
      </c>
      <c r="B87" s="60">
        <v>362560</v>
      </c>
      <c r="D87" s="2" t="s">
        <v>1369</v>
      </c>
      <c r="E87" s="24">
        <v>128042.82083000001</v>
      </c>
      <c r="G87" s="2" t="s">
        <v>125</v>
      </c>
      <c r="H87" s="24">
        <v>36932.105608057856</v>
      </c>
      <c r="J87"/>
      <c r="K87"/>
      <c r="M87"/>
      <c r="N87"/>
      <c r="P87"/>
      <c r="Q87"/>
      <c r="S87"/>
      <c r="T87"/>
      <c r="V87" s="2" t="s">
        <v>210</v>
      </c>
      <c r="W87" s="24">
        <v>18371.91</v>
      </c>
      <c r="Y87"/>
      <c r="Z87"/>
      <c r="AB87"/>
      <c r="AC87"/>
      <c r="AE87"/>
      <c r="AF87"/>
      <c r="AH87"/>
      <c r="AI87"/>
      <c r="AK87" s="2" t="s">
        <v>1369</v>
      </c>
      <c r="AL87" s="24">
        <v>128042.82083000001</v>
      </c>
    </row>
    <row r="88" spans="1:38" x14ac:dyDescent="0.25">
      <c r="A88" s="67" t="s">
        <v>332</v>
      </c>
      <c r="B88" s="71">
        <v>352877.95</v>
      </c>
      <c r="D88" s="2" t="s">
        <v>1086</v>
      </c>
      <c r="E88" s="24">
        <v>124180.44553801652</v>
      </c>
      <c r="G88" s="2" t="s">
        <v>893</v>
      </c>
      <c r="H88" s="24">
        <v>36802.537717596613</v>
      </c>
      <c r="J88"/>
      <c r="K88"/>
      <c r="M88"/>
      <c r="N88"/>
      <c r="P88"/>
      <c r="Q88"/>
      <c r="S88"/>
      <c r="T88"/>
      <c r="V88" s="2" t="s">
        <v>730</v>
      </c>
      <c r="W88" s="24">
        <v>12029.21</v>
      </c>
      <c r="Y88"/>
      <c r="Z88"/>
      <c r="AB88"/>
      <c r="AC88"/>
      <c r="AE88"/>
      <c r="AF88"/>
      <c r="AH88"/>
      <c r="AI88"/>
      <c r="AK88" s="2" t="s">
        <v>1086</v>
      </c>
      <c r="AL88" s="24">
        <v>124180.44553801652</v>
      </c>
    </row>
    <row r="89" spans="1:38" x14ac:dyDescent="0.25">
      <c r="A89" s="67" t="s">
        <v>803</v>
      </c>
      <c r="B89" s="71">
        <v>351966.43</v>
      </c>
      <c r="D89" s="2" t="s">
        <v>1321</v>
      </c>
      <c r="E89" s="24">
        <v>114786.03776002066</v>
      </c>
      <c r="G89" s="2" t="s">
        <v>1339</v>
      </c>
      <c r="H89" s="24">
        <v>36136.887500000004</v>
      </c>
      <c r="J89"/>
      <c r="K89"/>
      <c r="M89"/>
      <c r="N89"/>
      <c r="P89"/>
      <c r="Q89"/>
      <c r="S89"/>
      <c r="T89"/>
      <c r="V89" s="2" t="s">
        <v>679</v>
      </c>
      <c r="W89" s="24">
        <v>11629.04</v>
      </c>
      <c r="Y89"/>
      <c r="Z89"/>
      <c r="AB89"/>
      <c r="AC89"/>
      <c r="AE89"/>
      <c r="AF89"/>
      <c r="AH89"/>
      <c r="AI89"/>
      <c r="AK89" s="2" t="s">
        <v>1321</v>
      </c>
      <c r="AL89" s="24">
        <v>114786.03776002066</v>
      </c>
    </row>
    <row r="90" spans="1:38" x14ac:dyDescent="0.25">
      <c r="A90" s="56" t="s">
        <v>1442</v>
      </c>
      <c r="B90" s="70">
        <v>351710.73805110087</v>
      </c>
      <c r="D90" s="2" t="s">
        <v>993</v>
      </c>
      <c r="E90" s="24">
        <v>113424.96014250001</v>
      </c>
      <c r="G90" s="2" t="s">
        <v>1181</v>
      </c>
      <c r="H90" s="24">
        <v>33983.987809669423</v>
      </c>
      <c r="J90"/>
      <c r="K90"/>
      <c r="M90"/>
      <c r="N90"/>
      <c r="P90"/>
      <c r="Q90"/>
      <c r="S90"/>
      <c r="T90"/>
      <c r="V90" s="2" t="s">
        <v>1189</v>
      </c>
      <c r="W90" s="24">
        <v>2878.8754132231261</v>
      </c>
      <c r="Y90"/>
      <c r="Z90"/>
      <c r="AB90"/>
      <c r="AC90"/>
      <c r="AE90"/>
      <c r="AF90"/>
      <c r="AH90"/>
      <c r="AI90"/>
      <c r="AK90" s="2" t="s">
        <v>993</v>
      </c>
      <c r="AL90" s="24">
        <v>113424.96014250001</v>
      </c>
    </row>
    <row r="91" spans="1:38" x14ac:dyDescent="0.25">
      <c r="A91" s="2" t="s">
        <v>841</v>
      </c>
      <c r="B91" s="54">
        <v>350191.93000000005</v>
      </c>
      <c r="D91" s="2" t="s">
        <v>171</v>
      </c>
      <c r="E91" s="24">
        <v>111762.4</v>
      </c>
      <c r="G91" s="2" t="s">
        <v>119</v>
      </c>
      <c r="H91" s="24">
        <v>32038.8678</v>
      </c>
      <c r="J91"/>
      <c r="K91"/>
      <c r="M91"/>
      <c r="N91"/>
      <c r="P91"/>
      <c r="Q91"/>
      <c r="S91"/>
      <c r="T91"/>
      <c r="V91" s="2" t="s">
        <v>5</v>
      </c>
      <c r="W91" s="24">
        <v>32835869.48080508</v>
      </c>
      <c r="Y91"/>
      <c r="Z91"/>
      <c r="AB91"/>
      <c r="AC91"/>
      <c r="AE91"/>
      <c r="AF91"/>
      <c r="AH91"/>
      <c r="AI91"/>
      <c r="AK91" s="2" t="s">
        <v>171</v>
      </c>
      <c r="AL91" s="24">
        <v>111762.4</v>
      </c>
    </row>
    <row r="92" spans="1:38" x14ac:dyDescent="0.25">
      <c r="A92" s="59" t="s">
        <v>587</v>
      </c>
      <c r="B92" s="60">
        <v>346823.11</v>
      </c>
      <c r="D92" s="2" t="s">
        <v>939</v>
      </c>
      <c r="E92" s="24">
        <v>111057.28055999998</v>
      </c>
      <c r="G92" s="2" t="s">
        <v>183</v>
      </c>
      <c r="H92" s="24">
        <v>31932.16</v>
      </c>
      <c r="J92"/>
      <c r="K92"/>
      <c r="M92"/>
      <c r="N92"/>
      <c r="P92"/>
      <c r="Q92"/>
      <c r="S92"/>
      <c r="T92"/>
      <c r="V92"/>
      <c r="W92"/>
      <c r="Y92"/>
      <c r="Z92"/>
      <c r="AB92"/>
      <c r="AC92"/>
      <c r="AE92"/>
      <c r="AF92"/>
      <c r="AH92"/>
      <c r="AI92"/>
      <c r="AK92" s="2" t="s">
        <v>939</v>
      </c>
      <c r="AL92" s="24">
        <v>111057.28055999998</v>
      </c>
    </row>
    <row r="93" spans="1:38" x14ac:dyDescent="0.25">
      <c r="A93" s="56" t="s">
        <v>26</v>
      </c>
      <c r="B93" s="70">
        <v>340142.78894975211</v>
      </c>
      <c r="D93" s="2" t="s">
        <v>923</v>
      </c>
      <c r="E93" s="24">
        <v>107761.07243999999</v>
      </c>
      <c r="G93" s="2" t="s">
        <v>1513</v>
      </c>
      <c r="H93" s="24">
        <v>30997.872653553728</v>
      </c>
      <c r="J93"/>
      <c r="K93"/>
      <c r="M93"/>
      <c r="N93"/>
      <c r="P93"/>
      <c r="Q93"/>
      <c r="S93"/>
      <c r="T93"/>
      <c r="V93"/>
      <c r="W93"/>
      <c r="Y93"/>
      <c r="Z93"/>
      <c r="AB93"/>
      <c r="AC93"/>
      <c r="AE93"/>
      <c r="AF93"/>
      <c r="AH93"/>
      <c r="AI93"/>
      <c r="AK93" s="2" t="s">
        <v>923</v>
      </c>
      <c r="AL93" s="24">
        <v>107761.07243999999</v>
      </c>
    </row>
    <row r="94" spans="1:38" x14ac:dyDescent="0.25">
      <c r="A94" s="59" t="s">
        <v>702</v>
      </c>
      <c r="B94" s="60">
        <v>333531.40592975204</v>
      </c>
      <c r="D94" s="2" t="s">
        <v>1325</v>
      </c>
      <c r="E94" s="24">
        <v>105103.99700055605</v>
      </c>
      <c r="G94" s="2" t="s">
        <v>268</v>
      </c>
      <c r="H94" s="24">
        <v>30312</v>
      </c>
      <c r="J94"/>
      <c r="K94"/>
      <c r="M94"/>
      <c r="N94"/>
      <c r="P94"/>
      <c r="Q94"/>
      <c r="S94"/>
      <c r="T94"/>
      <c r="V94"/>
      <c r="W94"/>
      <c r="Y94"/>
      <c r="Z94"/>
      <c r="AB94"/>
      <c r="AC94"/>
      <c r="AE94"/>
      <c r="AF94"/>
      <c r="AH94"/>
      <c r="AI94"/>
      <c r="AK94" s="2" t="s">
        <v>1325</v>
      </c>
      <c r="AL94" s="24">
        <v>105103.99700055605</v>
      </c>
    </row>
    <row r="95" spans="1:38" x14ac:dyDescent="0.25">
      <c r="A95" s="59" t="s">
        <v>1362</v>
      </c>
      <c r="B95" s="60">
        <v>329541.09622921038</v>
      </c>
      <c r="D95" s="2" t="s">
        <v>1049</v>
      </c>
      <c r="E95" s="24">
        <v>103743.82602000001</v>
      </c>
      <c r="G95" s="2" t="s">
        <v>1210</v>
      </c>
      <c r="H95" s="24">
        <v>28953.882250000002</v>
      </c>
      <c r="J95"/>
      <c r="K95"/>
      <c r="M95"/>
      <c r="N95"/>
      <c r="P95"/>
      <c r="Q95"/>
      <c r="S95"/>
      <c r="T95"/>
      <c r="V95"/>
      <c r="W95"/>
      <c r="Y95"/>
      <c r="Z95"/>
      <c r="AB95"/>
      <c r="AC95"/>
      <c r="AE95"/>
      <c r="AF95"/>
      <c r="AH95"/>
      <c r="AI95"/>
      <c r="AK95" s="2" t="s">
        <v>1049</v>
      </c>
      <c r="AL95" s="24">
        <v>103743.82602000001</v>
      </c>
    </row>
    <row r="96" spans="1:38" x14ac:dyDescent="0.25">
      <c r="A96" s="56" t="s">
        <v>325</v>
      </c>
      <c r="B96" s="70">
        <v>328924.74000000005</v>
      </c>
      <c r="D96" s="2" t="s">
        <v>44</v>
      </c>
      <c r="E96" s="24">
        <v>102904.56258000001</v>
      </c>
      <c r="G96" s="2" t="s">
        <v>1448</v>
      </c>
      <c r="H96" s="24">
        <v>27855.287250000005</v>
      </c>
      <c r="J96"/>
      <c r="K96"/>
      <c r="M96"/>
      <c r="N96"/>
      <c r="P96"/>
      <c r="Q96"/>
      <c r="S96"/>
      <c r="T96"/>
      <c r="V96"/>
      <c r="W96"/>
      <c r="Y96"/>
      <c r="Z96"/>
      <c r="AB96"/>
      <c r="AC96"/>
      <c r="AE96"/>
      <c r="AF96"/>
      <c r="AH96"/>
      <c r="AI96"/>
      <c r="AK96" s="2" t="s">
        <v>44</v>
      </c>
      <c r="AL96" s="24">
        <v>102904.56258000001</v>
      </c>
    </row>
    <row r="97" spans="1:38" x14ac:dyDescent="0.25">
      <c r="A97" s="59" t="s">
        <v>1249</v>
      </c>
      <c r="B97" s="60">
        <v>325228.54084119643</v>
      </c>
      <c r="D97" s="2" t="s">
        <v>1427</v>
      </c>
      <c r="E97" s="24">
        <v>102128.98213345042</v>
      </c>
      <c r="G97" s="2" t="s">
        <v>1212</v>
      </c>
      <c r="H97" s="24">
        <v>26748.456925351238</v>
      </c>
      <c r="J97"/>
      <c r="K97"/>
      <c r="M97"/>
      <c r="N97"/>
      <c r="P97"/>
      <c r="Q97"/>
      <c r="S97"/>
      <c r="T97"/>
      <c r="V97"/>
      <c r="W97"/>
      <c r="Y97"/>
      <c r="Z97"/>
      <c r="AB97"/>
      <c r="AC97"/>
      <c r="AE97"/>
      <c r="AF97"/>
      <c r="AH97"/>
      <c r="AI97"/>
      <c r="AK97" s="2" t="s">
        <v>1427</v>
      </c>
      <c r="AL97" s="24">
        <v>102128.98213345042</v>
      </c>
    </row>
    <row r="98" spans="1:38" x14ac:dyDescent="0.25">
      <c r="A98" s="56" t="s">
        <v>105</v>
      </c>
      <c r="B98" s="70">
        <v>322814.05072324601</v>
      </c>
      <c r="D98" s="2" t="s">
        <v>306</v>
      </c>
      <c r="E98" s="24">
        <v>99368.78</v>
      </c>
      <c r="G98" s="2" t="s">
        <v>1462</v>
      </c>
      <c r="H98" s="24">
        <v>24429.736635000001</v>
      </c>
      <c r="J98"/>
      <c r="K98"/>
      <c r="M98"/>
      <c r="N98"/>
      <c r="P98"/>
      <c r="Q98"/>
      <c r="S98"/>
      <c r="T98"/>
      <c r="V98"/>
      <c r="W98"/>
      <c r="Y98"/>
      <c r="Z98"/>
      <c r="AB98"/>
      <c r="AC98"/>
      <c r="AE98"/>
      <c r="AF98"/>
      <c r="AH98"/>
      <c r="AI98"/>
      <c r="AK98" s="2" t="s">
        <v>306</v>
      </c>
      <c r="AL98" s="24">
        <v>99368.78</v>
      </c>
    </row>
    <row r="99" spans="1:38" x14ac:dyDescent="0.25">
      <c r="A99" s="59" t="s">
        <v>1123</v>
      </c>
      <c r="B99" s="60">
        <v>320827.93037454545</v>
      </c>
      <c r="D99" s="2" t="s">
        <v>1158</v>
      </c>
      <c r="E99" s="24">
        <v>97559.077240413229</v>
      </c>
      <c r="G99" s="2" t="s">
        <v>373</v>
      </c>
      <c r="H99" s="24">
        <v>23901.94</v>
      </c>
      <c r="J99"/>
      <c r="K99"/>
      <c r="M99"/>
      <c r="N99"/>
      <c r="P99"/>
      <c r="Q99"/>
      <c r="S99"/>
      <c r="T99"/>
      <c r="V99"/>
      <c r="W99"/>
      <c r="Y99"/>
      <c r="Z99"/>
      <c r="AB99"/>
      <c r="AC99"/>
      <c r="AE99"/>
      <c r="AF99"/>
      <c r="AH99"/>
      <c r="AI99"/>
      <c r="AK99" s="2" t="s">
        <v>1158</v>
      </c>
      <c r="AL99" s="24">
        <v>97559.077240413229</v>
      </c>
    </row>
    <row r="100" spans="1:38" x14ac:dyDescent="0.25">
      <c r="A100" s="59" t="s">
        <v>606</v>
      </c>
      <c r="B100" s="60">
        <v>318863.81</v>
      </c>
      <c r="D100" s="2" t="s">
        <v>194</v>
      </c>
      <c r="E100" s="24">
        <v>96233.67</v>
      </c>
      <c r="G100" s="2" t="s">
        <v>1244</v>
      </c>
      <c r="H100" s="24">
        <v>23901.750599999999</v>
      </c>
      <c r="J100"/>
      <c r="K100"/>
      <c r="M100"/>
      <c r="N100"/>
      <c r="P100"/>
      <c r="Q100"/>
      <c r="S100"/>
      <c r="T100"/>
      <c r="V100"/>
      <c r="W100"/>
      <c r="Y100"/>
      <c r="Z100"/>
      <c r="AB100"/>
      <c r="AC100"/>
      <c r="AE100"/>
      <c r="AF100"/>
      <c r="AH100"/>
      <c r="AI100"/>
      <c r="AK100" s="2" t="s">
        <v>194</v>
      </c>
      <c r="AL100" s="24">
        <v>96233.67</v>
      </c>
    </row>
    <row r="101" spans="1:38" x14ac:dyDescent="0.25">
      <c r="A101" s="59" t="s">
        <v>249</v>
      </c>
      <c r="B101" s="60">
        <v>312213.34000000003</v>
      </c>
      <c r="D101" s="2" t="s">
        <v>1429</v>
      </c>
      <c r="E101" s="24">
        <v>94147.35248999999</v>
      </c>
      <c r="G101" s="2" t="s">
        <v>1409</v>
      </c>
      <c r="H101" s="24">
        <v>23896.486973863633</v>
      </c>
      <c r="J101"/>
      <c r="K101"/>
      <c r="M101"/>
      <c r="N101"/>
      <c r="P101"/>
      <c r="Q101"/>
      <c r="S101"/>
      <c r="T101"/>
      <c r="V101"/>
      <c r="W101"/>
      <c r="Y101"/>
      <c r="Z101"/>
      <c r="AB101"/>
      <c r="AC101"/>
      <c r="AE101"/>
      <c r="AF101"/>
      <c r="AH101"/>
      <c r="AI101"/>
      <c r="AK101" s="2" t="s">
        <v>1429</v>
      </c>
      <c r="AL101" s="24">
        <v>94147.35248999999</v>
      </c>
    </row>
    <row r="102" spans="1:38" x14ac:dyDescent="0.25">
      <c r="A102" s="59" t="s">
        <v>590</v>
      </c>
      <c r="B102" s="60">
        <v>311209.75</v>
      </c>
      <c r="D102" s="2" t="s">
        <v>47</v>
      </c>
      <c r="E102" s="24">
        <v>93881.217492500014</v>
      </c>
      <c r="G102" s="2" t="s">
        <v>899</v>
      </c>
      <c r="H102" s="24">
        <v>23456.638740000002</v>
      </c>
      <c r="J102"/>
      <c r="K102"/>
      <c r="M102"/>
      <c r="N102"/>
      <c r="P102"/>
      <c r="Q102"/>
      <c r="S102"/>
      <c r="T102"/>
      <c r="V102"/>
      <c r="W102"/>
      <c r="Y102"/>
      <c r="Z102"/>
      <c r="AB102"/>
      <c r="AC102"/>
      <c r="AE102"/>
      <c r="AF102"/>
      <c r="AH102"/>
      <c r="AI102"/>
      <c r="AK102" s="2" t="s">
        <v>47</v>
      </c>
      <c r="AL102" s="24">
        <v>93881.217492500014</v>
      </c>
    </row>
    <row r="103" spans="1:38" x14ac:dyDescent="0.25">
      <c r="A103" s="56" t="s">
        <v>169</v>
      </c>
      <c r="B103" s="70">
        <v>309340</v>
      </c>
      <c r="D103" s="2" t="s">
        <v>1003</v>
      </c>
      <c r="E103" s="24">
        <v>89065.361564380146</v>
      </c>
      <c r="G103" s="2" t="s">
        <v>1252</v>
      </c>
      <c r="H103" s="24">
        <v>23089.888661124998</v>
      </c>
      <c r="J103"/>
      <c r="K103"/>
      <c r="M103"/>
      <c r="N103"/>
      <c r="P103"/>
      <c r="Q103"/>
      <c r="S103"/>
      <c r="T103"/>
      <c r="V103"/>
      <c r="W103"/>
      <c r="Y103"/>
      <c r="Z103"/>
      <c r="AB103"/>
      <c r="AC103"/>
      <c r="AE103"/>
      <c r="AF103"/>
      <c r="AH103"/>
      <c r="AI103"/>
      <c r="AK103" s="2" t="s">
        <v>1003</v>
      </c>
      <c r="AL103" s="24">
        <v>89065.361564380146</v>
      </c>
    </row>
    <row r="104" spans="1:38" x14ac:dyDescent="0.25">
      <c r="A104" s="59" t="s">
        <v>165</v>
      </c>
      <c r="B104" s="60">
        <v>304521.73</v>
      </c>
      <c r="D104" s="2" t="s">
        <v>1487</v>
      </c>
      <c r="E104" s="24">
        <v>88872.237959999999</v>
      </c>
      <c r="G104" s="2" t="s">
        <v>288</v>
      </c>
      <c r="H104" s="24">
        <v>22857.19</v>
      </c>
      <c r="J104"/>
      <c r="K104"/>
      <c r="M104"/>
      <c r="N104"/>
      <c r="P104"/>
      <c r="Q104"/>
      <c r="S104"/>
      <c r="T104"/>
      <c r="V104"/>
      <c r="W104"/>
      <c r="Y104"/>
      <c r="Z104"/>
      <c r="AB104"/>
      <c r="AC104"/>
      <c r="AE104"/>
      <c r="AF104"/>
      <c r="AH104"/>
      <c r="AI104"/>
      <c r="AK104" s="2" t="s">
        <v>1487</v>
      </c>
      <c r="AL104" s="24">
        <v>88872.237959999999</v>
      </c>
    </row>
    <row r="105" spans="1:38" x14ac:dyDescent="0.25">
      <c r="A105" s="56" t="s">
        <v>1339</v>
      </c>
      <c r="B105" s="70">
        <v>299742.64038000006</v>
      </c>
      <c r="D105" s="2" t="s">
        <v>1228</v>
      </c>
      <c r="E105" s="24">
        <v>88690.612425136176</v>
      </c>
      <c r="G105" s="2" t="s">
        <v>135</v>
      </c>
      <c r="H105" s="24">
        <v>21469.98</v>
      </c>
      <c r="J105"/>
      <c r="K105"/>
      <c r="M105"/>
      <c r="N105"/>
      <c r="P105"/>
      <c r="Q105"/>
      <c r="S105"/>
      <c r="T105"/>
      <c r="V105"/>
      <c r="W105"/>
      <c r="Y105"/>
      <c r="Z105"/>
      <c r="AB105"/>
      <c r="AC105"/>
      <c r="AE105"/>
      <c r="AF105"/>
      <c r="AH105"/>
      <c r="AI105"/>
      <c r="AK105" s="2" t="s">
        <v>1228</v>
      </c>
      <c r="AL105" s="24">
        <v>88690.612425136176</v>
      </c>
    </row>
    <row r="106" spans="1:38" x14ac:dyDescent="0.25">
      <c r="A106" s="59" t="s">
        <v>607</v>
      </c>
      <c r="B106" s="60">
        <v>295955.81</v>
      </c>
      <c r="D106" s="2" t="s">
        <v>29</v>
      </c>
      <c r="E106" s="24">
        <v>88055.84</v>
      </c>
      <c r="G106" s="2" t="s">
        <v>295</v>
      </c>
      <c r="H106" s="24">
        <v>21433.89</v>
      </c>
      <c r="J106"/>
      <c r="K106"/>
      <c r="M106"/>
      <c r="N106"/>
      <c r="P106"/>
      <c r="Q106"/>
      <c r="S106"/>
      <c r="T106"/>
      <c r="V106"/>
      <c r="W106"/>
      <c r="Y106"/>
      <c r="Z106"/>
      <c r="AB106"/>
      <c r="AC106"/>
      <c r="AE106"/>
      <c r="AF106"/>
      <c r="AH106"/>
      <c r="AI106"/>
      <c r="AK106" s="2" t="s">
        <v>29</v>
      </c>
      <c r="AL106" s="24">
        <v>88055.84</v>
      </c>
    </row>
    <row r="107" spans="1:38" x14ac:dyDescent="0.25">
      <c r="A107" s="59" t="s">
        <v>725</v>
      </c>
      <c r="B107" s="60">
        <v>292621.34000000003</v>
      </c>
      <c r="D107" s="2" t="s">
        <v>1242</v>
      </c>
      <c r="E107" s="24">
        <v>85917.281036570246</v>
      </c>
      <c r="G107" s="2" t="s">
        <v>58</v>
      </c>
      <c r="H107" s="24">
        <v>21227.163204000004</v>
      </c>
      <c r="J107"/>
      <c r="K107"/>
      <c r="M107"/>
      <c r="N107"/>
      <c r="P107"/>
      <c r="Q107"/>
      <c r="S107"/>
      <c r="T107"/>
      <c r="V107"/>
      <c r="W107"/>
      <c r="Y107"/>
      <c r="Z107"/>
      <c r="AB107"/>
      <c r="AC107"/>
      <c r="AE107"/>
      <c r="AF107"/>
      <c r="AH107"/>
      <c r="AI107"/>
      <c r="AK107" s="2" t="s">
        <v>1242</v>
      </c>
      <c r="AL107" s="24">
        <v>85917.281036570246</v>
      </c>
    </row>
    <row r="108" spans="1:38" x14ac:dyDescent="0.25">
      <c r="A108" s="56" t="s">
        <v>34</v>
      </c>
      <c r="B108" s="70">
        <v>287348.26913840906</v>
      </c>
      <c r="D108" s="2" t="s">
        <v>914</v>
      </c>
      <c r="E108" s="24">
        <v>85220.460537190083</v>
      </c>
      <c r="G108" s="2" t="s">
        <v>1412</v>
      </c>
      <c r="H108" s="24">
        <v>20936.759162500002</v>
      </c>
      <c r="J108"/>
      <c r="K108"/>
      <c r="M108"/>
      <c r="N108"/>
      <c r="P108"/>
      <c r="Q108"/>
      <c r="S108"/>
      <c r="T108"/>
      <c r="V108"/>
      <c r="W108"/>
      <c r="Y108"/>
      <c r="Z108"/>
      <c r="AB108"/>
      <c r="AC108"/>
      <c r="AE108"/>
      <c r="AF108"/>
      <c r="AH108"/>
      <c r="AI108"/>
      <c r="AK108" s="2" t="s">
        <v>914</v>
      </c>
      <c r="AL108" s="24">
        <v>85220.460537190083</v>
      </c>
    </row>
    <row r="109" spans="1:38" x14ac:dyDescent="0.25">
      <c r="A109" s="56" t="s">
        <v>302</v>
      </c>
      <c r="B109" s="70">
        <v>285785.17</v>
      </c>
      <c r="D109" s="2" t="s">
        <v>61</v>
      </c>
      <c r="E109" s="24">
        <v>84973.674455191562</v>
      </c>
      <c r="G109" s="2" t="s">
        <v>210</v>
      </c>
      <c r="H109" s="24">
        <v>19684.22</v>
      </c>
      <c r="J109"/>
      <c r="K109"/>
      <c r="M109"/>
      <c r="N109"/>
      <c r="P109"/>
      <c r="Q109"/>
      <c r="S109"/>
      <c r="T109"/>
      <c r="V109"/>
      <c r="W109"/>
      <c r="Y109"/>
      <c r="Z109"/>
      <c r="AB109"/>
      <c r="AC109"/>
      <c r="AE109"/>
      <c r="AF109"/>
      <c r="AH109"/>
      <c r="AI109"/>
      <c r="AK109" s="2" t="s">
        <v>61</v>
      </c>
      <c r="AL109" s="24">
        <v>84973.674455191562</v>
      </c>
    </row>
    <row r="110" spans="1:38" x14ac:dyDescent="0.25">
      <c r="A110" s="59" t="s">
        <v>182</v>
      </c>
      <c r="B110" s="60">
        <v>285347.98</v>
      </c>
      <c r="D110" s="2" t="s">
        <v>1505</v>
      </c>
      <c r="E110" s="24">
        <v>84256.496963471087</v>
      </c>
      <c r="G110" s="2" t="s">
        <v>1399</v>
      </c>
      <c r="H110" s="24">
        <v>18582.124987500007</v>
      </c>
      <c r="J110"/>
      <c r="K110"/>
      <c r="M110"/>
      <c r="N110"/>
      <c r="P110"/>
      <c r="Q110"/>
      <c r="S110"/>
      <c r="T110"/>
      <c r="V110"/>
      <c r="W110"/>
      <c r="Y110"/>
      <c r="Z110"/>
      <c r="AB110"/>
      <c r="AC110"/>
      <c r="AE110"/>
      <c r="AF110"/>
      <c r="AH110"/>
      <c r="AI110"/>
      <c r="AK110" s="2" t="s">
        <v>1505</v>
      </c>
      <c r="AL110" s="24">
        <v>84256.496963471087</v>
      </c>
    </row>
    <row r="111" spans="1:38" x14ac:dyDescent="0.25">
      <c r="A111" s="56" t="s">
        <v>935</v>
      </c>
      <c r="B111" s="70">
        <v>281901.56214363634</v>
      </c>
      <c r="D111" s="2" t="s">
        <v>1499</v>
      </c>
      <c r="E111" s="24">
        <v>81674.087719999996</v>
      </c>
      <c r="G111" s="2" t="s">
        <v>106</v>
      </c>
      <c r="H111" s="24">
        <v>14476.691165289258</v>
      </c>
      <c r="J111"/>
      <c r="K111"/>
      <c r="M111"/>
      <c r="N111"/>
      <c r="P111"/>
      <c r="Q111"/>
      <c r="S111"/>
      <c r="T111"/>
      <c r="V111"/>
      <c r="W111"/>
      <c r="Y111"/>
      <c r="Z111"/>
      <c r="AB111"/>
      <c r="AC111"/>
      <c r="AE111"/>
      <c r="AF111"/>
      <c r="AH111"/>
      <c r="AI111"/>
      <c r="AK111" s="2" t="s">
        <v>1499</v>
      </c>
      <c r="AL111" s="24">
        <v>81674.087719999996</v>
      </c>
    </row>
    <row r="112" spans="1:38" x14ac:dyDescent="0.25">
      <c r="A112" s="56" t="s">
        <v>1285</v>
      </c>
      <c r="B112" s="70">
        <v>277896.53952499997</v>
      </c>
      <c r="D112" s="2" t="s">
        <v>205</v>
      </c>
      <c r="E112" s="24">
        <v>80692.17</v>
      </c>
      <c r="G112" s="2" t="s">
        <v>294</v>
      </c>
      <c r="H112" s="24">
        <v>13122.81</v>
      </c>
      <c r="J112"/>
      <c r="K112"/>
      <c r="M112"/>
      <c r="N112"/>
      <c r="P112"/>
      <c r="Q112"/>
      <c r="S112"/>
      <c r="T112"/>
      <c r="V112"/>
      <c r="W112"/>
      <c r="Y112"/>
      <c r="Z112"/>
      <c r="AB112"/>
      <c r="AC112"/>
      <c r="AE112"/>
      <c r="AF112"/>
      <c r="AH112"/>
      <c r="AI112"/>
      <c r="AK112" s="2" t="s">
        <v>205</v>
      </c>
      <c r="AL112" s="24">
        <v>80692.17</v>
      </c>
    </row>
    <row r="113" spans="1:38" x14ac:dyDescent="0.25">
      <c r="A113" s="56" t="s">
        <v>47</v>
      </c>
      <c r="B113" s="70">
        <v>274901.299096214</v>
      </c>
      <c r="D113" s="2" t="s">
        <v>258</v>
      </c>
      <c r="E113" s="24">
        <v>80678.67</v>
      </c>
      <c r="G113" s="2" t="s">
        <v>1357</v>
      </c>
      <c r="H113" s="24">
        <v>13081.313388</v>
      </c>
      <c r="J113"/>
      <c r="K113"/>
      <c r="M113"/>
      <c r="N113"/>
      <c r="P113"/>
      <c r="Q113"/>
      <c r="S113"/>
      <c r="T113"/>
      <c r="V113"/>
      <c r="W113"/>
      <c r="Y113"/>
      <c r="Z113"/>
      <c r="AB113"/>
      <c r="AC113"/>
      <c r="AE113"/>
      <c r="AF113"/>
      <c r="AH113"/>
      <c r="AI113"/>
      <c r="AK113" s="2" t="s">
        <v>258</v>
      </c>
      <c r="AL113" s="24">
        <v>80678.67</v>
      </c>
    </row>
    <row r="114" spans="1:38" x14ac:dyDescent="0.25">
      <c r="A114" s="59" t="s">
        <v>186</v>
      </c>
      <c r="B114" s="60">
        <v>271953.08999999997</v>
      </c>
      <c r="D114" s="2" t="s">
        <v>933</v>
      </c>
      <c r="E114" s="24">
        <v>78923.576069999996</v>
      </c>
      <c r="G114" s="2" t="s">
        <v>300</v>
      </c>
      <c r="H114" s="24">
        <v>12857.17</v>
      </c>
      <c r="J114"/>
      <c r="K114"/>
      <c r="M114"/>
      <c r="N114"/>
      <c r="P114"/>
      <c r="Q114"/>
      <c r="S114"/>
      <c r="T114"/>
      <c r="V114"/>
      <c r="W114"/>
      <c r="Y114"/>
      <c r="Z114"/>
      <c r="AB114"/>
      <c r="AC114"/>
      <c r="AE114"/>
      <c r="AF114"/>
      <c r="AH114"/>
      <c r="AI114"/>
      <c r="AK114" s="2" t="s">
        <v>933</v>
      </c>
      <c r="AL114" s="24">
        <v>78923.576069999996</v>
      </c>
    </row>
    <row r="115" spans="1:38" x14ac:dyDescent="0.25">
      <c r="A115" s="56" t="s">
        <v>1154</v>
      </c>
      <c r="B115" s="70">
        <v>270363.46726479754</v>
      </c>
      <c r="D115" s="2" t="s">
        <v>101</v>
      </c>
      <c r="E115" s="24">
        <v>76148.570000000007</v>
      </c>
      <c r="G115" s="2" t="s">
        <v>1377</v>
      </c>
      <c r="H115" s="24">
        <v>10872.069828713997</v>
      </c>
      <c r="J115"/>
      <c r="K115"/>
      <c r="M115"/>
      <c r="N115"/>
      <c r="P115"/>
      <c r="Q115"/>
      <c r="S115"/>
      <c r="T115"/>
      <c r="V115"/>
      <c r="W115"/>
      <c r="Y115"/>
      <c r="Z115"/>
      <c r="AB115"/>
      <c r="AC115"/>
      <c r="AE115"/>
      <c r="AF115"/>
      <c r="AH115"/>
      <c r="AI115"/>
      <c r="AK115" s="2" t="s">
        <v>101</v>
      </c>
      <c r="AL115" s="24">
        <v>76148.570000000007</v>
      </c>
    </row>
    <row r="116" spans="1:38" x14ac:dyDescent="0.25">
      <c r="A116" s="59" t="s">
        <v>941</v>
      </c>
      <c r="B116" s="60">
        <v>265414.11347199214</v>
      </c>
      <c r="D116" s="2" t="s">
        <v>1252</v>
      </c>
      <c r="E116" s="24">
        <v>75282.815246774699</v>
      </c>
      <c r="G116" s="2" t="s">
        <v>184</v>
      </c>
      <c r="H116" s="24">
        <v>6428.58</v>
      </c>
      <c r="J116"/>
      <c r="K116"/>
      <c r="M116"/>
      <c r="N116"/>
      <c r="P116"/>
      <c r="Q116"/>
      <c r="S116"/>
      <c r="T116"/>
      <c r="V116"/>
      <c r="W116"/>
      <c r="Y116"/>
      <c r="Z116"/>
      <c r="AB116"/>
      <c r="AC116"/>
      <c r="AE116"/>
      <c r="AF116"/>
      <c r="AH116"/>
      <c r="AI116"/>
      <c r="AK116" s="2" t="s">
        <v>1252</v>
      </c>
      <c r="AL116" s="24">
        <v>75282.815246774699</v>
      </c>
    </row>
    <row r="117" spans="1:38" x14ac:dyDescent="0.25">
      <c r="A117" s="59" t="s">
        <v>889</v>
      </c>
      <c r="B117" s="60">
        <v>261846.7877865496</v>
      </c>
      <c r="D117" s="2" t="s">
        <v>105</v>
      </c>
      <c r="E117" s="24">
        <v>75237.289999999994</v>
      </c>
      <c r="G117" s="2" t="s">
        <v>5</v>
      </c>
      <c r="H117" s="24">
        <v>8661612.2837347593</v>
      </c>
      <c r="J117"/>
      <c r="K117"/>
      <c r="M117"/>
      <c r="N117"/>
      <c r="P117"/>
      <c r="Q117"/>
      <c r="S117"/>
      <c r="T117"/>
      <c r="V117"/>
      <c r="W117"/>
      <c r="Y117"/>
      <c r="Z117"/>
      <c r="AB117"/>
      <c r="AC117"/>
      <c r="AE117"/>
      <c r="AF117"/>
      <c r="AH117"/>
      <c r="AI117"/>
      <c r="AK117" s="2" t="s">
        <v>105</v>
      </c>
      <c r="AL117" s="24">
        <v>75237.289999999994</v>
      </c>
    </row>
    <row r="118" spans="1:38" x14ac:dyDescent="0.25">
      <c r="A118" s="59" t="s">
        <v>1144</v>
      </c>
      <c r="B118" s="54">
        <v>257751.54292337617</v>
      </c>
      <c r="D118" s="2" t="s">
        <v>78</v>
      </c>
      <c r="E118" s="24">
        <v>73797.624305516525</v>
      </c>
      <c r="G118"/>
      <c r="H118"/>
      <c r="J118"/>
      <c r="K118"/>
      <c r="M118"/>
      <c r="N118"/>
      <c r="P118"/>
      <c r="Q118"/>
      <c r="S118"/>
      <c r="T118"/>
      <c r="V118"/>
      <c r="W118"/>
      <c r="Y118"/>
      <c r="Z118"/>
      <c r="AB118"/>
      <c r="AC118"/>
      <c r="AE118"/>
      <c r="AF118"/>
      <c r="AH118"/>
      <c r="AI118"/>
      <c r="AK118" s="2" t="s">
        <v>78</v>
      </c>
      <c r="AL118" s="24">
        <v>73797.624305516525</v>
      </c>
    </row>
    <row r="119" spans="1:38" x14ac:dyDescent="0.25">
      <c r="A119" s="88" t="s">
        <v>908</v>
      </c>
      <c r="B119" s="70">
        <v>253684.96574074379</v>
      </c>
      <c r="D119" s="2" t="s">
        <v>144</v>
      </c>
      <c r="E119" s="24">
        <v>72657.16</v>
      </c>
      <c r="G119"/>
      <c r="H119"/>
      <c r="J119"/>
      <c r="K119"/>
      <c r="M119"/>
      <c r="N119"/>
      <c r="P119"/>
      <c r="Q119"/>
      <c r="S119"/>
      <c r="T119"/>
      <c r="V119"/>
      <c r="W119"/>
      <c r="Y119"/>
      <c r="Z119"/>
      <c r="AB119"/>
      <c r="AC119"/>
      <c r="AE119"/>
      <c r="AF119"/>
      <c r="AH119"/>
      <c r="AI119"/>
      <c r="AK119" s="2" t="s">
        <v>144</v>
      </c>
      <c r="AL119" s="24">
        <v>72657.16</v>
      </c>
    </row>
    <row r="120" spans="1:38" x14ac:dyDescent="0.25">
      <c r="A120" s="58" t="s">
        <v>1256</v>
      </c>
      <c r="B120" s="54">
        <v>251702.51625750001</v>
      </c>
      <c r="D120" s="2" t="s">
        <v>96</v>
      </c>
      <c r="E120" s="24">
        <v>72286.9565</v>
      </c>
      <c r="G120"/>
      <c r="H120"/>
      <c r="J120"/>
      <c r="K120"/>
      <c r="M120"/>
      <c r="N120"/>
      <c r="P120"/>
      <c r="Q120"/>
      <c r="S120"/>
      <c r="T120"/>
      <c r="V120"/>
      <c r="W120"/>
      <c r="Y120"/>
      <c r="Z120"/>
      <c r="AB120"/>
      <c r="AC120"/>
      <c r="AE120"/>
      <c r="AF120"/>
      <c r="AH120"/>
      <c r="AI120"/>
      <c r="AK120" s="2" t="s">
        <v>96</v>
      </c>
      <c r="AL120" s="24">
        <v>72286.9565</v>
      </c>
    </row>
    <row r="121" spans="1:38" x14ac:dyDescent="0.25">
      <c r="A121" s="59" t="s">
        <v>171</v>
      </c>
      <c r="B121" s="60">
        <v>247364.61</v>
      </c>
      <c r="D121" s="2" t="s">
        <v>45</v>
      </c>
      <c r="E121" s="24">
        <v>71945.881767768602</v>
      </c>
      <c r="G121"/>
      <c r="H121"/>
      <c r="J121"/>
      <c r="K121"/>
      <c r="M121"/>
      <c r="N121"/>
      <c r="P121"/>
      <c r="Q121"/>
      <c r="S121"/>
      <c r="T121"/>
      <c r="V121"/>
      <c r="W121"/>
      <c r="Y121"/>
      <c r="Z121"/>
      <c r="AB121"/>
      <c r="AC121"/>
      <c r="AE121"/>
      <c r="AF121"/>
      <c r="AH121"/>
      <c r="AI121"/>
      <c r="AK121" s="2" t="s">
        <v>45</v>
      </c>
      <c r="AL121" s="24">
        <v>71945.881767768602</v>
      </c>
    </row>
    <row r="122" spans="1:38" x14ac:dyDescent="0.25">
      <c r="A122" s="59" t="s">
        <v>1003</v>
      </c>
      <c r="B122" s="60">
        <v>246010.82643349172</v>
      </c>
      <c r="D122" s="2" t="s">
        <v>1480</v>
      </c>
      <c r="E122" s="24">
        <v>71793.155517107429</v>
      </c>
      <c r="G122"/>
      <c r="H122"/>
      <c r="J122"/>
      <c r="K122"/>
      <c r="M122"/>
      <c r="N122"/>
      <c r="P122"/>
      <c r="Q122"/>
      <c r="S122"/>
      <c r="T122"/>
      <c r="V122"/>
      <c r="W122"/>
      <c r="Y122"/>
      <c r="Z122"/>
      <c r="AB122"/>
      <c r="AC122"/>
      <c r="AE122"/>
      <c r="AF122"/>
      <c r="AH122"/>
      <c r="AI122"/>
      <c r="AK122" s="2" t="s">
        <v>1480</v>
      </c>
      <c r="AL122" s="24">
        <v>71793.155517107429</v>
      </c>
    </row>
    <row r="123" spans="1:38" x14ac:dyDescent="0.25">
      <c r="A123" s="56" t="s">
        <v>1513</v>
      </c>
      <c r="B123" s="70">
        <v>241977.67621851241</v>
      </c>
      <c r="D123" s="2" t="s">
        <v>364</v>
      </c>
      <c r="E123" s="24">
        <v>69769.33</v>
      </c>
      <c r="G123"/>
      <c r="H123"/>
      <c r="J123"/>
      <c r="K123"/>
      <c r="M123"/>
      <c r="N123"/>
      <c r="P123"/>
      <c r="Q123"/>
      <c r="S123"/>
      <c r="T123"/>
      <c r="V123"/>
      <c r="W123"/>
      <c r="Y123"/>
      <c r="Z123"/>
      <c r="AB123"/>
      <c r="AC123"/>
      <c r="AE123"/>
      <c r="AF123"/>
      <c r="AH123"/>
      <c r="AI123"/>
      <c r="AK123" s="2" t="s">
        <v>364</v>
      </c>
      <c r="AL123" s="24">
        <v>69769.33</v>
      </c>
    </row>
    <row r="124" spans="1:38" x14ac:dyDescent="0.25">
      <c r="A124" s="56" t="s">
        <v>1150</v>
      </c>
      <c r="B124" s="70">
        <v>240444.44990910217</v>
      </c>
      <c r="D124" s="2" t="s">
        <v>145</v>
      </c>
      <c r="E124" s="24">
        <v>69313.05</v>
      </c>
      <c r="G124"/>
      <c r="H124"/>
      <c r="J124"/>
      <c r="K124"/>
      <c r="M124"/>
      <c r="N124"/>
      <c r="P124"/>
      <c r="Q124"/>
      <c r="S124"/>
      <c r="T124"/>
      <c r="V124"/>
      <c r="W124"/>
      <c r="Y124"/>
      <c r="Z124"/>
      <c r="AB124"/>
      <c r="AC124"/>
      <c r="AE124"/>
      <c r="AF124"/>
      <c r="AH124"/>
      <c r="AI124"/>
      <c r="AK124" s="2" t="s">
        <v>145</v>
      </c>
      <c r="AL124" s="24">
        <v>69313.05</v>
      </c>
    </row>
    <row r="125" spans="1:38" x14ac:dyDescent="0.25">
      <c r="A125" s="56" t="s">
        <v>967</v>
      </c>
      <c r="B125" s="70">
        <v>235794.1550989091</v>
      </c>
      <c r="D125" s="2" t="s">
        <v>766</v>
      </c>
      <c r="E125" s="24">
        <v>68009.525356508268</v>
      </c>
      <c r="G125"/>
      <c r="H125"/>
      <c r="J125"/>
      <c r="K125"/>
      <c r="M125"/>
      <c r="N125"/>
      <c r="P125"/>
      <c r="Q125"/>
      <c r="S125"/>
      <c r="T125"/>
      <c r="V125"/>
      <c r="W125"/>
      <c r="Y125"/>
      <c r="Z125"/>
      <c r="AB125"/>
      <c r="AC125"/>
      <c r="AE125"/>
      <c r="AF125"/>
      <c r="AH125"/>
      <c r="AI125"/>
      <c r="AK125" s="2" t="s">
        <v>766</v>
      </c>
      <c r="AL125" s="24">
        <v>68009.525356508268</v>
      </c>
    </row>
    <row r="126" spans="1:38" x14ac:dyDescent="0.25">
      <c r="A126" s="56" t="s">
        <v>1221</v>
      </c>
      <c r="B126" s="70">
        <v>235106.1567825496</v>
      </c>
      <c r="D126" s="2" t="s">
        <v>1492</v>
      </c>
      <c r="E126" s="24">
        <v>67411.79061208677</v>
      </c>
      <c r="G126"/>
      <c r="H126"/>
      <c r="J126"/>
      <c r="K126"/>
      <c r="M126"/>
      <c r="N126"/>
      <c r="P126"/>
      <c r="Q126"/>
      <c r="S126"/>
      <c r="T126"/>
      <c r="V126"/>
      <c r="W126"/>
      <c r="Y126"/>
      <c r="Z126"/>
      <c r="AB126"/>
      <c r="AC126"/>
      <c r="AE126"/>
      <c r="AF126"/>
      <c r="AH126"/>
      <c r="AI126"/>
      <c r="AK126" s="2" t="s">
        <v>1492</v>
      </c>
      <c r="AL126" s="24">
        <v>67411.79061208677</v>
      </c>
    </row>
    <row r="127" spans="1:38" x14ac:dyDescent="0.25">
      <c r="A127" s="56" t="s">
        <v>1028</v>
      </c>
      <c r="B127" s="70">
        <v>231328.86545000001</v>
      </c>
      <c r="D127" s="2" t="s">
        <v>190</v>
      </c>
      <c r="E127" s="24">
        <v>66087.77</v>
      </c>
      <c r="G127"/>
      <c r="H127"/>
      <c r="J127"/>
      <c r="K127"/>
      <c r="M127"/>
      <c r="N127"/>
      <c r="P127"/>
      <c r="Q127"/>
      <c r="S127"/>
      <c r="T127"/>
      <c r="V127"/>
      <c r="W127"/>
      <c r="Y127"/>
      <c r="Z127"/>
      <c r="AB127"/>
      <c r="AC127"/>
      <c r="AE127"/>
      <c r="AF127"/>
      <c r="AH127"/>
      <c r="AI127"/>
      <c r="AK127" s="2" t="s">
        <v>190</v>
      </c>
      <c r="AL127" s="24">
        <v>66087.77</v>
      </c>
    </row>
    <row r="128" spans="1:38" x14ac:dyDescent="0.25">
      <c r="A128" s="56" t="s">
        <v>1237</v>
      </c>
      <c r="B128" s="70">
        <v>230108.2917683711</v>
      </c>
      <c r="D128" s="2" t="s">
        <v>1013</v>
      </c>
      <c r="E128" s="24">
        <v>64771.078146033055</v>
      </c>
      <c r="G128"/>
      <c r="H128"/>
      <c r="J128"/>
      <c r="K128"/>
      <c r="M128"/>
      <c r="N128"/>
      <c r="P128"/>
      <c r="Q128"/>
      <c r="S128"/>
      <c r="T128"/>
      <c r="V128"/>
      <c r="W128"/>
      <c r="Y128"/>
      <c r="Z128"/>
      <c r="AB128"/>
      <c r="AC128"/>
      <c r="AE128"/>
      <c r="AF128"/>
      <c r="AH128"/>
      <c r="AI128"/>
      <c r="AK128" s="2" t="s">
        <v>1013</v>
      </c>
      <c r="AL128" s="24">
        <v>64771.078146033055</v>
      </c>
    </row>
    <row r="129" spans="1:38" x14ac:dyDescent="0.25">
      <c r="A129" s="59" t="s">
        <v>156</v>
      </c>
      <c r="B129" s="60">
        <v>228229.65000000002</v>
      </c>
      <c r="D129" s="2" t="s">
        <v>248</v>
      </c>
      <c r="E129" s="24">
        <v>64071.51</v>
      </c>
      <c r="G129"/>
      <c r="H129"/>
      <c r="J129"/>
      <c r="K129"/>
      <c r="M129"/>
      <c r="N129"/>
      <c r="P129"/>
      <c r="Q129"/>
      <c r="S129"/>
      <c r="T129"/>
      <c r="V129"/>
      <c r="W129"/>
      <c r="Y129"/>
      <c r="Z129"/>
      <c r="AB129"/>
      <c r="AC129"/>
      <c r="AE129"/>
      <c r="AF129"/>
      <c r="AH129"/>
      <c r="AI129"/>
      <c r="AK129" s="2" t="s">
        <v>248</v>
      </c>
      <c r="AL129" s="24">
        <v>64071.51</v>
      </c>
    </row>
    <row r="130" spans="1:38" x14ac:dyDescent="0.25">
      <c r="A130" s="56" t="s">
        <v>1009</v>
      </c>
      <c r="B130" s="70">
        <v>225326.09947473143</v>
      </c>
      <c r="D130" s="2" t="s">
        <v>1198</v>
      </c>
      <c r="E130" s="24">
        <v>62296.603685702474</v>
      </c>
      <c r="G130"/>
      <c r="H130"/>
      <c r="J130"/>
      <c r="K130"/>
      <c r="M130"/>
      <c r="N130"/>
      <c r="P130"/>
      <c r="Q130"/>
      <c r="S130"/>
      <c r="T130"/>
      <c r="V130"/>
      <c r="W130"/>
      <c r="Y130"/>
      <c r="Z130"/>
      <c r="AB130"/>
      <c r="AC130"/>
      <c r="AE130"/>
      <c r="AF130"/>
      <c r="AH130"/>
      <c r="AI130"/>
      <c r="AK130" s="2" t="s">
        <v>1198</v>
      </c>
      <c r="AL130" s="24">
        <v>62296.603685702474</v>
      </c>
    </row>
    <row r="131" spans="1:38" x14ac:dyDescent="0.25">
      <c r="A131" s="59" t="s">
        <v>528</v>
      </c>
      <c r="B131" s="60">
        <v>223703.67</v>
      </c>
      <c r="D131" s="2" t="s">
        <v>1431</v>
      </c>
      <c r="E131" s="24">
        <v>61993.261979999996</v>
      </c>
      <c r="G131"/>
      <c r="H131"/>
      <c r="J131"/>
      <c r="K131"/>
      <c r="M131"/>
      <c r="N131"/>
      <c r="P131"/>
      <c r="Q131"/>
      <c r="S131"/>
      <c r="T131"/>
      <c r="V131"/>
      <c r="W131"/>
      <c r="Y131"/>
      <c r="Z131"/>
      <c r="AB131"/>
      <c r="AC131"/>
      <c r="AE131"/>
      <c r="AF131"/>
      <c r="AH131"/>
      <c r="AI131"/>
      <c r="AK131" s="2" t="s">
        <v>1431</v>
      </c>
      <c r="AL131" s="24">
        <v>61993.261979999996</v>
      </c>
    </row>
    <row r="132" spans="1:38" x14ac:dyDescent="0.25">
      <c r="A132" s="59" t="s">
        <v>205</v>
      </c>
      <c r="B132" s="60">
        <v>223692.19</v>
      </c>
      <c r="D132" s="2" t="s">
        <v>874</v>
      </c>
      <c r="E132" s="24">
        <v>61912.563999999998</v>
      </c>
      <c r="G132"/>
      <c r="H132"/>
      <c r="J132"/>
      <c r="K132"/>
      <c r="M132"/>
      <c r="N132"/>
      <c r="P132"/>
      <c r="Q132"/>
      <c r="S132"/>
      <c r="T132"/>
      <c r="V132"/>
      <c r="W132"/>
      <c r="Y132"/>
      <c r="Z132"/>
      <c r="AB132"/>
      <c r="AC132"/>
      <c r="AE132"/>
      <c r="AF132"/>
      <c r="AH132"/>
      <c r="AI132"/>
      <c r="AK132" s="2" t="s">
        <v>874</v>
      </c>
      <c r="AL132" s="24">
        <v>61912.563999999998</v>
      </c>
    </row>
    <row r="133" spans="1:38" x14ac:dyDescent="0.25">
      <c r="A133" s="59" t="s">
        <v>184</v>
      </c>
      <c r="B133" s="60">
        <v>223234.5</v>
      </c>
      <c r="D133" s="2" t="s">
        <v>1503</v>
      </c>
      <c r="E133" s="24">
        <v>60460.754848264463</v>
      </c>
      <c r="G133"/>
      <c r="H133"/>
      <c r="J133"/>
      <c r="K133"/>
      <c r="M133"/>
      <c r="N133"/>
      <c r="P133"/>
      <c r="Q133"/>
      <c r="S133"/>
      <c r="T133"/>
      <c r="V133"/>
      <c r="W133"/>
      <c r="Y133"/>
      <c r="Z133"/>
      <c r="AB133"/>
      <c r="AC133"/>
      <c r="AE133"/>
      <c r="AF133"/>
      <c r="AH133"/>
      <c r="AI133"/>
      <c r="AK133" s="2" t="s">
        <v>1503</v>
      </c>
      <c r="AL133" s="24">
        <v>60460.754848264463</v>
      </c>
    </row>
    <row r="134" spans="1:38" x14ac:dyDescent="0.25">
      <c r="A134" s="56" t="s">
        <v>1383</v>
      </c>
      <c r="B134" s="70">
        <v>221274.84897493801</v>
      </c>
      <c r="D134" s="2" t="s">
        <v>117</v>
      </c>
      <c r="E134" s="24">
        <v>59243.386265591369</v>
      </c>
      <c r="G134"/>
      <c r="H134"/>
      <c r="J134"/>
      <c r="K134"/>
      <c r="M134"/>
      <c r="N134"/>
      <c r="P134"/>
      <c r="Q134"/>
      <c r="S134"/>
      <c r="T134"/>
      <c r="V134"/>
      <c r="W134"/>
      <c r="Y134"/>
      <c r="Z134"/>
      <c r="AB134"/>
      <c r="AC134"/>
      <c r="AE134"/>
      <c r="AF134"/>
      <c r="AH134"/>
      <c r="AI134"/>
      <c r="AK134" s="2" t="s">
        <v>117</v>
      </c>
      <c r="AL134" s="24">
        <v>59243.386265591369</v>
      </c>
    </row>
    <row r="135" spans="1:38" x14ac:dyDescent="0.25">
      <c r="A135" s="59" t="s">
        <v>374</v>
      </c>
      <c r="B135" s="60">
        <v>220244.23</v>
      </c>
      <c r="D135" s="2" t="s">
        <v>1100</v>
      </c>
      <c r="E135" s="24">
        <v>57688.264861074385</v>
      </c>
      <c r="G135"/>
      <c r="H135"/>
      <c r="J135"/>
      <c r="K135"/>
      <c r="M135"/>
      <c r="N135"/>
      <c r="P135"/>
      <c r="Q135"/>
      <c r="S135"/>
      <c r="T135"/>
      <c r="V135"/>
      <c r="W135"/>
      <c r="Y135"/>
      <c r="Z135"/>
      <c r="AB135"/>
      <c r="AC135"/>
      <c r="AE135"/>
      <c r="AF135"/>
      <c r="AH135"/>
      <c r="AI135"/>
      <c r="AK135" s="2" t="s">
        <v>1100</v>
      </c>
      <c r="AL135" s="24">
        <v>57688.264861074385</v>
      </c>
    </row>
    <row r="136" spans="1:38" x14ac:dyDescent="0.25">
      <c r="A136" s="56" t="s">
        <v>1175</v>
      </c>
      <c r="B136" s="70">
        <v>219010.63808</v>
      </c>
      <c r="D136" s="2" t="s">
        <v>374</v>
      </c>
      <c r="E136" s="24">
        <v>57594.47</v>
      </c>
      <c r="G136"/>
      <c r="H136"/>
      <c r="J136"/>
      <c r="K136"/>
      <c r="M136"/>
      <c r="N136"/>
      <c r="P136"/>
      <c r="Q136"/>
      <c r="S136"/>
      <c r="T136"/>
      <c r="V136"/>
      <c r="W136"/>
      <c r="Y136"/>
      <c r="Z136"/>
      <c r="AB136"/>
      <c r="AC136"/>
      <c r="AE136"/>
      <c r="AF136"/>
      <c r="AH136"/>
      <c r="AI136"/>
      <c r="AK136" s="2" t="s">
        <v>374</v>
      </c>
      <c r="AL136" s="24">
        <v>57594.47</v>
      </c>
    </row>
    <row r="137" spans="1:38" x14ac:dyDescent="0.25">
      <c r="A137" s="68" t="s">
        <v>807</v>
      </c>
      <c r="B137" s="69">
        <v>216654.55</v>
      </c>
      <c r="D137" s="2" t="s">
        <v>1310</v>
      </c>
      <c r="E137" s="24">
        <v>56599.339290000004</v>
      </c>
      <c r="G137"/>
      <c r="H137"/>
      <c r="J137"/>
      <c r="K137"/>
      <c r="M137"/>
      <c r="N137"/>
      <c r="P137"/>
      <c r="Q137"/>
      <c r="S137"/>
      <c r="T137"/>
      <c r="V137"/>
      <c r="W137"/>
      <c r="Y137"/>
      <c r="Z137"/>
      <c r="AB137"/>
      <c r="AC137"/>
      <c r="AE137"/>
      <c r="AF137"/>
      <c r="AH137"/>
      <c r="AI137"/>
      <c r="AK137" s="2" t="s">
        <v>1310</v>
      </c>
      <c r="AL137" s="24">
        <v>56599.339290000004</v>
      </c>
    </row>
    <row r="138" spans="1:38" x14ac:dyDescent="0.25">
      <c r="A138" s="59" t="s">
        <v>1495</v>
      </c>
      <c r="B138" s="60">
        <v>213515.55662978694</v>
      </c>
      <c r="D138" s="2" t="s">
        <v>165</v>
      </c>
      <c r="E138" s="24">
        <v>55334.400000000001</v>
      </c>
      <c r="G138"/>
      <c r="H138"/>
      <c r="J138"/>
      <c r="K138"/>
      <c r="M138"/>
      <c r="N138"/>
      <c r="P138"/>
      <c r="Q138"/>
      <c r="S138"/>
      <c r="T138"/>
      <c r="V138"/>
      <c r="W138"/>
      <c r="Y138"/>
      <c r="Z138"/>
      <c r="AB138"/>
      <c r="AC138"/>
      <c r="AE138"/>
      <c r="AF138"/>
      <c r="AH138"/>
      <c r="AI138"/>
      <c r="AK138" s="2" t="s">
        <v>165</v>
      </c>
      <c r="AL138" s="24">
        <v>55334.400000000001</v>
      </c>
    </row>
    <row r="139" spans="1:38" x14ac:dyDescent="0.25">
      <c r="A139" s="59" t="s">
        <v>149</v>
      </c>
      <c r="B139" s="60">
        <v>212180.74</v>
      </c>
      <c r="D139" s="2" t="s">
        <v>1000</v>
      </c>
      <c r="E139" s="24">
        <v>54342.810400000002</v>
      </c>
      <c r="J139"/>
      <c r="K139"/>
      <c r="M139"/>
      <c r="N139"/>
      <c r="P139"/>
      <c r="Q139"/>
      <c r="S139"/>
      <c r="T139"/>
      <c r="V139"/>
      <c r="W139"/>
      <c r="Y139"/>
      <c r="Z139"/>
      <c r="AB139"/>
      <c r="AC139"/>
      <c r="AE139"/>
      <c r="AF139"/>
      <c r="AH139"/>
      <c r="AI139"/>
      <c r="AK139" s="2" t="s">
        <v>1000</v>
      </c>
      <c r="AL139" s="24">
        <v>54342.810400000002</v>
      </c>
    </row>
    <row r="140" spans="1:38" x14ac:dyDescent="0.25">
      <c r="A140" s="56" t="s">
        <v>58</v>
      </c>
      <c r="B140" s="70">
        <v>210544.82683633472</v>
      </c>
      <c r="D140" s="2" t="s">
        <v>1007</v>
      </c>
      <c r="E140" s="24">
        <v>53813.385600000009</v>
      </c>
      <c r="J140"/>
      <c r="K140"/>
      <c r="M140"/>
      <c r="N140"/>
      <c r="P140"/>
      <c r="Q140"/>
      <c r="S140"/>
      <c r="T140"/>
      <c r="V140"/>
      <c r="W140"/>
      <c r="Y140"/>
      <c r="Z140"/>
      <c r="AB140"/>
      <c r="AC140"/>
      <c r="AE140"/>
      <c r="AF140"/>
      <c r="AH140"/>
      <c r="AI140"/>
      <c r="AK140" s="2" t="s">
        <v>1007</v>
      </c>
      <c r="AL140" s="24">
        <v>53813.385600000009</v>
      </c>
    </row>
    <row r="141" spans="1:38" x14ac:dyDescent="0.25">
      <c r="A141" s="59" t="s">
        <v>334</v>
      </c>
      <c r="B141" s="60">
        <v>210250.97999999998</v>
      </c>
      <c r="D141" s="2" t="s">
        <v>1244</v>
      </c>
      <c r="E141" s="24">
        <v>53678.711999999992</v>
      </c>
      <c r="J141"/>
      <c r="K141"/>
      <c r="M141"/>
      <c r="N141"/>
      <c r="P141"/>
      <c r="Q141"/>
      <c r="S141"/>
      <c r="T141"/>
      <c r="V141"/>
      <c r="W141"/>
      <c r="Y141"/>
      <c r="Z141"/>
      <c r="AB141"/>
      <c r="AC141"/>
      <c r="AE141"/>
      <c r="AF141"/>
      <c r="AH141"/>
      <c r="AI141"/>
      <c r="AK141" s="2" t="s">
        <v>1244</v>
      </c>
      <c r="AL141" s="24">
        <v>53678.711999999992</v>
      </c>
    </row>
    <row r="142" spans="1:38" x14ac:dyDescent="0.25">
      <c r="A142" s="59" t="s">
        <v>578</v>
      </c>
      <c r="B142" s="60">
        <v>205909.64677259058</v>
      </c>
      <c r="D142" s="2" t="s">
        <v>264</v>
      </c>
      <c r="E142" s="24">
        <v>53584.73</v>
      </c>
      <c r="J142"/>
      <c r="K142"/>
      <c r="M142"/>
      <c r="N142"/>
      <c r="P142"/>
      <c r="Q142"/>
      <c r="S142"/>
      <c r="T142"/>
      <c r="V142"/>
      <c r="W142"/>
      <c r="Y142"/>
      <c r="Z142"/>
      <c r="AB142"/>
      <c r="AC142"/>
      <c r="AE142"/>
      <c r="AF142"/>
      <c r="AH142"/>
      <c r="AI142"/>
      <c r="AK142" s="2" t="s">
        <v>264</v>
      </c>
      <c r="AL142" s="24">
        <v>53584.73</v>
      </c>
    </row>
    <row r="143" spans="1:38" x14ac:dyDescent="0.25">
      <c r="A143" s="56" t="s">
        <v>1386</v>
      </c>
      <c r="B143" s="70">
        <v>204675.72383740003</v>
      </c>
      <c r="D143" s="2" t="s">
        <v>127</v>
      </c>
      <c r="E143" s="24">
        <v>53222.084934297513</v>
      </c>
      <c r="J143"/>
      <c r="K143"/>
      <c r="M143"/>
      <c r="N143"/>
      <c r="P143"/>
      <c r="Q143"/>
      <c r="S143"/>
      <c r="T143"/>
      <c r="V143"/>
      <c r="W143"/>
      <c r="Y143"/>
      <c r="Z143"/>
      <c r="AB143"/>
      <c r="AC143"/>
      <c r="AE143"/>
      <c r="AF143"/>
      <c r="AH143"/>
      <c r="AI143"/>
      <c r="AK143" s="2" t="s">
        <v>127</v>
      </c>
      <c r="AL143" s="24">
        <v>53222.084934297513</v>
      </c>
    </row>
    <row r="144" spans="1:38" x14ac:dyDescent="0.25">
      <c r="A144" s="56" t="s">
        <v>1448</v>
      </c>
      <c r="B144" s="70">
        <v>203856.22935499999</v>
      </c>
      <c r="D144" s="2" t="s">
        <v>1240</v>
      </c>
      <c r="E144" s="24">
        <v>52961.891040000002</v>
      </c>
      <c r="J144"/>
      <c r="K144"/>
      <c r="M144"/>
      <c r="N144"/>
      <c r="P144"/>
      <c r="Q144"/>
      <c r="S144"/>
      <c r="T144"/>
      <c r="V144"/>
      <c r="W144"/>
      <c r="Y144"/>
      <c r="Z144"/>
      <c r="AB144"/>
      <c r="AC144"/>
      <c r="AE144"/>
      <c r="AF144"/>
      <c r="AH144"/>
      <c r="AI144"/>
      <c r="AK144" s="2" t="s">
        <v>1240</v>
      </c>
      <c r="AL144" s="24">
        <v>52961.891040000002</v>
      </c>
    </row>
    <row r="145" spans="1:38" x14ac:dyDescent="0.25">
      <c r="A145" s="59" t="s">
        <v>854</v>
      </c>
      <c r="B145" s="60">
        <v>203117.31</v>
      </c>
      <c r="D145" s="2" t="s">
        <v>1334</v>
      </c>
      <c r="E145" s="24">
        <v>52205.458794999991</v>
      </c>
      <c r="J145"/>
      <c r="K145"/>
      <c r="M145"/>
      <c r="N145"/>
      <c r="P145"/>
      <c r="Q145"/>
      <c r="S145"/>
      <c r="T145"/>
      <c r="V145"/>
      <c r="W145"/>
      <c r="Y145"/>
      <c r="Z145"/>
      <c r="AB145"/>
      <c r="AC145"/>
      <c r="AE145"/>
      <c r="AF145"/>
      <c r="AH145"/>
      <c r="AI145"/>
      <c r="AK145" s="2" t="s">
        <v>1334</v>
      </c>
      <c r="AL145" s="24">
        <v>52205.458794999991</v>
      </c>
    </row>
    <row r="146" spans="1:38" x14ac:dyDescent="0.25">
      <c r="A146" s="59" t="s">
        <v>153</v>
      </c>
      <c r="B146" s="60">
        <v>202818.28</v>
      </c>
      <c r="D146" s="2" t="s">
        <v>99</v>
      </c>
      <c r="E146" s="24">
        <v>51567.570322809916</v>
      </c>
      <c r="J146"/>
      <c r="K146"/>
      <c r="M146"/>
      <c r="N146"/>
      <c r="P146"/>
      <c r="Q146"/>
      <c r="S146"/>
      <c r="T146"/>
      <c r="V146"/>
      <c r="W146"/>
      <c r="Y146"/>
      <c r="Z146"/>
      <c r="AB146"/>
      <c r="AC146"/>
      <c r="AE146"/>
      <c r="AF146"/>
      <c r="AH146"/>
      <c r="AI146"/>
      <c r="AK146" s="2" t="s">
        <v>99</v>
      </c>
      <c r="AL146" s="24">
        <v>51567.570322809916</v>
      </c>
    </row>
    <row r="147" spans="1:38" x14ac:dyDescent="0.25">
      <c r="A147" s="56" t="s">
        <v>1510</v>
      </c>
      <c r="B147" s="70">
        <v>202647.30622500001</v>
      </c>
      <c r="D147" s="2" t="s">
        <v>1317</v>
      </c>
      <c r="E147" s="24">
        <v>50553.129803551157</v>
      </c>
      <c r="J147"/>
      <c r="K147"/>
      <c r="M147"/>
      <c r="N147"/>
      <c r="P147"/>
      <c r="Q147"/>
      <c r="S147"/>
      <c r="T147"/>
      <c r="V147"/>
      <c r="W147"/>
      <c r="Y147"/>
      <c r="Z147"/>
      <c r="AB147"/>
      <c r="AC147"/>
      <c r="AE147"/>
      <c r="AF147"/>
      <c r="AH147"/>
      <c r="AI147"/>
      <c r="AK147" s="2" t="s">
        <v>1317</v>
      </c>
      <c r="AL147" s="24">
        <v>50553.129803551157</v>
      </c>
    </row>
    <row r="148" spans="1:38" x14ac:dyDescent="0.25">
      <c r="A148" s="59" t="s">
        <v>178</v>
      </c>
      <c r="B148" s="60">
        <v>202564.90000000002</v>
      </c>
      <c r="D148" s="2" t="s">
        <v>1148</v>
      </c>
      <c r="E148" s="24">
        <v>50321.884435</v>
      </c>
      <c r="J148"/>
      <c r="K148"/>
      <c r="M148"/>
      <c r="N148"/>
      <c r="P148"/>
      <c r="Q148"/>
      <c r="S148"/>
      <c r="T148"/>
      <c r="V148"/>
      <c r="W148"/>
      <c r="Y148"/>
      <c r="Z148"/>
      <c r="AB148"/>
      <c r="AC148"/>
      <c r="AE148"/>
      <c r="AF148"/>
      <c r="AH148"/>
      <c r="AI148"/>
      <c r="AK148" s="2" t="s">
        <v>1148</v>
      </c>
      <c r="AL148" s="24">
        <v>50321.884435</v>
      </c>
    </row>
    <row r="149" spans="1:38" x14ac:dyDescent="0.25">
      <c r="A149" s="59" t="s">
        <v>493</v>
      </c>
      <c r="B149" s="60">
        <v>200815.2</v>
      </c>
      <c r="D149" s="2" t="s">
        <v>252</v>
      </c>
      <c r="E149" s="24">
        <v>48835.23</v>
      </c>
      <c r="J149"/>
      <c r="K149"/>
      <c r="M149"/>
      <c r="N149"/>
      <c r="P149"/>
      <c r="Q149"/>
      <c r="S149"/>
      <c r="T149"/>
      <c r="V149"/>
      <c r="W149"/>
      <c r="Y149"/>
      <c r="Z149"/>
      <c r="AB149"/>
      <c r="AC149"/>
      <c r="AE149"/>
      <c r="AF149"/>
      <c r="AH149"/>
      <c r="AI149"/>
      <c r="AK149" s="2" t="s">
        <v>252</v>
      </c>
      <c r="AL149" s="24">
        <v>48835.23</v>
      </c>
    </row>
    <row r="150" spans="1:38" x14ac:dyDescent="0.25">
      <c r="A150" s="56" t="s">
        <v>203</v>
      </c>
      <c r="B150" s="70">
        <v>200023.11000000002</v>
      </c>
      <c r="D150" s="2" t="s">
        <v>1072</v>
      </c>
      <c r="E150" s="24">
        <v>48565.269569999997</v>
      </c>
      <c r="J150"/>
      <c r="K150"/>
      <c r="M150"/>
      <c r="N150"/>
      <c r="P150"/>
      <c r="Q150"/>
      <c r="S150"/>
      <c r="T150"/>
      <c r="V150"/>
      <c r="W150"/>
      <c r="Y150"/>
      <c r="Z150"/>
      <c r="AB150"/>
      <c r="AC150"/>
      <c r="AE150"/>
      <c r="AF150"/>
      <c r="AH150"/>
      <c r="AI150"/>
      <c r="AK150" s="2" t="s">
        <v>1072</v>
      </c>
      <c r="AL150" s="24">
        <v>48565.269569999997</v>
      </c>
    </row>
    <row r="151" spans="1:38" x14ac:dyDescent="0.25">
      <c r="A151" s="56" t="s">
        <v>1260</v>
      </c>
      <c r="B151" s="70">
        <v>199999.99624479411</v>
      </c>
      <c r="D151" s="2" t="s">
        <v>1386</v>
      </c>
      <c r="E151" s="24">
        <v>48351.240000000005</v>
      </c>
      <c r="J151"/>
      <c r="K151"/>
      <c r="M151"/>
      <c r="N151"/>
      <c r="P151"/>
      <c r="Q151"/>
      <c r="S151"/>
      <c r="T151"/>
      <c r="V151"/>
      <c r="W151"/>
      <c r="Y151"/>
      <c r="Z151"/>
      <c r="AB151"/>
      <c r="AC151"/>
      <c r="AE151"/>
      <c r="AF151"/>
      <c r="AH151"/>
      <c r="AI151"/>
      <c r="AK151" s="2" t="s">
        <v>1386</v>
      </c>
      <c r="AL151" s="24">
        <v>48351.240000000005</v>
      </c>
    </row>
    <row r="152" spans="1:38" x14ac:dyDescent="0.25">
      <c r="A152" s="59" t="s">
        <v>952</v>
      </c>
      <c r="B152" s="60">
        <v>199580.55140297522</v>
      </c>
      <c r="D152" s="2" t="s">
        <v>136</v>
      </c>
      <c r="E152" s="24">
        <v>47457.202749999997</v>
      </c>
      <c r="J152"/>
      <c r="K152"/>
      <c r="M152"/>
      <c r="N152"/>
      <c r="P152"/>
      <c r="Q152"/>
      <c r="S152"/>
      <c r="T152"/>
      <c r="V152"/>
      <c r="W152"/>
      <c r="Y152"/>
      <c r="Z152"/>
      <c r="AB152"/>
      <c r="AC152"/>
      <c r="AE152"/>
      <c r="AF152"/>
      <c r="AH152"/>
      <c r="AI152"/>
      <c r="AK152" s="2" t="s">
        <v>136</v>
      </c>
      <c r="AL152" s="24">
        <v>47457.202749999997</v>
      </c>
    </row>
    <row r="153" spans="1:38" x14ac:dyDescent="0.25">
      <c r="A153" s="56" t="s">
        <v>1327</v>
      </c>
      <c r="B153" s="70">
        <v>199555.09480666567</v>
      </c>
      <c r="D153" s="2" t="s">
        <v>1399</v>
      </c>
      <c r="E153" s="24">
        <v>46943.768564999991</v>
      </c>
      <c r="J153"/>
      <c r="K153"/>
      <c r="M153"/>
      <c r="N153"/>
      <c r="P153"/>
      <c r="Q153"/>
      <c r="S153"/>
      <c r="T153"/>
      <c r="V153"/>
      <c r="W153"/>
      <c r="Y153"/>
      <c r="Z153"/>
      <c r="AB153"/>
      <c r="AC153"/>
      <c r="AE153"/>
      <c r="AF153"/>
      <c r="AH153"/>
      <c r="AI153"/>
      <c r="AK153" s="2" t="s">
        <v>1399</v>
      </c>
      <c r="AL153" s="24">
        <v>46943.768564999991</v>
      </c>
    </row>
    <row r="154" spans="1:38" x14ac:dyDescent="0.25">
      <c r="A154" s="59" t="s">
        <v>235</v>
      </c>
      <c r="B154" s="60">
        <v>197857.22</v>
      </c>
      <c r="D154" s="2" t="s">
        <v>916</v>
      </c>
      <c r="E154" s="24">
        <v>46371.214019999999</v>
      </c>
      <c r="J154"/>
      <c r="K154"/>
      <c r="M154"/>
      <c r="N154"/>
      <c r="P154"/>
      <c r="Q154"/>
      <c r="S154"/>
      <c r="T154"/>
      <c r="V154"/>
      <c r="W154"/>
      <c r="Y154"/>
      <c r="Z154"/>
      <c r="AB154"/>
      <c r="AC154"/>
      <c r="AE154"/>
      <c r="AF154"/>
      <c r="AH154"/>
      <c r="AI154"/>
      <c r="AK154" s="2" t="s">
        <v>916</v>
      </c>
      <c r="AL154" s="24">
        <v>46371.214019999999</v>
      </c>
    </row>
    <row r="155" spans="1:38" x14ac:dyDescent="0.25">
      <c r="A155" s="59" t="s">
        <v>199</v>
      </c>
      <c r="B155" s="60">
        <v>197097.16</v>
      </c>
      <c r="D155" s="2" t="s">
        <v>899</v>
      </c>
      <c r="E155" s="24">
        <v>44998.670000000006</v>
      </c>
      <c r="J155"/>
      <c r="K155"/>
      <c r="M155"/>
      <c r="N155"/>
      <c r="P155"/>
      <c r="Q155"/>
      <c r="S155"/>
      <c r="T155"/>
      <c r="V155"/>
      <c r="W155"/>
      <c r="Y155"/>
      <c r="Z155"/>
      <c r="AB155"/>
      <c r="AC155"/>
      <c r="AE155"/>
      <c r="AF155"/>
      <c r="AH155"/>
      <c r="AI155"/>
      <c r="AK155" s="2" t="s">
        <v>899</v>
      </c>
      <c r="AL155" s="24">
        <v>44998.670000000006</v>
      </c>
    </row>
    <row r="156" spans="1:38" x14ac:dyDescent="0.25">
      <c r="A156" s="56" t="s">
        <v>1134</v>
      </c>
      <c r="B156" s="70">
        <v>195844.96710000001</v>
      </c>
      <c r="D156" s="2" t="s">
        <v>76</v>
      </c>
      <c r="E156" s="24">
        <v>44358.555999999997</v>
      </c>
      <c r="J156"/>
      <c r="K156"/>
      <c r="M156"/>
      <c r="N156"/>
      <c r="P156"/>
      <c r="Q156"/>
      <c r="S156"/>
      <c r="T156"/>
      <c r="V156"/>
      <c r="W156"/>
      <c r="Y156"/>
      <c r="Z156"/>
      <c r="AB156"/>
      <c r="AC156"/>
      <c r="AE156"/>
      <c r="AF156"/>
      <c r="AH156"/>
      <c r="AI156"/>
      <c r="AK156" s="2" t="s">
        <v>76</v>
      </c>
      <c r="AL156" s="24">
        <v>44358.555999999997</v>
      </c>
    </row>
    <row r="157" spans="1:38" x14ac:dyDescent="0.25">
      <c r="A157" s="56" t="s">
        <v>25</v>
      </c>
      <c r="B157" s="70">
        <v>195709.33239669423</v>
      </c>
      <c r="D157" s="2" t="s">
        <v>1125</v>
      </c>
      <c r="E157" s="24">
        <v>43390.574699999997</v>
      </c>
      <c r="J157"/>
      <c r="K157"/>
      <c r="M157"/>
      <c r="N157"/>
      <c r="P157"/>
      <c r="Q157"/>
      <c r="S157"/>
      <c r="T157"/>
      <c r="V157"/>
      <c r="W157"/>
      <c r="Y157"/>
      <c r="Z157"/>
      <c r="AB157"/>
      <c r="AC157"/>
      <c r="AE157"/>
      <c r="AF157"/>
      <c r="AH157"/>
      <c r="AI157"/>
      <c r="AK157" s="2" t="s">
        <v>1125</v>
      </c>
      <c r="AL157" s="24">
        <v>43390.574699999997</v>
      </c>
    </row>
    <row r="158" spans="1:38" x14ac:dyDescent="0.25">
      <c r="A158" s="56" t="s">
        <v>98</v>
      </c>
      <c r="B158" s="70">
        <v>187431.56760008587</v>
      </c>
      <c r="D158" s="2" t="s">
        <v>93</v>
      </c>
      <c r="E158" s="24">
        <v>42542.591174999994</v>
      </c>
      <c r="J158"/>
      <c r="K158"/>
      <c r="M158"/>
      <c r="N158"/>
      <c r="P158"/>
      <c r="Q158"/>
      <c r="S158"/>
      <c r="T158"/>
      <c r="V158"/>
      <c r="W158"/>
      <c r="Y158"/>
      <c r="Z158"/>
      <c r="AB158"/>
      <c r="AC158"/>
      <c r="AE158"/>
      <c r="AF158"/>
      <c r="AH158"/>
      <c r="AI158"/>
      <c r="AK158" s="2" t="s">
        <v>93</v>
      </c>
      <c r="AL158" s="24">
        <v>42542.591174999994</v>
      </c>
    </row>
    <row r="159" spans="1:38" x14ac:dyDescent="0.25">
      <c r="A159" s="56" t="s">
        <v>30</v>
      </c>
      <c r="B159" s="70">
        <v>187191.32500000004</v>
      </c>
      <c r="D159" s="2" t="s">
        <v>1372</v>
      </c>
      <c r="E159" s="24">
        <v>41246.916759999993</v>
      </c>
      <c r="J159"/>
      <c r="K159"/>
      <c r="M159"/>
      <c r="N159"/>
      <c r="P159"/>
      <c r="Q159"/>
      <c r="S159"/>
      <c r="T159"/>
      <c r="V159"/>
      <c r="W159"/>
      <c r="Y159"/>
      <c r="Z159"/>
      <c r="AB159"/>
      <c r="AC159"/>
      <c r="AE159"/>
      <c r="AF159"/>
      <c r="AH159"/>
      <c r="AI159"/>
      <c r="AK159" s="2" t="s">
        <v>1372</v>
      </c>
      <c r="AL159" s="24">
        <v>41246.916759999993</v>
      </c>
    </row>
    <row r="160" spans="1:38" x14ac:dyDescent="0.25">
      <c r="A160" s="56" t="s">
        <v>44</v>
      </c>
      <c r="B160" s="70">
        <v>184389.69114000001</v>
      </c>
      <c r="D160" s="2" t="s">
        <v>1154</v>
      </c>
      <c r="E160" s="24">
        <v>40363.467264797568</v>
      </c>
      <c r="J160"/>
      <c r="K160"/>
      <c r="M160"/>
      <c r="N160"/>
      <c r="P160"/>
      <c r="Q160"/>
      <c r="S160"/>
      <c r="T160"/>
      <c r="V160"/>
      <c r="W160"/>
      <c r="Y160"/>
      <c r="Z160"/>
      <c r="AB160"/>
      <c r="AC160"/>
      <c r="AE160"/>
      <c r="AF160"/>
      <c r="AH160"/>
      <c r="AI160"/>
      <c r="AK160" s="2" t="s">
        <v>1154</v>
      </c>
      <c r="AL160" s="24">
        <v>40363.467264797568</v>
      </c>
    </row>
    <row r="161" spans="1:38" x14ac:dyDescent="0.25">
      <c r="A161" s="56" t="s">
        <v>993</v>
      </c>
      <c r="B161" s="70">
        <v>184117.35694891651</v>
      </c>
      <c r="D161" s="2" t="s">
        <v>1129</v>
      </c>
      <c r="E161" s="24">
        <v>38488.723966942147</v>
      </c>
      <c r="J161"/>
      <c r="K161"/>
      <c r="M161"/>
      <c r="N161"/>
      <c r="P161"/>
      <c r="Q161"/>
      <c r="S161"/>
      <c r="T161"/>
      <c r="V161"/>
      <c r="W161"/>
      <c r="Y161"/>
      <c r="Z161"/>
      <c r="AB161"/>
      <c r="AC161"/>
      <c r="AE161"/>
      <c r="AF161"/>
      <c r="AH161"/>
      <c r="AI161"/>
      <c r="AK161" s="2" t="s">
        <v>1129</v>
      </c>
      <c r="AL161" s="24">
        <v>38488.723966942147</v>
      </c>
    </row>
    <row r="162" spans="1:38" x14ac:dyDescent="0.25">
      <c r="A162" s="2" t="s">
        <v>1022</v>
      </c>
      <c r="B162" s="54">
        <v>181775.10208700414</v>
      </c>
      <c r="D162" s="2" t="s">
        <v>1301</v>
      </c>
      <c r="E162" s="24">
        <v>38037.15100902893</v>
      </c>
      <c r="J162"/>
      <c r="K162"/>
      <c r="M162"/>
      <c r="N162"/>
      <c r="P162"/>
      <c r="Q162"/>
      <c r="S162"/>
      <c r="T162"/>
      <c r="V162"/>
      <c r="W162"/>
      <c r="Y162"/>
      <c r="Z162"/>
      <c r="AB162"/>
      <c r="AC162"/>
      <c r="AE162"/>
      <c r="AF162"/>
      <c r="AH162"/>
      <c r="AI162"/>
      <c r="AK162" s="2" t="s">
        <v>1301</v>
      </c>
      <c r="AL162" s="24">
        <v>38037.15100902893</v>
      </c>
    </row>
    <row r="163" spans="1:38" x14ac:dyDescent="0.25">
      <c r="A163" s="83" t="s">
        <v>447</v>
      </c>
      <c r="B163" s="54">
        <v>181775.10208700414</v>
      </c>
      <c r="D163" s="2" t="s">
        <v>1226</v>
      </c>
      <c r="E163" s="24">
        <v>37889.206554917349</v>
      </c>
      <c r="J163"/>
      <c r="K163"/>
      <c r="P163"/>
      <c r="Q163"/>
      <c r="S163"/>
      <c r="T163"/>
      <c r="V163"/>
      <c r="W163"/>
      <c r="Y163"/>
      <c r="Z163"/>
      <c r="AB163"/>
      <c r="AC163"/>
      <c r="AE163"/>
      <c r="AF163"/>
      <c r="AH163"/>
      <c r="AI163"/>
      <c r="AK163" s="2" t="s">
        <v>1226</v>
      </c>
      <c r="AL163" s="24">
        <v>37889.206554917349</v>
      </c>
    </row>
    <row r="164" spans="1:38" x14ac:dyDescent="0.25">
      <c r="A164" s="59" t="s">
        <v>390</v>
      </c>
      <c r="B164" s="60">
        <v>179552.71</v>
      </c>
      <c r="D164" s="2" t="s">
        <v>1215</v>
      </c>
      <c r="E164" s="24">
        <v>37810.180747877072</v>
      </c>
      <c r="P164"/>
      <c r="Q164"/>
      <c r="S164"/>
      <c r="T164"/>
      <c r="V164"/>
      <c r="W164"/>
      <c r="Y164"/>
      <c r="Z164"/>
      <c r="AB164"/>
      <c r="AC164"/>
      <c r="AE164"/>
      <c r="AF164"/>
      <c r="AH164"/>
      <c r="AI164"/>
      <c r="AK164" s="2" t="s">
        <v>1215</v>
      </c>
      <c r="AL164" s="24">
        <v>37810.180747877072</v>
      </c>
    </row>
    <row r="165" spans="1:38" x14ac:dyDescent="0.25">
      <c r="A165" s="56" t="s">
        <v>1466</v>
      </c>
      <c r="B165" s="70">
        <v>179231.50000000003</v>
      </c>
      <c r="D165" s="2" t="s">
        <v>378</v>
      </c>
      <c r="E165" s="24">
        <v>37793.57</v>
      </c>
      <c r="P165"/>
      <c r="Q165"/>
      <c r="V165"/>
      <c r="W165"/>
      <c r="Y165"/>
      <c r="Z165"/>
      <c r="AB165"/>
      <c r="AC165"/>
      <c r="AE165"/>
      <c r="AF165"/>
      <c r="AH165"/>
      <c r="AI165"/>
      <c r="AK165" s="2" t="s">
        <v>378</v>
      </c>
      <c r="AL165" s="24">
        <v>37793.57</v>
      </c>
    </row>
    <row r="166" spans="1:38" x14ac:dyDescent="0.25">
      <c r="A166" s="56" t="s">
        <v>1359</v>
      </c>
      <c r="B166" s="70">
        <v>177711.71845000001</v>
      </c>
      <c r="D166" s="2" t="s">
        <v>315</v>
      </c>
      <c r="E166" s="24">
        <v>37582.230000000003</v>
      </c>
      <c r="P166"/>
      <c r="Q166"/>
      <c r="V166"/>
      <c r="W166"/>
      <c r="Y166"/>
      <c r="Z166"/>
      <c r="AB166"/>
      <c r="AC166"/>
      <c r="AE166"/>
      <c r="AF166"/>
      <c r="AH166"/>
      <c r="AI166"/>
      <c r="AK166" s="2" t="s">
        <v>315</v>
      </c>
      <c r="AL166" s="24">
        <v>37582.230000000003</v>
      </c>
    </row>
    <row r="167" spans="1:38" x14ac:dyDescent="0.25">
      <c r="A167" s="59" t="s">
        <v>1171</v>
      </c>
      <c r="B167" s="60">
        <v>175645.18273453091</v>
      </c>
      <c r="D167" s="2" t="s">
        <v>210</v>
      </c>
      <c r="E167" s="24">
        <v>37399.97</v>
      </c>
      <c r="P167"/>
      <c r="Q167"/>
      <c r="V167"/>
      <c r="W167"/>
      <c r="Y167"/>
      <c r="Z167"/>
      <c r="AB167"/>
      <c r="AC167"/>
      <c r="AE167"/>
      <c r="AF167"/>
      <c r="AH167"/>
      <c r="AI167"/>
      <c r="AK167" s="2" t="s">
        <v>210</v>
      </c>
      <c r="AL167" s="24">
        <v>37399.97</v>
      </c>
    </row>
    <row r="168" spans="1:38" x14ac:dyDescent="0.25">
      <c r="A168" s="59" t="s">
        <v>1089</v>
      </c>
      <c r="B168" s="60">
        <v>175297.87647045456</v>
      </c>
      <c r="D168" s="2" t="s">
        <v>1026</v>
      </c>
      <c r="E168" s="24">
        <v>34964.376264999999</v>
      </c>
      <c r="P168"/>
      <c r="Q168"/>
      <c r="V168"/>
      <c r="W168"/>
      <c r="Y168"/>
      <c r="Z168"/>
      <c r="AB168"/>
      <c r="AC168"/>
      <c r="AE168"/>
      <c r="AF168"/>
      <c r="AH168"/>
      <c r="AI168"/>
      <c r="AK168" s="2" t="s">
        <v>1026</v>
      </c>
      <c r="AL168" s="24">
        <v>34964.376264999999</v>
      </c>
    </row>
    <row r="169" spans="1:38" x14ac:dyDescent="0.25">
      <c r="A169" s="59" t="s">
        <v>511</v>
      </c>
      <c r="B169" s="60">
        <v>174436</v>
      </c>
      <c r="D169" s="2" t="s">
        <v>1165</v>
      </c>
      <c r="E169" s="24">
        <v>34123.521000000001</v>
      </c>
      <c r="P169"/>
      <c r="Q169"/>
      <c r="V169"/>
      <c r="W169"/>
      <c r="Y169"/>
      <c r="Z169"/>
      <c r="AB169"/>
      <c r="AC169"/>
      <c r="AE169"/>
      <c r="AF169"/>
      <c r="AH169"/>
      <c r="AI169"/>
      <c r="AK169" s="2" t="s">
        <v>1165</v>
      </c>
      <c r="AL169" s="24">
        <v>34123.521000000001</v>
      </c>
    </row>
    <row r="170" spans="1:38" x14ac:dyDescent="0.25">
      <c r="A170" s="56" t="s">
        <v>1196</v>
      </c>
      <c r="B170" s="70">
        <v>173874.7900375</v>
      </c>
      <c r="D170" s="2" t="s">
        <v>1396</v>
      </c>
      <c r="E170" s="24">
        <v>33207.956454338841</v>
      </c>
      <c r="P170"/>
      <c r="Q170"/>
      <c r="V170"/>
      <c r="W170"/>
      <c r="Y170"/>
      <c r="Z170"/>
      <c r="AB170"/>
      <c r="AC170"/>
      <c r="AE170"/>
      <c r="AF170"/>
      <c r="AH170"/>
      <c r="AI170"/>
      <c r="AK170" s="2" t="s">
        <v>1396</v>
      </c>
      <c r="AL170" s="24">
        <v>33207.956454338841</v>
      </c>
    </row>
    <row r="171" spans="1:38" x14ac:dyDescent="0.25">
      <c r="A171" s="59" t="s">
        <v>1414</v>
      </c>
      <c r="B171" s="60">
        <v>172950.6704543205</v>
      </c>
      <c r="D171" s="2" t="s">
        <v>1315</v>
      </c>
      <c r="E171" s="24">
        <v>32703.55120661157</v>
      </c>
      <c r="P171"/>
      <c r="Q171"/>
      <c r="V171"/>
      <c r="W171"/>
      <c r="Y171"/>
      <c r="Z171"/>
      <c r="AB171"/>
      <c r="AC171"/>
      <c r="AE171"/>
      <c r="AF171"/>
      <c r="AH171"/>
      <c r="AI171"/>
      <c r="AK171" s="2" t="s">
        <v>1315</v>
      </c>
      <c r="AL171" s="24">
        <v>32703.55120661157</v>
      </c>
    </row>
    <row r="172" spans="1:38" x14ac:dyDescent="0.25">
      <c r="A172" s="56" t="s">
        <v>88</v>
      </c>
      <c r="B172" s="70">
        <v>170657.73709999997</v>
      </c>
      <c r="D172" s="2" t="s">
        <v>1420</v>
      </c>
      <c r="E172" s="24">
        <v>32068.636259999999</v>
      </c>
      <c r="P172"/>
      <c r="Q172"/>
      <c r="V172"/>
      <c r="W172"/>
      <c r="Y172"/>
      <c r="Z172"/>
      <c r="AB172"/>
      <c r="AC172"/>
      <c r="AE172"/>
      <c r="AF172"/>
      <c r="AH172"/>
      <c r="AI172"/>
      <c r="AK172" s="2" t="s">
        <v>1420</v>
      </c>
      <c r="AL172" s="24">
        <v>32068.636259999999</v>
      </c>
    </row>
    <row r="173" spans="1:38" x14ac:dyDescent="0.25">
      <c r="A173" s="56" t="s">
        <v>1416</v>
      </c>
      <c r="B173" s="70">
        <v>166777.43614499999</v>
      </c>
      <c r="D173" s="2" t="s">
        <v>1173</v>
      </c>
      <c r="E173" s="24">
        <v>31446.794999999998</v>
      </c>
      <c r="P173"/>
      <c r="Q173"/>
      <c r="V173"/>
      <c r="W173"/>
      <c r="Y173"/>
      <c r="Z173"/>
      <c r="AB173"/>
      <c r="AC173"/>
      <c r="AE173"/>
      <c r="AF173"/>
      <c r="AH173"/>
      <c r="AI173"/>
      <c r="AK173" s="2" t="s">
        <v>1173</v>
      </c>
      <c r="AL173" s="24">
        <v>31446.794999999998</v>
      </c>
    </row>
    <row r="174" spans="1:38" x14ac:dyDescent="0.25">
      <c r="A174" s="59" t="s">
        <v>364</v>
      </c>
      <c r="B174" s="60">
        <v>166148.93</v>
      </c>
      <c r="D174" s="2" t="s">
        <v>1313</v>
      </c>
      <c r="E174" s="24">
        <v>31204.985404999996</v>
      </c>
      <c r="P174"/>
      <c r="Q174"/>
      <c r="V174"/>
      <c r="W174"/>
      <c r="Y174"/>
      <c r="Z174"/>
      <c r="AB174"/>
      <c r="AC174"/>
      <c r="AE174"/>
      <c r="AF174"/>
      <c r="AH174"/>
      <c r="AI174"/>
      <c r="AK174" s="2" t="s">
        <v>1313</v>
      </c>
      <c r="AL174" s="24">
        <v>31204.985404999996</v>
      </c>
    </row>
    <row r="175" spans="1:38" x14ac:dyDescent="0.25">
      <c r="A175" s="2" t="s">
        <v>766</v>
      </c>
      <c r="B175" s="54">
        <v>160124.43158650826</v>
      </c>
      <c r="D175" s="2" t="s">
        <v>1422</v>
      </c>
      <c r="E175" s="24">
        <v>30650.304810000001</v>
      </c>
      <c r="P175"/>
      <c r="Q175"/>
      <c r="V175"/>
      <c r="W175"/>
      <c r="Y175"/>
      <c r="Z175"/>
      <c r="AB175"/>
      <c r="AC175"/>
      <c r="AE175"/>
      <c r="AF175"/>
      <c r="AH175"/>
      <c r="AI175"/>
      <c r="AK175" s="2" t="s">
        <v>1422</v>
      </c>
      <c r="AL175" s="24">
        <v>30650.304810000001</v>
      </c>
    </row>
    <row r="176" spans="1:38" x14ac:dyDescent="0.25">
      <c r="A176" s="83" t="s">
        <v>446</v>
      </c>
      <c r="B176" s="54">
        <v>92114.906229999993</v>
      </c>
      <c r="D176" s="2" t="s">
        <v>1208</v>
      </c>
      <c r="E176" s="24">
        <v>29558.730121487602</v>
      </c>
      <c r="P176"/>
      <c r="Q176"/>
      <c r="V176"/>
      <c r="W176"/>
      <c r="Y176"/>
      <c r="Z176"/>
      <c r="AB176"/>
      <c r="AC176"/>
      <c r="AE176"/>
      <c r="AF176"/>
      <c r="AH176"/>
      <c r="AI176"/>
      <c r="AK176" s="2" t="s">
        <v>1208</v>
      </c>
      <c r="AL176" s="24">
        <v>29558.730121487602</v>
      </c>
    </row>
    <row r="177" spans="1:38" x14ac:dyDescent="0.25">
      <c r="A177" s="83" t="s">
        <v>447</v>
      </c>
      <c r="B177" s="54">
        <v>68009.525356508268</v>
      </c>
      <c r="D177" s="2" t="s">
        <v>1501</v>
      </c>
      <c r="E177" s="24">
        <v>29459.529116342976</v>
      </c>
      <c r="P177"/>
      <c r="Q177"/>
      <c r="V177"/>
      <c r="W177"/>
      <c r="Y177"/>
      <c r="Z177"/>
      <c r="AB177"/>
      <c r="AC177"/>
      <c r="AE177"/>
      <c r="AF177"/>
      <c r="AH177"/>
      <c r="AI177"/>
      <c r="AK177" s="2" t="s">
        <v>1501</v>
      </c>
      <c r="AL177" s="24">
        <v>29459.529116342976</v>
      </c>
    </row>
    <row r="178" spans="1:38" x14ac:dyDescent="0.25">
      <c r="A178" s="56" t="s">
        <v>1158</v>
      </c>
      <c r="B178" s="70">
        <v>159895.16946694214</v>
      </c>
      <c r="D178" s="2" t="s">
        <v>1497</v>
      </c>
      <c r="E178" s="24">
        <v>27824.055500000002</v>
      </c>
      <c r="P178"/>
      <c r="Q178"/>
      <c r="V178"/>
      <c r="W178"/>
      <c r="Y178"/>
      <c r="Z178"/>
      <c r="AB178"/>
      <c r="AC178"/>
      <c r="AE178"/>
      <c r="AF178"/>
      <c r="AH178"/>
      <c r="AI178"/>
      <c r="AK178" s="2" t="s">
        <v>1497</v>
      </c>
      <c r="AL178" s="24">
        <v>27824.055500000002</v>
      </c>
    </row>
    <row r="179" spans="1:38" x14ac:dyDescent="0.25">
      <c r="A179" s="56" t="s">
        <v>22</v>
      </c>
      <c r="B179" s="70">
        <v>159293.52268363634</v>
      </c>
      <c r="D179" s="2" t="s">
        <v>268</v>
      </c>
      <c r="E179" s="24">
        <v>24571</v>
      </c>
      <c r="P179"/>
      <c r="Q179"/>
      <c r="V179"/>
      <c r="W179"/>
      <c r="Y179"/>
      <c r="Z179"/>
      <c r="AB179"/>
      <c r="AC179"/>
      <c r="AE179"/>
      <c r="AF179"/>
      <c r="AH179"/>
      <c r="AI179"/>
      <c r="AK179" s="2" t="s">
        <v>268</v>
      </c>
      <c r="AL179" s="24">
        <v>24571</v>
      </c>
    </row>
    <row r="180" spans="1:38" x14ac:dyDescent="0.25">
      <c r="A180" s="56" t="s">
        <v>1046</v>
      </c>
      <c r="B180" s="70">
        <v>158155.56942477272</v>
      </c>
      <c r="D180" s="2" t="s">
        <v>869</v>
      </c>
      <c r="E180" s="24">
        <v>24291.694710743799</v>
      </c>
      <c r="P180"/>
      <c r="Q180"/>
      <c r="V180"/>
      <c r="W180"/>
      <c r="Y180"/>
      <c r="Z180"/>
      <c r="AB180"/>
      <c r="AC180"/>
      <c r="AE180"/>
      <c r="AF180"/>
      <c r="AH180"/>
      <c r="AI180"/>
      <c r="AK180" s="2" t="s">
        <v>869</v>
      </c>
      <c r="AL180" s="24">
        <v>24291.694710743799</v>
      </c>
    </row>
    <row r="181" spans="1:38" x14ac:dyDescent="0.25">
      <c r="A181" s="59" t="s">
        <v>1033</v>
      </c>
      <c r="B181" s="60">
        <v>156560.01727272727</v>
      </c>
      <c r="D181" s="2" t="s">
        <v>292</v>
      </c>
      <c r="E181" s="24">
        <v>24024.81</v>
      </c>
      <c r="P181"/>
      <c r="Q181"/>
      <c r="V181"/>
      <c r="W181"/>
      <c r="Y181"/>
      <c r="Z181"/>
      <c r="AB181"/>
      <c r="AC181"/>
      <c r="AE181"/>
      <c r="AF181"/>
      <c r="AH181"/>
      <c r="AI181"/>
      <c r="AK181" s="2" t="s">
        <v>292</v>
      </c>
      <c r="AL181" s="24">
        <v>24024.81</v>
      </c>
    </row>
    <row r="182" spans="1:38" x14ac:dyDescent="0.25">
      <c r="A182" s="59" t="s">
        <v>874</v>
      </c>
      <c r="B182" s="60">
        <v>155031.514</v>
      </c>
      <c r="D182" s="2" t="s">
        <v>704</v>
      </c>
      <c r="E182" s="24">
        <v>23489.014185</v>
      </c>
      <c r="P182"/>
      <c r="Q182"/>
      <c r="V182"/>
      <c r="W182"/>
      <c r="Y182"/>
      <c r="Z182"/>
      <c r="AB182"/>
      <c r="AC182"/>
      <c r="AE182"/>
      <c r="AF182"/>
      <c r="AH182"/>
      <c r="AI182"/>
      <c r="AK182" s="2" t="s">
        <v>704</v>
      </c>
      <c r="AL182" s="24">
        <v>23489.014185</v>
      </c>
    </row>
    <row r="183" spans="1:38" x14ac:dyDescent="0.25">
      <c r="A183" s="59" t="s">
        <v>175</v>
      </c>
      <c r="B183" s="60">
        <v>154994.89000000001</v>
      </c>
      <c r="D183" s="2" t="s">
        <v>883</v>
      </c>
      <c r="E183" s="24">
        <v>23489.014185</v>
      </c>
      <c r="P183"/>
      <c r="Q183"/>
      <c r="V183"/>
      <c r="W183"/>
      <c r="Y183"/>
      <c r="Z183"/>
      <c r="AB183"/>
      <c r="AC183"/>
      <c r="AE183"/>
      <c r="AF183"/>
      <c r="AH183"/>
      <c r="AI183"/>
      <c r="AK183" s="2" t="s">
        <v>883</v>
      </c>
      <c r="AL183" s="24">
        <v>23489.014185</v>
      </c>
    </row>
    <row r="184" spans="1:38" x14ac:dyDescent="0.25">
      <c r="A184" s="59" t="s">
        <v>1390</v>
      </c>
      <c r="B184" s="60">
        <v>153980.71725000002</v>
      </c>
      <c r="D184" s="2" t="s">
        <v>1476</v>
      </c>
      <c r="E184" s="24">
        <v>23393.485154194215</v>
      </c>
      <c r="P184"/>
      <c r="Q184"/>
      <c r="V184"/>
      <c r="W184"/>
      <c r="Y184"/>
      <c r="Z184"/>
      <c r="AB184"/>
      <c r="AC184"/>
      <c r="AE184"/>
      <c r="AF184"/>
      <c r="AH184"/>
      <c r="AI184"/>
      <c r="AK184" s="2" t="s">
        <v>1476</v>
      </c>
      <c r="AL184" s="24">
        <v>23393.485154194215</v>
      </c>
    </row>
    <row r="185" spans="1:38" x14ac:dyDescent="0.25">
      <c r="A185" s="56" t="s">
        <v>1379</v>
      </c>
      <c r="B185" s="70">
        <v>153116.80027269089</v>
      </c>
      <c r="D185" s="2" t="s">
        <v>1409</v>
      </c>
      <c r="E185" s="24">
        <v>23107.449934958677</v>
      </c>
      <c r="P185"/>
      <c r="Q185"/>
      <c r="V185"/>
      <c r="W185"/>
      <c r="Y185"/>
      <c r="Z185"/>
      <c r="AB185"/>
      <c r="AC185"/>
      <c r="AE185"/>
      <c r="AF185"/>
      <c r="AH185"/>
      <c r="AI185"/>
      <c r="AK185" s="2" t="s">
        <v>1409</v>
      </c>
      <c r="AL185" s="24">
        <v>23107.449934958677</v>
      </c>
    </row>
    <row r="186" spans="1:38" x14ac:dyDescent="0.25">
      <c r="A186" s="56" t="s">
        <v>283</v>
      </c>
      <c r="B186" s="70">
        <v>152703.6</v>
      </c>
      <c r="D186" s="2" t="s">
        <v>1319</v>
      </c>
      <c r="E186" s="24">
        <v>22258.581839999999</v>
      </c>
      <c r="P186"/>
      <c r="Q186"/>
      <c r="V186"/>
      <c r="W186"/>
      <c r="Y186"/>
      <c r="Z186"/>
      <c r="AB186"/>
      <c r="AC186"/>
      <c r="AE186"/>
      <c r="AF186"/>
      <c r="AH186"/>
      <c r="AI186"/>
      <c r="AK186" s="2" t="s">
        <v>1319</v>
      </c>
      <c r="AL186" s="24">
        <v>22258.581839999999</v>
      </c>
    </row>
    <row r="187" spans="1:38" x14ac:dyDescent="0.25">
      <c r="A187" s="56" t="s">
        <v>1505</v>
      </c>
      <c r="B187" s="70">
        <v>152678.19263661158</v>
      </c>
      <c r="D187" s="2" t="s">
        <v>950</v>
      </c>
      <c r="E187" s="24">
        <v>22106.356424999998</v>
      </c>
      <c r="P187"/>
      <c r="Q187"/>
      <c r="V187"/>
      <c r="W187"/>
      <c r="Y187"/>
      <c r="Z187"/>
      <c r="AB187"/>
      <c r="AC187"/>
      <c r="AE187"/>
      <c r="AF187"/>
      <c r="AH187"/>
      <c r="AI187"/>
      <c r="AK187" s="2" t="s">
        <v>950</v>
      </c>
      <c r="AL187" s="24">
        <v>22106.356424999998</v>
      </c>
    </row>
    <row r="188" spans="1:38" x14ac:dyDescent="0.25">
      <c r="A188" s="56" t="s">
        <v>956</v>
      </c>
      <c r="B188" s="70">
        <v>152587.56103000001</v>
      </c>
      <c r="D188" s="2" t="s">
        <v>1161</v>
      </c>
      <c r="E188" s="24">
        <v>21733.812794999998</v>
      </c>
      <c r="P188"/>
      <c r="Q188"/>
      <c r="V188"/>
      <c r="W188"/>
      <c r="Y188"/>
      <c r="Z188"/>
      <c r="AB188"/>
      <c r="AC188"/>
      <c r="AE188"/>
      <c r="AF188"/>
      <c r="AH188"/>
      <c r="AI188"/>
      <c r="AK188" s="2" t="s">
        <v>1161</v>
      </c>
      <c r="AL188" s="24">
        <v>21733.812794999998</v>
      </c>
    </row>
    <row r="189" spans="1:38" x14ac:dyDescent="0.25">
      <c r="A189" s="59" t="s">
        <v>314</v>
      </c>
      <c r="B189" s="60">
        <v>148798.03</v>
      </c>
      <c r="D189" s="2" t="s">
        <v>1018</v>
      </c>
      <c r="E189" s="24">
        <v>21476.673300000002</v>
      </c>
      <c r="P189"/>
      <c r="Q189"/>
      <c r="V189"/>
      <c r="W189"/>
      <c r="Y189"/>
      <c r="Z189"/>
      <c r="AB189"/>
      <c r="AC189"/>
      <c r="AE189"/>
      <c r="AF189"/>
      <c r="AH189"/>
      <c r="AI189"/>
      <c r="AK189" s="2" t="s">
        <v>1018</v>
      </c>
      <c r="AL189" s="24">
        <v>21476.673300000002</v>
      </c>
    </row>
    <row r="190" spans="1:38" x14ac:dyDescent="0.25">
      <c r="A190" s="59" t="s">
        <v>517</v>
      </c>
      <c r="B190" s="60">
        <v>146771.74</v>
      </c>
      <c r="D190" s="2" t="s">
        <v>1163</v>
      </c>
      <c r="E190" s="24">
        <v>20611.643</v>
      </c>
      <c r="P190"/>
      <c r="Q190"/>
      <c r="V190"/>
      <c r="W190"/>
      <c r="Y190"/>
      <c r="Z190"/>
      <c r="AB190"/>
      <c r="AC190"/>
      <c r="AE190"/>
      <c r="AF190"/>
      <c r="AH190"/>
      <c r="AI190"/>
      <c r="AK190" s="2" t="s">
        <v>1163</v>
      </c>
      <c r="AL190" s="24">
        <v>20611.643</v>
      </c>
    </row>
    <row r="191" spans="1:38" x14ac:dyDescent="0.25">
      <c r="A191" s="56" t="s">
        <v>905</v>
      </c>
      <c r="B191" s="70">
        <v>141396.25228000002</v>
      </c>
      <c r="D191" s="2" t="s">
        <v>1219</v>
      </c>
      <c r="E191" s="24">
        <v>19583.3073</v>
      </c>
      <c r="P191"/>
      <c r="Q191"/>
      <c r="V191"/>
      <c r="W191"/>
      <c r="Y191"/>
      <c r="Z191"/>
      <c r="AB191"/>
      <c r="AC191"/>
      <c r="AE191"/>
      <c r="AF191"/>
      <c r="AH191"/>
      <c r="AI191"/>
      <c r="AK191" s="2" t="s">
        <v>1219</v>
      </c>
      <c r="AL191" s="24">
        <v>19583.3073</v>
      </c>
    </row>
    <row r="192" spans="1:38" x14ac:dyDescent="0.25">
      <c r="A192" s="59" t="s">
        <v>213</v>
      </c>
      <c r="B192" s="60">
        <v>141106.65000000002</v>
      </c>
      <c r="D192" s="2" t="s">
        <v>1117</v>
      </c>
      <c r="E192" s="24">
        <v>19563.983324999997</v>
      </c>
      <c r="P192"/>
      <c r="Q192"/>
      <c r="V192"/>
      <c r="W192"/>
      <c r="Y192"/>
      <c r="Z192"/>
      <c r="AB192"/>
      <c r="AC192"/>
      <c r="AE192"/>
      <c r="AF192"/>
      <c r="AH192"/>
      <c r="AI192"/>
      <c r="AK192" s="2" t="s">
        <v>1117</v>
      </c>
      <c r="AL192" s="24">
        <v>19563.983324999997</v>
      </c>
    </row>
    <row r="193" spans="1:38" x14ac:dyDescent="0.25">
      <c r="A193" s="59" t="s">
        <v>962</v>
      </c>
      <c r="B193" s="60">
        <v>139717.90389697283</v>
      </c>
      <c r="D193" s="2" t="s">
        <v>1394</v>
      </c>
      <c r="E193" s="24">
        <v>19244.361983471073</v>
      </c>
      <c r="V193"/>
      <c r="W193"/>
      <c r="Y193"/>
      <c r="Z193"/>
      <c r="AB193"/>
      <c r="AC193"/>
      <c r="AE193"/>
      <c r="AF193"/>
      <c r="AH193"/>
      <c r="AI193"/>
      <c r="AK193" s="2" t="s">
        <v>1394</v>
      </c>
      <c r="AL193" s="24">
        <v>19244.361983471073</v>
      </c>
    </row>
    <row r="194" spans="1:38" x14ac:dyDescent="0.25">
      <c r="A194" s="59" t="s">
        <v>177</v>
      </c>
      <c r="B194" s="60">
        <v>138624.06</v>
      </c>
      <c r="D194" s="2" t="s">
        <v>102</v>
      </c>
      <c r="E194" s="24">
        <v>18854.8</v>
      </c>
      <c r="V194"/>
      <c r="W194"/>
      <c r="Y194"/>
      <c r="Z194"/>
      <c r="AB194"/>
      <c r="AC194"/>
      <c r="AE194"/>
      <c r="AF194"/>
      <c r="AH194"/>
      <c r="AI194"/>
      <c r="AK194" s="2" t="s">
        <v>102</v>
      </c>
      <c r="AL194" s="24">
        <v>18854.8</v>
      </c>
    </row>
    <row r="195" spans="1:38" x14ac:dyDescent="0.25">
      <c r="A195" s="56" t="s">
        <v>1013</v>
      </c>
      <c r="B195" s="70">
        <v>138535.63544636362</v>
      </c>
      <c r="D195" s="2" t="s">
        <v>1402</v>
      </c>
      <c r="E195" s="24">
        <v>18107.085225000003</v>
      </c>
      <c r="V195"/>
      <c r="W195"/>
      <c r="Y195"/>
      <c r="Z195"/>
      <c r="AB195"/>
      <c r="AC195"/>
      <c r="AE195"/>
      <c r="AF195"/>
      <c r="AH195"/>
      <c r="AI195"/>
      <c r="AK195" s="2" t="s">
        <v>1402</v>
      </c>
      <c r="AL195" s="24">
        <v>18107.085225000003</v>
      </c>
    </row>
    <row r="196" spans="1:38" x14ac:dyDescent="0.25">
      <c r="A196" s="59" t="s">
        <v>1108</v>
      </c>
      <c r="B196" s="60">
        <v>135419.24948737887</v>
      </c>
      <c r="D196" s="2" t="s">
        <v>1231</v>
      </c>
      <c r="E196" s="24">
        <v>18068.443750000002</v>
      </c>
      <c r="V196"/>
      <c r="W196"/>
      <c r="Y196"/>
      <c r="Z196"/>
      <c r="AB196"/>
      <c r="AC196"/>
      <c r="AE196"/>
      <c r="AF196"/>
      <c r="AH196"/>
      <c r="AI196"/>
      <c r="AK196" s="2" t="s">
        <v>1231</v>
      </c>
      <c r="AL196" s="24">
        <v>18068.443750000002</v>
      </c>
    </row>
    <row r="197" spans="1:38" x14ac:dyDescent="0.25">
      <c r="A197" s="56" t="s">
        <v>1381</v>
      </c>
      <c r="B197" s="70">
        <v>133688.71086673814</v>
      </c>
      <c r="D197" s="2" t="s">
        <v>230</v>
      </c>
      <c r="E197" s="24">
        <v>16840.93</v>
      </c>
      <c r="V197"/>
      <c r="W197"/>
      <c r="Y197"/>
      <c r="Z197"/>
      <c r="AB197"/>
      <c r="AC197"/>
      <c r="AE197"/>
      <c r="AF197"/>
      <c r="AH197"/>
      <c r="AI197"/>
      <c r="AK197" s="2" t="s">
        <v>230</v>
      </c>
      <c r="AL197" s="24">
        <v>16840.93</v>
      </c>
    </row>
    <row r="198" spans="1:38" x14ac:dyDescent="0.25">
      <c r="A198" s="56" t="s">
        <v>180</v>
      </c>
      <c r="B198" s="70">
        <v>131142.84</v>
      </c>
      <c r="D198" s="2" t="s">
        <v>1478</v>
      </c>
      <c r="E198" s="24">
        <v>16290.571490826445</v>
      </c>
      <c r="V198"/>
      <c r="W198"/>
      <c r="Y198"/>
      <c r="Z198"/>
      <c r="AB198"/>
      <c r="AC198"/>
      <c r="AE198"/>
      <c r="AF198"/>
      <c r="AH198"/>
      <c r="AI198"/>
      <c r="AK198" s="2" t="s">
        <v>1478</v>
      </c>
      <c r="AL198" s="24">
        <v>16290.571490826445</v>
      </c>
    </row>
    <row r="199" spans="1:38" x14ac:dyDescent="0.25">
      <c r="A199" s="56" t="s">
        <v>193</v>
      </c>
      <c r="B199" s="70">
        <v>131024</v>
      </c>
      <c r="D199" s="2" t="s">
        <v>885</v>
      </c>
      <c r="E199" s="24">
        <v>15325.152405000001</v>
      </c>
      <c r="V199"/>
      <c r="W199"/>
      <c r="Y199"/>
      <c r="Z199"/>
      <c r="AB199"/>
      <c r="AC199"/>
      <c r="AE199"/>
      <c r="AF199"/>
      <c r="AH199"/>
      <c r="AI199"/>
      <c r="AK199" s="2" t="s">
        <v>885</v>
      </c>
      <c r="AL199" s="24">
        <v>15325.152405000001</v>
      </c>
    </row>
    <row r="200" spans="1:38" x14ac:dyDescent="0.25">
      <c r="A200" s="59" t="s">
        <v>148</v>
      </c>
      <c r="B200" s="60">
        <v>129273.26000000001</v>
      </c>
      <c r="D200" s="2" t="s">
        <v>56</v>
      </c>
      <c r="E200" s="24">
        <v>14275.803884297522</v>
      </c>
      <c r="V200"/>
      <c r="W200"/>
      <c r="Y200"/>
      <c r="Z200"/>
      <c r="AB200"/>
      <c r="AC200"/>
      <c r="AE200"/>
      <c r="AF200"/>
      <c r="AH200"/>
      <c r="AI200"/>
      <c r="AK200" s="2" t="s">
        <v>56</v>
      </c>
      <c r="AL200" s="24">
        <v>14275.803884297522</v>
      </c>
    </row>
    <row r="201" spans="1:38" x14ac:dyDescent="0.25">
      <c r="A201" s="56" t="s">
        <v>1169</v>
      </c>
      <c r="B201" s="70">
        <v>129033.05983636362</v>
      </c>
      <c r="D201" s="2" t="s">
        <v>161</v>
      </c>
      <c r="E201" s="24">
        <v>11324.18</v>
      </c>
      <c r="V201"/>
      <c r="W201"/>
      <c r="Y201"/>
      <c r="Z201"/>
      <c r="AB201"/>
      <c r="AC201"/>
      <c r="AE201"/>
      <c r="AF201"/>
      <c r="AH201"/>
      <c r="AI201"/>
      <c r="AK201" s="2" t="s">
        <v>161</v>
      </c>
      <c r="AL201" s="24">
        <v>11324.18</v>
      </c>
    </row>
    <row r="202" spans="1:38" x14ac:dyDescent="0.25">
      <c r="A202" s="2" t="s">
        <v>895</v>
      </c>
      <c r="B202" s="54">
        <v>129010.69366001859</v>
      </c>
      <c r="D202" s="2" t="s">
        <v>1068</v>
      </c>
      <c r="E202" s="24">
        <v>10046.218450403263</v>
      </c>
      <c r="V202"/>
      <c r="W202"/>
      <c r="Y202"/>
      <c r="Z202"/>
      <c r="AB202"/>
      <c r="AC202"/>
      <c r="AE202"/>
      <c r="AF202"/>
      <c r="AH202"/>
      <c r="AI202"/>
      <c r="AK202" s="2" t="s">
        <v>1068</v>
      </c>
      <c r="AL202" s="24">
        <v>10046.218450403263</v>
      </c>
    </row>
    <row r="203" spans="1:38" x14ac:dyDescent="0.25">
      <c r="A203" s="56" t="s">
        <v>1369</v>
      </c>
      <c r="B203" s="70">
        <v>128042.82083000001</v>
      </c>
      <c r="D203" s="2" t="s">
        <v>367</v>
      </c>
      <c r="E203" s="24">
        <v>8494.49</v>
      </c>
      <c r="V203"/>
      <c r="W203"/>
      <c r="Y203"/>
      <c r="Z203"/>
      <c r="AB203"/>
      <c r="AC203"/>
      <c r="AE203"/>
      <c r="AF203"/>
      <c r="AH203"/>
      <c r="AI203"/>
      <c r="AK203" s="2" t="s">
        <v>367</v>
      </c>
      <c r="AL203" s="24">
        <v>8494.49</v>
      </c>
    </row>
    <row r="204" spans="1:38" x14ac:dyDescent="0.25">
      <c r="A204" s="59" t="s">
        <v>732</v>
      </c>
      <c r="B204" s="60">
        <v>125136.76000000001</v>
      </c>
      <c r="D204" s="2" t="s">
        <v>1234</v>
      </c>
      <c r="E204" s="24">
        <v>7756.7785199999998</v>
      </c>
      <c r="V204"/>
      <c r="W204"/>
      <c r="Y204"/>
      <c r="Z204"/>
      <c r="AB204"/>
      <c r="AC204"/>
      <c r="AE204"/>
      <c r="AF204"/>
      <c r="AH204"/>
      <c r="AI204"/>
      <c r="AK204" s="2" t="s">
        <v>1234</v>
      </c>
      <c r="AL204" s="24">
        <v>7756.7785199999998</v>
      </c>
    </row>
    <row r="205" spans="1:38" x14ac:dyDescent="0.25">
      <c r="A205" s="59" t="s">
        <v>1329</v>
      </c>
      <c r="B205" s="60">
        <v>124913.14850423555</v>
      </c>
      <c r="D205" s="2" t="s">
        <v>1113</v>
      </c>
      <c r="E205" s="24">
        <v>5961.2723966942176</v>
      </c>
      <c r="V205"/>
      <c r="W205"/>
      <c r="Y205"/>
      <c r="Z205"/>
      <c r="AB205"/>
      <c r="AC205"/>
      <c r="AE205"/>
      <c r="AF205"/>
      <c r="AH205"/>
      <c r="AI205"/>
      <c r="AK205" s="2" t="s">
        <v>1113</v>
      </c>
      <c r="AL205" s="24">
        <v>5961.2723966942176</v>
      </c>
    </row>
    <row r="206" spans="1:38" x14ac:dyDescent="0.25">
      <c r="A206" s="56" t="s">
        <v>1086</v>
      </c>
      <c r="B206" s="70">
        <v>124180.44553801652</v>
      </c>
      <c r="D206" s="2" t="s">
        <v>288</v>
      </c>
      <c r="E206" s="24">
        <v>5538.47</v>
      </c>
      <c r="V206"/>
      <c r="W206"/>
      <c r="Y206"/>
      <c r="Z206"/>
      <c r="AB206"/>
      <c r="AC206"/>
      <c r="AE206"/>
      <c r="AF206"/>
      <c r="AH206"/>
      <c r="AI206"/>
      <c r="AK206" s="2" t="s">
        <v>288</v>
      </c>
      <c r="AL206" s="24">
        <v>5538.47</v>
      </c>
    </row>
    <row r="207" spans="1:38" x14ac:dyDescent="0.25">
      <c r="A207" s="59" t="s">
        <v>805</v>
      </c>
      <c r="B207" s="60">
        <v>124108.68</v>
      </c>
      <c r="D207" s="2" t="s">
        <v>5</v>
      </c>
      <c r="E207" s="24">
        <v>28224501.710804932</v>
      </c>
      <c r="V207"/>
      <c r="W207"/>
      <c r="Y207"/>
      <c r="Z207"/>
      <c r="AB207"/>
      <c r="AC207"/>
      <c r="AE207"/>
      <c r="AF207"/>
      <c r="AH207"/>
      <c r="AI207"/>
      <c r="AK207" s="2" t="s">
        <v>5</v>
      </c>
      <c r="AL207" s="24">
        <v>28224501.710804932</v>
      </c>
    </row>
    <row r="208" spans="1:38" x14ac:dyDescent="0.25">
      <c r="A208" s="59" t="s">
        <v>704</v>
      </c>
      <c r="B208" s="60">
        <v>123956.50663000002</v>
      </c>
      <c r="D208"/>
      <c r="E208"/>
      <c r="V208"/>
      <c r="W208"/>
      <c r="Y208"/>
      <c r="Z208"/>
      <c r="AB208"/>
      <c r="AC208"/>
      <c r="AE208"/>
      <c r="AF208"/>
      <c r="AH208"/>
      <c r="AI208"/>
      <c r="AK208"/>
      <c r="AL208"/>
    </row>
    <row r="209" spans="1:38" x14ac:dyDescent="0.25">
      <c r="A209" s="59" t="s">
        <v>154</v>
      </c>
      <c r="B209" s="60">
        <v>123952.73000000001</v>
      </c>
      <c r="D209"/>
      <c r="E209"/>
      <c r="V209"/>
      <c r="W209"/>
      <c r="Y209"/>
      <c r="Z209"/>
      <c r="AB209"/>
      <c r="AC209"/>
      <c r="AE209"/>
      <c r="AF209"/>
      <c r="AH209"/>
      <c r="AI209"/>
      <c r="AK209"/>
      <c r="AL209"/>
    </row>
    <row r="210" spans="1:38" x14ac:dyDescent="0.25">
      <c r="A210" s="74" t="s">
        <v>409</v>
      </c>
      <c r="B210" s="72">
        <v>123045.63</v>
      </c>
      <c r="D210"/>
      <c r="E210"/>
      <c r="V210"/>
      <c r="W210"/>
      <c r="Y210"/>
      <c r="Z210"/>
      <c r="AB210"/>
      <c r="AC210"/>
      <c r="AE210"/>
      <c r="AF210"/>
      <c r="AH210"/>
      <c r="AI210"/>
      <c r="AK210"/>
      <c r="AL210"/>
    </row>
    <row r="211" spans="1:38" x14ac:dyDescent="0.25">
      <c r="A211" s="59" t="s">
        <v>173</v>
      </c>
      <c r="B211" s="60">
        <v>120729.72</v>
      </c>
      <c r="D211"/>
      <c r="E211"/>
      <c r="V211"/>
      <c r="W211"/>
      <c r="Y211"/>
      <c r="Z211"/>
      <c r="AB211"/>
      <c r="AC211"/>
      <c r="AE211"/>
      <c r="AF211"/>
      <c r="AH211"/>
      <c r="AI211"/>
      <c r="AK211"/>
      <c r="AL211"/>
    </row>
    <row r="212" spans="1:38" x14ac:dyDescent="0.25">
      <c r="A212" s="59" t="s">
        <v>1117</v>
      </c>
      <c r="B212" s="60">
        <v>117732.41226057574</v>
      </c>
      <c r="D212"/>
      <c r="E212"/>
      <c r="V212"/>
      <c r="W212"/>
      <c r="Y212"/>
      <c r="Z212"/>
      <c r="AB212"/>
      <c r="AC212"/>
      <c r="AE212"/>
      <c r="AF212"/>
      <c r="AH212"/>
      <c r="AI212"/>
      <c r="AK212"/>
      <c r="AL212"/>
    </row>
    <row r="213" spans="1:38" x14ac:dyDescent="0.25">
      <c r="A213" s="59" t="s">
        <v>503</v>
      </c>
      <c r="B213" s="60">
        <v>117353.52</v>
      </c>
      <c r="D213"/>
      <c r="E213"/>
      <c r="V213"/>
      <c r="W213"/>
      <c r="Y213"/>
      <c r="Z213"/>
      <c r="AB213"/>
      <c r="AC213"/>
      <c r="AE213"/>
      <c r="AF213"/>
      <c r="AH213"/>
      <c r="AI213"/>
      <c r="AK213"/>
      <c r="AL213"/>
    </row>
    <row r="214" spans="1:38" x14ac:dyDescent="0.25">
      <c r="A214" s="59" t="s">
        <v>569</v>
      </c>
      <c r="B214" s="60">
        <v>117119.27</v>
      </c>
      <c r="D214"/>
      <c r="E214"/>
      <c r="V214"/>
      <c r="W214"/>
      <c r="Y214"/>
      <c r="Z214"/>
      <c r="AB214"/>
      <c r="AC214"/>
      <c r="AE214"/>
      <c r="AF214"/>
      <c r="AH214"/>
      <c r="AI214"/>
      <c r="AK214"/>
      <c r="AL214"/>
    </row>
    <row r="215" spans="1:38" x14ac:dyDescent="0.25">
      <c r="A215" s="59" t="s">
        <v>197</v>
      </c>
      <c r="B215" s="60">
        <v>116938.67</v>
      </c>
      <c r="D215"/>
      <c r="E215"/>
      <c r="V215"/>
      <c r="W215"/>
      <c r="Y215"/>
      <c r="Z215"/>
      <c r="AB215"/>
      <c r="AC215"/>
      <c r="AE215"/>
      <c r="AF215"/>
      <c r="AH215"/>
      <c r="AI215"/>
      <c r="AK215"/>
      <c r="AL215"/>
    </row>
    <row r="216" spans="1:38" x14ac:dyDescent="0.25">
      <c r="A216" s="56" t="s">
        <v>1215</v>
      </c>
      <c r="B216" s="70">
        <v>116155.14540959318</v>
      </c>
      <c r="D216"/>
      <c r="E216"/>
      <c r="V216"/>
      <c r="W216"/>
      <c r="Y216"/>
      <c r="Z216"/>
      <c r="AB216"/>
      <c r="AC216"/>
      <c r="AE216"/>
      <c r="AF216"/>
      <c r="AH216"/>
      <c r="AI216"/>
      <c r="AK216"/>
      <c r="AL216"/>
    </row>
    <row r="217" spans="1:38" x14ac:dyDescent="0.25">
      <c r="A217" s="56" t="s">
        <v>1321</v>
      </c>
      <c r="B217" s="70">
        <v>114786.03776002066</v>
      </c>
      <c r="D217"/>
      <c r="E217"/>
      <c r="V217"/>
      <c r="W217"/>
      <c r="Y217"/>
      <c r="Z217"/>
      <c r="AB217"/>
      <c r="AC217"/>
      <c r="AE217"/>
      <c r="AF217"/>
      <c r="AH217"/>
      <c r="AI217"/>
      <c r="AK217"/>
      <c r="AL217"/>
    </row>
    <row r="218" spans="1:38" x14ac:dyDescent="0.25">
      <c r="A218" s="59" t="s">
        <v>1076</v>
      </c>
      <c r="B218" s="60">
        <v>111555.75717504876</v>
      </c>
      <c r="D218"/>
      <c r="E218"/>
      <c r="V218"/>
      <c r="W218"/>
      <c r="Y218"/>
      <c r="Z218"/>
      <c r="AB218"/>
      <c r="AC218"/>
      <c r="AE218"/>
      <c r="AF218"/>
      <c r="AH218"/>
      <c r="AI218"/>
      <c r="AK218"/>
      <c r="AL218"/>
    </row>
    <row r="219" spans="1:38" x14ac:dyDescent="0.25">
      <c r="A219" s="56" t="s">
        <v>939</v>
      </c>
      <c r="B219" s="70">
        <v>111057.28055999998</v>
      </c>
      <c r="D219"/>
      <c r="E219"/>
      <c r="V219"/>
      <c r="W219"/>
      <c r="Y219"/>
      <c r="Z219"/>
      <c r="AB219"/>
      <c r="AC219"/>
      <c r="AE219"/>
      <c r="AF219"/>
      <c r="AH219"/>
      <c r="AI219"/>
      <c r="AK219"/>
      <c r="AL219"/>
    </row>
    <row r="220" spans="1:38" x14ac:dyDescent="0.25">
      <c r="A220" s="56" t="s">
        <v>1301</v>
      </c>
      <c r="B220" s="70">
        <v>110124.04499037852</v>
      </c>
      <c r="D220"/>
      <c r="E220"/>
      <c r="V220"/>
      <c r="W220"/>
      <c r="Y220"/>
      <c r="Z220"/>
      <c r="AB220"/>
      <c r="AC220"/>
      <c r="AE220"/>
      <c r="AF220"/>
      <c r="AH220"/>
      <c r="AI220"/>
      <c r="AK220"/>
      <c r="AL220"/>
    </row>
    <row r="221" spans="1:38" x14ac:dyDescent="0.25">
      <c r="A221" s="59" t="s">
        <v>491</v>
      </c>
      <c r="B221" s="60">
        <v>108044.34</v>
      </c>
      <c r="D221"/>
      <c r="E221"/>
      <c r="V221"/>
      <c r="W221"/>
      <c r="Y221"/>
      <c r="Z221"/>
      <c r="AB221"/>
      <c r="AC221"/>
      <c r="AE221"/>
      <c r="AF221"/>
      <c r="AH221"/>
      <c r="AI221"/>
      <c r="AK221"/>
      <c r="AL221"/>
    </row>
    <row r="222" spans="1:38" x14ac:dyDescent="0.25">
      <c r="A222" s="56" t="s">
        <v>923</v>
      </c>
      <c r="B222" s="70">
        <v>107761.07243999999</v>
      </c>
      <c r="D222"/>
      <c r="E222"/>
      <c r="V222"/>
      <c r="W222"/>
      <c r="Y222"/>
      <c r="Z222"/>
      <c r="AB222"/>
      <c r="AC222"/>
      <c r="AE222"/>
      <c r="AF222"/>
      <c r="AH222"/>
      <c r="AI222"/>
      <c r="AK222"/>
      <c r="AL222"/>
    </row>
    <row r="223" spans="1:38" x14ac:dyDescent="0.25">
      <c r="A223" s="59" t="s">
        <v>1407</v>
      </c>
      <c r="B223" s="60">
        <v>106312.6066907128</v>
      </c>
      <c r="D223"/>
      <c r="E223"/>
      <c r="V223"/>
      <c r="W223"/>
      <c r="Y223"/>
      <c r="Z223"/>
      <c r="AB223"/>
      <c r="AC223"/>
      <c r="AE223"/>
      <c r="AF223"/>
      <c r="AH223"/>
      <c r="AI223"/>
      <c r="AK223"/>
      <c r="AL223"/>
    </row>
    <row r="224" spans="1:38" x14ac:dyDescent="0.25">
      <c r="A224" s="59" t="s">
        <v>902</v>
      </c>
      <c r="B224" s="60">
        <v>106310.0258384</v>
      </c>
      <c r="D224"/>
      <c r="E224"/>
      <c r="V224"/>
      <c r="W224"/>
      <c r="Y224"/>
      <c r="Z224"/>
      <c r="AB224"/>
      <c r="AC224"/>
      <c r="AE224"/>
      <c r="AF224"/>
      <c r="AH224"/>
      <c r="AI224"/>
      <c r="AK224"/>
      <c r="AL224"/>
    </row>
    <row r="225" spans="1:38" x14ac:dyDescent="0.25">
      <c r="A225" s="59" t="s">
        <v>646</v>
      </c>
      <c r="B225" s="60">
        <v>106214.28</v>
      </c>
      <c r="D225"/>
      <c r="E225"/>
      <c r="V225"/>
      <c r="W225"/>
      <c r="Y225"/>
      <c r="Z225"/>
      <c r="AB225"/>
      <c r="AC225"/>
      <c r="AE225"/>
      <c r="AF225"/>
      <c r="AH225"/>
      <c r="AI225"/>
      <c r="AK225"/>
      <c r="AL225"/>
    </row>
    <row r="226" spans="1:38" x14ac:dyDescent="0.25">
      <c r="A226" s="56" t="s">
        <v>1325</v>
      </c>
      <c r="B226" s="70">
        <v>105103.99700055605</v>
      </c>
      <c r="D226"/>
      <c r="E226"/>
      <c r="V226"/>
      <c r="W226"/>
      <c r="Y226"/>
      <c r="Z226"/>
      <c r="AB226"/>
      <c r="AC226"/>
      <c r="AE226"/>
      <c r="AF226"/>
      <c r="AH226"/>
      <c r="AI226"/>
      <c r="AK226"/>
      <c r="AL226"/>
    </row>
    <row r="227" spans="1:38" x14ac:dyDescent="0.25">
      <c r="A227" s="59" t="s">
        <v>595</v>
      </c>
      <c r="B227" s="60">
        <v>104928.54</v>
      </c>
      <c r="D227"/>
      <c r="E227"/>
      <c r="V227"/>
      <c r="W227"/>
      <c r="Y227"/>
      <c r="Z227"/>
      <c r="AB227"/>
      <c r="AC227"/>
      <c r="AE227"/>
      <c r="AF227"/>
      <c r="AH227"/>
      <c r="AI227"/>
      <c r="AK227"/>
      <c r="AL227"/>
    </row>
    <row r="228" spans="1:38" x14ac:dyDescent="0.25">
      <c r="A228" s="56" t="s">
        <v>1334</v>
      </c>
      <c r="B228" s="70">
        <v>103901.25179499999</v>
      </c>
      <c r="D228"/>
      <c r="E228"/>
      <c r="V228"/>
      <c r="W228"/>
      <c r="Y228"/>
      <c r="Z228"/>
      <c r="AB228"/>
      <c r="AC228"/>
      <c r="AE228"/>
      <c r="AF228"/>
      <c r="AH228"/>
      <c r="AI228"/>
      <c r="AK228"/>
      <c r="AL228"/>
    </row>
    <row r="229" spans="1:38" x14ac:dyDescent="0.25">
      <c r="A229" s="56" t="s">
        <v>1049</v>
      </c>
      <c r="B229" s="70">
        <v>103743.82602000001</v>
      </c>
      <c r="D229"/>
      <c r="E229"/>
      <c r="V229"/>
      <c r="W229"/>
      <c r="Y229"/>
      <c r="Z229"/>
      <c r="AB229"/>
      <c r="AC229"/>
      <c r="AE229"/>
      <c r="AF229"/>
      <c r="AH229"/>
      <c r="AI229"/>
      <c r="AK229"/>
      <c r="AL229"/>
    </row>
    <row r="230" spans="1:38" x14ac:dyDescent="0.25">
      <c r="A230" s="59" t="s">
        <v>867</v>
      </c>
      <c r="B230" s="60">
        <v>102242.79059999999</v>
      </c>
      <c r="D230"/>
      <c r="E230"/>
      <c r="V230"/>
      <c r="W230"/>
      <c r="Y230"/>
      <c r="Z230"/>
      <c r="AB230"/>
      <c r="AC230"/>
      <c r="AE230"/>
      <c r="AF230"/>
      <c r="AH230"/>
      <c r="AI230"/>
      <c r="AK230"/>
      <c r="AL230"/>
    </row>
    <row r="231" spans="1:38" x14ac:dyDescent="0.25">
      <c r="A231" s="56" t="s">
        <v>1427</v>
      </c>
      <c r="B231" s="70">
        <v>102128.98213345042</v>
      </c>
      <c r="D231"/>
      <c r="E231"/>
      <c r="V231"/>
      <c r="W231"/>
      <c r="Y231"/>
      <c r="Z231"/>
      <c r="AB231"/>
      <c r="AC231"/>
      <c r="AE231"/>
      <c r="AF231"/>
      <c r="AH231"/>
      <c r="AI231"/>
      <c r="AK231"/>
      <c r="AL231"/>
    </row>
    <row r="232" spans="1:38" x14ac:dyDescent="0.25">
      <c r="A232" s="59" t="s">
        <v>1181</v>
      </c>
      <c r="B232" s="60">
        <v>101959.8387873967</v>
      </c>
      <c r="D232"/>
      <c r="E232"/>
      <c r="V232"/>
      <c r="W232"/>
      <c r="Y232"/>
      <c r="Z232"/>
      <c r="AB232"/>
      <c r="AC232"/>
      <c r="AE232"/>
      <c r="AF232"/>
      <c r="AH232"/>
      <c r="AI232"/>
      <c r="AK232"/>
      <c r="AL232"/>
    </row>
    <row r="233" spans="1:38" x14ac:dyDescent="0.25">
      <c r="A233" s="59" t="s">
        <v>699</v>
      </c>
      <c r="B233" s="60">
        <v>101950.68</v>
      </c>
      <c r="D233"/>
      <c r="E233"/>
      <c r="V233"/>
      <c r="W233"/>
      <c r="Y233"/>
      <c r="Z233"/>
      <c r="AB233"/>
      <c r="AC233"/>
      <c r="AE233"/>
      <c r="AF233"/>
      <c r="AH233"/>
      <c r="AI233"/>
      <c r="AK233"/>
      <c r="AL233"/>
    </row>
    <row r="234" spans="1:38" x14ac:dyDescent="0.25">
      <c r="A234" s="59" t="s">
        <v>552</v>
      </c>
      <c r="B234" s="60">
        <v>101701.61</v>
      </c>
      <c r="D234"/>
      <c r="E234"/>
      <c r="V234"/>
      <c r="W234"/>
      <c r="Y234"/>
      <c r="Z234"/>
      <c r="AB234"/>
      <c r="AC234"/>
      <c r="AE234"/>
      <c r="AF234"/>
      <c r="AH234"/>
      <c r="AI234"/>
      <c r="AK234"/>
      <c r="AL234"/>
    </row>
    <row r="235" spans="1:38" x14ac:dyDescent="0.25">
      <c r="A235" s="59" t="s">
        <v>420</v>
      </c>
      <c r="B235" s="60">
        <v>100697.48000000001</v>
      </c>
      <c r="D235"/>
      <c r="E235"/>
      <c r="V235"/>
      <c r="W235"/>
      <c r="Y235"/>
      <c r="Z235"/>
      <c r="AB235"/>
      <c r="AC235"/>
      <c r="AE235"/>
      <c r="AF235"/>
      <c r="AH235"/>
      <c r="AI235"/>
      <c r="AK235"/>
      <c r="AL235"/>
    </row>
    <row r="236" spans="1:38" x14ac:dyDescent="0.25">
      <c r="A236" s="59" t="s">
        <v>23</v>
      </c>
      <c r="B236" s="60">
        <v>100000.00000000006</v>
      </c>
      <c r="D236"/>
      <c r="E236"/>
      <c r="V236"/>
      <c r="W236"/>
      <c r="Y236"/>
      <c r="Z236"/>
      <c r="AB236"/>
      <c r="AC236"/>
      <c r="AE236"/>
      <c r="AF236"/>
      <c r="AH236"/>
      <c r="AI236"/>
      <c r="AK236"/>
      <c r="AL236"/>
    </row>
    <row r="237" spans="1:38" x14ac:dyDescent="0.25">
      <c r="A237" s="59" t="s">
        <v>948</v>
      </c>
      <c r="B237" s="60">
        <v>99749.063999999969</v>
      </c>
      <c r="D237"/>
      <c r="E237"/>
      <c r="V237"/>
      <c r="W237"/>
      <c r="Y237"/>
      <c r="Z237"/>
      <c r="AB237"/>
      <c r="AC237"/>
      <c r="AE237"/>
      <c r="AF237"/>
      <c r="AH237"/>
      <c r="AI237"/>
      <c r="AK237"/>
      <c r="AL237"/>
    </row>
    <row r="238" spans="1:38" x14ac:dyDescent="0.25">
      <c r="A238" s="56" t="s">
        <v>1231</v>
      </c>
      <c r="B238" s="70">
        <v>99542.737854292034</v>
      </c>
      <c r="D238"/>
      <c r="E238"/>
      <c r="V238"/>
      <c r="W238"/>
      <c r="Y238"/>
      <c r="Z238"/>
      <c r="AB238"/>
      <c r="AC238"/>
      <c r="AE238"/>
      <c r="AF238"/>
      <c r="AH238"/>
      <c r="AI238"/>
      <c r="AK238"/>
      <c r="AL238"/>
    </row>
    <row r="239" spans="1:38" x14ac:dyDescent="0.25">
      <c r="A239" s="56" t="s">
        <v>306</v>
      </c>
      <c r="B239" s="70">
        <v>99368.78</v>
      </c>
      <c r="D239"/>
      <c r="E239"/>
      <c r="V239"/>
      <c r="W239"/>
      <c r="Y239"/>
      <c r="Z239"/>
      <c r="AB239"/>
      <c r="AC239"/>
      <c r="AE239"/>
      <c r="AF239"/>
      <c r="AH239"/>
      <c r="AI239"/>
      <c r="AK239"/>
      <c r="AL239"/>
    </row>
    <row r="240" spans="1:38" x14ac:dyDescent="0.25">
      <c r="A240" s="59" t="s">
        <v>158</v>
      </c>
      <c r="B240" s="60">
        <v>99149.950000000012</v>
      </c>
      <c r="D240"/>
      <c r="E240"/>
      <c r="V240"/>
      <c r="W240"/>
      <c r="Y240"/>
      <c r="Z240"/>
      <c r="AB240"/>
      <c r="AC240"/>
      <c r="AE240"/>
      <c r="AF240"/>
      <c r="AH240"/>
      <c r="AI240"/>
      <c r="AK240"/>
      <c r="AL240"/>
    </row>
    <row r="241" spans="1:38" x14ac:dyDescent="0.25">
      <c r="A241" s="56" t="s">
        <v>1252</v>
      </c>
      <c r="B241" s="70">
        <v>98372.703907899704</v>
      </c>
      <c r="D241"/>
      <c r="E241"/>
      <c r="V241"/>
      <c r="W241"/>
      <c r="Y241"/>
      <c r="Z241"/>
      <c r="AB241"/>
      <c r="AC241"/>
      <c r="AE241"/>
      <c r="AF241"/>
      <c r="AH241"/>
      <c r="AI241"/>
      <c r="AK241"/>
      <c r="AL241"/>
    </row>
    <row r="242" spans="1:38" x14ac:dyDescent="0.25">
      <c r="A242" s="59" t="s">
        <v>395</v>
      </c>
      <c r="B242" s="60">
        <v>97482.049999999988</v>
      </c>
      <c r="D242"/>
      <c r="E242"/>
      <c r="V242"/>
      <c r="W242"/>
      <c r="Y242"/>
      <c r="Z242"/>
      <c r="AB242"/>
      <c r="AC242"/>
      <c r="AE242"/>
      <c r="AF242"/>
      <c r="AH242"/>
      <c r="AI242"/>
      <c r="AK242"/>
      <c r="AL242"/>
    </row>
    <row r="243" spans="1:38" x14ac:dyDescent="0.25">
      <c r="A243" s="59" t="s">
        <v>831</v>
      </c>
      <c r="B243" s="60">
        <v>97035.88</v>
      </c>
      <c r="D243"/>
      <c r="E243"/>
      <c r="V243"/>
      <c r="W243"/>
      <c r="Y243"/>
      <c r="Z243"/>
      <c r="AB243"/>
      <c r="AC243"/>
      <c r="AE243"/>
      <c r="AF243"/>
      <c r="AH243"/>
      <c r="AI243"/>
      <c r="AK243"/>
      <c r="AL243"/>
    </row>
    <row r="244" spans="1:38" x14ac:dyDescent="0.25">
      <c r="A244" s="56" t="s">
        <v>194</v>
      </c>
      <c r="B244" s="70">
        <v>96233.67</v>
      </c>
      <c r="D244"/>
      <c r="E244"/>
      <c r="V244"/>
      <c r="W244"/>
      <c r="Y244"/>
      <c r="Z244"/>
      <c r="AB244"/>
      <c r="AC244"/>
      <c r="AE244"/>
      <c r="AF244"/>
      <c r="AH244"/>
      <c r="AI244"/>
      <c r="AK244"/>
      <c r="AL244"/>
    </row>
    <row r="245" spans="1:38" x14ac:dyDescent="0.25">
      <c r="A245" s="59" t="s">
        <v>1396</v>
      </c>
      <c r="B245" s="60">
        <v>96146.569481714876</v>
      </c>
      <c r="D245"/>
      <c r="E245"/>
      <c r="V245"/>
      <c r="W245"/>
      <c r="Y245"/>
      <c r="Z245"/>
      <c r="AB245"/>
      <c r="AC245"/>
      <c r="AE245"/>
      <c r="AF245"/>
      <c r="AH245"/>
      <c r="AI245"/>
      <c r="AK245"/>
      <c r="AL245"/>
    </row>
    <row r="246" spans="1:38" x14ac:dyDescent="0.25">
      <c r="A246" s="53" t="s">
        <v>1179</v>
      </c>
      <c r="B246" s="54">
        <v>95775.577605619983</v>
      </c>
      <c r="D246"/>
      <c r="E246"/>
      <c r="V246"/>
      <c r="W246"/>
      <c r="Y246"/>
      <c r="Z246"/>
      <c r="AB246"/>
      <c r="AC246"/>
      <c r="AE246"/>
      <c r="AF246"/>
      <c r="AH246"/>
      <c r="AI246"/>
      <c r="AK246"/>
      <c r="AL246"/>
    </row>
    <row r="247" spans="1:38" x14ac:dyDescent="0.25">
      <c r="A247" s="59" t="s">
        <v>1226</v>
      </c>
      <c r="B247" s="60">
        <v>95322.176958119817</v>
      </c>
      <c r="D247"/>
      <c r="E247"/>
      <c r="V247"/>
      <c r="W247"/>
      <c r="Y247"/>
      <c r="Z247"/>
      <c r="AB247"/>
      <c r="AC247"/>
      <c r="AE247"/>
      <c r="AF247"/>
      <c r="AH247"/>
      <c r="AI247"/>
      <c r="AK247"/>
      <c r="AL247"/>
    </row>
    <row r="248" spans="1:38" x14ac:dyDescent="0.25">
      <c r="A248" s="56" t="s">
        <v>1113</v>
      </c>
      <c r="B248" s="70">
        <v>95318.557388016503</v>
      </c>
      <c r="D248"/>
      <c r="E248"/>
      <c r="V248"/>
      <c r="W248"/>
      <c r="Y248"/>
      <c r="Z248"/>
      <c r="AB248"/>
      <c r="AC248"/>
      <c r="AE248"/>
      <c r="AF248"/>
      <c r="AH248"/>
      <c r="AI248"/>
      <c r="AK248"/>
      <c r="AL248"/>
    </row>
    <row r="249" spans="1:38" x14ac:dyDescent="0.25">
      <c r="A249" s="59" t="s">
        <v>370</v>
      </c>
      <c r="B249" s="60">
        <v>94750.080000000002</v>
      </c>
      <c r="D249"/>
      <c r="E249"/>
      <c r="V249"/>
      <c r="W249"/>
      <c r="Y249"/>
      <c r="Z249"/>
      <c r="AB249"/>
      <c r="AC249"/>
      <c r="AE249"/>
      <c r="AF249"/>
      <c r="AH249"/>
      <c r="AI249"/>
      <c r="AK249"/>
      <c r="AL249"/>
    </row>
    <row r="250" spans="1:38" x14ac:dyDescent="0.25">
      <c r="A250" s="56" t="s">
        <v>393</v>
      </c>
      <c r="B250" s="70">
        <v>94389.259239359497</v>
      </c>
      <c r="D250"/>
      <c r="E250"/>
      <c r="V250"/>
      <c r="W250"/>
      <c r="Y250"/>
      <c r="Z250"/>
      <c r="AB250"/>
      <c r="AC250"/>
      <c r="AE250"/>
      <c r="AF250"/>
      <c r="AH250"/>
      <c r="AI250"/>
      <c r="AK250"/>
      <c r="AL250"/>
    </row>
    <row r="251" spans="1:38" x14ac:dyDescent="0.25">
      <c r="A251" s="56" t="s">
        <v>1429</v>
      </c>
      <c r="B251" s="70">
        <v>94147.35248999999</v>
      </c>
      <c r="D251"/>
      <c r="E251"/>
      <c r="V251"/>
      <c r="W251"/>
      <c r="Y251"/>
      <c r="Z251"/>
      <c r="AB251"/>
      <c r="AC251"/>
      <c r="AE251"/>
      <c r="AF251"/>
      <c r="AH251"/>
      <c r="AI251"/>
      <c r="AK251"/>
      <c r="AL251"/>
    </row>
    <row r="252" spans="1:38" x14ac:dyDescent="0.25">
      <c r="A252" s="56" t="s">
        <v>912</v>
      </c>
      <c r="B252" s="70">
        <v>91375.190388679999</v>
      </c>
      <c r="D252"/>
      <c r="E252"/>
      <c r="V252"/>
      <c r="W252"/>
      <c r="Y252"/>
      <c r="Z252"/>
      <c r="AB252"/>
      <c r="AC252"/>
      <c r="AE252"/>
      <c r="AF252"/>
      <c r="AH252"/>
      <c r="AI252"/>
      <c r="AK252"/>
      <c r="AL252"/>
    </row>
    <row r="253" spans="1:38" x14ac:dyDescent="0.25">
      <c r="A253" s="59" t="s">
        <v>520</v>
      </c>
      <c r="B253" s="60">
        <v>90642.9</v>
      </c>
      <c r="D253"/>
      <c r="E253"/>
      <c r="V253"/>
      <c r="W253"/>
      <c r="Y253"/>
      <c r="Z253"/>
      <c r="AB253"/>
      <c r="AC253"/>
      <c r="AE253"/>
      <c r="AF253"/>
      <c r="AH253"/>
      <c r="AI253"/>
      <c r="AK253"/>
      <c r="AL253"/>
    </row>
    <row r="254" spans="1:38" x14ac:dyDescent="0.25">
      <c r="A254" s="56" t="s">
        <v>1202</v>
      </c>
      <c r="B254" s="70">
        <v>90362.809519958668</v>
      </c>
      <c r="D254"/>
      <c r="E254"/>
      <c r="V254"/>
      <c r="W254"/>
      <c r="Y254"/>
      <c r="Z254"/>
      <c r="AB254"/>
      <c r="AC254"/>
      <c r="AE254"/>
      <c r="AF254"/>
      <c r="AH254"/>
      <c r="AI254"/>
      <c r="AK254"/>
      <c r="AL254"/>
    </row>
    <row r="255" spans="1:38" x14ac:dyDescent="0.25">
      <c r="A255" s="56" t="s">
        <v>136</v>
      </c>
      <c r="B255" s="70">
        <v>89243.490499999985</v>
      </c>
      <c r="D255"/>
      <c r="E255"/>
      <c r="V255"/>
      <c r="W255"/>
      <c r="Y255"/>
      <c r="Z255"/>
      <c r="AB255"/>
      <c r="AC255"/>
      <c r="AE255"/>
      <c r="AF255"/>
      <c r="AH255"/>
      <c r="AI255"/>
      <c r="AK255"/>
      <c r="AL255"/>
    </row>
    <row r="256" spans="1:38" x14ac:dyDescent="0.25">
      <c r="A256" s="56" t="s">
        <v>1487</v>
      </c>
      <c r="B256" s="70">
        <v>88872.237959999999</v>
      </c>
      <c r="D256"/>
      <c r="E256"/>
      <c r="V256"/>
      <c r="W256"/>
      <c r="Y256"/>
      <c r="Z256"/>
      <c r="AB256"/>
      <c r="AC256"/>
      <c r="AE256"/>
      <c r="AF256"/>
      <c r="AH256"/>
      <c r="AI256"/>
      <c r="AK256"/>
      <c r="AL256"/>
    </row>
    <row r="257" spans="1:38" x14ac:dyDescent="0.25">
      <c r="A257" s="56" t="s">
        <v>1228</v>
      </c>
      <c r="B257" s="70">
        <v>88690.612425136176</v>
      </c>
      <c r="D257"/>
      <c r="E257"/>
      <c r="V257"/>
      <c r="W257"/>
      <c r="Y257"/>
      <c r="Z257"/>
      <c r="AB257"/>
      <c r="AC257"/>
      <c r="AE257"/>
      <c r="AF257"/>
      <c r="AH257"/>
      <c r="AI257"/>
      <c r="AK257"/>
      <c r="AL257"/>
    </row>
    <row r="258" spans="1:38" x14ac:dyDescent="0.25">
      <c r="A258" s="56" t="s">
        <v>29</v>
      </c>
      <c r="B258" s="70">
        <v>88055.84</v>
      </c>
      <c r="D258"/>
      <c r="E258"/>
      <c r="V258"/>
      <c r="W258"/>
      <c r="Y258"/>
      <c r="Z258"/>
      <c r="AB258"/>
      <c r="AC258"/>
      <c r="AE258"/>
      <c r="AF258"/>
      <c r="AH258"/>
      <c r="AI258"/>
      <c r="AK258"/>
      <c r="AL258"/>
    </row>
    <row r="259" spans="1:38" x14ac:dyDescent="0.25">
      <c r="A259" s="56" t="s">
        <v>1392</v>
      </c>
      <c r="B259" s="70">
        <v>88006.598400000003</v>
      </c>
      <c r="D259"/>
      <c r="E259"/>
      <c r="V259"/>
      <c r="W259"/>
      <c r="Y259"/>
      <c r="Z259"/>
      <c r="AB259"/>
      <c r="AC259"/>
      <c r="AE259"/>
      <c r="AF259"/>
      <c r="AH259"/>
      <c r="AI259"/>
      <c r="AK259"/>
      <c r="AL259"/>
    </row>
    <row r="260" spans="1:38" x14ac:dyDescent="0.25">
      <c r="A260" s="56" t="s">
        <v>872</v>
      </c>
      <c r="B260" s="70">
        <v>87100.83574598562</v>
      </c>
      <c r="D260"/>
      <c r="E260"/>
      <c r="V260"/>
      <c r="W260"/>
      <c r="Y260"/>
      <c r="Z260"/>
      <c r="AB260"/>
      <c r="AC260"/>
      <c r="AE260"/>
      <c r="AF260"/>
      <c r="AH260"/>
      <c r="AI260"/>
      <c r="AK260"/>
      <c r="AL260"/>
    </row>
    <row r="261" spans="1:38" x14ac:dyDescent="0.25">
      <c r="A261" s="59" t="s">
        <v>248</v>
      </c>
      <c r="B261" s="60">
        <v>86357.28</v>
      </c>
      <c r="D261"/>
      <c r="E261"/>
      <c r="V261"/>
      <c r="W261"/>
      <c r="Y261"/>
      <c r="Z261"/>
      <c r="AB261"/>
      <c r="AC261"/>
      <c r="AE261"/>
      <c r="AF261"/>
      <c r="AH261"/>
      <c r="AI261"/>
      <c r="AK261"/>
      <c r="AL261"/>
    </row>
    <row r="262" spans="1:38" x14ac:dyDescent="0.25">
      <c r="A262" s="59" t="s">
        <v>509</v>
      </c>
      <c r="B262" s="60">
        <v>86318.77</v>
      </c>
      <c r="D262"/>
      <c r="E262"/>
      <c r="V262"/>
      <c r="W262"/>
      <c r="Y262"/>
      <c r="Z262"/>
      <c r="AB262"/>
      <c r="AC262"/>
      <c r="AE262"/>
      <c r="AF262"/>
      <c r="AH262"/>
      <c r="AI262"/>
      <c r="AK262"/>
      <c r="AL262"/>
    </row>
    <row r="263" spans="1:38" x14ac:dyDescent="0.25">
      <c r="A263" s="56" t="s">
        <v>1468</v>
      </c>
      <c r="B263" s="70">
        <v>86097.648239999995</v>
      </c>
      <c r="D263"/>
      <c r="E263"/>
      <c r="V263"/>
      <c r="W263"/>
      <c r="Y263"/>
      <c r="Z263"/>
      <c r="AB263"/>
      <c r="AC263"/>
      <c r="AE263"/>
      <c r="AF263"/>
      <c r="AH263"/>
      <c r="AI263"/>
      <c r="AK263"/>
      <c r="AL263"/>
    </row>
    <row r="264" spans="1:38" x14ac:dyDescent="0.25">
      <c r="A264" s="56" t="s">
        <v>1242</v>
      </c>
      <c r="B264" s="70">
        <v>85917.281036570246</v>
      </c>
      <c r="D264"/>
      <c r="E264"/>
      <c r="V264"/>
      <c r="W264"/>
      <c r="Y264"/>
      <c r="Z264"/>
      <c r="AB264"/>
      <c r="AC264"/>
      <c r="AE264"/>
      <c r="AF264"/>
      <c r="AH264"/>
      <c r="AI264"/>
      <c r="AK264"/>
      <c r="AL264"/>
    </row>
    <row r="265" spans="1:38" x14ac:dyDescent="0.25">
      <c r="A265" s="56" t="s">
        <v>914</v>
      </c>
      <c r="B265" s="70">
        <v>85220.460537190083</v>
      </c>
      <c r="D265"/>
      <c r="E265"/>
      <c r="V265"/>
      <c r="W265"/>
      <c r="Y265"/>
      <c r="Z265"/>
      <c r="AB265"/>
      <c r="AC265"/>
      <c r="AE265"/>
      <c r="AF265"/>
      <c r="AH265"/>
      <c r="AI265"/>
      <c r="AK265"/>
      <c r="AL265"/>
    </row>
    <row r="266" spans="1:38" x14ac:dyDescent="0.25">
      <c r="A266" s="56" t="s">
        <v>61</v>
      </c>
      <c r="B266" s="70">
        <v>84973.674455191562</v>
      </c>
      <c r="D266"/>
      <c r="E266"/>
      <c r="V266"/>
      <c r="W266"/>
      <c r="Y266"/>
      <c r="Z266"/>
      <c r="AB266"/>
      <c r="AC266"/>
      <c r="AE266"/>
      <c r="AF266"/>
      <c r="AH266"/>
      <c r="AI266"/>
      <c r="AK266"/>
      <c r="AL266"/>
    </row>
    <row r="267" spans="1:38" x14ac:dyDescent="0.25">
      <c r="A267" s="59" t="s">
        <v>860</v>
      </c>
      <c r="B267" s="60">
        <v>83985.83</v>
      </c>
      <c r="D267"/>
      <c r="E267"/>
      <c r="V267"/>
      <c r="W267"/>
      <c r="Y267"/>
      <c r="Z267"/>
      <c r="AB267"/>
      <c r="AC267"/>
      <c r="AE267"/>
      <c r="AF267"/>
      <c r="AH267"/>
      <c r="AI267"/>
      <c r="AK267"/>
      <c r="AL267"/>
    </row>
    <row r="268" spans="1:38" x14ac:dyDescent="0.25">
      <c r="A268" s="59" t="s">
        <v>336</v>
      </c>
      <c r="B268" s="60">
        <v>83402.7</v>
      </c>
      <c r="D268"/>
      <c r="E268"/>
      <c r="V268"/>
      <c r="W268"/>
      <c r="Y268"/>
      <c r="Z268"/>
      <c r="AB268"/>
      <c r="AC268"/>
      <c r="AE268"/>
      <c r="AF268"/>
      <c r="AH268"/>
      <c r="AI268"/>
      <c r="AK268"/>
      <c r="AL268"/>
    </row>
    <row r="269" spans="1:38" x14ac:dyDescent="0.25">
      <c r="A269" s="56" t="s">
        <v>132</v>
      </c>
      <c r="B269" s="70">
        <v>81675.618660000007</v>
      </c>
      <c r="D269"/>
      <c r="E269"/>
      <c r="V269"/>
      <c r="W269"/>
      <c r="Y269"/>
      <c r="Z269"/>
      <c r="AB269"/>
      <c r="AC269"/>
      <c r="AE269"/>
      <c r="AF269"/>
      <c r="AH269"/>
      <c r="AI269"/>
      <c r="AK269"/>
      <c r="AL269"/>
    </row>
    <row r="270" spans="1:38" x14ac:dyDescent="0.25">
      <c r="A270" s="56" t="s">
        <v>1499</v>
      </c>
      <c r="B270" s="70">
        <v>81674.087719999996</v>
      </c>
      <c r="D270"/>
      <c r="E270"/>
      <c r="V270"/>
      <c r="W270"/>
      <c r="Y270"/>
      <c r="Z270"/>
      <c r="AB270"/>
      <c r="AC270"/>
      <c r="AE270"/>
      <c r="AF270"/>
      <c r="AH270"/>
      <c r="AI270"/>
      <c r="AK270"/>
      <c r="AL270"/>
    </row>
    <row r="271" spans="1:38" x14ac:dyDescent="0.25">
      <c r="A271" s="59" t="s">
        <v>381</v>
      </c>
      <c r="B271" s="60">
        <v>81470.73</v>
      </c>
      <c r="D271"/>
      <c r="E271"/>
      <c r="V271"/>
      <c r="W271"/>
      <c r="Y271"/>
      <c r="Z271"/>
      <c r="AB271"/>
      <c r="AC271"/>
      <c r="AE271"/>
      <c r="AF271"/>
      <c r="AH271"/>
      <c r="AI271"/>
      <c r="AK271"/>
      <c r="AL271"/>
    </row>
    <row r="272" spans="1:38" x14ac:dyDescent="0.25">
      <c r="A272" s="59" t="s">
        <v>1206</v>
      </c>
      <c r="B272" s="60">
        <v>81238.330757599979</v>
      </c>
      <c r="D272"/>
      <c r="E272"/>
      <c r="V272"/>
      <c r="W272"/>
      <c r="Y272"/>
      <c r="Z272"/>
      <c r="AB272"/>
      <c r="AC272"/>
      <c r="AE272"/>
      <c r="AF272"/>
      <c r="AH272"/>
      <c r="AI272"/>
      <c r="AK272"/>
      <c r="AL272"/>
    </row>
    <row r="273" spans="1:38" x14ac:dyDescent="0.25">
      <c r="A273" s="59" t="s">
        <v>712</v>
      </c>
      <c r="B273" s="60">
        <v>80926.509999999995</v>
      </c>
      <c r="D273"/>
      <c r="E273"/>
      <c r="V273"/>
      <c r="W273"/>
      <c r="Y273"/>
      <c r="Z273"/>
      <c r="AB273"/>
      <c r="AC273"/>
      <c r="AE273"/>
      <c r="AF273"/>
      <c r="AH273"/>
      <c r="AI273"/>
      <c r="AK273"/>
      <c r="AL273"/>
    </row>
    <row r="274" spans="1:38" x14ac:dyDescent="0.25">
      <c r="A274" s="56" t="s">
        <v>258</v>
      </c>
      <c r="B274" s="70">
        <v>80678.67</v>
      </c>
      <c r="D274"/>
      <c r="E274"/>
      <c r="V274"/>
      <c r="W274"/>
      <c r="Y274"/>
      <c r="Z274"/>
      <c r="AB274"/>
      <c r="AC274"/>
      <c r="AE274"/>
      <c r="AF274"/>
      <c r="AH274"/>
      <c r="AI274"/>
      <c r="AK274"/>
      <c r="AL274"/>
    </row>
    <row r="275" spans="1:38" x14ac:dyDescent="0.25">
      <c r="A275" s="56" t="s">
        <v>358</v>
      </c>
      <c r="B275" s="70">
        <v>80038.38</v>
      </c>
      <c r="D275"/>
      <c r="E275"/>
      <c r="V275"/>
      <c r="W275"/>
      <c r="Y275"/>
      <c r="Z275"/>
      <c r="AB275"/>
      <c r="AC275"/>
      <c r="AE275"/>
      <c r="AF275"/>
      <c r="AH275"/>
      <c r="AI275"/>
      <c r="AK275"/>
      <c r="AL275"/>
    </row>
    <row r="276" spans="1:38" x14ac:dyDescent="0.25">
      <c r="A276" s="59" t="s">
        <v>571</v>
      </c>
      <c r="B276" s="60">
        <v>79186.559999999998</v>
      </c>
      <c r="D276"/>
      <c r="E276"/>
      <c r="V276"/>
      <c r="W276"/>
      <c r="Y276"/>
      <c r="Z276"/>
      <c r="AB276"/>
      <c r="AC276"/>
      <c r="AE276"/>
      <c r="AF276"/>
      <c r="AH276"/>
      <c r="AI276"/>
      <c r="AK276"/>
      <c r="AL276"/>
    </row>
    <row r="277" spans="1:38" x14ac:dyDescent="0.25">
      <c r="A277" s="56" t="s">
        <v>933</v>
      </c>
      <c r="B277" s="70">
        <v>78923.576069999996</v>
      </c>
      <c r="D277"/>
      <c r="E277"/>
      <c r="V277"/>
      <c r="W277"/>
      <c r="Y277"/>
      <c r="Z277"/>
      <c r="AB277"/>
      <c r="AC277"/>
      <c r="AE277"/>
      <c r="AF277"/>
      <c r="AH277"/>
      <c r="AI277"/>
      <c r="AK277"/>
      <c r="AL277"/>
    </row>
    <row r="278" spans="1:38" x14ac:dyDescent="0.25">
      <c r="A278" s="59" t="s">
        <v>418</v>
      </c>
      <c r="B278" s="60">
        <v>78821.52</v>
      </c>
      <c r="D278"/>
      <c r="E278"/>
      <c r="V278"/>
      <c r="W278"/>
      <c r="Y278"/>
      <c r="Z278"/>
      <c r="AB278"/>
      <c r="AC278"/>
      <c r="AE278"/>
      <c r="AF278"/>
      <c r="AH278"/>
      <c r="AI278"/>
      <c r="AK278"/>
      <c r="AL278"/>
    </row>
    <row r="279" spans="1:38" x14ac:dyDescent="0.25">
      <c r="A279" s="59" t="s">
        <v>1299</v>
      </c>
      <c r="B279" s="60">
        <v>78525.941073697264</v>
      </c>
      <c r="D279"/>
      <c r="E279"/>
      <c r="V279"/>
      <c r="W279"/>
      <c r="Y279"/>
      <c r="Z279"/>
      <c r="AB279"/>
      <c r="AC279"/>
      <c r="AE279"/>
      <c r="AF279"/>
      <c r="AH279"/>
      <c r="AI279"/>
      <c r="AK279"/>
      <c r="AL279"/>
    </row>
    <row r="280" spans="1:38" x14ac:dyDescent="0.25">
      <c r="A280" s="56" t="s">
        <v>1452</v>
      </c>
      <c r="B280" s="70">
        <v>78374.343153469992</v>
      </c>
      <c r="D280"/>
      <c r="E280"/>
      <c r="V280"/>
      <c r="W280"/>
      <c r="Y280"/>
      <c r="Z280"/>
      <c r="AB280"/>
      <c r="AC280"/>
      <c r="AE280"/>
      <c r="AF280"/>
      <c r="AH280"/>
      <c r="AI280"/>
      <c r="AK280"/>
      <c r="AL280"/>
    </row>
    <row r="281" spans="1:38" x14ac:dyDescent="0.25">
      <c r="A281" s="56" t="s">
        <v>1244</v>
      </c>
      <c r="B281" s="70">
        <v>77580.462599999999</v>
      </c>
      <c r="D281"/>
      <c r="E281"/>
      <c r="V281"/>
      <c r="W281"/>
      <c r="Y281"/>
      <c r="Z281"/>
      <c r="AB281"/>
      <c r="AC281"/>
      <c r="AE281"/>
      <c r="AF281"/>
      <c r="AH281"/>
      <c r="AI281"/>
      <c r="AK281"/>
      <c r="AL281"/>
    </row>
    <row r="282" spans="1:38" x14ac:dyDescent="0.25">
      <c r="A282" s="59" t="s">
        <v>960</v>
      </c>
      <c r="B282" s="60">
        <v>76602.38</v>
      </c>
      <c r="D282"/>
      <c r="E282"/>
      <c r="V282"/>
      <c r="W282"/>
      <c r="Y282"/>
      <c r="Z282"/>
      <c r="AB282"/>
      <c r="AC282"/>
      <c r="AE282"/>
      <c r="AF282"/>
      <c r="AH282"/>
      <c r="AI282"/>
      <c r="AK282"/>
      <c r="AL282"/>
    </row>
    <row r="283" spans="1:38" x14ac:dyDescent="0.25">
      <c r="A283" s="59" t="s">
        <v>880</v>
      </c>
      <c r="B283" s="60">
        <v>76454.102199999994</v>
      </c>
      <c r="D283"/>
      <c r="E283"/>
      <c r="V283"/>
      <c r="W283"/>
      <c r="Y283"/>
      <c r="Z283"/>
      <c r="AB283"/>
      <c r="AC283"/>
      <c r="AE283"/>
      <c r="AF283"/>
      <c r="AH283"/>
      <c r="AI283"/>
      <c r="AK283"/>
      <c r="AL283"/>
    </row>
    <row r="284" spans="1:38" x14ac:dyDescent="0.25">
      <c r="A284" s="59" t="s">
        <v>800</v>
      </c>
      <c r="B284" s="60">
        <v>75966.37</v>
      </c>
      <c r="D284"/>
      <c r="E284"/>
      <c r="V284"/>
      <c r="W284"/>
      <c r="Y284"/>
      <c r="Z284"/>
      <c r="AB284"/>
      <c r="AC284"/>
      <c r="AE284"/>
      <c r="AF284"/>
      <c r="AH284"/>
      <c r="AI284"/>
      <c r="AK284"/>
      <c r="AL284"/>
    </row>
    <row r="285" spans="1:38" x14ac:dyDescent="0.25">
      <c r="A285" s="59" t="s">
        <v>210</v>
      </c>
      <c r="B285" s="60">
        <v>75456.100000000006</v>
      </c>
      <c r="D285"/>
      <c r="E285"/>
      <c r="V285"/>
      <c r="W285"/>
      <c r="Y285"/>
      <c r="Z285"/>
      <c r="AB285"/>
      <c r="AC285"/>
      <c r="AE285"/>
      <c r="AF285"/>
      <c r="AH285"/>
      <c r="AI285"/>
      <c r="AK285"/>
      <c r="AL285"/>
    </row>
    <row r="286" spans="1:38" x14ac:dyDescent="0.25">
      <c r="A286" s="56" t="s">
        <v>1234</v>
      </c>
      <c r="B286" s="70">
        <v>75105.847539999988</v>
      </c>
      <c r="D286"/>
      <c r="E286"/>
      <c r="V286"/>
      <c r="W286"/>
      <c r="Y286"/>
      <c r="Z286"/>
      <c r="AB286"/>
      <c r="AC286"/>
      <c r="AE286"/>
      <c r="AF286"/>
      <c r="AH286"/>
      <c r="AI286"/>
      <c r="AK286"/>
      <c r="AL286"/>
    </row>
    <row r="287" spans="1:38" x14ac:dyDescent="0.25">
      <c r="A287" s="59" t="s">
        <v>931</v>
      </c>
      <c r="B287" s="60">
        <v>74472.643388429758</v>
      </c>
      <c r="D287"/>
      <c r="E287"/>
      <c r="V287"/>
      <c r="W287"/>
      <c r="Y287"/>
      <c r="Z287"/>
      <c r="AB287"/>
      <c r="AC287"/>
      <c r="AE287"/>
      <c r="AF287"/>
      <c r="AH287"/>
      <c r="AI287"/>
      <c r="AK287"/>
      <c r="AL287"/>
    </row>
    <row r="288" spans="1:38" x14ac:dyDescent="0.25">
      <c r="A288" s="56" t="s">
        <v>1131</v>
      </c>
      <c r="B288" s="70">
        <v>74472.643388429758</v>
      </c>
      <c r="D288"/>
      <c r="E288"/>
      <c r="V288"/>
      <c r="W288"/>
      <c r="Y288"/>
      <c r="Z288"/>
      <c r="AB288"/>
      <c r="AC288"/>
      <c r="AE288"/>
      <c r="AF288"/>
      <c r="AH288"/>
      <c r="AI288"/>
      <c r="AK288"/>
      <c r="AL288"/>
    </row>
    <row r="289" spans="1:38" x14ac:dyDescent="0.25">
      <c r="A289" s="56" t="s">
        <v>78</v>
      </c>
      <c r="B289" s="70">
        <v>73797.624305516525</v>
      </c>
      <c r="D289"/>
      <c r="E289"/>
      <c r="V289"/>
      <c r="W289"/>
      <c r="Y289"/>
      <c r="Z289"/>
      <c r="AB289"/>
      <c r="AC289"/>
      <c r="AE289"/>
      <c r="AF289"/>
      <c r="AH289"/>
      <c r="AI289"/>
      <c r="AK289"/>
      <c r="AL289"/>
    </row>
    <row r="290" spans="1:38" x14ac:dyDescent="0.25">
      <c r="A290" s="56" t="s">
        <v>46</v>
      </c>
      <c r="B290" s="70">
        <v>72989.446771115705</v>
      </c>
      <c r="D290"/>
      <c r="E290"/>
      <c r="V290"/>
      <c r="W290"/>
      <c r="Y290"/>
      <c r="Z290"/>
      <c r="AB290"/>
      <c r="AC290"/>
      <c r="AE290"/>
      <c r="AF290"/>
      <c r="AH290"/>
      <c r="AI290"/>
      <c r="AK290"/>
      <c r="AL290"/>
    </row>
    <row r="291" spans="1:38" x14ac:dyDescent="0.25">
      <c r="A291" s="59" t="s">
        <v>869</v>
      </c>
      <c r="B291" s="60">
        <v>72797.063866636614</v>
      </c>
      <c r="D291"/>
      <c r="E291"/>
      <c r="V291"/>
      <c r="W291"/>
      <c r="Y291"/>
      <c r="Z291"/>
      <c r="AB291"/>
      <c r="AC291"/>
      <c r="AE291"/>
      <c r="AF291"/>
      <c r="AH291"/>
      <c r="AI291"/>
      <c r="AK291"/>
      <c r="AL291"/>
    </row>
    <row r="292" spans="1:38" x14ac:dyDescent="0.25">
      <c r="A292" s="56" t="s">
        <v>96</v>
      </c>
      <c r="B292" s="70">
        <v>72286.9565</v>
      </c>
      <c r="D292"/>
      <c r="E292"/>
      <c r="V292"/>
      <c r="W292"/>
      <c r="Y292"/>
      <c r="Z292"/>
      <c r="AB292"/>
      <c r="AC292"/>
      <c r="AE292"/>
      <c r="AF292"/>
      <c r="AH292"/>
      <c r="AI292"/>
      <c r="AK292"/>
      <c r="AL292"/>
    </row>
    <row r="293" spans="1:38" x14ac:dyDescent="0.25">
      <c r="A293" s="56" t="s">
        <v>45</v>
      </c>
      <c r="B293" s="70">
        <v>71945.881767768602</v>
      </c>
      <c r="D293"/>
      <c r="E293"/>
      <c r="V293"/>
      <c r="W293"/>
      <c r="Y293"/>
      <c r="Z293"/>
      <c r="AB293"/>
      <c r="AC293"/>
      <c r="AE293"/>
      <c r="AF293"/>
      <c r="AH293"/>
      <c r="AI293"/>
      <c r="AK293"/>
      <c r="AL293"/>
    </row>
    <row r="294" spans="1:38" x14ac:dyDescent="0.25">
      <c r="A294" s="2" t="s">
        <v>761</v>
      </c>
      <c r="B294" s="54">
        <v>71883.820000000007</v>
      </c>
      <c r="D294"/>
      <c r="E294"/>
      <c r="V294"/>
      <c r="W294"/>
      <c r="Y294"/>
      <c r="Z294"/>
      <c r="AB294"/>
      <c r="AC294"/>
      <c r="AE294"/>
      <c r="AF294"/>
      <c r="AH294"/>
      <c r="AI294"/>
      <c r="AK294"/>
      <c r="AL294"/>
    </row>
    <row r="295" spans="1:38" x14ac:dyDescent="0.25">
      <c r="A295" s="83" t="s">
        <v>439</v>
      </c>
      <c r="B295" s="54">
        <v>71883.820000000007</v>
      </c>
      <c r="D295"/>
      <c r="E295"/>
      <c r="V295"/>
      <c r="W295"/>
      <c r="Y295"/>
      <c r="Z295"/>
      <c r="AB295"/>
      <c r="AC295"/>
      <c r="AE295"/>
      <c r="AF295"/>
      <c r="AH295"/>
      <c r="AI295"/>
      <c r="AK295"/>
      <c r="AL295"/>
    </row>
    <row r="296" spans="1:38" x14ac:dyDescent="0.25">
      <c r="A296" s="56" t="s">
        <v>1480</v>
      </c>
      <c r="B296" s="70">
        <v>71793.155517107429</v>
      </c>
      <c r="D296"/>
      <c r="E296"/>
      <c r="V296"/>
      <c r="W296"/>
      <c r="Y296"/>
      <c r="Z296"/>
      <c r="AB296"/>
      <c r="AC296"/>
      <c r="AE296"/>
      <c r="AF296"/>
      <c r="AH296"/>
      <c r="AI296"/>
      <c r="AK296"/>
      <c r="AL296"/>
    </row>
    <row r="297" spans="1:38" x14ac:dyDescent="0.25">
      <c r="A297" s="59" t="s">
        <v>1422</v>
      </c>
      <c r="B297" s="60">
        <v>69115.331059999997</v>
      </c>
      <c r="D297"/>
      <c r="E297"/>
      <c r="V297"/>
      <c r="W297"/>
      <c r="Y297"/>
      <c r="Z297"/>
      <c r="AB297"/>
      <c r="AC297"/>
      <c r="AE297"/>
      <c r="AF297"/>
      <c r="AH297"/>
      <c r="AI297"/>
      <c r="AK297"/>
      <c r="AL297"/>
    </row>
    <row r="298" spans="1:38" x14ac:dyDescent="0.25">
      <c r="A298" s="56" t="s">
        <v>899</v>
      </c>
      <c r="B298" s="70">
        <v>68455.308740000008</v>
      </c>
      <c r="D298"/>
      <c r="E298"/>
      <c r="V298"/>
      <c r="W298"/>
      <c r="Y298"/>
      <c r="Z298"/>
      <c r="AB298"/>
      <c r="AC298"/>
      <c r="AE298"/>
      <c r="AF298"/>
      <c r="AH298"/>
      <c r="AI298"/>
      <c r="AK298"/>
      <c r="AL298"/>
    </row>
    <row r="299" spans="1:38" x14ac:dyDescent="0.25">
      <c r="A299" s="59" t="s">
        <v>159</v>
      </c>
      <c r="B299" s="60">
        <v>68165.61</v>
      </c>
      <c r="D299"/>
      <c r="E299"/>
      <c r="V299"/>
      <c r="W299"/>
      <c r="Y299"/>
      <c r="Z299"/>
      <c r="AB299"/>
      <c r="AC299"/>
      <c r="AE299"/>
      <c r="AF299"/>
      <c r="AH299"/>
      <c r="AI299"/>
      <c r="AK299"/>
      <c r="AL299"/>
    </row>
    <row r="300" spans="1:38" x14ac:dyDescent="0.25">
      <c r="A300" s="59" t="s">
        <v>672</v>
      </c>
      <c r="B300" s="60">
        <v>67857.16</v>
      </c>
      <c r="D300"/>
      <c r="E300"/>
      <c r="V300"/>
      <c r="W300"/>
      <c r="Y300"/>
      <c r="Z300"/>
      <c r="AB300"/>
      <c r="AC300"/>
      <c r="AE300"/>
      <c r="AF300"/>
      <c r="AH300"/>
      <c r="AI300"/>
      <c r="AK300"/>
      <c r="AL300"/>
    </row>
    <row r="301" spans="1:38" x14ac:dyDescent="0.25">
      <c r="A301" s="56" t="s">
        <v>1404</v>
      </c>
      <c r="B301" s="70">
        <v>67481.196830000001</v>
      </c>
      <c r="D301"/>
      <c r="E301"/>
      <c r="V301"/>
      <c r="W301"/>
      <c r="Y301"/>
      <c r="Z301"/>
      <c r="AB301"/>
      <c r="AC301"/>
      <c r="AE301"/>
      <c r="AF301"/>
      <c r="AH301"/>
      <c r="AI301"/>
      <c r="AK301"/>
      <c r="AL301"/>
    </row>
    <row r="302" spans="1:38" x14ac:dyDescent="0.25">
      <c r="A302" s="2" t="s">
        <v>1492</v>
      </c>
      <c r="B302" s="54">
        <v>67411.79061208677</v>
      </c>
      <c r="D302"/>
      <c r="E302"/>
      <c r="V302"/>
      <c r="W302"/>
      <c r="Y302"/>
      <c r="Z302"/>
      <c r="AB302"/>
      <c r="AC302"/>
      <c r="AE302"/>
      <c r="AF302"/>
      <c r="AH302"/>
      <c r="AI302"/>
      <c r="AK302"/>
      <c r="AL302"/>
    </row>
    <row r="303" spans="1:38" x14ac:dyDescent="0.25">
      <c r="A303" s="83" t="s">
        <v>447</v>
      </c>
      <c r="B303" s="54">
        <v>67411.79061208677</v>
      </c>
      <c r="D303"/>
      <c r="E303"/>
      <c r="V303"/>
      <c r="W303"/>
      <c r="Y303"/>
      <c r="Z303"/>
      <c r="AB303"/>
      <c r="AC303"/>
      <c r="AE303"/>
      <c r="AF303"/>
      <c r="AH303"/>
      <c r="AI303"/>
      <c r="AK303"/>
      <c r="AL303"/>
    </row>
    <row r="304" spans="1:38" x14ac:dyDescent="0.25">
      <c r="A304" s="59" t="s">
        <v>812</v>
      </c>
      <c r="B304" s="60">
        <v>67363.72</v>
      </c>
      <c r="D304"/>
      <c r="E304"/>
      <c r="V304"/>
      <c r="W304"/>
      <c r="Y304"/>
      <c r="Z304"/>
      <c r="AB304"/>
      <c r="AC304"/>
      <c r="AE304"/>
      <c r="AF304"/>
      <c r="AH304"/>
      <c r="AI304"/>
      <c r="AK304"/>
      <c r="AL304"/>
    </row>
    <row r="305" spans="1:38" x14ac:dyDescent="0.25">
      <c r="A305" s="2" t="s">
        <v>846</v>
      </c>
      <c r="B305" s="54">
        <v>67217.87</v>
      </c>
      <c r="D305"/>
      <c r="E305"/>
      <c r="V305"/>
      <c r="W305"/>
      <c r="Y305"/>
      <c r="Z305"/>
      <c r="AB305"/>
      <c r="AC305"/>
      <c r="AE305"/>
      <c r="AF305"/>
      <c r="AH305"/>
      <c r="AI305"/>
      <c r="AK305"/>
      <c r="AL305"/>
    </row>
    <row r="306" spans="1:38" x14ac:dyDescent="0.25">
      <c r="A306" s="83" t="s">
        <v>437</v>
      </c>
      <c r="B306" s="54">
        <v>67217.87</v>
      </c>
      <c r="D306"/>
      <c r="E306"/>
      <c r="V306"/>
      <c r="W306"/>
      <c r="Y306"/>
      <c r="Z306"/>
      <c r="AB306"/>
      <c r="AC306"/>
      <c r="AE306"/>
      <c r="AF306"/>
      <c r="AH306"/>
      <c r="AI306"/>
      <c r="AK306"/>
      <c r="AL306"/>
    </row>
    <row r="307" spans="1:38" x14ac:dyDescent="0.25">
      <c r="A307" s="56" t="s">
        <v>1353</v>
      </c>
      <c r="B307" s="70">
        <v>67169.316000000006</v>
      </c>
      <c r="D307"/>
      <c r="E307"/>
      <c r="V307"/>
      <c r="W307"/>
      <c r="Y307"/>
      <c r="Z307"/>
      <c r="AB307"/>
      <c r="AC307"/>
      <c r="AE307"/>
      <c r="AF307"/>
      <c r="AH307"/>
      <c r="AI307"/>
      <c r="AK307"/>
      <c r="AL307"/>
    </row>
    <row r="308" spans="1:38" x14ac:dyDescent="0.25">
      <c r="A308" s="59" t="s">
        <v>897</v>
      </c>
      <c r="B308" s="60">
        <v>67013.065000000002</v>
      </c>
      <c r="D308"/>
      <c r="E308"/>
      <c r="V308"/>
      <c r="W308"/>
      <c r="Y308"/>
      <c r="Z308"/>
      <c r="AB308"/>
      <c r="AC308"/>
      <c r="AE308"/>
      <c r="AF308"/>
      <c r="AH308"/>
      <c r="AI308"/>
      <c r="AK308"/>
      <c r="AL308"/>
    </row>
    <row r="309" spans="1:38" x14ac:dyDescent="0.25">
      <c r="A309" s="56" t="s">
        <v>1440</v>
      </c>
      <c r="B309" s="70">
        <v>66850.768380049587</v>
      </c>
      <c r="D309"/>
      <c r="E309"/>
      <c r="V309"/>
      <c r="W309"/>
      <c r="Y309"/>
      <c r="Z309"/>
      <c r="AB309"/>
      <c r="AC309"/>
      <c r="AE309"/>
      <c r="AF309"/>
      <c r="AH309"/>
      <c r="AI309"/>
      <c r="AK309"/>
      <c r="AL309"/>
    </row>
    <row r="310" spans="1:38" x14ac:dyDescent="0.25">
      <c r="A310" s="56" t="s">
        <v>1018</v>
      </c>
      <c r="B310" s="70">
        <v>66413.983470928506</v>
      </c>
      <c r="D310"/>
      <c r="E310"/>
      <c r="V310"/>
      <c r="W310"/>
      <c r="Y310"/>
      <c r="Z310"/>
      <c r="AB310"/>
      <c r="AC310"/>
      <c r="AE310"/>
      <c r="AF310"/>
      <c r="AH310"/>
      <c r="AI310"/>
      <c r="AK310"/>
      <c r="AL310"/>
    </row>
    <row r="311" spans="1:38" x14ac:dyDescent="0.25">
      <c r="A311" s="59" t="s">
        <v>190</v>
      </c>
      <c r="B311" s="60">
        <v>66087.77</v>
      </c>
      <c r="D311"/>
      <c r="E311"/>
      <c r="V311"/>
      <c r="W311"/>
      <c r="Y311"/>
      <c r="Z311"/>
      <c r="AB311"/>
      <c r="AC311"/>
      <c r="AE311"/>
      <c r="AF311"/>
      <c r="AH311"/>
      <c r="AI311"/>
      <c r="AK311"/>
      <c r="AL311"/>
    </row>
    <row r="312" spans="1:38" x14ac:dyDescent="0.25">
      <c r="A312" s="59" t="s">
        <v>160</v>
      </c>
      <c r="B312" s="60">
        <v>65650.48</v>
      </c>
      <c r="D312"/>
      <c r="E312"/>
      <c r="V312"/>
      <c r="W312"/>
      <c r="Y312"/>
      <c r="Z312"/>
      <c r="AB312"/>
      <c r="AC312"/>
      <c r="AE312"/>
      <c r="AF312"/>
      <c r="AH312"/>
      <c r="AI312"/>
      <c r="AK312"/>
      <c r="AL312"/>
    </row>
    <row r="313" spans="1:38" x14ac:dyDescent="0.25">
      <c r="A313" s="56" t="s">
        <v>1399</v>
      </c>
      <c r="B313" s="70">
        <v>65525.893552499998</v>
      </c>
      <c r="D313"/>
      <c r="E313"/>
      <c r="V313"/>
      <c r="W313"/>
      <c r="Y313"/>
      <c r="Z313"/>
      <c r="AB313"/>
      <c r="AC313"/>
      <c r="AE313"/>
      <c r="AF313"/>
      <c r="AH313"/>
      <c r="AI313"/>
      <c r="AK313"/>
      <c r="AL313"/>
    </row>
    <row r="314" spans="1:38" x14ac:dyDescent="0.25">
      <c r="A314" s="59" t="s">
        <v>1372</v>
      </c>
      <c r="B314" s="60">
        <v>65005.063759999997</v>
      </c>
      <c r="D314"/>
      <c r="E314"/>
      <c r="V314"/>
      <c r="W314"/>
      <c r="Y314"/>
      <c r="Z314"/>
      <c r="AB314"/>
      <c r="AC314"/>
      <c r="AE314"/>
      <c r="AF314"/>
      <c r="AH314"/>
      <c r="AI314"/>
      <c r="AK314"/>
      <c r="AL314"/>
    </row>
    <row r="315" spans="1:38" x14ac:dyDescent="0.25">
      <c r="A315" s="59" t="s">
        <v>1308</v>
      </c>
      <c r="B315" s="60">
        <v>64010.074066425608</v>
      </c>
      <c r="D315"/>
      <c r="E315"/>
      <c r="V315"/>
      <c r="W315"/>
      <c r="Y315"/>
      <c r="Z315"/>
      <c r="AB315"/>
      <c r="AC315"/>
      <c r="AE315"/>
      <c r="AF315"/>
      <c r="AH315"/>
      <c r="AI315"/>
      <c r="AK315"/>
      <c r="AL315"/>
    </row>
    <row r="316" spans="1:38" x14ac:dyDescent="0.25">
      <c r="A316" s="59" t="s">
        <v>644</v>
      </c>
      <c r="B316" s="60">
        <v>62551.98</v>
      </c>
      <c r="D316"/>
      <c r="E316"/>
      <c r="V316"/>
      <c r="W316"/>
      <c r="Y316"/>
      <c r="Z316"/>
      <c r="AB316"/>
      <c r="AC316"/>
      <c r="AE316"/>
      <c r="AF316"/>
      <c r="AH316"/>
      <c r="AI316"/>
      <c r="AK316"/>
      <c r="AL316"/>
    </row>
    <row r="317" spans="1:38" x14ac:dyDescent="0.25">
      <c r="A317" s="56" t="s">
        <v>1198</v>
      </c>
      <c r="B317" s="70">
        <v>62296.603685702474</v>
      </c>
      <c r="D317"/>
      <c r="E317"/>
      <c r="V317"/>
      <c r="W317"/>
      <c r="AK317"/>
      <c r="AL317"/>
    </row>
    <row r="318" spans="1:38" x14ac:dyDescent="0.25">
      <c r="A318" s="59" t="s">
        <v>294</v>
      </c>
      <c r="B318" s="60">
        <v>62260.409999999996</v>
      </c>
      <c r="D318"/>
      <c r="E318"/>
      <c r="V318"/>
      <c r="W318"/>
      <c r="AK318"/>
      <c r="AL318"/>
    </row>
    <row r="319" spans="1:38" x14ac:dyDescent="0.25">
      <c r="A319" s="56" t="s">
        <v>1464</v>
      </c>
      <c r="B319" s="70">
        <v>62242.790600000008</v>
      </c>
      <c r="D319"/>
      <c r="E319"/>
      <c r="V319"/>
      <c r="W319"/>
      <c r="AK319"/>
      <c r="AL319"/>
    </row>
    <row r="320" spans="1:38" x14ac:dyDescent="0.25">
      <c r="A320" s="56" t="s">
        <v>1431</v>
      </c>
      <c r="B320" s="70">
        <v>61993.261979999996</v>
      </c>
      <c r="D320"/>
      <c r="E320"/>
      <c r="V320"/>
      <c r="W320"/>
      <c r="AK320"/>
      <c r="AL320"/>
    </row>
    <row r="321" spans="1:38" x14ac:dyDescent="0.25">
      <c r="A321" s="56" t="s">
        <v>1503</v>
      </c>
      <c r="B321" s="70">
        <v>60460.754848264463</v>
      </c>
      <c r="D321"/>
      <c r="E321"/>
      <c r="V321"/>
      <c r="W321"/>
      <c r="AK321"/>
      <c r="AL321"/>
    </row>
    <row r="322" spans="1:38" x14ac:dyDescent="0.25">
      <c r="A322" s="56" t="s">
        <v>117</v>
      </c>
      <c r="B322" s="70">
        <v>59243.386265591369</v>
      </c>
      <c r="D322"/>
      <c r="E322"/>
      <c r="V322"/>
      <c r="W322"/>
      <c r="AK322"/>
      <c r="AL322"/>
    </row>
    <row r="323" spans="1:38" x14ac:dyDescent="0.25">
      <c r="A323" s="56" t="s">
        <v>1332</v>
      </c>
      <c r="B323" s="70">
        <v>58101.299822151006</v>
      </c>
      <c r="D323"/>
      <c r="E323"/>
      <c r="V323"/>
      <c r="W323"/>
      <c r="AK323"/>
      <c r="AL323"/>
    </row>
    <row r="324" spans="1:38" x14ac:dyDescent="0.25">
      <c r="A324" s="56" t="s">
        <v>142</v>
      </c>
      <c r="B324" s="70">
        <v>57705.52078685083</v>
      </c>
      <c r="D324"/>
      <c r="E324"/>
      <c r="V324"/>
      <c r="W324"/>
      <c r="AK324"/>
      <c r="AL324"/>
    </row>
    <row r="325" spans="1:38" x14ac:dyDescent="0.25">
      <c r="A325" s="56" t="s">
        <v>1100</v>
      </c>
      <c r="B325" s="70">
        <v>57688.264861074385</v>
      </c>
      <c r="D325"/>
      <c r="E325"/>
      <c r="V325"/>
      <c r="W325"/>
      <c r="AK325"/>
      <c r="AL325"/>
    </row>
    <row r="326" spans="1:38" x14ac:dyDescent="0.25">
      <c r="A326" s="56" t="s">
        <v>1137</v>
      </c>
      <c r="B326" s="70">
        <v>57424.465109999997</v>
      </c>
      <c r="D326"/>
      <c r="E326"/>
      <c r="V326"/>
      <c r="W326"/>
      <c r="AK326"/>
      <c r="AL326"/>
    </row>
    <row r="327" spans="1:38" x14ac:dyDescent="0.25">
      <c r="A327" s="59" t="s">
        <v>407</v>
      </c>
      <c r="B327" s="60">
        <v>57204.427195661156</v>
      </c>
      <c r="D327"/>
      <c r="E327"/>
      <c r="V327"/>
      <c r="W327"/>
      <c r="AK327"/>
      <c r="AL327"/>
    </row>
    <row r="328" spans="1:38" x14ac:dyDescent="0.25">
      <c r="A328" s="56" t="s">
        <v>1310</v>
      </c>
      <c r="B328" s="70">
        <v>56599.339290000004</v>
      </c>
      <c r="D328"/>
      <c r="E328"/>
      <c r="V328"/>
      <c r="W328"/>
      <c r="AK328"/>
      <c r="AL328"/>
    </row>
    <row r="329" spans="1:38" x14ac:dyDescent="0.25">
      <c r="A329" s="56" t="s">
        <v>268</v>
      </c>
      <c r="B329" s="70">
        <v>54883</v>
      </c>
      <c r="D329"/>
      <c r="E329"/>
      <c r="V329"/>
      <c r="W329"/>
      <c r="AK329"/>
      <c r="AL329"/>
    </row>
    <row r="330" spans="1:38" x14ac:dyDescent="0.25">
      <c r="A330" s="56" t="s">
        <v>1000</v>
      </c>
      <c r="B330" s="70">
        <v>54342.810400000002</v>
      </c>
      <c r="D330"/>
      <c r="E330"/>
      <c r="V330"/>
      <c r="W330"/>
      <c r="AK330"/>
      <c r="AL330"/>
    </row>
    <row r="331" spans="1:38" x14ac:dyDescent="0.25">
      <c r="A331" s="56" t="s">
        <v>1433</v>
      </c>
      <c r="B331" s="70">
        <v>53975.879132231406</v>
      </c>
      <c r="D331"/>
      <c r="E331"/>
      <c r="V331"/>
      <c r="W331"/>
      <c r="AK331"/>
      <c r="AL331"/>
    </row>
    <row r="332" spans="1:38" x14ac:dyDescent="0.25">
      <c r="A332" s="56" t="s">
        <v>1007</v>
      </c>
      <c r="B332" s="70">
        <v>53813.385600000009</v>
      </c>
      <c r="D332"/>
      <c r="E332"/>
      <c r="V332"/>
      <c r="W332"/>
      <c r="AK332"/>
      <c r="AL332"/>
    </row>
    <row r="333" spans="1:38" x14ac:dyDescent="0.25">
      <c r="A333" s="59" t="s">
        <v>946</v>
      </c>
      <c r="B333" s="60">
        <v>53810.676409090906</v>
      </c>
      <c r="D333"/>
      <c r="E333"/>
      <c r="V333"/>
      <c r="W333"/>
      <c r="AK333"/>
      <c r="AL333"/>
    </row>
    <row r="334" spans="1:38" x14ac:dyDescent="0.25">
      <c r="A334" s="56" t="s">
        <v>264</v>
      </c>
      <c r="B334" s="70">
        <v>53584.73</v>
      </c>
      <c r="D334"/>
      <c r="E334"/>
      <c r="V334"/>
      <c r="W334"/>
      <c r="AK334"/>
      <c r="AL334"/>
    </row>
    <row r="335" spans="1:38" x14ac:dyDescent="0.25">
      <c r="A335" s="56" t="s">
        <v>127</v>
      </c>
      <c r="B335" s="70">
        <v>53222.084934297513</v>
      </c>
      <c r="D335"/>
      <c r="E335"/>
      <c r="V335"/>
      <c r="W335"/>
      <c r="AK335"/>
      <c r="AL335"/>
    </row>
    <row r="336" spans="1:38" x14ac:dyDescent="0.25">
      <c r="A336" s="56" t="s">
        <v>1240</v>
      </c>
      <c r="B336" s="70">
        <v>52961.891040000002</v>
      </c>
      <c r="D336"/>
      <c r="E336"/>
      <c r="V336"/>
      <c r="W336"/>
      <c r="AK336"/>
      <c r="AL336"/>
    </row>
    <row r="337" spans="1:38" x14ac:dyDescent="0.25">
      <c r="A337" s="59" t="s">
        <v>1425</v>
      </c>
      <c r="B337" s="60">
        <v>52844.588400000008</v>
      </c>
      <c r="D337"/>
      <c r="E337"/>
      <c r="V337"/>
      <c r="W337"/>
      <c r="AK337"/>
      <c r="AL337"/>
    </row>
    <row r="338" spans="1:38" x14ac:dyDescent="0.25">
      <c r="A338" s="59" t="s">
        <v>319</v>
      </c>
      <c r="B338" s="60">
        <v>52491.25</v>
      </c>
      <c r="D338"/>
      <c r="E338"/>
      <c r="V338"/>
      <c r="W338"/>
      <c r="AK338"/>
      <c r="AL338"/>
    </row>
    <row r="339" spans="1:38" x14ac:dyDescent="0.25">
      <c r="A339" s="59" t="s">
        <v>1142</v>
      </c>
      <c r="B339" s="60">
        <v>51941.446280991731</v>
      </c>
      <c r="D339"/>
      <c r="E339"/>
      <c r="V339"/>
      <c r="W339"/>
      <c r="AK339"/>
      <c r="AL339"/>
    </row>
    <row r="340" spans="1:38" x14ac:dyDescent="0.25">
      <c r="A340" s="56" t="s">
        <v>99</v>
      </c>
      <c r="B340" s="70">
        <v>51567.570322809916</v>
      </c>
      <c r="D340"/>
      <c r="E340"/>
      <c r="V340"/>
      <c r="W340"/>
      <c r="AK340"/>
      <c r="AL340"/>
    </row>
    <row r="341" spans="1:38" x14ac:dyDescent="0.25">
      <c r="A341" s="56" t="s">
        <v>1317</v>
      </c>
      <c r="B341" s="70">
        <v>50553.129803551157</v>
      </c>
      <c r="D341"/>
      <c r="E341"/>
      <c r="V341"/>
      <c r="W341"/>
      <c r="AK341"/>
      <c r="AL341"/>
    </row>
    <row r="342" spans="1:38" x14ac:dyDescent="0.25">
      <c r="A342" s="56" t="s">
        <v>1148</v>
      </c>
      <c r="B342" s="70">
        <v>50321.884435</v>
      </c>
      <c r="D342"/>
      <c r="E342"/>
      <c r="V342"/>
      <c r="W342"/>
      <c r="AK342"/>
      <c r="AL342"/>
    </row>
    <row r="343" spans="1:38" x14ac:dyDescent="0.25">
      <c r="A343" s="59" t="s">
        <v>608</v>
      </c>
      <c r="B343" s="60">
        <v>50085.38</v>
      </c>
      <c r="D343"/>
      <c r="E343"/>
      <c r="V343"/>
      <c r="W343"/>
      <c r="AK343"/>
      <c r="AL343"/>
    </row>
    <row r="344" spans="1:38" x14ac:dyDescent="0.25">
      <c r="A344" s="56" t="s">
        <v>252</v>
      </c>
      <c r="B344" s="70">
        <v>48835.23</v>
      </c>
      <c r="D344"/>
      <c r="E344"/>
      <c r="V344"/>
      <c r="W344"/>
      <c r="AK344"/>
      <c r="AL344"/>
    </row>
    <row r="345" spans="1:38" x14ac:dyDescent="0.25">
      <c r="A345" s="56" t="s">
        <v>1258</v>
      </c>
      <c r="B345" s="70">
        <v>48673.313999999998</v>
      </c>
      <c r="D345"/>
      <c r="E345"/>
      <c r="V345"/>
      <c r="W345"/>
      <c r="AK345"/>
      <c r="AL345"/>
    </row>
    <row r="346" spans="1:38" x14ac:dyDescent="0.25">
      <c r="A346" s="56" t="s">
        <v>1072</v>
      </c>
      <c r="B346" s="70">
        <v>48565.269569999997</v>
      </c>
      <c r="V346"/>
      <c r="W346"/>
    </row>
    <row r="347" spans="1:38" x14ac:dyDescent="0.25">
      <c r="A347" s="59" t="s">
        <v>794</v>
      </c>
      <c r="B347" s="54">
        <v>47925</v>
      </c>
      <c r="V347"/>
      <c r="W347"/>
    </row>
    <row r="348" spans="1:38" x14ac:dyDescent="0.25">
      <c r="A348" s="56" t="s">
        <v>1152</v>
      </c>
      <c r="B348" s="70">
        <v>47672.307491100008</v>
      </c>
      <c r="V348"/>
      <c r="W348"/>
    </row>
    <row r="349" spans="1:38" x14ac:dyDescent="0.25">
      <c r="A349" s="56" t="s">
        <v>1409</v>
      </c>
      <c r="B349" s="70">
        <v>47003.93690882231</v>
      </c>
      <c r="V349"/>
      <c r="W349"/>
    </row>
    <row r="350" spans="1:38" x14ac:dyDescent="0.25">
      <c r="A350" s="59" t="s">
        <v>151</v>
      </c>
      <c r="B350" s="60">
        <v>46585.96</v>
      </c>
      <c r="V350"/>
      <c r="W350"/>
    </row>
    <row r="351" spans="1:38" x14ac:dyDescent="0.25">
      <c r="A351" s="56" t="s">
        <v>916</v>
      </c>
      <c r="B351" s="70">
        <v>46371.214019999999</v>
      </c>
      <c r="V351"/>
      <c r="W351"/>
    </row>
    <row r="352" spans="1:38" x14ac:dyDescent="0.25">
      <c r="A352" s="56" t="s">
        <v>330</v>
      </c>
      <c r="B352" s="70">
        <v>45820.480000000003</v>
      </c>
      <c r="V352"/>
      <c r="W352"/>
    </row>
    <row r="353" spans="1:23" x14ac:dyDescent="0.25">
      <c r="A353" s="59" t="s">
        <v>573</v>
      </c>
      <c r="B353" s="60">
        <v>45796.39</v>
      </c>
      <c r="V353"/>
      <c r="W353"/>
    </row>
    <row r="354" spans="1:23" x14ac:dyDescent="0.25">
      <c r="A354" s="53" t="s">
        <v>763</v>
      </c>
      <c r="B354" s="54">
        <v>45000.05</v>
      </c>
      <c r="V354"/>
      <c r="W354"/>
    </row>
    <row r="355" spans="1:23" x14ac:dyDescent="0.25">
      <c r="A355" s="2" t="s">
        <v>1355</v>
      </c>
      <c r="B355" s="54">
        <v>44804.792503977682</v>
      </c>
      <c r="V355"/>
      <c r="W355"/>
    </row>
    <row r="356" spans="1:23" x14ac:dyDescent="0.25">
      <c r="A356" s="83" t="s">
        <v>437</v>
      </c>
      <c r="B356" s="54">
        <v>44804.792503977682</v>
      </c>
      <c r="V356"/>
      <c r="W356"/>
    </row>
    <row r="357" spans="1:23" x14ac:dyDescent="0.25">
      <c r="A357" s="56" t="s">
        <v>76</v>
      </c>
      <c r="B357" s="70">
        <v>44358.555999999997</v>
      </c>
      <c r="V357"/>
      <c r="W357"/>
    </row>
    <row r="358" spans="1:23" x14ac:dyDescent="0.25">
      <c r="A358" s="56" t="s">
        <v>110</v>
      </c>
      <c r="B358" s="70">
        <v>43581.76999999999</v>
      </c>
      <c r="V358"/>
      <c r="W358"/>
    </row>
    <row r="359" spans="1:23" x14ac:dyDescent="0.25">
      <c r="A359" s="56" t="s">
        <v>1125</v>
      </c>
      <c r="B359" s="70">
        <v>43390.574699999997</v>
      </c>
      <c r="V359"/>
      <c r="W359"/>
    </row>
    <row r="360" spans="1:23" x14ac:dyDescent="0.25">
      <c r="A360" s="59" t="s">
        <v>878</v>
      </c>
      <c r="B360" s="60">
        <v>42986.603674559999</v>
      </c>
      <c r="V360"/>
      <c r="W360"/>
    </row>
    <row r="361" spans="1:23" x14ac:dyDescent="0.25">
      <c r="A361" s="59" t="s">
        <v>456</v>
      </c>
      <c r="B361" s="60">
        <v>42857.23</v>
      </c>
      <c r="V361"/>
      <c r="W361"/>
    </row>
    <row r="362" spans="1:23" x14ac:dyDescent="0.25">
      <c r="A362" s="59" t="s">
        <v>549</v>
      </c>
      <c r="B362" s="60">
        <v>42721.96</v>
      </c>
      <c r="V362"/>
      <c r="W362"/>
    </row>
    <row r="363" spans="1:23" x14ac:dyDescent="0.25">
      <c r="A363" s="56" t="s">
        <v>93</v>
      </c>
      <c r="B363" s="70">
        <v>42542.591174999994</v>
      </c>
      <c r="V363"/>
      <c r="W363"/>
    </row>
    <row r="364" spans="1:23" x14ac:dyDescent="0.25">
      <c r="A364" s="56" t="s">
        <v>1200</v>
      </c>
      <c r="B364" s="70">
        <v>42454.32549557669</v>
      </c>
      <c r="V364"/>
      <c r="W364"/>
    </row>
    <row r="365" spans="1:23" x14ac:dyDescent="0.25">
      <c r="A365" s="2" t="s">
        <v>1508</v>
      </c>
      <c r="B365" s="54">
        <v>41819.995999999999</v>
      </c>
      <c r="V365"/>
      <c r="W365"/>
    </row>
    <row r="366" spans="1:23" x14ac:dyDescent="0.25">
      <c r="A366" s="83" t="s">
        <v>444</v>
      </c>
      <c r="B366" s="54">
        <v>41819.995999999999</v>
      </c>
      <c r="V366"/>
      <c r="W366"/>
    </row>
    <row r="367" spans="1:23" x14ac:dyDescent="0.25">
      <c r="A367" s="59" t="s">
        <v>497</v>
      </c>
      <c r="B367" s="60">
        <v>39428.559999999998</v>
      </c>
      <c r="V367"/>
      <c r="W367"/>
    </row>
    <row r="368" spans="1:23" x14ac:dyDescent="0.25">
      <c r="A368" s="59" t="s">
        <v>95</v>
      </c>
      <c r="B368" s="60">
        <v>39115.537500000006</v>
      </c>
      <c r="V368"/>
      <c r="W368"/>
    </row>
    <row r="369" spans="1:23" x14ac:dyDescent="0.25">
      <c r="A369" s="59" t="s">
        <v>1146</v>
      </c>
      <c r="B369" s="60">
        <v>39017.989657243597</v>
      </c>
      <c r="V369"/>
      <c r="W369"/>
    </row>
    <row r="370" spans="1:23" x14ac:dyDescent="0.25">
      <c r="A370" s="56" t="s">
        <v>1016</v>
      </c>
      <c r="B370" s="70">
        <v>38850.681984559502</v>
      </c>
      <c r="V370"/>
      <c r="W370"/>
    </row>
    <row r="371" spans="1:23" x14ac:dyDescent="0.25">
      <c r="A371" s="56" t="s">
        <v>1485</v>
      </c>
      <c r="B371" s="70">
        <v>38652.339999999997</v>
      </c>
      <c r="V371"/>
      <c r="W371"/>
    </row>
    <row r="372" spans="1:23" x14ac:dyDescent="0.25">
      <c r="A372" s="56" t="s">
        <v>1129</v>
      </c>
      <c r="B372" s="70">
        <v>38488.723966942147</v>
      </c>
      <c r="V372"/>
      <c r="W372"/>
    </row>
    <row r="373" spans="1:23" x14ac:dyDescent="0.25">
      <c r="A373" s="59" t="s">
        <v>92</v>
      </c>
      <c r="B373" s="60">
        <v>38116.693244999995</v>
      </c>
      <c r="V373"/>
      <c r="W373"/>
    </row>
    <row r="374" spans="1:23" x14ac:dyDescent="0.25">
      <c r="A374" s="59" t="s">
        <v>351</v>
      </c>
      <c r="B374" s="60">
        <v>38056.129999999997</v>
      </c>
      <c r="V374"/>
      <c r="W374"/>
    </row>
    <row r="375" spans="1:23" x14ac:dyDescent="0.25">
      <c r="A375" s="59" t="s">
        <v>815</v>
      </c>
      <c r="B375" s="60">
        <v>38056.129999999997</v>
      </c>
      <c r="V375"/>
      <c r="W375"/>
    </row>
    <row r="376" spans="1:23" x14ac:dyDescent="0.25">
      <c r="A376" s="59" t="s">
        <v>1297</v>
      </c>
      <c r="B376" s="60">
        <v>37964.04852795793</v>
      </c>
      <c r="V376"/>
      <c r="W376"/>
    </row>
    <row r="377" spans="1:23" x14ac:dyDescent="0.25">
      <c r="A377" s="56" t="s">
        <v>315</v>
      </c>
      <c r="B377" s="70">
        <v>37582.230000000003</v>
      </c>
      <c r="V377"/>
      <c r="W377"/>
    </row>
    <row r="378" spans="1:23" x14ac:dyDescent="0.25">
      <c r="A378" s="56" t="s">
        <v>125</v>
      </c>
      <c r="B378" s="70">
        <v>36932.105608057856</v>
      </c>
      <c r="V378"/>
      <c r="W378"/>
    </row>
    <row r="379" spans="1:23" x14ac:dyDescent="0.25">
      <c r="A379" s="56" t="s">
        <v>893</v>
      </c>
      <c r="B379" s="70">
        <v>36802.537717596613</v>
      </c>
      <c r="V379"/>
      <c r="W379"/>
    </row>
    <row r="380" spans="1:23" x14ac:dyDescent="0.25">
      <c r="A380" s="59" t="s">
        <v>401</v>
      </c>
      <c r="B380" s="60">
        <v>36743.82</v>
      </c>
      <c r="V380"/>
      <c r="W380"/>
    </row>
    <row r="381" spans="1:23" x14ac:dyDescent="0.25">
      <c r="A381" s="59" t="s">
        <v>1167</v>
      </c>
      <c r="B381" s="60">
        <v>35468.157361487611</v>
      </c>
      <c r="V381"/>
      <c r="W381"/>
    </row>
    <row r="382" spans="1:23" x14ac:dyDescent="0.25">
      <c r="A382" s="56" t="s">
        <v>1026</v>
      </c>
      <c r="B382" s="70">
        <v>34964.376264999999</v>
      </c>
      <c r="V382"/>
      <c r="W382"/>
    </row>
    <row r="383" spans="1:23" x14ac:dyDescent="0.25">
      <c r="A383" s="56" t="s">
        <v>1165</v>
      </c>
      <c r="B383" s="70">
        <v>34123.521000000001</v>
      </c>
      <c r="V383"/>
      <c r="W383"/>
    </row>
    <row r="384" spans="1:23" x14ac:dyDescent="0.25">
      <c r="A384" s="56" t="s">
        <v>1315</v>
      </c>
      <c r="B384" s="70">
        <v>32703.55120661157</v>
      </c>
      <c r="V384"/>
      <c r="W384"/>
    </row>
    <row r="385" spans="1:23" x14ac:dyDescent="0.25">
      <c r="A385" s="59" t="s">
        <v>991</v>
      </c>
      <c r="B385" s="60">
        <v>32331.072150928499</v>
      </c>
      <c r="V385"/>
      <c r="W385"/>
    </row>
    <row r="386" spans="1:23" x14ac:dyDescent="0.25">
      <c r="A386" s="56" t="s">
        <v>1420</v>
      </c>
      <c r="B386" s="70">
        <v>32068.636259999999</v>
      </c>
      <c r="V386"/>
      <c r="W386"/>
    </row>
    <row r="387" spans="1:23" x14ac:dyDescent="0.25">
      <c r="A387" s="56" t="s">
        <v>119</v>
      </c>
      <c r="B387" s="70">
        <v>32038.8678</v>
      </c>
      <c r="V387"/>
      <c r="W387"/>
    </row>
    <row r="388" spans="1:23" x14ac:dyDescent="0.25">
      <c r="A388" s="56" t="s">
        <v>183</v>
      </c>
      <c r="B388" s="70">
        <v>31932.16</v>
      </c>
      <c r="V388"/>
      <c r="W388"/>
    </row>
    <row r="389" spans="1:23" x14ac:dyDescent="0.25">
      <c r="A389" s="56" t="s">
        <v>1173</v>
      </c>
      <c r="B389" s="70">
        <v>31446.794999999998</v>
      </c>
      <c r="V389"/>
      <c r="W389"/>
    </row>
    <row r="390" spans="1:23" x14ac:dyDescent="0.25">
      <c r="A390" s="56" t="s">
        <v>1313</v>
      </c>
      <c r="B390" s="70">
        <v>31204.985404999996</v>
      </c>
      <c r="V390"/>
      <c r="W390"/>
    </row>
    <row r="391" spans="1:23" x14ac:dyDescent="0.25">
      <c r="A391" s="59" t="s">
        <v>919</v>
      </c>
      <c r="B391" s="60">
        <v>30413.654097887455</v>
      </c>
      <c r="V391"/>
      <c r="W391"/>
    </row>
    <row r="392" spans="1:23" x14ac:dyDescent="0.25">
      <c r="A392" s="59" t="s">
        <v>713</v>
      </c>
      <c r="B392" s="60">
        <v>30036.61</v>
      </c>
      <c r="V392"/>
      <c r="W392"/>
    </row>
    <row r="393" spans="1:23" x14ac:dyDescent="0.25">
      <c r="A393" s="56" t="s">
        <v>1208</v>
      </c>
      <c r="B393" s="70">
        <v>29558.730121487602</v>
      </c>
      <c r="V393"/>
      <c r="W393"/>
    </row>
    <row r="394" spans="1:23" x14ac:dyDescent="0.25">
      <c r="A394" s="56" t="s">
        <v>1501</v>
      </c>
      <c r="B394" s="70">
        <v>29459.529116342976</v>
      </c>
      <c r="V394"/>
      <c r="W394"/>
    </row>
    <row r="395" spans="1:23" x14ac:dyDescent="0.25">
      <c r="A395" s="59" t="s">
        <v>609</v>
      </c>
      <c r="B395" s="60">
        <v>29161.78</v>
      </c>
      <c r="V395"/>
      <c r="W395"/>
    </row>
    <row r="396" spans="1:23" x14ac:dyDescent="0.25">
      <c r="A396" s="56" t="s">
        <v>1210</v>
      </c>
      <c r="B396" s="70">
        <v>28953.882250000002</v>
      </c>
      <c r="V396"/>
      <c r="W396"/>
    </row>
    <row r="397" spans="1:23" x14ac:dyDescent="0.25">
      <c r="A397" s="59" t="s">
        <v>415</v>
      </c>
      <c r="B397" s="60">
        <v>28459.255630260537</v>
      </c>
      <c r="V397"/>
      <c r="W397"/>
    </row>
    <row r="398" spans="1:23" x14ac:dyDescent="0.25">
      <c r="A398" s="59" t="s">
        <v>288</v>
      </c>
      <c r="B398" s="60">
        <v>28395.66</v>
      </c>
      <c r="V398"/>
      <c r="W398"/>
    </row>
    <row r="399" spans="1:23" x14ac:dyDescent="0.25">
      <c r="A399" s="56" t="s">
        <v>1497</v>
      </c>
      <c r="B399" s="70">
        <v>27824.055500000002</v>
      </c>
      <c r="V399"/>
      <c r="W399"/>
    </row>
    <row r="400" spans="1:23" x14ac:dyDescent="0.25">
      <c r="A400" s="59" t="s">
        <v>1070</v>
      </c>
      <c r="B400" s="60">
        <v>27541.650949492887</v>
      </c>
      <c r="V400"/>
      <c r="W400"/>
    </row>
    <row r="401" spans="1:23" x14ac:dyDescent="0.25">
      <c r="A401" s="56" t="s">
        <v>1212</v>
      </c>
      <c r="B401" s="70">
        <v>26748.456925351238</v>
      </c>
      <c r="V401"/>
      <c r="W401"/>
    </row>
    <row r="402" spans="1:23" x14ac:dyDescent="0.25">
      <c r="A402" s="56" t="s">
        <v>1074</v>
      </c>
      <c r="B402" s="70">
        <v>26618.43</v>
      </c>
      <c r="V402"/>
      <c r="W402"/>
    </row>
    <row r="403" spans="1:23" x14ac:dyDescent="0.25">
      <c r="A403" s="59" t="s">
        <v>164</v>
      </c>
      <c r="B403" s="60">
        <v>25953.97</v>
      </c>
      <c r="V403"/>
      <c r="W403"/>
    </row>
    <row r="404" spans="1:23" x14ac:dyDescent="0.25">
      <c r="A404" s="59" t="s">
        <v>367</v>
      </c>
      <c r="B404" s="60">
        <v>25189.58</v>
      </c>
      <c r="V404"/>
      <c r="W404"/>
    </row>
    <row r="405" spans="1:23" x14ac:dyDescent="0.25">
      <c r="A405" s="56" t="s">
        <v>1462</v>
      </c>
      <c r="B405" s="70">
        <v>24429.736635000001</v>
      </c>
      <c r="V405"/>
      <c r="W405"/>
    </row>
    <row r="406" spans="1:23" x14ac:dyDescent="0.25">
      <c r="A406" s="56" t="s">
        <v>292</v>
      </c>
      <c r="B406" s="70">
        <v>24024.81</v>
      </c>
      <c r="V406"/>
      <c r="W406"/>
    </row>
    <row r="407" spans="1:23" x14ac:dyDescent="0.25">
      <c r="A407" s="56" t="s">
        <v>373</v>
      </c>
      <c r="B407" s="70">
        <v>23901.94</v>
      </c>
      <c r="V407"/>
      <c r="W407"/>
    </row>
    <row r="408" spans="1:23" x14ac:dyDescent="0.25">
      <c r="A408" s="56" t="s">
        <v>883</v>
      </c>
      <c r="B408" s="70">
        <v>23489.014185</v>
      </c>
      <c r="V408"/>
      <c r="W408"/>
    </row>
    <row r="409" spans="1:23" x14ac:dyDescent="0.25">
      <c r="A409" s="56" t="s">
        <v>1476</v>
      </c>
      <c r="B409" s="70">
        <v>23393.485154194215</v>
      </c>
      <c r="V409"/>
      <c r="W409"/>
    </row>
    <row r="410" spans="1:23" x14ac:dyDescent="0.25">
      <c r="A410" s="56" t="s">
        <v>1283</v>
      </c>
      <c r="B410" s="70">
        <v>22674.276654545454</v>
      </c>
      <c r="V410"/>
      <c r="W410"/>
    </row>
    <row r="411" spans="1:23" x14ac:dyDescent="0.25">
      <c r="A411" s="56" t="s">
        <v>1319</v>
      </c>
      <c r="B411" s="70">
        <v>22258.581839999999</v>
      </c>
      <c r="V411"/>
      <c r="W411"/>
    </row>
    <row r="412" spans="1:23" x14ac:dyDescent="0.25">
      <c r="A412" s="56" t="s">
        <v>950</v>
      </c>
      <c r="B412" s="70">
        <v>22106.356424999998</v>
      </c>
      <c r="V412"/>
      <c r="W412"/>
    </row>
    <row r="413" spans="1:23" x14ac:dyDescent="0.25">
      <c r="A413" s="56" t="s">
        <v>1161</v>
      </c>
      <c r="B413" s="70">
        <v>21733.812794999998</v>
      </c>
      <c r="V413"/>
      <c r="W413"/>
    </row>
    <row r="414" spans="1:23" x14ac:dyDescent="0.25">
      <c r="A414" s="59" t="s">
        <v>1247</v>
      </c>
      <c r="B414" s="60">
        <v>21599.3125</v>
      </c>
      <c r="V414"/>
      <c r="W414"/>
    </row>
    <row r="415" spans="1:23" x14ac:dyDescent="0.25">
      <c r="A415" s="59" t="s">
        <v>1270</v>
      </c>
      <c r="B415" s="60">
        <v>21507.882231404958</v>
      </c>
      <c r="V415"/>
      <c r="W415"/>
    </row>
    <row r="416" spans="1:23" x14ac:dyDescent="0.25">
      <c r="A416" s="53" t="s">
        <v>828</v>
      </c>
      <c r="B416" s="54">
        <v>21506.799999999999</v>
      </c>
      <c r="V416"/>
      <c r="W416"/>
    </row>
    <row r="417" spans="1:23" x14ac:dyDescent="0.25">
      <c r="A417" s="56" t="s">
        <v>135</v>
      </c>
      <c r="B417" s="70">
        <v>21469.98</v>
      </c>
      <c r="V417"/>
      <c r="W417"/>
    </row>
    <row r="418" spans="1:23" x14ac:dyDescent="0.25">
      <c r="A418" s="56" t="s">
        <v>295</v>
      </c>
      <c r="B418" s="70">
        <v>21433.89</v>
      </c>
      <c r="V418"/>
      <c r="W418"/>
    </row>
    <row r="419" spans="1:23" x14ac:dyDescent="0.25">
      <c r="A419" s="59" t="s">
        <v>537</v>
      </c>
      <c r="B419" s="60">
        <v>21215.200000000001</v>
      </c>
      <c r="V419"/>
      <c r="W419"/>
    </row>
    <row r="420" spans="1:23" x14ac:dyDescent="0.25">
      <c r="A420" s="59" t="s">
        <v>155</v>
      </c>
      <c r="B420" s="60">
        <v>20996.46</v>
      </c>
      <c r="V420"/>
      <c r="W420"/>
    </row>
    <row r="421" spans="1:23" x14ac:dyDescent="0.25">
      <c r="A421" s="56" t="s">
        <v>1412</v>
      </c>
      <c r="B421" s="70">
        <v>20936.759162500002</v>
      </c>
      <c r="V421"/>
      <c r="W421"/>
    </row>
    <row r="422" spans="1:23" x14ac:dyDescent="0.25">
      <c r="A422" s="56" t="s">
        <v>1163</v>
      </c>
      <c r="B422" s="70">
        <v>20611.643</v>
      </c>
      <c r="V422"/>
      <c r="W422"/>
    </row>
    <row r="423" spans="1:23" x14ac:dyDescent="0.25">
      <c r="A423" s="59" t="s">
        <v>150</v>
      </c>
      <c r="B423" s="60">
        <v>20121.63</v>
      </c>
      <c r="V423"/>
      <c r="W423"/>
    </row>
    <row r="424" spans="1:23" x14ac:dyDescent="0.25">
      <c r="A424" s="59" t="s">
        <v>1091</v>
      </c>
      <c r="B424" s="60">
        <v>19699.905721503601</v>
      </c>
      <c r="V424"/>
      <c r="W424"/>
    </row>
    <row r="425" spans="1:23" x14ac:dyDescent="0.25">
      <c r="A425" s="59" t="s">
        <v>887</v>
      </c>
      <c r="B425" s="60">
        <v>19635.815500000001</v>
      </c>
      <c r="V425"/>
      <c r="W425"/>
    </row>
    <row r="426" spans="1:23" x14ac:dyDescent="0.25">
      <c r="A426" s="56" t="s">
        <v>1219</v>
      </c>
      <c r="B426" s="70">
        <v>19583.3073</v>
      </c>
      <c r="V426"/>
      <c r="W426"/>
    </row>
    <row r="427" spans="1:23" x14ac:dyDescent="0.25">
      <c r="A427" s="56" t="s">
        <v>1394</v>
      </c>
      <c r="B427" s="70">
        <v>19244.361983471073</v>
      </c>
      <c r="V427"/>
      <c r="W427"/>
    </row>
    <row r="428" spans="1:23" x14ac:dyDescent="0.25">
      <c r="A428" s="59" t="s">
        <v>1438</v>
      </c>
      <c r="B428" s="60">
        <v>19068.666627685951</v>
      </c>
      <c r="V428"/>
      <c r="W428"/>
    </row>
    <row r="429" spans="1:23" x14ac:dyDescent="0.25">
      <c r="A429" s="59" t="s">
        <v>965</v>
      </c>
      <c r="B429" s="60">
        <v>18189.2605</v>
      </c>
      <c r="V429"/>
      <c r="W429"/>
    </row>
    <row r="430" spans="1:23" x14ac:dyDescent="0.25">
      <c r="A430" s="59" t="s">
        <v>1191</v>
      </c>
      <c r="B430" s="60">
        <v>18115.389520247936</v>
      </c>
      <c r="V430"/>
      <c r="W430"/>
    </row>
    <row r="431" spans="1:23" x14ac:dyDescent="0.25">
      <c r="A431" s="56" t="s">
        <v>1402</v>
      </c>
      <c r="B431" s="70">
        <v>18107.085225000003</v>
      </c>
      <c r="V431"/>
      <c r="W431"/>
    </row>
    <row r="432" spans="1:23" x14ac:dyDescent="0.25">
      <c r="A432" s="59" t="s">
        <v>230</v>
      </c>
      <c r="B432" s="60">
        <v>16840.93</v>
      </c>
      <c r="V432"/>
      <c r="W432"/>
    </row>
    <row r="433" spans="1:23" x14ac:dyDescent="0.25">
      <c r="A433" s="56" t="s">
        <v>1478</v>
      </c>
      <c r="B433" s="70">
        <v>16290.571490826445</v>
      </c>
      <c r="V433"/>
      <c r="W433"/>
    </row>
    <row r="434" spans="1:23" x14ac:dyDescent="0.25">
      <c r="A434" s="56" t="s">
        <v>885</v>
      </c>
      <c r="B434" s="70">
        <v>15325.152405000001</v>
      </c>
      <c r="V434"/>
      <c r="W434"/>
    </row>
    <row r="435" spans="1:23" x14ac:dyDescent="0.25">
      <c r="A435" s="56" t="s">
        <v>106</v>
      </c>
      <c r="B435" s="70">
        <v>14476.691165289258</v>
      </c>
      <c r="V435"/>
      <c r="W435"/>
    </row>
    <row r="436" spans="1:23" x14ac:dyDescent="0.25">
      <c r="A436" s="59" t="s">
        <v>33</v>
      </c>
      <c r="B436" s="60">
        <v>14431.174687709998</v>
      </c>
      <c r="V436"/>
      <c r="W436"/>
    </row>
    <row r="437" spans="1:23" x14ac:dyDescent="0.25">
      <c r="A437" s="56" t="s">
        <v>56</v>
      </c>
      <c r="B437" s="70">
        <v>14275.803884297522</v>
      </c>
      <c r="V437"/>
      <c r="W437"/>
    </row>
    <row r="438" spans="1:23" x14ac:dyDescent="0.25">
      <c r="A438" s="59" t="s">
        <v>524</v>
      </c>
      <c r="B438" s="60">
        <v>13997.64</v>
      </c>
      <c r="V438"/>
      <c r="W438"/>
    </row>
    <row r="439" spans="1:23" x14ac:dyDescent="0.25">
      <c r="A439" s="59" t="s">
        <v>539</v>
      </c>
      <c r="B439" s="60">
        <v>13560.23</v>
      </c>
      <c r="V439"/>
      <c r="W439"/>
    </row>
    <row r="440" spans="1:23" x14ac:dyDescent="0.25">
      <c r="A440" s="56" t="s">
        <v>1357</v>
      </c>
      <c r="B440" s="70">
        <v>13081.313388</v>
      </c>
      <c r="V440"/>
      <c r="W440"/>
    </row>
    <row r="441" spans="1:23" x14ac:dyDescent="0.25">
      <c r="A441" s="59" t="s">
        <v>300</v>
      </c>
      <c r="B441" s="60">
        <v>12857.17</v>
      </c>
      <c r="V441"/>
      <c r="W441"/>
    </row>
    <row r="442" spans="1:23" x14ac:dyDescent="0.25">
      <c r="A442" s="59" t="s">
        <v>730</v>
      </c>
      <c r="B442" s="60">
        <v>12029.21</v>
      </c>
      <c r="V442"/>
      <c r="W442"/>
    </row>
    <row r="443" spans="1:23" x14ac:dyDescent="0.25">
      <c r="A443" s="59" t="s">
        <v>798</v>
      </c>
      <c r="B443" s="60">
        <v>11664.7</v>
      </c>
      <c r="V443"/>
      <c r="W443"/>
    </row>
    <row r="444" spans="1:23" x14ac:dyDescent="0.25">
      <c r="A444" s="59" t="s">
        <v>679</v>
      </c>
      <c r="B444" s="60">
        <v>11629.04</v>
      </c>
      <c r="V444"/>
      <c r="W444"/>
    </row>
    <row r="445" spans="1:23" x14ac:dyDescent="0.25">
      <c r="A445" s="56" t="s">
        <v>161</v>
      </c>
      <c r="B445" s="70">
        <v>11324.18</v>
      </c>
      <c r="V445"/>
      <c r="W445"/>
    </row>
    <row r="446" spans="1:23" x14ac:dyDescent="0.25">
      <c r="A446" s="56" t="s">
        <v>1377</v>
      </c>
      <c r="B446" s="70">
        <v>10872.069828713997</v>
      </c>
      <c r="V446"/>
      <c r="W446"/>
    </row>
    <row r="447" spans="1:23" x14ac:dyDescent="0.25">
      <c r="A447" s="56" t="s">
        <v>1068</v>
      </c>
      <c r="B447" s="70">
        <v>10046.218450403263</v>
      </c>
      <c r="V447"/>
      <c r="W447"/>
    </row>
    <row r="448" spans="1:23" x14ac:dyDescent="0.25">
      <c r="A448" s="59" t="s">
        <v>1189</v>
      </c>
      <c r="B448" s="60">
        <v>2878.8754132231261</v>
      </c>
      <c r="V448"/>
      <c r="W448"/>
    </row>
    <row r="449" spans="1:23" x14ac:dyDescent="0.25">
      <c r="A449" s="53" t="s">
        <v>5</v>
      </c>
      <c r="B449" s="54">
        <v>138271445.01467746</v>
      </c>
      <c r="V449"/>
      <c r="W449"/>
    </row>
    <row r="450" spans="1:23" x14ac:dyDescent="0.25">
      <c r="V450"/>
      <c r="W450"/>
    </row>
    <row r="451" spans="1:23" x14ac:dyDescent="0.25">
      <c r="V451"/>
      <c r="W451"/>
    </row>
    <row r="452" spans="1:23" x14ac:dyDescent="0.25">
      <c r="V452"/>
      <c r="W452"/>
    </row>
    <row r="453" spans="1:23" x14ac:dyDescent="0.25">
      <c r="V453"/>
      <c r="W453"/>
    </row>
    <row r="454" spans="1:23" x14ac:dyDescent="0.25">
      <c r="V454"/>
      <c r="W454"/>
    </row>
    <row r="455" spans="1:23" x14ac:dyDescent="0.25">
      <c r="V455"/>
      <c r="W455"/>
    </row>
    <row r="456" spans="1:23" x14ac:dyDescent="0.25">
      <c r="V456"/>
      <c r="W456"/>
    </row>
    <row r="457" spans="1:23" x14ac:dyDescent="0.25">
      <c r="V457"/>
      <c r="W457"/>
    </row>
    <row r="458" spans="1:23" x14ac:dyDescent="0.25">
      <c r="V458"/>
      <c r="W458"/>
    </row>
    <row r="459" spans="1:23" x14ac:dyDescent="0.25">
      <c r="V459"/>
      <c r="W459"/>
    </row>
    <row r="460" spans="1:23" x14ac:dyDescent="0.25">
      <c r="V460"/>
      <c r="W460"/>
    </row>
    <row r="461" spans="1:23" x14ac:dyDescent="0.25">
      <c r="V461"/>
      <c r="W461"/>
    </row>
    <row r="462" spans="1:23" x14ac:dyDescent="0.25">
      <c r="V462"/>
      <c r="W462"/>
    </row>
    <row r="463" spans="1:23" x14ac:dyDescent="0.25">
      <c r="V463"/>
      <c r="W463"/>
    </row>
    <row r="464" spans="1:23" x14ac:dyDescent="0.25">
      <c r="V464"/>
      <c r="W464"/>
    </row>
    <row r="465" spans="22:23" x14ac:dyDescent="0.25">
      <c r="V465"/>
      <c r="W465"/>
    </row>
    <row r="466" spans="22:23" x14ac:dyDescent="0.25">
      <c r="V466"/>
      <c r="W466"/>
    </row>
    <row r="467" spans="22:23" x14ac:dyDescent="0.25">
      <c r="V467"/>
      <c r="W467"/>
    </row>
    <row r="468" spans="22:23" x14ac:dyDescent="0.25">
      <c r="V468"/>
      <c r="W468"/>
    </row>
    <row r="469" spans="22:23" x14ac:dyDescent="0.25">
      <c r="V469"/>
      <c r="W469"/>
    </row>
    <row r="470" spans="22:23" x14ac:dyDescent="0.25">
      <c r="V470"/>
      <c r="W470"/>
    </row>
    <row r="471" spans="22:23" x14ac:dyDescent="0.25">
      <c r="V471"/>
      <c r="W471"/>
    </row>
    <row r="472" spans="22:23" x14ac:dyDescent="0.25">
      <c r="V472"/>
      <c r="W472"/>
    </row>
    <row r="473" spans="22:23" x14ac:dyDescent="0.25">
      <c r="V473"/>
      <c r="W473"/>
    </row>
    <row r="474" spans="22:23" x14ac:dyDescent="0.25">
      <c r="V474"/>
      <c r="W474"/>
    </row>
    <row r="475" spans="22:23" x14ac:dyDescent="0.25">
      <c r="V475"/>
      <c r="W475"/>
    </row>
    <row r="476" spans="22:23" x14ac:dyDescent="0.25">
      <c r="V476"/>
      <c r="W476"/>
    </row>
    <row r="477" spans="22:23" x14ac:dyDescent="0.25">
      <c r="V477"/>
      <c r="W477"/>
    </row>
    <row r="478" spans="22:23" x14ac:dyDescent="0.25">
      <c r="V478"/>
      <c r="W478"/>
    </row>
    <row r="479" spans="22:23" x14ac:dyDescent="0.25">
      <c r="V479"/>
      <c r="W479"/>
    </row>
    <row r="480" spans="22:23" x14ac:dyDescent="0.25">
      <c r="V480"/>
      <c r="W480"/>
    </row>
    <row r="481" spans="22:23" x14ac:dyDescent="0.25">
      <c r="V481"/>
      <c r="W481"/>
    </row>
    <row r="482" spans="22:23" x14ac:dyDescent="0.25">
      <c r="V482"/>
      <c r="W482"/>
    </row>
    <row r="483" spans="22:23" x14ac:dyDescent="0.25">
      <c r="V483"/>
      <c r="W483"/>
    </row>
    <row r="484" spans="22:23" x14ac:dyDescent="0.25">
      <c r="V484"/>
      <c r="W484"/>
    </row>
    <row r="485" spans="22:23" x14ac:dyDescent="0.25">
      <c r="V485"/>
      <c r="W485"/>
    </row>
    <row r="486" spans="22:23" x14ac:dyDescent="0.25">
      <c r="V486"/>
      <c r="W486"/>
    </row>
    <row r="487" spans="22:23" x14ac:dyDescent="0.25">
      <c r="V487"/>
      <c r="W487"/>
    </row>
    <row r="488" spans="22:23" x14ac:dyDescent="0.25">
      <c r="V488"/>
      <c r="W488"/>
    </row>
    <row r="489" spans="22:23" x14ac:dyDescent="0.25">
      <c r="V489"/>
      <c r="W489"/>
    </row>
    <row r="490" spans="22:23" x14ac:dyDescent="0.25">
      <c r="V490"/>
      <c r="W490"/>
    </row>
    <row r="491" spans="22:23" x14ac:dyDescent="0.25">
      <c r="V491"/>
      <c r="W491"/>
    </row>
    <row r="492" spans="22:23" x14ac:dyDescent="0.25">
      <c r="V492"/>
      <c r="W492"/>
    </row>
    <row r="493" spans="22:23" x14ac:dyDescent="0.25">
      <c r="V493"/>
      <c r="W493"/>
    </row>
    <row r="494" spans="22:23" x14ac:dyDescent="0.25">
      <c r="V494"/>
      <c r="W494"/>
    </row>
    <row r="495" spans="22:23" x14ac:dyDescent="0.25">
      <c r="V495"/>
      <c r="W495"/>
    </row>
    <row r="496" spans="22:23" x14ac:dyDescent="0.25">
      <c r="V496"/>
      <c r="W496"/>
    </row>
    <row r="497" spans="3:23" x14ac:dyDescent="0.25">
      <c r="V497"/>
      <c r="W497"/>
    </row>
    <row r="498" spans="3:23" x14ac:dyDescent="0.25">
      <c r="V498"/>
      <c r="W498"/>
    </row>
    <row r="499" spans="3:23" x14ac:dyDescent="0.25">
      <c r="V499"/>
      <c r="W499"/>
    </row>
    <row r="500" spans="3:23" x14ac:dyDescent="0.25">
      <c r="V500"/>
      <c r="W500"/>
    </row>
    <row r="501" spans="3:23" x14ac:dyDescent="0.25">
      <c r="V501"/>
      <c r="W501"/>
    </row>
    <row r="502" spans="3:23" x14ac:dyDescent="0.25">
      <c r="V502"/>
      <c r="W502"/>
    </row>
    <row r="503" spans="3:23" x14ac:dyDescent="0.25">
      <c r="V503"/>
      <c r="W503"/>
    </row>
    <row r="504" spans="3:23" x14ac:dyDescent="0.25">
      <c r="V504"/>
      <c r="W504"/>
    </row>
    <row r="505" spans="3:23" x14ac:dyDescent="0.25">
      <c r="C505" s="26"/>
      <c r="V505"/>
      <c r="W505"/>
    </row>
    <row r="506" spans="3:23" x14ac:dyDescent="0.25">
      <c r="V506"/>
      <c r="W506"/>
    </row>
    <row r="507" spans="3:23" x14ac:dyDescent="0.25">
      <c r="V507"/>
      <c r="W507"/>
    </row>
    <row r="508" spans="3:23" x14ac:dyDescent="0.25">
      <c r="V508"/>
      <c r="W508"/>
    </row>
    <row r="509" spans="3:23" x14ac:dyDescent="0.25">
      <c r="V509"/>
      <c r="W509"/>
    </row>
    <row r="510" spans="3:23" x14ac:dyDescent="0.25">
      <c r="V510"/>
      <c r="W510"/>
    </row>
    <row r="511" spans="3:23" x14ac:dyDescent="0.25">
      <c r="V511"/>
      <c r="W511"/>
    </row>
    <row r="512" spans="3:23" x14ac:dyDescent="0.25">
      <c r="V512"/>
      <c r="W512"/>
    </row>
    <row r="513" spans="22:23" x14ac:dyDescent="0.25">
      <c r="V513"/>
      <c r="W513"/>
    </row>
    <row r="514" spans="22:23" x14ac:dyDescent="0.25">
      <c r="V514"/>
      <c r="W514"/>
    </row>
    <row r="515" spans="22:23" x14ac:dyDescent="0.25">
      <c r="V515"/>
      <c r="W515"/>
    </row>
    <row r="516" spans="22:23" x14ac:dyDescent="0.25">
      <c r="V516"/>
      <c r="W516"/>
    </row>
    <row r="517" spans="22:23" x14ac:dyDescent="0.25">
      <c r="V517"/>
      <c r="W517"/>
    </row>
    <row r="518" spans="22:23" x14ac:dyDescent="0.25">
      <c r="V518"/>
      <c r="W518"/>
    </row>
    <row r="519" spans="22:23" x14ac:dyDescent="0.25">
      <c r="V519"/>
      <c r="W519"/>
    </row>
    <row r="520" spans="22:23" x14ac:dyDescent="0.25">
      <c r="V520"/>
      <c r="W520"/>
    </row>
    <row r="521" spans="22:23" x14ac:dyDescent="0.25">
      <c r="V521"/>
      <c r="W521"/>
    </row>
    <row r="522" spans="22:23" x14ac:dyDescent="0.25">
      <c r="V522"/>
      <c r="W522"/>
    </row>
    <row r="523" spans="22:23" x14ac:dyDescent="0.25">
      <c r="V523"/>
      <c r="W523"/>
    </row>
    <row r="524" spans="22:23" x14ac:dyDescent="0.25">
      <c r="V524"/>
      <c r="W524"/>
    </row>
    <row r="525" spans="22:23" x14ac:dyDescent="0.25">
      <c r="V525"/>
      <c r="W525"/>
    </row>
    <row r="526" spans="22:23" x14ac:dyDescent="0.25">
      <c r="V526"/>
      <c r="W526"/>
    </row>
    <row r="527" spans="22:23" x14ac:dyDescent="0.25">
      <c r="V527"/>
      <c r="W527"/>
    </row>
    <row r="528" spans="22:23" x14ac:dyDescent="0.25">
      <c r="V528"/>
      <c r="W528"/>
    </row>
    <row r="529" spans="22:23" x14ac:dyDescent="0.25">
      <c r="V529"/>
      <c r="W529"/>
    </row>
    <row r="530" spans="22:23" x14ac:dyDescent="0.25">
      <c r="V530"/>
      <c r="W530"/>
    </row>
    <row r="531" spans="22:23" x14ac:dyDescent="0.25">
      <c r="V531"/>
      <c r="W531"/>
    </row>
    <row r="532" spans="22:23" x14ac:dyDescent="0.25">
      <c r="V532"/>
      <c r="W532"/>
    </row>
    <row r="533" spans="22:23" x14ac:dyDescent="0.25">
      <c r="V533"/>
      <c r="W533"/>
    </row>
    <row r="534" spans="22:23" x14ac:dyDescent="0.25">
      <c r="V534"/>
      <c r="W534"/>
    </row>
    <row r="535" spans="22:23" x14ac:dyDescent="0.25">
      <c r="V535"/>
      <c r="W535"/>
    </row>
    <row r="536" spans="22:23" x14ac:dyDescent="0.25">
      <c r="V536"/>
      <c r="W536"/>
    </row>
    <row r="537" spans="22:23" x14ac:dyDescent="0.25">
      <c r="V537"/>
      <c r="W537"/>
    </row>
    <row r="538" spans="22:23" x14ac:dyDescent="0.25">
      <c r="V538"/>
      <c r="W538"/>
    </row>
    <row r="539" spans="22:23" x14ac:dyDescent="0.25">
      <c r="V539"/>
      <c r="W539"/>
    </row>
    <row r="540" spans="22:23" x14ac:dyDescent="0.25">
      <c r="V540"/>
      <c r="W540"/>
    </row>
    <row r="541" spans="22:23" x14ac:dyDescent="0.25">
      <c r="V541"/>
      <c r="W541"/>
    </row>
    <row r="542" spans="22:23" x14ac:dyDescent="0.25">
      <c r="V542"/>
      <c r="W542"/>
    </row>
    <row r="543" spans="22:23" x14ac:dyDescent="0.25">
      <c r="V543"/>
      <c r="W543"/>
    </row>
    <row r="544" spans="22:23" x14ac:dyDescent="0.25">
      <c r="V544"/>
      <c r="W544"/>
    </row>
    <row r="545" spans="22:23" x14ac:dyDescent="0.25">
      <c r="V545"/>
      <c r="W545"/>
    </row>
    <row r="546" spans="22:23" x14ac:dyDescent="0.25">
      <c r="V546"/>
      <c r="W546"/>
    </row>
    <row r="547" spans="22:23" x14ac:dyDescent="0.25">
      <c r="V547"/>
      <c r="W547"/>
    </row>
    <row r="548" spans="22:23" x14ac:dyDescent="0.25">
      <c r="V548"/>
      <c r="W548"/>
    </row>
    <row r="549" spans="22:23" x14ac:dyDescent="0.25">
      <c r="V549"/>
      <c r="W549"/>
    </row>
    <row r="550" spans="22:23" x14ac:dyDescent="0.25">
      <c r="V550"/>
      <c r="W550"/>
    </row>
    <row r="551" spans="22:23" x14ac:dyDescent="0.25">
      <c r="V551"/>
      <c r="W551"/>
    </row>
    <row r="552" spans="22:23" x14ac:dyDescent="0.25">
      <c r="V552"/>
      <c r="W552"/>
    </row>
    <row r="553" spans="22:23" x14ac:dyDescent="0.25">
      <c r="V553"/>
      <c r="W553"/>
    </row>
    <row r="554" spans="22:23" x14ac:dyDescent="0.25">
      <c r="V554"/>
      <c r="W554"/>
    </row>
    <row r="555" spans="22:23" x14ac:dyDescent="0.25">
      <c r="V555"/>
      <c r="W555"/>
    </row>
    <row r="556" spans="22:23" x14ac:dyDescent="0.25">
      <c r="V556"/>
      <c r="W556"/>
    </row>
    <row r="557" spans="22:23" x14ac:dyDescent="0.25">
      <c r="V557"/>
      <c r="W557"/>
    </row>
    <row r="558" spans="22:23" x14ac:dyDescent="0.25">
      <c r="V558"/>
      <c r="W558"/>
    </row>
    <row r="559" spans="22:23" x14ac:dyDescent="0.25">
      <c r="V559"/>
      <c r="W559"/>
    </row>
    <row r="560" spans="22:23" x14ac:dyDescent="0.25">
      <c r="V560"/>
      <c r="W560"/>
    </row>
    <row r="561" spans="22:23" x14ac:dyDescent="0.25">
      <c r="V561"/>
      <c r="W561"/>
    </row>
    <row r="562" spans="22:23" x14ac:dyDescent="0.25">
      <c r="V562"/>
      <c r="W562"/>
    </row>
    <row r="563" spans="22:23" x14ac:dyDescent="0.25">
      <c r="V563"/>
      <c r="W563"/>
    </row>
    <row r="564" spans="22:23" x14ac:dyDescent="0.25">
      <c r="V564"/>
      <c r="W564"/>
    </row>
    <row r="565" spans="22:23" x14ac:dyDescent="0.25">
      <c r="V565"/>
      <c r="W565"/>
    </row>
    <row r="566" spans="22:23" x14ac:dyDescent="0.25">
      <c r="V566"/>
      <c r="W566"/>
    </row>
    <row r="567" spans="22:23" x14ac:dyDescent="0.25">
      <c r="V567"/>
      <c r="W567"/>
    </row>
    <row r="568" spans="22:23" x14ac:dyDescent="0.25">
      <c r="V568"/>
      <c r="W568"/>
    </row>
    <row r="569" spans="22:23" x14ac:dyDescent="0.25">
      <c r="V569"/>
      <c r="W569"/>
    </row>
    <row r="570" spans="22:23" x14ac:dyDescent="0.25">
      <c r="V570"/>
      <c r="W570"/>
    </row>
    <row r="571" spans="22:23" x14ac:dyDescent="0.25">
      <c r="V571"/>
      <c r="W571"/>
    </row>
    <row r="572" spans="22:23" x14ac:dyDescent="0.25">
      <c r="V572"/>
      <c r="W572"/>
    </row>
    <row r="573" spans="22:23" x14ac:dyDescent="0.25">
      <c r="V573"/>
      <c r="W573"/>
    </row>
    <row r="574" spans="22:23" x14ac:dyDescent="0.25">
      <c r="V574"/>
      <c r="W574"/>
    </row>
    <row r="575" spans="22:23" x14ac:dyDescent="0.25">
      <c r="V575"/>
      <c r="W575"/>
    </row>
    <row r="576" spans="22:23" x14ac:dyDescent="0.25">
      <c r="V576"/>
      <c r="W576"/>
    </row>
    <row r="577" spans="22:23" x14ac:dyDescent="0.25">
      <c r="V577"/>
      <c r="W577"/>
    </row>
    <row r="578" spans="22:23" x14ac:dyDescent="0.25">
      <c r="V578"/>
      <c r="W578"/>
    </row>
    <row r="579" spans="22:23" x14ac:dyDescent="0.25">
      <c r="V579"/>
      <c r="W579"/>
    </row>
    <row r="580" spans="22:23" x14ac:dyDescent="0.25">
      <c r="V580"/>
      <c r="W580"/>
    </row>
    <row r="581" spans="22:23" x14ac:dyDescent="0.25">
      <c r="V581"/>
      <c r="W581"/>
    </row>
    <row r="582" spans="22:23" x14ac:dyDescent="0.25">
      <c r="V582"/>
      <c r="W582"/>
    </row>
    <row r="583" spans="22:23" x14ac:dyDescent="0.25">
      <c r="V583"/>
      <c r="W583"/>
    </row>
    <row r="584" spans="22:23" x14ac:dyDescent="0.25">
      <c r="V584"/>
      <c r="W584"/>
    </row>
    <row r="585" spans="22:23" x14ac:dyDescent="0.25">
      <c r="V585"/>
      <c r="W585"/>
    </row>
    <row r="586" spans="22:23" x14ac:dyDescent="0.25">
      <c r="V586"/>
      <c r="W586"/>
    </row>
    <row r="587" spans="22:23" x14ac:dyDescent="0.25">
      <c r="V587"/>
      <c r="W587"/>
    </row>
    <row r="588" spans="22:23" x14ac:dyDescent="0.25">
      <c r="V588"/>
      <c r="W588"/>
    </row>
    <row r="589" spans="22:23" x14ac:dyDescent="0.25">
      <c r="V589"/>
      <c r="W589"/>
    </row>
    <row r="590" spans="22:23" x14ac:dyDescent="0.25">
      <c r="V590"/>
      <c r="W590"/>
    </row>
    <row r="591" spans="22:23" x14ac:dyDescent="0.25">
      <c r="V591"/>
      <c r="W591"/>
    </row>
    <row r="592" spans="22:23" x14ac:dyDescent="0.25">
      <c r="V592"/>
      <c r="W592"/>
    </row>
    <row r="593" spans="22:23" x14ac:dyDescent="0.25">
      <c r="V593"/>
      <c r="W593"/>
    </row>
    <row r="594" spans="22:23" x14ac:dyDescent="0.25">
      <c r="V594"/>
      <c r="W594"/>
    </row>
    <row r="595" spans="22:23" x14ac:dyDescent="0.25">
      <c r="V595"/>
      <c r="W595"/>
    </row>
    <row r="596" spans="22:23" x14ac:dyDescent="0.25">
      <c r="V596"/>
      <c r="W596"/>
    </row>
    <row r="597" spans="22:23" x14ac:dyDescent="0.25">
      <c r="V597"/>
      <c r="W597"/>
    </row>
    <row r="598" spans="22:23" x14ac:dyDescent="0.25">
      <c r="V598"/>
      <c r="W598"/>
    </row>
    <row r="599" spans="22:23" x14ac:dyDescent="0.25">
      <c r="V599"/>
      <c r="W599"/>
    </row>
    <row r="600" spans="22:23" x14ac:dyDescent="0.25">
      <c r="V600"/>
      <c r="W600"/>
    </row>
    <row r="601" spans="22:23" x14ac:dyDescent="0.25">
      <c r="V601"/>
      <c r="W601"/>
    </row>
    <row r="602" spans="22:23" x14ac:dyDescent="0.25">
      <c r="V602"/>
      <c r="W602"/>
    </row>
    <row r="603" spans="22:23" x14ac:dyDescent="0.25">
      <c r="V603"/>
      <c r="W603"/>
    </row>
    <row r="604" spans="22:23" x14ac:dyDescent="0.25">
      <c r="V604"/>
      <c r="W604"/>
    </row>
    <row r="605" spans="22:23" x14ac:dyDescent="0.25">
      <c r="V605"/>
      <c r="W605"/>
    </row>
    <row r="606" spans="22:23" x14ac:dyDescent="0.25">
      <c r="V606"/>
      <c r="W606"/>
    </row>
    <row r="607" spans="22:23" x14ac:dyDescent="0.25">
      <c r="V607"/>
      <c r="W607"/>
    </row>
    <row r="608" spans="22:23" x14ac:dyDescent="0.25">
      <c r="V608"/>
      <c r="W608"/>
    </row>
    <row r="609" spans="22:23" x14ac:dyDescent="0.25">
      <c r="V609"/>
      <c r="W609"/>
    </row>
    <row r="610" spans="22:23" x14ac:dyDescent="0.25">
      <c r="V610"/>
      <c r="W610"/>
    </row>
    <row r="611" spans="22:23" x14ac:dyDescent="0.25">
      <c r="V611"/>
      <c r="W611"/>
    </row>
    <row r="612" spans="22:23" x14ac:dyDescent="0.25">
      <c r="V612"/>
      <c r="W612"/>
    </row>
    <row r="613" spans="22:23" x14ac:dyDescent="0.25">
      <c r="V613"/>
      <c r="W613"/>
    </row>
    <row r="614" spans="22:23" x14ac:dyDescent="0.25">
      <c r="V614"/>
      <c r="W614"/>
    </row>
    <row r="615" spans="22:23" x14ac:dyDescent="0.25">
      <c r="V615"/>
      <c r="W615"/>
    </row>
    <row r="616" spans="22:23" x14ac:dyDescent="0.25">
      <c r="V616"/>
      <c r="W616"/>
    </row>
    <row r="617" spans="22:23" x14ac:dyDescent="0.25">
      <c r="V617"/>
      <c r="W617"/>
    </row>
    <row r="618" spans="22:23" x14ac:dyDescent="0.25">
      <c r="V618"/>
      <c r="W618"/>
    </row>
    <row r="619" spans="22:23" x14ac:dyDescent="0.25">
      <c r="V619"/>
      <c r="W619"/>
    </row>
    <row r="620" spans="22:23" x14ac:dyDescent="0.25">
      <c r="V620"/>
      <c r="W620"/>
    </row>
    <row r="621" spans="22:23" x14ac:dyDescent="0.25">
      <c r="V621"/>
      <c r="W621"/>
    </row>
    <row r="622" spans="22:23" x14ac:dyDescent="0.25">
      <c r="V622"/>
      <c r="W622"/>
    </row>
    <row r="623" spans="22:23" x14ac:dyDescent="0.25">
      <c r="V623"/>
      <c r="W623"/>
    </row>
    <row r="624" spans="22:23" x14ac:dyDescent="0.25">
      <c r="V624"/>
      <c r="W624"/>
    </row>
    <row r="625" spans="22:23" x14ac:dyDescent="0.25">
      <c r="V625"/>
      <c r="W625"/>
    </row>
    <row r="626" spans="22:23" x14ac:dyDescent="0.25">
      <c r="V626"/>
      <c r="W626"/>
    </row>
    <row r="627" spans="22:23" x14ac:dyDescent="0.25">
      <c r="V627"/>
      <c r="W627"/>
    </row>
    <row r="628" spans="22:23" x14ac:dyDescent="0.25">
      <c r="V628"/>
      <c r="W628"/>
    </row>
    <row r="629" spans="22:23" x14ac:dyDescent="0.25">
      <c r="V629"/>
      <c r="W629"/>
    </row>
    <row r="630" spans="22:23" x14ac:dyDescent="0.25">
      <c r="V630"/>
      <c r="W630"/>
    </row>
    <row r="631" spans="22:23" x14ac:dyDescent="0.25">
      <c r="V631"/>
      <c r="W631"/>
    </row>
    <row r="632" spans="22:23" x14ac:dyDescent="0.25">
      <c r="V632"/>
      <c r="W632"/>
    </row>
    <row r="633" spans="22:23" x14ac:dyDescent="0.25">
      <c r="V633"/>
      <c r="W633"/>
    </row>
    <row r="634" spans="22:23" x14ac:dyDescent="0.25">
      <c r="V634"/>
      <c r="W634"/>
    </row>
    <row r="635" spans="22:23" x14ac:dyDescent="0.25">
      <c r="V635"/>
      <c r="W635"/>
    </row>
    <row r="636" spans="22:23" x14ac:dyDescent="0.25">
      <c r="V636"/>
      <c r="W636"/>
    </row>
    <row r="637" spans="22:23" x14ac:dyDescent="0.25">
      <c r="V637"/>
      <c r="W637"/>
    </row>
    <row r="638" spans="22:23" x14ac:dyDescent="0.25">
      <c r="V638"/>
      <c r="W638"/>
    </row>
    <row r="639" spans="22:23" x14ac:dyDescent="0.25">
      <c r="V639"/>
      <c r="W639"/>
    </row>
    <row r="640" spans="22:23" x14ac:dyDescent="0.25">
      <c r="V640"/>
      <c r="W640"/>
    </row>
    <row r="641" spans="22:23" x14ac:dyDescent="0.25">
      <c r="V641"/>
      <c r="W641"/>
    </row>
  </sheetData>
  <mergeCells count="13">
    <mergeCell ref="AK7:AL7"/>
    <mergeCell ref="A7:B7"/>
    <mergeCell ref="V7:W7"/>
    <mergeCell ref="Y7:Z7"/>
    <mergeCell ref="AB7:AC7"/>
    <mergeCell ref="AE7:AF7"/>
    <mergeCell ref="AH7:AI7"/>
    <mergeCell ref="S7:T7"/>
    <mergeCell ref="P7:Q7"/>
    <mergeCell ref="M7:N7"/>
    <mergeCell ref="J7:K7"/>
    <mergeCell ref="G7:H7"/>
    <mergeCell ref="D7:E7"/>
  </mergeCells>
  <pageMargins left="0.7" right="0.7" top="0.75" bottom="0.75" header="0.3" footer="0.3"/>
  <pageSetup paperSize="9" fitToHeight="0" orientation="portrait" horizontalDpi="1200" verticalDpi="1200"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I1520"/>
  <sheetViews>
    <sheetView zoomScale="96" zoomScaleNormal="96" workbookViewId="0">
      <pane ySplit="3" topLeftCell="A986" activePane="bottomLeft" state="frozen"/>
      <selection pane="bottomLeft" activeCell="H990" sqref="H990"/>
    </sheetView>
  </sheetViews>
  <sheetFormatPr baseColWidth="10" defaultRowHeight="15" x14ac:dyDescent="0.25"/>
  <cols>
    <col min="1" max="1" width="13.5703125" bestFit="1" customWidth="1"/>
    <col min="2" max="2" width="62.140625" customWidth="1"/>
    <col min="3" max="3" width="18.140625" style="20" bestFit="1" customWidth="1"/>
    <col min="4" max="4" width="18.140625" bestFit="1" customWidth="1"/>
    <col min="5" max="5" width="19.42578125" style="3" bestFit="1" customWidth="1"/>
    <col min="6" max="6" width="23.140625" bestFit="1" customWidth="1"/>
    <col min="7" max="7" width="18.5703125" bestFit="1" customWidth="1"/>
    <col min="8" max="8" width="19.5703125" bestFit="1" customWidth="1"/>
    <col min="9" max="9" width="11.5703125" bestFit="1" customWidth="1"/>
  </cols>
  <sheetData>
    <row r="1" spans="1:9" x14ac:dyDescent="0.25">
      <c r="A1" s="5" t="s">
        <v>12</v>
      </c>
      <c r="B1" s="4">
        <v>46088</v>
      </c>
    </row>
    <row r="2" spans="1:9" ht="15.75" thickBot="1" x14ac:dyDescent="0.3"/>
    <row r="3" spans="1:9" ht="15.75" thickBot="1" x14ac:dyDescent="0.3">
      <c r="A3" s="13" t="s">
        <v>2</v>
      </c>
      <c r="B3" s="14" t="s">
        <v>0</v>
      </c>
      <c r="C3" s="21" t="s">
        <v>20</v>
      </c>
      <c r="D3" s="14" t="s">
        <v>21</v>
      </c>
      <c r="E3" s="15" t="s">
        <v>3</v>
      </c>
      <c r="F3" s="16" t="s">
        <v>11</v>
      </c>
    </row>
    <row r="4" spans="1:9" x14ac:dyDescent="0.25">
      <c r="A4" s="27">
        <v>20</v>
      </c>
      <c r="B4" s="27" t="s">
        <v>867</v>
      </c>
      <c r="C4" s="63">
        <v>45931</v>
      </c>
      <c r="D4" s="27" t="s">
        <v>868</v>
      </c>
      <c r="E4" s="26">
        <v>102242.79059999999</v>
      </c>
      <c r="F4" s="57" t="str">
        <f t="shared" ref="F4:F67" si="0">VLOOKUP($C4,$G$19:$H$30,2,1)</f>
        <v>91 -Vencido + 150 días</v>
      </c>
      <c r="G4" s="6"/>
      <c r="H4" s="7" t="s">
        <v>7</v>
      </c>
      <c r="I4" s="8" t="s">
        <v>8</v>
      </c>
    </row>
    <row r="5" spans="1:9" x14ac:dyDescent="0.25">
      <c r="A5" s="27">
        <v>21</v>
      </c>
      <c r="B5" s="27" t="s">
        <v>869</v>
      </c>
      <c r="C5" s="47">
        <v>45815</v>
      </c>
      <c r="D5" s="46" t="s">
        <v>870</v>
      </c>
      <c r="E5" s="26">
        <v>24291.694710743799</v>
      </c>
      <c r="F5" s="25" t="str">
        <f t="shared" si="0"/>
        <v>93 -Vencido + 210 días</v>
      </c>
      <c r="G5" s="9" t="s">
        <v>9</v>
      </c>
      <c r="H5" s="22">
        <f>+I5-6</f>
        <v>46088</v>
      </c>
      <c r="I5" s="17">
        <f>+B1+6</f>
        <v>46094</v>
      </c>
    </row>
    <row r="6" spans="1:9" x14ac:dyDescent="0.25">
      <c r="A6" s="27">
        <v>21</v>
      </c>
      <c r="B6" s="27" t="s">
        <v>869</v>
      </c>
      <c r="C6" s="28">
        <v>45912</v>
      </c>
      <c r="D6" s="46" t="s">
        <v>871</v>
      </c>
      <c r="E6" s="26">
        <v>48505.369155892819</v>
      </c>
      <c r="F6" s="57" t="str">
        <f t="shared" si="0"/>
        <v>91 -Vencido + 150 días</v>
      </c>
      <c r="G6" s="9" t="s">
        <v>17</v>
      </c>
      <c r="H6" s="22">
        <f>+I6-6</f>
        <v>46081</v>
      </c>
      <c r="I6" s="17">
        <f t="shared" ref="I6:I16" si="1">+H5-1</f>
        <v>46087</v>
      </c>
    </row>
    <row r="7" spans="1:9" x14ac:dyDescent="0.25">
      <c r="A7" s="27">
        <v>29</v>
      </c>
      <c r="B7" s="27" t="s">
        <v>872</v>
      </c>
      <c r="C7" s="63">
        <v>45880</v>
      </c>
      <c r="D7" s="46" t="s">
        <v>873</v>
      </c>
      <c r="E7" s="26">
        <v>87100.83574598562</v>
      </c>
      <c r="F7" s="45" t="str">
        <f t="shared" si="0"/>
        <v>92 -Vencido + 180 días</v>
      </c>
      <c r="G7" s="9" t="s">
        <v>16</v>
      </c>
      <c r="H7" s="22">
        <f>+I7-6</f>
        <v>46074</v>
      </c>
      <c r="I7" s="17">
        <f t="shared" si="1"/>
        <v>46080</v>
      </c>
    </row>
    <row r="8" spans="1:9" x14ac:dyDescent="0.25">
      <c r="A8" s="27">
        <v>31</v>
      </c>
      <c r="B8" s="27" t="s">
        <v>874</v>
      </c>
      <c r="C8" s="63">
        <v>45792</v>
      </c>
      <c r="D8" s="46" t="s">
        <v>875</v>
      </c>
      <c r="E8" s="26">
        <v>61912.563999999998</v>
      </c>
      <c r="F8" s="45" t="str">
        <f t="shared" si="0"/>
        <v>93 -Vencido + 210 días</v>
      </c>
      <c r="G8" s="9" t="s">
        <v>15</v>
      </c>
      <c r="H8" s="22">
        <f>+I8-6</f>
        <v>46067</v>
      </c>
      <c r="I8" s="17">
        <f t="shared" si="1"/>
        <v>46073</v>
      </c>
    </row>
    <row r="9" spans="1:9" x14ac:dyDescent="0.25">
      <c r="A9" s="27">
        <v>31</v>
      </c>
      <c r="B9" s="27" t="s">
        <v>874</v>
      </c>
      <c r="C9" s="28">
        <v>45926</v>
      </c>
      <c r="D9" s="46" t="s">
        <v>876</v>
      </c>
      <c r="E9" s="26">
        <v>65904.3</v>
      </c>
      <c r="F9" s="25" t="str">
        <f t="shared" si="0"/>
        <v>91 -Vencido + 150 días</v>
      </c>
      <c r="G9" s="9" t="s">
        <v>14</v>
      </c>
      <c r="H9" s="22">
        <f>+I9-6</f>
        <v>46060</v>
      </c>
      <c r="I9" s="17">
        <f t="shared" si="1"/>
        <v>46066</v>
      </c>
    </row>
    <row r="10" spans="1:9" x14ac:dyDescent="0.25">
      <c r="A10" s="27">
        <v>31</v>
      </c>
      <c r="B10" s="27" t="s">
        <v>874</v>
      </c>
      <c r="C10" s="63">
        <v>45932</v>
      </c>
      <c r="D10" s="46" t="s">
        <v>877</v>
      </c>
      <c r="E10" s="26">
        <v>27214.649999999998</v>
      </c>
      <c r="F10" s="57" t="str">
        <f t="shared" si="0"/>
        <v>91 -Vencido + 150 días</v>
      </c>
      <c r="G10" s="9" t="s">
        <v>13</v>
      </c>
      <c r="H10" s="22">
        <f t="shared" ref="H10:H15" si="2">+I10-30</f>
        <v>46029</v>
      </c>
      <c r="I10" s="17">
        <f t="shared" si="1"/>
        <v>46059</v>
      </c>
    </row>
    <row r="11" spans="1:9" x14ac:dyDescent="0.25">
      <c r="A11" s="27">
        <v>32</v>
      </c>
      <c r="B11" s="27" t="s">
        <v>878</v>
      </c>
      <c r="C11" s="63">
        <v>45933</v>
      </c>
      <c r="D11" s="46" t="s">
        <v>879</v>
      </c>
      <c r="E11" s="26">
        <v>42986.603674559999</v>
      </c>
      <c r="F11" s="57" t="str">
        <f t="shared" si="0"/>
        <v>91 -Vencido + 150 días</v>
      </c>
      <c r="G11" s="34" t="s">
        <v>430</v>
      </c>
      <c r="H11" s="22">
        <f t="shared" si="2"/>
        <v>45998</v>
      </c>
      <c r="I11" s="17">
        <f t="shared" si="1"/>
        <v>46028</v>
      </c>
    </row>
    <row r="12" spans="1:9" x14ac:dyDescent="0.25">
      <c r="A12" s="27">
        <v>40</v>
      </c>
      <c r="B12" s="27" t="s">
        <v>34</v>
      </c>
      <c r="C12" s="63">
        <v>45734</v>
      </c>
      <c r="D12" s="46" t="s">
        <v>35</v>
      </c>
      <c r="E12" s="26">
        <v>89477.246177004112</v>
      </c>
      <c r="F12" s="45" t="str">
        <f t="shared" si="0"/>
        <v>93 -Vencido + 210 días</v>
      </c>
      <c r="G12" s="34" t="s">
        <v>431</v>
      </c>
      <c r="H12" s="22">
        <f t="shared" si="2"/>
        <v>45967</v>
      </c>
      <c r="I12" s="17">
        <f t="shared" si="1"/>
        <v>45997</v>
      </c>
    </row>
    <row r="13" spans="1:9" x14ac:dyDescent="0.25">
      <c r="A13" s="27">
        <v>40</v>
      </c>
      <c r="B13" s="27" t="s">
        <v>34</v>
      </c>
      <c r="C13" s="28">
        <v>45807</v>
      </c>
      <c r="D13" s="46" t="s">
        <v>36</v>
      </c>
      <c r="E13" s="26">
        <v>131430.01418454546</v>
      </c>
      <c r="F13" s="45" t="str">
        <f t="shared" si="0"/>
        <v>93 -Vencido + 210 días</v>
      </c>
      <c r="G13" s="34" t="s">
        <v>432</v>
      </c>
      <c r="H13" s="37">
        <f t="shared" si="2"/>
        <v>45936</v>
      </c>
      <c r="I13" s="41">
        <f t="shared" si="1"/>
        <v>45966</v>
      </c>
    </row>
    <row r="14" spans="1:9" x14ac:dyDescent="0.25">
      <c r="A14" s="27">
        <v>40</v>
      </c>
      <c r="B14" s="27" t="s">
        <v>34</v>
      </c>
      <c r="C14" s="47">
        <v>45891</v>
      </c>
      <c r="D14" s="46" t="s">
        <v>104</v>
      </c>
      <c r="E14" s="26">
        <v>66441.008776859511</v>
      </c>
      <c r="F14" s="25" t="str">
        <f t="shared" si="0"/>
        <v>92 -Vencido + 180 días</v>
      </c>
      <c r="G14" s="34" t="s">
        <v>433</v>
      </c>
      <c r="H14" s="40">
        <f t="shared" si="2"/>
        <v>45905</v>
      </c>
      <c r="I14" s="41">
        <f t="shared" si="1"/>
        <v>45935</v>
      </c>
    </row>
    <row r="15" spans="1:9" x14ac:dyDescent="0.25">
      <c r="A15" s="27">
        <v>42</v>
      </c>
      <c r="B15" s="27" t="s">
        <v>880</v>
      </c>
      <c r="C15" s="28">
        <v>45924</v>
      </c>
      <c r="D15" s="46" t="s">
        <v>881</v>
      </c>
      <c r="E15" s="26">
        <v>76454.102199999994</v>
      </c>
      <c r="F15" s="45" t="str">
        <f t="shared" si="0"/>
        <v>91 -Vencido + 150 días</v>
      </c>
      <c r="G15" s="34" t="s">
        <v>434</v>
      </c>
      <c r="H15" s="40">
        <f t="shared" si="2"/>
        <v>45874</v>
      </c>
      <c r="I15" s="17">
        <f t="shared" si="1"/>
        <v>45904</v>
      </c>
    </row>
    <row r="16" spans="1:9" ht="15.75" thickBot="1" x14ac:dyDescent="0.3">
      <c r="A16" s="27">
        <v>64</v>
      </c>
      <c r="B16" s="27" t="s">
        <v>765</v>
      </c>
      <c r="C16" s="47">
        <v>46080</v>
      </c>
      <c r="D16" s="46" t="s">
        <v>882</v>
      </c>
      <c r="E16" s="26">
        <v>198132.33838408859</v>
      </c>
      <c r="F16" s="25" t="str">
        <f t="shared" si="0"/>
        <v>3 -Vencido 1 semana</v>
      </c>
      <c r="G16" s="42" t="s">
        <v>435</v>
      </c>
      <c r="H16" s="43">
        <v>36526</v>
      </c>
      <c r="I16" s="35">
        <f t="shared" si="1"/>
        <v>45873</v>
      </c>
    </row>
    <row r="17" spans="1:8" ht="15.75" thickBot="1" x14ac:dyDescent="0.3">
      <c r="A17" s="27">
        <v>68</v>
      </c>
      <c r="B17" s="27" t="s">
        <v>883</v>
      </c>
      <c r="C17" s="47">
        <v>45826</v>
      </c>
      <c r="D17" s="46" t="s">
        <v>884</v>
      </c>
      <c r="E17" s="26">
        <v>23489.014185</v>
      </c>
      <c r="F17" s="25" t="str">
        <f t="shared" si="0"/>
        <v>93 -Vencido + 210 días</v>
      </c>
    </row>
    <row r="18" spans="1:8" x14ac:dyDescent="0.25">
      <c r="A18" s="27">
        <v>72</v>
      </c>
      <c r="B18" s="27" t="s">
        <v>885</v>
      </c>
      <c r="C18" s="63">
        <v>45803</v>
      </c>
      <c r="D18" s="46" t="s">
        <v>886</v>
      </c>
      <c r="E18" s="26">
        <v>15325.152405000001</v>
      </c>
      <c r="F18" s="57" t="str">
        <f t="shared" si="0"/>
        <v>93 -Vencido + 210 días</v>
      </c>
      <c r="G18" s="10" t="s">
        <v>10</v>
      </c>
      <c r="H18" s="38"/>
    </row>
    <row r="19" spans="1:8" x14ac:dyDescent="0.25">
      <c r="A19" s="27">
        <v>82</v>
      </c>
      <c r="B19" s="27" t="s">
        <v>887</v>
      </c>
      <c r="C19" s="28">
        <v>46055</v>
      </c>
      <c r="D19" s="46" t="s">
        <v>888</v>
      </c>
      <c r="E19" s="26">
        <v>19635.815500000001</v>
      </c>
      <c r="F19" s="45" t="str">
        <f t="shared" si="0"/>
        <v>6 -Vencido + de 30 dìas</v>
      </c>
      <c r="G19" s="18">
        <f>+H16</f>
        <v>36526</v>
      </c>
      <c r="H19" s="36" t="s">
        <v>447</v>
      </c>
    </row>
    <row r="20" spans="1:8" x14ac:dyDescent="0.25">
      <c r="A20" s="27">
        <v>85</v>
      </c>
      <c r="B20" s="27" t="s">
        <v>889</v>
      </c>
      <c r="C20" s="28">
        <v>45885</v>
      </c>
      <c r="D20" s="46" t="s">
        <v>890</v>
      </c>
      <c r="E20" s="26">
        <v>81123.604618904967</v>
      </c>
      <c r="F20" s="57" t="str">
        <f t="shared" si="0"/>
        <v>92 -Vencido + 180 días</v>
      </c>
      <c r="G20" s="39">
        <f>+H15</f>
        <v>45874</v>
      </c>
      <c r="H20" s="36" t="s">
        <v>446</v>
      </c>
    </row>
    <row r="21" spans="1:8" x14ac:dyDescent="0.25">
      <c r="A21" s="27">
        <v>85</v>
      </c>
      <c r="B21" s="27" t="s">
        <v>889</v>
      </c>
      <c r="C21" s="28">
        <v>45903</v>
      </c>
      <c r="D21" s="46" t="s">
        <v>891</v>
      </c>
      <c r="E21" s="26">
        <v>95867.470894958678</v>
      </c>
      <c r="F21" s="45" t="str">
        <f t="shared" si="0"/>
        <v>92 -Vencido + 180 días</v>
      </c>
      <c r="G21" s="39">
        <f>+H14</f>
        <v>45905</v>
      </c>
      <c r="H21" s="36" t="s">
        <v>445</v>
      </c>
    </row>
    <row r="22" spans="1:8" x14ac:dyDescent="0.25">
      <c r="A22" s="27">
        <v>85</v>
      </c>
      <c r="B22" s="27" t="s">
        <v>889</v>
      </c>
      <c r="C22" s="63">
        <v>45931</v>
      </c>
      <c r="D22" s="46" t="s">
        <v>892</v>
      </c>
      <c r="E22" s="26">
        <v>84855.712272685938</v>
      </c>
      <c r="F22" s="45" t="str">
        <f t="shared" si="0"/>
        <v>91 -Vencido + 150 días</v>
      </c>
      <c r="G22" s="39">
        <f>+H13</f>
        <v>45936</v>
      </c>
      <c r="H22" s="36" t="s">
        <v>444</v>
      </c>
    </row>
    <row r="23" spans="1:8" x14ac:dyDescent="0.25">
      <c r="A23" s="27">
        <v>91</v>
      </c>
      <c r="B23" s="27" t="s">
        <v>893</v>
      </c>
      <c r="C23" s="47">
        <v>45903</v>
      </c>
      <c r="D23" s="46" t="s">
        <v>894</v>
      </c>
      <c r="E23" s="26">
        <v>36802.537717596613</v>
      </c>
      <c r="F23" s="25" t="str">
        <f t="shared" si="0"/>
        <v>92 -Vencido + 180 días</v>
      </c>
      <c r="G23" s="39">
        <f>+H12</f>
        <v>45967</v>
      </c>
      <c r="H23" s="36" t="s">
        <v>443</v>
      </c>
    </row>
    <row r="24" spans="1:8" x14ac:dyDescent="0.25">
      <c r="A24" s="27">
        <v>92</v>
      </c>
      <c r="B24" s="27" t="s">
        <v>895</v>
      </c>
      <c r="C24" s="63">
        <v>46072</v>
      </c>
      <c r="D24" s="46" t="s">
        <v>896</v>
      </c>
      <c r="E24" s="26">
        <v>129010.69366001859</v>
      </c>
      <c r="F24" s="57" t="str">
        <f t="shared" si="0"/>
        <v>4 -Vencido 2 semanas</v>
      </c>
      <c r="G24" s="39">
        <f>+H11</f>
        <v>45998</v>
      </c>
      <c r="H24" s="36" t="s">
        <v>442</v>
      </c>
    </row>
    <row r="25" spans="1:8" x14ac:dyDescent="0.25">
      <c r="A25" s="27">
        <v>96</v>
      </c>
      <c r="B25" s="27" t="s">
        <v>897</v>
      </c>
      <c r="C25" s="47">
        <v>45912</v>
      </c>
      <c r="D25" s="46" t="s">
        <v>898</v>
      </c>
      <c r="E25" s="26">
        <v>67013.065000000002</v>
      </c>
      <c r="F25" s="25" t="str">
        <f t="shared" si="0"/>
        <v>91 -Vencido + 150 días</v>
      </c>
      <c r="G25" s="18">
        <f>+H10</f>
        <v>46029</v>
      </c>
      <c r="H25" s="11" t="s">
        <v>441</v>
      </c>
    </row>
    <row r="26" spans="1:8" x14ac:dyDescent="0.25">
      <c r="A26" s="27">
        <v>106</v>
      </c>
      <c r="B26" s="27" t="s">
        <v>899</v>
      </c>
      <c r="C26" s="28">
        <v>45854</v>
      </c>
      <c r="D26" s="46" t="s">
        <v>900</v>
      </c>
      <c r="E26" s="26">
        <v>44998.670000000006</v>
      </c>
      <c r="F26" s="57" t="str">
        <f t="shared" si="0"/>
        <v>93 -Vencido + 210 días</v>
      </c>
      <c r="G26" s="18">
        <f>+H9</f>
        <v>46060</v>
      </c>
      <c r="H26" s="11" t="s">
        <v>440</v>
      </c>
    </row>
    <row r="27" spans="1:8" x14ac:dyDescent="0.25">
      <c r="A27" s="27">
        <v>106</v>
      </c>
      <c r="B27" s="27" t="s">
        <v>899</v>
      </c>
      <c r="C27" s="63">
        <v>45889</v>
      </c>
      <c r="D27" s="46" t="s">
        <v>901</v>
      </c>
      <c r="E27" s="26">
        <v>23456.638740000002</v>
      </c>
      <c r="F27" s="45" t="str">
        <f t="shared" si="0"/>
        <v>92 -Vencido + 180 días</v>
      </c>
      <c r="G27" s="18">
        <f>+H8</f>
        <v>46067</v>
      </c>
      <c r="H27" s="11" t="s">
        <v>439</v>
      </c>
    </row>
    <row r="28" spans="1:8" x14ac:dyDescent="0.25">
      <c r="A28" s="27">
        <v>108</v>
      </c>
      <c r="B28" s="27" t="s">
        <v>902</v>
      </c>
      <c r="C28" s="63">
        <v>45924</v>
      </c>
      <c r="D28" s="46" t="s">
        <v>903</v>
      </c>
      <c r="E28" s="26">
        <v>54754.329838400001</v>
      </c>
      <c r="F28" s="57" t="str">
        <f t="shared" si="0"/>
        <v>91 -Vencido + 150 días</v>
      </c>
      <c r="G28" s="18">
        <f>+H7</f>
        <v>46074</v>
      </c>
      <c r="H28" s="11" t="s">
        <v>438</v>
      </c>
    </row>
    <row r="29" spans="1:8" x14ac:dyDescent="0.25">
      <c r="A29" s="27">
        <v>108</v>
      </c>
      <c r="B29" s="27" t="s">
        <v>902</v>
      </c>
      <c r="C29" s="28">
        <v>45938</v>
      </c>
      <c r="D29" s="46" t="s">
        <v>904</v>
      </c>
      <c r="E29" s="26">
        <v>51555.696000000004</v>
      </c>
      <c r="F29" s="45" t="str">
        <f t="shared" si="0"/>
        <v>9 -Vencido + de 120 días</v>
      </c>
      <c r="G29" s="18">
        <f>+H6</f>
        <v>46081</v>
      </c>
      <c r="H29" s="11" t="s">
        <v>437</v>
      </c>
    </row>
    <row r="30" spans="1:8" ht="15.75" thickBot="1" x14ac:dyDescent="0.3">
      <c r="A30" s="27">
        <v>109</v>
      </c>
      <c r="B30" s="27" t="s">
        <v>1</v>
      </c>
      <c r="C30" s="63">
        <v>45996</v>
      </c>
      <c r="D30" s="46" t="s">
        <v>566</v>
      </c>
      <c r="E30" s="26">
        <v>362560</v>
      </c>
      <c r="F30" s="57" t="str">
        <f t="shared" si="0"/>
        <v>8 -Vencido + de 90 días</v>
      </c>
      <c r="G30" s="19">
        <f>+H5</f>
        <v>46088</v>
      </c>
      <c r="H30" s="12" t="s">
        <v>436</v>
      </c>
    </row>
    <row r="31" spans="1:8" x14ac:dyDescent="0.25">
      <c r="A31" s="27">
        <v>133</v>
      </c>
      <c r="B31" s="27" t="s">
        <v>905</v>
      </c>
      <c r="C31" s="63">
        <v>45763</v>
      </c>
      <c r="D31" s="46" t="s">
        <v>906</v>
      </c>
      <c r="E31" s="26">
        <v>141396.25228000002</v>
      </c>
      <c r="F31" s="45" t="str">
        <f t="shared" si="0"/>
        <v>93 -Vencido + 210 días</v>
      </c>
    </row>
    <row r="32" spans="1:8" x14ac:dyDescent="0.25">
      <c r="A32" s="27">
        <v>139</v>
      </c>
      <c r="B32" s="27" t="s">
        <v>24</v>
      </c>
      <c r="C32" s="63">
        <v>45679</v>
      </c>
      <c r="D32" s="46" t="s">
        <v>907</v>
      </c>
      <c r="E32" s="26">
        <v>140775.78670636364</v>
      </c>
      <c r="F32" s="57" t="str">
        <f t="shared" si="0"/>
        <v>93 -Vencido + 210 días</v>
      </c>
    </row>
    <row r="33" spans="1:6" x14ac:dyDescent="0.25">
      <c r="A33" s="27">
        <v>143</v>
      </c>
      <c r="B33" s="27" t="s">
        <v>908</v>
      </c>
      <c r="C33" s="28">
        <v>45742</v>
      </c>
      <c r="D33" s="46" t="s">
        <v>909</v>
      </c>
      <c r="E33" s="26">
        <v>78341.912691570251</v>
      </c>
      <c r="F33" s="45" t="str">
        <f t="shared" si="0"/>
        <v>93 -Vencido + 210 días</v>
      </c>
    </row>
    <row r="34" spans="1:6" x14ac:dyDescent="0.25">
      <c r="A34" s="27">
        <v>143</v>
      </c>
      <c r="B34" s="27" t="s">
        <v>908</v>
      </c>
      <c r="C34" s="47">
        <v>45772</v>
      </c>
      <c r="D34" s="46" t="s">
        <v>910</v>
      </c>
      <c r="E34" s="26">
        <v>77261.55384917355</v>
      </c>
      <c r="F34" s="25" t="str">
        <f t="shared" si="0"/>
        <v>93 -Vencido + 210 días</v>
      </c>
    </row>
    <row r="35" spans="1:6" x14ac:dyDescent="0.25">
      <c r="A35" s="27">
        <v>143</v>
      </c>
      <c r="B35" s="27" t="s">
        <v>908</v>
      </c>
      <c r="C35" s="63">
        <v>45869</v>
      </c>
      <c r="D35" s="46" t="s">
        <v>911</v>
      </c>
      <c r="E35" s="26">
        <v>98081.499199999991</v>
      </c>
      <c r="F35" s="57" t="str">
        <f t="shared" si="0"/>
        <v>93 -Vencido + 210 días</v>
      </c>
    </row>
    <row r="36" spans="1:6" x14ac:dyDescent="0.25">
      <c r="A36" s="27">
        <v>158</v>
      </c>
      <c r="B36" s="27" t="s">
        <v>912</v>
      </c>
      <c r="C36" s="63">
        <v>45897</v>
      </c>
      <c r="D36" s="46" t="s">
        <v>913</v>
      </c>
      <c r="E36" s="26">
        <v>91375.190388679999</v>
      </c>
      <c r="F36" s="25" t="str">
        <f t="shared" si="0"/>
        <v>92 -Vencido + 180 días</v>
      </c>
    </row>
    <row r="37" spans="1:6" x14ac:dyDescent="0.25">
      <c r="A37" s="27">
        <v>159</v>
      </c>
      <c r="B37" s="27" t="s">
        <v>914</v>
      </c>
      <c r="C37" s="63">
        <v>45803</v>
      </c>
      <c r="D37" s="46" t="s">
        <v>915</v>
      </c>
      <c r="E37" s="26">
        <v>85220.460537190083</v>
      </c>
      <c r="F37" s="45" t="str">
        <f t="shared" si="0"/>
        <v>93 -Vencido + 210 días</v>
      </c>
    </row>
    <row r="38" spans="1:6" x14ac:dyDescent="0.25">
      <c r="A38" s="27">
        <v>160</v>
      </c>
      <c r="B38" s="27" t="s">
        <v>916</v>
      </c>
      <c r="C38" s="28">
        <v>45857</v>
      </c>
      <c r="D38" s="46" t="s">
        <v>917</v>
      </c>
      <c r="E38" s="26">
        <v>46371.214019999999</v>
      </c>
      <c r="F38" s="45" t="str">
        <f t="shared" si="0"/>
        <v>93 -Vencido + 210 días</v>
      </c>
    </row>
    <row r="39" spans="1:6" x14ac:dyDescent="0.25">
      <c r="A39" s="27">
        <v>164</v>
      </c>
      <c r="B39" s="27" t="s">
        <v>105</v>
      </c>
      <c r="C39" s="28">
        <v>45882</v>
      </c>
      <c r="D39" s="46" t="s">
        <v>918</v>
      </c>
      <c r="E39" s="26">
        <v>247576.760723246</v>
      </c>
      <c r="F39" s="25" t="str">
        <f t="shared" si="0"/>
        <v>92 -Vencido + 180 días</v>
      </c>
    </row>
    <row r="40" spans="1:6" x14ac:dyDescent="0.25">
      <c r="A40" s="27">
        <v>167</v>
      </c>
      <c r="B40" s="27" t="s">
        <v>919</v>
      </c>
      <c r="C40" s="63">
        <v>45933</v>
      </c>
      <c r="D40" s="46" t="s">
        <v>920</v>
      </c>
      <c r="E40" s="26">
        <v>30413.654097887455</v>
      </c>
      <c r="F40" s="57" t="str">
        <f t="shared" si="0"/>
        <v>91 -Vencido + 150 días</v>
      </c>
    </row>
    <row r="41" spans="1:6" x14ac:dyDescent="0.25">
      <c r="A41" s="27">
        <v>178</v>
      </c>
      <c r="B41" s="27" t="s">
        <v>921</v>
      </c>
      <c r="C41" s="47">
        <v>46087</v>
      </c>
      <c r="D41" s="46" t="s">
        <v>922</v>
      </c>
      <c r="E41" s="26">
        <v>3514825.25</v>
      </c>
      <c r="F41" s="25" t="str">
        <f t="shared" si="0"/>
        <v>2 -Vence esta semana</v>
      </c>
    </row>
    <row r="42" spans="1:6" x14ac:dyDescent="0.25">
      <c r="A42" s="27">
        <v>187</v>
      </c>
      <c r="B42" s="27" t="s">
        <v>923</v>
      </c>
      <c r="C42" s="63">
        <v>45868</v>
      </c>
      <c r="D42" s="46" t="s">
        <v>924</v>
      </c>
      <c r="E42" s="26">
        <v>107761.07243999999</v>
      </c>
      <c r="F42" s="25" t="str">
        <f t="shared" si="0"/>
        <v>93 -Vencido + 210 días</v>
      </c>
    </row>
    <row r="43" spans="1:6" x14ac:dyDescent="0.25">
      <c r="A43" s="27">
        <v>194</v>
      </c>
      <c r="B43" s="27" t="s">
        <v>925</v>
      </c>
      <c r="C43" s="63">
        <v>45680</v>
      </c>
      <c r="D43" s="46" t="s">
        <v>926</v>
      </c>
      <c r="E43" s="26">
        <v>141259.76866954545</v>
      </c>
      <c r="F43" s="45" t="str">
        <f t="shared" si="0"/>
        <v>93 -Vencido + 210 días</v>
      </c>
    </row>
    <row r="44" spans="1:6" x14ac:dyDescent="0.25">
      <c r="A44" s="27">
        <v>194</v>
      </c>
      <c r="B44" s="27" t="s">
        <v>925</v>
      </c>
      <c r="C44" s="63">
        <v>45694</v>
      </c>
      <c r="D44" s="46" t="s">
        <v>927</v>
      </c>
      <c r="E44" s="26">
        <v>151675.57578681817</v>
      </c>
      <c r="F44" s="25" t="str">
        <f t="shared" si="0"/>
        <v>93 -Vencido + 210 días</v>
      </c>
    </row>
    <row r="45" spans="1:6" x14ac:dyDescent="0.25">
      <c r="A45" s="27">
        <v>194</v>
      </c>
      <c r="B45" s="27" t="s">
        <v>925</v>
      </c>
      <c r="C45" s="28">
        <v>45750</v>
      </c>
      <c r="D45" s="46" t="s">
        <v>928</v>
      </c>
      <c r="E45" s="26">
        <v>154583.94833590911</v>
      </c>
      <c r="F45" s="45" t="str">
        <f t="shared" si="0"/>
        <v>93 -Vencido + 210 días</v>
      </c>
    </row>
    <row r="46" spans="1:6" x14ac:dyDescent="0.25">
      <c r="A46" s="27">
        <v>194</v>
      </c>
      <c r="B46" s="27" t="s">
        <v>925</v>
      </c>
      <c r="C46" s="47">
        <v>45785</v>
      </c>
      <c r="D46" s="46" t="s">
        <v>929</v>
      </c>
      <c r="E46" s="26">
        <v>95196.176645123953</v>
      </c>
      <c r="F46" s="25" t="str">
        <f t="shared" si="0"/>
        <v>93 -Vencido + 210 días</v>
      </c>
    </row>
    <row r="47" spans="1:6" x14ac:dyDescent="0.25">
      <c r="A47" s="27">
        <v>194</v>
      </c>
      <c r="B47" s="27" t="s">
        <v>925</v>
      </c>
      <c r="C47" s="63">
        <v>45899</v>
      </c>
      <c r="D47" s="46" t="s">
        <v>930</v>
      </c>
      <c r="E47" s="26">
        <v>124633.44572531999</v>
      </c>
      <c r="F47" s="45" t="str">
        <f t="shared" si="0"/>
        <v>92 -Vencido + 180 días</v>
      </c>
    </row>
    <row r="48" spans="1:6" x14ac:dyDescent="0.25">
      <c r="A48" s="27">
        <v>200</v>
      </c>
      <c r="B48" s="27" t="s">
        <v>931</v>
      </c>
      <c r="C48" s="63">
        <v>45937</v>
      </c>
      <c r="D48" s="46" t="s">
        <v>932</v>
      </c>
      <c r="E48" s="26">
        <v>74472.643388429758</v>
      </c>
      <c r="F48" s="45" t="str">
        <f t="shared" si="0"/>
        <v>9 -Vencido + de 120 días</v>
      </c>
    </row>
    <row r="49" spans="1:6" x14ac:dyDescent="0.25">
      <c r="A49" s="27">
        <v>201</v>
      </c>
      <c r="B49" s="27" t="s">
        <v>933</v>
      </c>
      <c r="C49" s="63">
        <v>45734</v>
      </c>
      <c r="D49" s="46" t="s">
        <v>934</v>
      </c>
      <c r="E49" s="26">
        <v>78923.576069999996</v>
      </c>
      <c r="F49" s="45" t="str">
        <f t="shared" si="0"/>
        <v>93 -Vencido + 210 días</v>
      </c>
    </row>
    <row r="50" spans="1:6" x14ac:dyDescent="0.25">
      <c r="A50" s="27">
        <v>202</v>
      </c>
      <c r="B50" s="27" t="s">
        <v>935</v>
      </c>
      <c r="C50" s="47">
        <v>45694</v>
      </c>
      <c r="D50" s="46" t="s">
        <v>936</v>
      </c>
      <c r="E50" s="26">
        <v>105435.34391214876</v>
      </c>
      <c r="F50" s="25" t="str">
        <f t="shared" si="0"/>
        <v>93 -Vencido + 210 días</v>
      </c>
    </row>
    <row r="51" spans="1:6" x14ac:dyDescent="0.25">
      <c r="A51" s="27">
        <v>202</v>
      </c>
      <c r="B51" s="27" t="s">
        <v>935</v>
      </c>
      <c r="C51" s="28">
        <v>45757</v>
      </c>
      <c r="D51" s="46" t="s">
        <v>937</v>
      </c>
      <c r="E51" s="26">
        <v>95311.978390371893</v>
      </c>
      <c r="F51" s="45" t="str">
        <f t="shared" si="0"/>
        <v>93 -Vencido + 210 días</v>
      </c>
    </row>
    <row r="52" spans="1:6" x14ac:dyDescent="0.25">
      <c r="A52" s="27">
        <v>202</v>
      </c>
      <c r="B52" s="27" t="s">
        <v>935</v>
      </c>
      <c r="C52" s="47">
        <v>45861</v>
      </c>
      <c r="D52" s="46" t="s">
        <v>938</v>
      </c>
      <c r="E52" s="26">
        <v>81154.23984111569</v>
      </c>
      <c r="F52" s="25" t="str">
        <f t="shared" si="0"/>
        <v>93 -Vencido + 210 días</v>
      </c>
    </row>
    <row r="53" spans="1:6" x14ac:dyDescent="0.25">
      <c r="A53" s="27">
        <v>208</v>
      </c>
      <c r="B53" s="27" t="s">
        <v>106</v>
      </c>
      <c r="C53" s="63">
        <v>45894</v>
      </c>
      <c r="D53" s="46" t="s">
        <v>107</v>
      </c>
      <c r="E53" s="26">
        <v>14476.691165289258</v>
      </c>
      <c r="F53" s="45" t="str">
        <f t="shared" si="0"/>
        <v>92 -Vencido + 180 días</v>
      </c>
    </row>
    <row r="54" spans="1:6" x14ac:dyDescent="0.25">
      <c r="A54" s="27">
        <v>209</v>
      </c>
      <c r="B54" s="27" t="s">
        <v>939</v>
      </c>
      <c r="C54" s="47">
        <v>45836</v>
      </c>
      <c r="D54" s="46" t="s">
        <v>940</v>
      </c>
      <c r="E54" s="26">
        <v>111057.28055999998</v>
      </c>
      <c r="F54" s="25" t="str">
        <f t="shared" si="0"/>
        <v>93 -Vencido + 210 días</v>
      </c>
    </row>
    <row r="55" spans="1:6" x14ac:dyDescent="0.25">
      <c r="A55" s="27">
        <v>214</v>
      </c>
      <c r="B55" s="27" t="s">
        <v>766</v>
      </c>
      <c r="C55" s="28">
        <v>45723</v>
      </c>
      <c r="D55" s="46" t="s">
        <v>37</v>
      </c>
      <c r="E55" s="26">
        <v>68009.525356508268</v>
      </c>
      <c r="F55" s="45" t="str">
        <f t="shared" si="0"/>
        <v>93 -Vencido + 210 días</v>
      </c>
    </row>
    <row r="56" spans="1:6" x14ac:dyDescent="0.25">
      <c r="A56" s="27">
        <v>214</v>
      </c>
      <c r="B56" s="27" t="s">
        <v>766</v>
      </c>
      <c r="C56" s="28">
        <v>45875</v>
      </c>
      <c r="D56" s="46" t="s">
        <v>108</v>
      </c>
      <c r="E56" s="26">
        <v>92114.906229999993</v>
      </c>
      <c r="F56" s="57" t="str">
        <f t="shared" si="0"/>
        <v>92 -Vencido + 180 días</v>
      </c>
    </row>
    <row r="57" spans="1:6" x14ac:dyDescent="0.25">
      <c r="A57" s="27">
        <v>218</v>
      </c>
      <c r="B57" s="27" t="s">
        <v>941</v>
      </c>
      <c r="C57" s="28">
        <v>45678</v>
      </c>
      <c r="D57" s="46" t="s">
        <v>942</v>
      </c>
      <c r="E57" s="26">
        <v>126131.02650000001</v>
      </c>
      <c r="F57" s="57" t="str">
        <f t="shared" si="0"/>
        <v>93 -Vencido + 210 días</v>
      </c>
    </row>
    <row r="58" spans="1:6" x14ac:dyDescent="0.25">
      <c r="A58" s="27">
        <v>218</v>
      </c>
      <c r="B58" s="27" t="s">
        <v>941</v>
      </c>
      <c r="C58" s="47">
        <v>45853</v>
      </c>
      <c r="D58" s="46" t="s">
        <v>943</v>
      </c>
      <c r="E58" s="26">
        <v>23486.761440000002</v>
      </c>
      <c r="F58" s="25" t="str">
        <f t="shared" si="0"/>
        <v>93 -Vencido + 210 días</v>
      </c>
    </row>
    <row r="59" spans="1:6" x14ac:dyDescent="0.25">
      <c r="A59" s="27">
        <v>218</v>
      </c>
      <c r="B59" s="27" t="s">
        <v>941</v>
      </c>
      <c r="C59" s="47">
        <v>45874</v>
      </c>
      <c r="D59" s="46" t="s">
        <v>944</v>
      </c>
      <c r="E59" s="26">
        <v>38684.047760000016</v>
      </c>
      <c r="F59" s="25" t="str">
        <f t="shared" si="0"/>
        <v>92 -Vencido + 180 días</v>
      </c>
    </row>
    <row r="60" spans="1:6" x14ac:dyDescent="0.25">
      <c r="A60" s="27">
        <v>218</v>
      </c>
      <c r="B60" s="27" t="s">
        <v>941</v>
      </c>
      <c r="C60" s="63">
        <v>46007</v>
      </c>
      <c r="D60" s="46" t="s">
        <v>945</v>
      </c>
      <c r="E60" s="26">
        <v>77112.277771992114</v>
      </c>
      <c r="F60" s="57" t="str">
        <f t="shared" si="0"/>
        <v>7 -Vencido + de 60 días</v>
      </c>
    </row>
    <row r="61" spans="1:6" x14ac:dyDescent="0.25">
      <c r="A61" s="27">
        <v>220</v>
      </c>
      <c r="B61" s="27" t="s">
        <v>946</v>
      </c>
      <c r="C61" s="47">
        <v>46066</v>
      </c>
      <c r="D61" s="46" t="s">
        <v>947</v>
      </c>
      <c r="E61" s="26">
        <v>9783.7593471074379</v>
      </c>
      <c r="F61" s="25" t="str">
        <f t="shared" si="0"/>
        <v>5 -Vencido 3 semanas</v>
      </c>
    </row>
    <row r="62" spans="1:6" x14ac:dyDescent="0.25">
      <c r="A62" s="27">
        <v>223</v>
      </c>
      <c r="B62" s="27" t="s">
        <v>948</v>
      </c>
      <c r="C62" s="28">
        <v>45924</v>
      </c>
      <c r="D62" s="46" t="s">
        <v>949</v>
      </c>
      <c r="E62" s="26">
        <v>99749.063999999969</v>
      </c>
      <c r="F62" s="45" t="str">
        <f t="shared" si="0"/>
        <v>91 -Vencido + 150 días</v>
      </c>
    </row>
    <row r="63" spans="1:6" x14ac:dyDescent="0.25">
      <c r="A63" s="27">
        <v>230</v>
      </c>
      <c r="B63" s="27" t="s">
        <v>950</v>
      </c>
      <c r="C63" s="47">
        <v>45762</v>
      </c>
      <c r="D63" s="46" t="s">
        <v>951</v>
      </c>
      <c r="E63" s="26">
        <v>22106.356424999998</v>
      </c>
      <c r="F63" s="25" t="str">
        <f t="shared" si="0"/>
        <v>93 -Vencido + 210 días</v>
      </c>
    </row>
    <row r="64" spans="1:6" x14ac:dyDescent="0.25">
      <c r="A64" s="27">
        <v>236</v>
      </c>
      <c r="B64" s="27" t="s">
        <v>952</v>
      </c>
      <c r="C64" s="28">
        <v>45748</v>
      </c>
      <c r="D64" s="46" t="s">
        <v>953</v>
      </c>
      <c r="E64" s="26">
        <v>72240.512238429757</v>
      </c>
      <c r="F64" s="45" t="str">
        <f t="shared" si="0"/>
        <v>93 -Vencido + 210 días</v>
      </c>
    </row>
    <row r="65" spans="1:6" x14ac:dyDescent="0.25">
      <c r="A65" s="27">
        <v>236</v>
      </c>
      <c r="B65" s="27" t="s">
        <v>952</v>
      </c>
      <c r="C65" s="63">
        <v>45751</v>
      </c>
      <c r="D65" s="46" t="s">
        <v>954</v>
      </c>
      <c r="E65" s="26">
        <v>99745.263454545464</v>
      </c>
      <c r="F65" s="45" t="str">
        <f t="shared" si="0"/>
        <v>93 -Vencido + 210 días</v>
      </c>
    </row>
    <row r="66" spans="1:6" x14ac:dyDescent="0.25">
      <c r="A66" s="27">
        <v>242</v>
      </c>
      <c r="B66" s="27" t="s">
        <v>236</v>
      </c>
      <c r="C66" s="63">
        <v>46077</v>
      </c>
      <c r="D66" s="46" t="s">
        <v>955</v>
      </c>
      <c r="E66" s="26">
        <v>160377.03329090908</v>
      </c>
      <c r="F66" s="25" t="str">
        <f t="shared" si="0"/>
        <v>3 -Vencido 1 semana</v>
      </c>
    </row>
    <row r="67" spans="1:6" x14ac:dyDescent="0.25">
      <c r="A67" s="27">
        <v>244</v>
      </c>
      <c r="B67" s="27" t="s">
        <v>956</v>
      </c>
      <c r="C67" s="63">
        <v>45736</v>
      </c>
      <c r="D67" s="46" t="s">
        <v>957</v>
      </c>
      <c r="E67" s="26">
        <v>62820.548499999997</v>
      </c>
      <c r="F67" s="45" t="str">
        <f t="shared" si="0"/>
        <v>93 -Vencido + 210 días</v>
      </c>
    </row>
    <row r="68" spans="1:6" x14ac:dyDescent="0.25">
      <c r="A68" s="27">
        <v>244</v>
      </c>
      <c r="B68" s="27" t="s">
        <v>956</v>
      </c>
      <c r="C68" s="63">
        <v>45815</v>
      </c>
      <c r="D68" s="46" t="s">
        <v>958</v>
      </c>
      <c r="E68" s="26">
        <v>33307.569750000002</v>
      </c>
      <c r="F68" s="45" t="str">
        <f t="shared" ref="F68:F131" si="3">VLOOKUP($C68,$G$19:$H$30,2,1)</f>
        <v>93 -Vencido + 210 días</v>
      </c>
    </row>
    <row r="69" spans="1:6" x14ac:dyDescent="0.25">
      <c r="A69" s="27">
        <v>244</v>
      </c>
      <c r="B69" s="27" t="s">
        <v>956</v>
      </c>
      <c r="C69" s="63">
        <v>45864</v>
      </c>
      <c r="D69" s="46" t="s">
        <v>959</v>
      </c>
      <c r="E69" s="26">
        <v>56459.442780000012</v>
      </c>
      <c r="F69" s="25" t="str">
        <f t="shared" si="3"/>
        <v>93 -Vencido + 210 días</v>
      </c>
    </row>
    <row r="70" spans="1:6" x14ac:dyDescent="0.25">
      <c r="A70" s="27">
        <v>247</v>
      </c>
      <c r="B70" s="27" t="s">
        <v>960</v>
      </c>
      <c r="C70" s="63">
        <v>45938</v>
      </c>
      <c r="D70" s="46" t="s">
        <v>961</v>
      </c>
      <c r="E70" s="26">
        <v>76602.38</v>
      </c>
      <c r="F70" s="45" t="str">
        <f t="shared" si="3"/>
        <v>9 -Vencido + de 120 días</v>
      </c>
    </row>
    <row r="71" spans="1:6" x14ac:dyDescent="0.25">
      <c r="A71" s="27">
        <v>251</v>
      </c>
      <c r="B71" s="27" t="s">
        <v>702</v>
      </c>
      <c r="C71" s="63">
        <v>46076</v>
      </c>
      <c r="D71" s="46" t="s">
        <v>703</v>
      </c>
      <c r="E71" s="26">
        <v>23281.145795454533</v>
      </c>
      <c r="F71" s="57" t="str">
        <f t="shared" si="3"/>
        <v>3 -Vencido 1 semana</v>
      </c>
    </row>
    <row r="72" spans="1:6" x14ac:dyDescent="0.25">
      <c r="A72" s="27">
        <v>251</v>
      </c>
      <c r="B72" s="27" t="s">
        <v>702</v>
      </c>
      <c r="C72" s="28">
        <v>46077</v>
      </c>
      <c r="D72" s="46" t="s">
        <v>757</v>
      </c>
      <c r="E72" s="26">
        <v>46562.291590909095</v>
      </c>
      <c r="F72" s="45" t="str">
        <f t="shared" si="3"/>
        <v>3 -Vencido 1 semana</v>
      </c>
    </row>
    <row r="73" spans="1:6" x14ac:dyDescent="0.25">
      <c r="A73" s="27">
        <v>251</v>
      </c>
      <c r="B73" s="27" t="s">
        <v>702</v>
      </c>
      <c r="C73" s="63">
        <v>46077</v>
      </c>
      <c r="D73" s="46" t="s">
        <v>758</v>
      </c>
      <c r="E73" s="26">
        <v>22729.530588842972</v>
      </c>
      <c r="F73" s="25" t="str">
        <f t="shared" si="3"/>
        <v>3 -Vencido 1 semana</v>
      </c>
    </row>
    <row r="74" spans="1:6" x14ac:dyDescent="0.25">
      <c r="A74" s="27">
        <v>251</v>
      </c>
      <c r="B74" s="27" t="s">
        <v>702</v>
      </c>
      <c r="C74" s="28">
        <v>46080</v>
      </c>
      <c r="D74" s="46" t="s">
        <v>767</v>
      </c>
      <c r="E74" s="26">
        <v>240958.43795454546</v>
      </c>
      <c r="F74" s="45" t="str">
        <f t="shared" si="3"/>
        <v>3 -Vencido 1 semana</v>
      </c>
    </row>
    <row r="75" spans="1:6" x14ac:dyDescent="0.25">
      <c r="A75" s="27">
        <v>257</v>
      </c>
      <c r="B75" s="27" t="s">
        <v>759</v>
      </c>
      <c r="C75" s="63">
        <v>45723</v>
      </c>
      <c r="D75" s="46" t="s">
        <v>38</v>
      </c>
      <c r="E75" s="26">
        <v>107415.82455999999</v>
      </c>
      <c r="F75" s="57" t="str">
        <f t="shared" si="3"/>
        <v>93 -Vencido + 210 días</v>
      </c>
    </row>
    <row r="76" spans="1:6" x14ac:dyDescent="0.25">
      <c r="A76" s="27">
        <v>257</v>
      </c>
      <c r="B76" s="27" t="s">
        <v>759</v>
      </c>
      <c r="C76" s="47">
        <v>45765</v>
      </c>
      <c r="D76" s="46" t="s">
        <v>39</v>
      </c>
      <c r="E76" s="26">
        <v>72362.345659999992</v>
      </c>
      <c r="F76" s="25" t="str">
        <f t="shared" si="3"/>
        <v>93 -Vencido + 210 días</v>
      </c>
    </row>
    <row r="77" spans="1:6" x14ac:dyDescent="0.25">
      <c r="A77" s="27">
        <v>257</v>
      </c>
      <c r="B77" s="27" t="s">
        <v>759</v>
      </c>
      <c r="C77" s="28">
        <v>45772</v>
      </c>
      <c r="D77" s="46" t="s">
        <v>40</v>
      </c>
      <c r="E77" s="26">
        <v>72355.319079999987</v>
      </c>
      <c r="F77" s="45" t="str">
        <f t="shared" si="3"/>
        <v>93 -Vencido + 210 días</v>
      </c>
    </row>
    <row r="78" spans="1:6" x14ac:dyDescent="0.25">
      <c r="A78" s="27">
        <v>257</v>
      </c>
      <c r="B78" s="27" t="s">
        <v>759</v>
      </c>
      <c r="C78" s="47">
        <v>45825</v>
      </c>
      <c r="D78" s="46" t="s">
        <v>41</v>
      </c>
      <c r="E78" s="26">
        <v>106991.21544</v>
      </c>
      <c r="F78" s="25" t="str">
        <f t="shared" si="3"/>
        <v>93 -Vencido + 210 días</v>
      </c>
    </row>
    <row r="79" spans="1:6" x14ac:dyDescent="0.25">
      <c r="A79" s="27">
        <v>257</v>
      </c>
      <c r="B79" s="27" t="s">
        <v>759</v>
      </c>
      <c r="C79" s="63">
        <v>45839</v>
      </c>
      <c r="D79" s="46" t="s">
        <v>42</v>
      </c>
      <c r="E79" s="26">
        <v>94907.070600000006</v>
      </c>
      <c r="F79" s="45" t="str">
        <f t="shared" si="3"/>
        <v>93 -Vencido + 210 días</v>
      </c>
    </row>
    <row r="80" spans="1:6" x14ac:dyDescent="0.25">
      <c r="A80" s="27">
        <v>257</v>
      </c>
      <c r="B80" s="27" t="s">
        <v>759</v>
      </c>
      <c r="C80" s="47">
        <v>45877</v>
      </c>
      <c r="D80" s="46" t="s">
        <v>109</v>
      </c>
      <c r="E80" s="26">
        <v>111163.23767999999</v>
      </c>
      <c r="F80" s="25" t="str">
        <f t="shared" si="3"/>
        <v>92 -Vencido + 180 días</v>
      </c>
    </row>
    <row r="81" spans="1:6" x14ac:dyDescent="0.25">
      <c r="A81" s="27">
        <v>270</v>
      </c>
      <c r="B81" s="27" t="s">
        <v>962</v>
      </c>
      <c r="C81" s="63">
        <v>46058</v>
      </c>
      <c r="D81" s="46" t="s">
        <v>963</v>
      </c>
      <c r="E81" s="26">
        <v>53403.488100000002</v>
      </c>
      <c r="F81" s="25" t="str">
        <f t="shared" si="3"/>
        <v>6 -Vencido + de 30 dìas</v>
      </c>
    </row>
    <row r="82" spans="1:6" x14ac:dyDescent="0.25">
      <c r="A82" s="27">
        <v>270</v>
      </c>
      <c r="B82" s="27" t="s">
        <v>962</v>
      </c>
      <c r="C82" s="63">
        <v>46079</v>
      </c>
      <c r="D82" s="46" t="s">
        <v>964</v>
      </c>
      <c r="E82" s="26">
        <v>86314.415796972811</v>
      </c>
      <c r="F82" s="45" t="str">
        <f t="shared" si="3"/>
        <v>3 -Vencido 1 semana</v>
      </c>
    </row>
    <row r="83" spans="1:6" x14ac:dyDescent="0.25">
      <c r="A83" s="27">
        <v>277</v>
      </c>
      <c r="B83" s="27" t="s">
        <v>965</v>
      </c>
      <c r="C83" s="63">
        <v>45950</v>
      </c>
      <c r="D83" s="46" t="s">
        <v>966</v>
      </c>
      <c r="E83" s="26">
        <v>18189.2605</v>
      </c>
      <c r="F83" s="45" t="str">
        <f t="shared" si="3"/>
        <v>9 -Vencido + de 120 días</v>
      </c>
    </row>
    <row r="84" spans="1:6" x14ac:dyDescent="0.25">
      <c r="A84" s="27">
        <v>281</v>
      </c>
      <c r="B84" s="27" t="s">
        <v>967</v>
      </c>
      <c r="C84" s="63">
        <v>45876</v>
      </c>
      <c r="D84" s="46" t="s">
        <v>968</v>
      </c>
      <c r="E84" s="26">
        <v>81024.385643181828</v>
      </c>
      <c r="F84" s="25" t="str">
        <f t="shared" si="3"/>
        <v>92 -Vencido + 180 días</v>
      </c>
    </row>
    <row r="85" spans="1:6" x14ac:dyDescent="0.25">
      <c r="A85" s="27">
        <v>281</v>
      </c>
      <c r="B85" s="27" t="s">
        <v>967</v>
      </c>
      <c r="C85" s="47">
        <v>45883</v>
      </c>
      <c r="D85" s="46" t="s">
        <v>969</v>
      </c>
      <c r="E85" s="26">
        <v>130492.23628022727</v>
      </c>
      <c r="F85" s="25" t="str">
        <f t="shared" si="3"/>
        <v>92 -Vencido + 180 días</v>
      </c>
    </row>
    <row r="86" spans="1:6" x14ac:dyDescent="0.25">
      <c r="A86" s="27">
        <v>281</v>
      </c>
      <c r="B86" s="27" t="s">
        <v>967</v>
      </c>
      <c r="C86" s="28">
        <v>45897</v>
      </c>
      <c r="D86" s="46" t="s">
        <v>970</v>
      </c>
      <c r="E86" s="26">
        <v>24277.533175500001</v>
      </c>
      <c r="F86" s="45" t="str">
        <f t="shared" si="3"/>
        <v>92 -Vencido + 180 días</v>
      </c>
    </row>
    <row r="87" spans="1:6" x14ac:dyDescent="0.25">
      <c r="A87" s="27">
        <v>284</v>
      </c>
      <c r="B87" s="27" t="s">
        <v>43</v>
      </c>
      <c r="C87" s="63">
        <v>45965</v>
      </c>
      <c r="D87" s="46" t="s">
        <v>971</v>
      </c>
      <c r="E87" s="26">
        <v>40849.878222144296</v>
      </c>
      <c r="F87" s="25" t="str">
        <f t="shared" si="3"/>
        <v>9 -Vencido + de 120 días</v>
      </c>
    </row>
    <row r="88" spans="1:6" x14ac:dyDescent="0.25">
      <c r="A88" s="27">
        <v>284</v>
      </c>
      <c r="B88" s="27" t="s">
        <v>43</v>
      </c>
      <c r="C88" s="63">
        <v>45979</v>
      </c>
      <c r="D88" s="46" t="s">
        <v>972</v>
      </c>
      <c r="E88" s="26">
        <v>14349.842048092478</v>
      </c>
      <c r="F88" s="57" t="str">
        <f t="shared" si="3"/>
        <v>8 -Vencido + de 90 días</v>
      </c>
    </row>
    <row r="89" spans="1:6" x14ac:dyDescent="0.25">
      <c r="A89" s="27">
        <v>284</v>
      </c>
      <c r="B89" s="27" t="s">
        <v>43</v>
      </c>
      <c r="C89" s="47">
        <v>46007</v>
      </c>
      <c r="D89" s="46" t="s">
        <v>973</v>
      </c>
      <c r="E89" s="26">
        <v>29939.443611570248</v>
      </c>
      <c r="F89" s="25" t="str">
        <f t="shared" si="3"/>
        <v>7 -Vencido + de 60 días</v>
      </c>
    </row>
    <row r="90" spans="1:6" x14ac:dyDescent="0.25">
      <c r="A90" s="27">
        <v>284</v>
      </c>
      <c r="B90" s="27" t="s">
        <v>43</v>
      </c>
      <c r="C90" s="63">
        <v>46021</v>
      </c>
      <c r="D90" s="46" t="s">
        <v>974</v>
      </c>
      <c r="E90" s="26">
        <v>20432.488119834714</v>
      </c>
      <c r="F90" s="57" t="str">
        <f t="shared" si="3"/>
        <v>7 -Vencido + de 60 días</v>
      </c>
    </row>
    <row r="91" spans="1:6" x14ac:dyDescent="0.25">
      <c r="A91" s="27">
        <v>284</v>
      </c>
      <c r="B91" s="27" t="s">
        <v>43</v>
      </c>
      <c r="C91" s="28">
        <v>46035</v>
      </c>
      <c r="D91" s="46" t="s">
        <v>975</v>
      </c>
      <c r="E91" s="26">
        <v>19105.891435950416</v>
      </c>
      <c r="F91" s="57" t="str">
        <f t="shared" si="3"/>
        <v>6 -Vencido + de 30 dìas</v>
      </c>
    </row>
    <row r="92" spans="1:6" x14ac:dyDescent="0.25">
      <c r="A92" s="27">
        <v>284</v>
      </c>
      <c r="B92" s="27" t="s">
        <v>43</v>
      </c>
      <c r="C92" s="28">
        <v>46049</v>
      </c>
      <c r="D92" s="46" t="s">
        <v>976</v>
      </c>
      <c r="E92" s="26">
        <v>13384.12</v>
      </c>
      <c r="F92" s="45" t="str">
        <f t="shared" si="3"/>
        <v>6 -Vencido + de 30 dìas</v>
      </c>
    </row>
    <row r="93" spans="1:6" x14ac:dyDescent="0.25">
      <c r="A93" s="27">
        <v>284</v>
      </c>
      <c r="B93" s="27" t="s">
        <v>43</v>
      </c>
      <c r="C93" s="63">
        <v>46056</v>
      </c>
      <c r="D93" s="46" t="s">
        <v>977</v>
      </c>
      <c r="E93" s="26">
        <v>9776.3926859504154</v>
      </c>
      <c r="F93" s="25" t="str">
        <f t="shared" si="3"/>
        <v>6 -Vencido + de 30 dìas</v>
      </c>
    </row>
    <row r="94" spans="1:6" x14ac:dyDescent="0.25">
      <c r="A94" s="27">
        <v>284</v>
      </c>
      <c r="B94" s="27" t="s">
        <v>43</v>
      </c>
      <c r="C94" s="28">
        <v>46063</v>
      </c>
      <c r="D94" s="46" t="s">
        <v>978</v>
      </c>
      <c r="E94" s="26">
        <v>17915.899530991741</v>
      </c>
      <c r="F94" s="45" t="str">
        <f t="shared" si="3"/>
        <v>5 -Vencido 3 semanas</v>
      </c>
    </row>
    <row r="95" spans="1:6" x14ac:dyDescent="0.25">
      <c r="A95" s="27">
        <v>284</v>
      </c>
      <c r="B95" s="27" t="s">
        <v>43</v>
      </c>
      <c r="C95" s="47">
        <v>46077</v>
      </c>
      <c r="D95" s="46" t="s">
        <v>979</v>
      </c>
      <c r="E95" s="26">
        <v>25235.637871900828</v>
      </c>
      <c r="F95" s="25" t="str">
        <f t="shared" si="3"/>
        <v>3 -Vencido 1 semana</v>
      </c>
    </row>
    <row r="96" spans="1:6" x14ac:dyDescent="0.25">
      <c r="A96" s="27">
        <v>291</v>
      </c>
      <c r="B96" s="27" t="s">
        <v>980</v>
      </c>
      <c r="C96" s="63">
        <v>46077</v>
      </c>
      <c r="D96" s="46" t="s">
        <v>981</v>
      </c>
      <c r="E96" s="26">
        <v>400029.11210728431</v>
      </c>
      <c r="F96" s="45" t="str">
        <f t="shared" si="3"/>
        <v>3 -Vencido 1 semana</v>
      </c>
    </row>
    <row r="97" spans="1:6" x14ac:dyDescent="0.25">
      <c r="A97" s="27">
        <v>297</v>
      </c>
      <c r="B97" s="27" t="s">
        <v>390</v>
      </c>
      <c r="C97" s="63">
        <v>45925</v>
      </c>
      <c r="D97" s="46" t="s">
        <v>982</v>
      </c>
      <c r="E97" s="26">
        <v>83124.219999999987</v>
      </c>
      <c r="F97" s="45" t="str">
        <f t="shared" si="3"/>
        <v>91 -Vencido + 150 días</v>
      </c>
    </row>
    <row r="98" spans="1:6" x14ac:dyDescent="0.25">
      <c r="A98" s="27">
        <v>308</v>
      </c>
      <c r="B98" s="27" t="s">
        <v>983</v>
      </c>
      <c r="C98" s="63">
        <v>45700</v>
      </c>
      <c r="D98" s="46" t="s">
        <v>984</v>
      </c>
      <c r="E98" s="26">
        <v>108520.61055999999</v>
      </c>
      <c r="F98" s="25" t="str">
        <f t="shared" si="3"/>
        <v>93 -Vencido + 210 días</v>
      </c>
    </row>
    <row r="99" spans="1:6" x14ac:dyDescent="0.25">
      <c r="A99" s="27">
        <v>308</v>
      </c>
      <c r="B99" s="27" t="s">
        <v>983</v>
      </c>
      <c r="C99" s="28">
        <v>45784</v>
      </c>
      <c r="D99" s="46" t="s">
        <v>985</v>
      </c>
      <c r="E99" s="26">
        <v>59531.145252499999</v>
      </c>
      <c r="F99" s="25" t="str">
        <f t="shared" si="3"/>
        <v>93 -Vencido + 210 días</v>
      </c>
    </row>
    <row r="100" spans="1:6" x14ac:dyDescent="0.25">
      <c r="A100" s="27">
        <v>308</v>
      </c>
      <c r="B100" s="27" t="s">
        <v>983</v>
      </c>
      <c r="C100" s="28">
        <v>45806</v>
      </c>
      <c r="D100" s="46" t="s">
        <v>986</v>
      </c>
      <c r="E100" s="26">
        <v>46560.819749999995</v>
      </c>
      <c r="F100" s="45" t="str">
        <f t="shared" si="3"/>
        <v>93 -Vencido + 210 días</v>
      </c>
    </row>
    <row r="101" spans="1:6" x14ac:dyDescent="0.25">
      <c r="A101" s="27">
        <v>308</v>
      </c>
      <c r="B101" s="27" t="s">
        <v>983</v>
      </c>
      <c r="C101" s="28">
        <v>45827</v>
      </c>
      <c r="D101" s="46" t="s">
        <v>987</v>
      </c>
      <c r="E101" s="26">
        <v>108434.72683499999</v>
      </c>
      <c r="F101" s="25" t="str">
        <f t="shared" si="3"/>
        <v>93 -Vencido + 210 días</v>
      </c>
    </row>
    <row r="102" spans="1:6" x14ac:dyDescent="0.25">
      <c r="A102" s="27">
        <v>308</v>
      </c>
      <c r="B102" s="27" t="s">
        <v>983</v>
      </c>
      <c r="C102" s="28">
        <v>45831</v>
      </c>
      <c r="D102" s="46" t="s">
        <v>988</v>
      </c>
      <c r="E102" s="26">
        <v>74002.515400000004</v>
      </c>
      <c r="F102" s="45" t="str">
        <f t="shared" si="3"/>
        <v>93 -Vencido + 210 días</v>
      </c>
    </row>
    <row r="103" spans="1:6" x14ac:dyDescent="0.25">
      <c r="A103" s="27">
        <v>308</v>
      </c>
      <c r="B103" s="27" t="s">
        <v>983</v>
      </c>
      <c r="C103" s="63">
        <v>45882</v>
      </c>
      <c r="D103" s="46" t="s">
        <v>989</v>
      </c>
      <c r="E103" s="26">
        <v>118545.62203499998</v>
      </c>
      <c r="F103" s="45" t="str">
        <f t="shared" si="3"/>
        <v>92 -Vencido + 180 días</v>
      </c>
    </row>
    <row r="104" spans="1:6" x14ac:dyDescent="0.25">
      <c r="A104" s="27">
        <v>308</v>
      </c>
      <c r="B104" s="27" t="s">
        <v>983</v>
      </c>
      <c r="C104" s="28">
        <v>45896</v>
      </c>
      <c r="D104" s="46" t="s">
        <v>990</v>
      </c>
      <c r="E104" s="26">
        <v>111926.49666808001</v>
      </c>
      <c r="F104" s="57" t="str">
        <f t="shared" si="3"/>
        <v>92 -Vencido + 180 días</v>
      </c>
    </row>
    <row r="105" spans="1:6" x14ac:dyDescent="0.25">
      <c r="A105" s="27">
        <v>324</v>
      </c>
      <c r="B105" s="27" t="s">
        <v>991</v>
      </c>
      <c r="C105" s="63">
        <v>45941</v>
      </c>
      <c r="D105" s="46" t="s">
        <v>992</v>
      </c>
      <c r="E105" s="26">
        <v>32331.072150928499</v>
      </c>
      <c r="F105" s="45" t="str">
        <f t="shared" si="3"/>
        <v>9 -Vencido + de 120 días</v>
      </c>
    </row>
    <row r="106" spans="1:6" x14ac:dyDescent="0.25">
      <c r="A106" s="27">
        <v>330</v>
      </c>
      <c r="B106" s="27" t="s">
        <v>110</v>
      </c>
      <c r="C106" s="63">
        <v>45874</v>
      </c>
      <c r="D106" s="46" t="s">
        <v>111</v>
      </c>
      <c r="E106" s="26">
        <v>43581.76999999999</v>
      </c>
      <c r="F106" s="25" t="str">
        <f t="shared" si="3"/>
        <v>92 -Vencido + 180 días</v>
      </c>
    </row>
    <row r="107" spans="1:6" x14ac:dyDescent="0.25">
      <c r="A107" s="27">
        <v>351</v>
      </c>
      <c r="B107" s="27" t="s">
        <v>993</v>
      </c>
      <c r="C107" s="63">
        <v>45723</v>
      </c>
      <c r="D107" s="46" t="s">
        <v>994</v>
      </c>
      <c r="E107" s="26">
        <v>30283.408417500003</v>
      </c>
      <c r="F107" s="25" t="str">
        <f t="shared" si="3"/>
        <v>93 -Vencido + 210 días</v>
      </c>
    </row>
    <row r="108" spans="1:6" x14ac:dyDescent="0.25">
      <c r="A108" s="27">
        <v>351</v>
      </c>
      <c r="B108" s="27" t="s">
        <v>993</v>
      </c>
      <c r="C108" s="63">
        <v>45763</v>
      </c>
      <c r="D108" s="46" t="s">
        <v>995</v>
      </c>
      <c r="E108" s="26">
        <v>30570.632175000002</v>
      </c>
      <c r="F108" s="25" t="str">
        <f t="shared" si="3"/>
        <v>93 -Vencido + 210 días</v>
      </c>
    </row>
    <row r="109" spans="1:6" x14ac:dyDescent="0.25">
      <c r="A109" s="27">
        <v>351</v>
      </c>
      <c r="B109" s="27" t="s">
        <v>993</v>
      </c>
      <c r="C109" s="28">
        <v>45826</v>
      </c>
      <c r="D109" s="46" t="s">
        <v>996</v>
      </c>
      <c r="E109" s="26">
        <v>15176.3058</v>
      </c>
      <c r="F109" s="45" t="str">
        <f t="shared" si="3"/>
        <v>93 -Vencido + 210 días</v>
      </c>
    </row>
    <row r="110" spans="1:6" x14ac:dyDescent="0.25">
      <c r="A110" s="27">
        <v>351</v>
      </c>
      <c r="B110" s="27" t="s">
        <v>993</v>
      </c>
      <c r="C110" s="63">
        <v>45861</v>
      </c>
      <c r="D110" s="46" t="s">
        <v>997</v>
      </c>
      <c r="E110" s="26">
        <v>37394.613750000004</v>
      </c>
      <c r="F110" s="45" t="str">
        <f t="shared" si="3"/>
        <v>93 -Vencido + 210 días</v>
      </c>
    </row>
    <row r="111" spans="1:6" x14ac:dyDescent="0.25">
      <c r="A111" s="27">
        <v>351</v>
      </c>
      <c r="B111" s="27" t="s">
        <v>993</v>
      </c>
      <c r="C111" s="63">
        <v>45884</v>
      </c>
      <c r="D111" s="46" t="s">
        <v>998</v>
      </c>
      <c r="E111" s="26">
        <v>32641.903589999998</v>
      </c>
      <c r="F111" s="57" t="str">
        <f t="shared" si="3"/>
        <v>92 -Vencido + 180 días</v>
      </c>
    </row>
    <row r="112" spans="1:6" x14ac:dyDescent="0.25">
      <c r="A112" s="27">
        <v>351</v>
      </c>
      <c r="B112" s="27" t="s">
        <v>993</v>
      </c>
      <c r="C112" s="47">
        <v>45891</v>
      </c>
      <c r="D112" s="46" t="s">
        <v>999</v>
      </c>
      <c r="E112" s="26">
        <v>38050.493216416507</v>
      </c>
      <c r="F112" s="25" t="str">
        <f t="shared" si="3"/>
        <v>92 -Vencido + 180 días</v>
      </c>
    </row>
    <row r="113" spans="1:6" x14ac:dyDescent="0.25">
      <c r="A113" s="27">
        <v>390</v>
      </c>
      <c r="B113" s="27" t="s">
        <v>30</v>
      </c>
      <c r="C113" s="63">
        <v>46084</v>
      </c>
      <c r="D113" s="46" t="s">
        <v>834</v>
      </c>
      <c r="E113" s="26">
        <v>187191.32500000004</v>
      </c>
      <c r="F113" s="45" t="str">
        <f t="shared" si="3"/>
        <v>2 -Vence esta semana</v>
      </c>
    </row>
    <row r="114" spans="1:6" x14ac:dyDescent="0.25">
      <c r="A114" s="27">
        <v>413</v>
      </c>
      <c r="B114" s="27" t="s">
        <v>44</v>
      </c>
      <c r="C114" s="28">
        <v>45854</v>
      </c>
      <c r="D114" s="46" t="s">
        <v>112</v>
      </c>
      <c r="E114" s="26">
        <v>102904.56258000001</v>
      </c>
      <c r="F114" s="45" t="str">
        <f t="shared" si="3"/>
        <v>93 -Vencido + 210 días</v>
      </c>
    </row>
    <row r="115" spans="1:6" x14ac:dyDescent="0.25">
      <c r="A115" s="27">
        <v>413</v>
      </c>
      <c r="B115" s="27" t="s">
        <v>44</v>
      </c>
      <c r="C115" s="63">
        <v>45888</v>
      </c>
      <c r="D115" s="46" t="s">
        <v>113</v>
      </c>
      <c r="E115" s="26">
        <v>81485.128559999997</v>
      </c>
      <c r="F115" s="45" t="str">
        <f t="shared" si="3"/>
        <v>92 -Vencido + 180 días</v>
      </c>
    </row>
    <row r="116" spans="1:6" x14ac:dyDescent="0.25">
      <c r="A116" s="27">
        <v>414</v>
      </c>
      <c r="B116" s="27" t="s">
        <v>1000</v>
      </c>
      <c r="C116" s="63">
        <v>45812</v>
      </c>
      <c r="D116" s="46" t="s">
        <v>1001</v>
      </c>
      <c r="E116" s="26">
        <v>54342.810400000002</v>
      </c>
      <c r="F116" s="45" t="str">
        <f t="shared" si="3"/>
        <v>93 -Vencido + 210 días</v>
      </c>
    </row>
    <row r="117" spans="1:6" x14ac:dyDescent="0.25">
      <c r="A117" s="27">
        <v>421</v>
      </c>
      <c r="B117" s="27" t="s">
        <v>952</v>
      </c>
      <c r="C117" s="47">
        <v>45660</v>
      </c>
      <c r="D117" s="46" t="s">
        <v>1002</v>
      </c>
      <c r="E117" s="26">
        <v>27594.775710000005</v>
      </c>
      <c r="F117" s="25" t="str">
        <f t="shared" si="3"/>
        <v>93 -Vencido + 210 días</v>
      </c>
    </row>
    <row r="118" spans="1:6" x14ac:dyDescent="0.25">
      <c r="A118" s="27">
        <v>428</v>
      </c>
      <c r="B118" s="27" t="s">
        <v>1003</v>
      </c>
      <c r="C118" s="63">
        <v>45827</v>
      </c>
      <c r="D118" s="46" t="s">
        <v>1004</v>
      </c>
      <c r="E118" s="26">
        <v>89065.361564380146</v>
      </c>
      <c r="F118" s="45" t="str">
        <f t="shared" si="3"/>
        <v>93 -Vencido + 210 días</v>
      </c>
    </row>
    <row r="119" spans="1:6" x14ac:dyDescent="0.25">
      <c r="A119" s="27">
        <v>428</v>
      </c>
      <c r="B119" s="27" t="s">
        <v>1003</v>
      </c>
      <c r="C119" s="63">
        <v>45890</v>
      </c>
      <c r="D119" s="46" t="s">
        <v>1005</v>
      </c>
      <c r="E119" s="26">
        <v>104315.19509134298</v>
      </c>
      <c r="F119" s="25" t="str">
        <f t="shared" si="3"/>
        <v>92 -Vencido + 180 días</v>
      </c>
    </row>
    <row r="120" spans="1:6" x14ac:dyDescent="0.25">
      <c r="A120" s="27">
        <v>428</v>
      </c>
      <c r="B120" s="27" t="s">
        <v>1003</v>
      </c>
      <c r="C120" s="47">
        <v>45981</v>
      </c>
      <c r="D120" s="46" t="s">
        <v>1006</v>
      </c>
      <c r="E120" s="26">
        <v>52630.269777768597</v>
      </c>
      <c r="F120" s="25" t="str">
        <f t="shared" si="3"/>
        <v>8 -Vencido + de 90 días</v>
      </c>
    </row>
    <row r="121" spans="1:6" x14ac:dyDescent="0.25">
      <c r="A121" s="27">
        <v>433</v>
      </c>
      <c r="B121" s="27" t="s">
        <v>1007</v>
      </c>
      <c r="C121" s="28">
        <v>45854</v>
      </c>
      <c r="D121" s="46" t="s">
        <v>1008</v>
      </c>
      <c r="E121" s="26">
        <v>53813.385600000009</v>
      </c>
      <c r="F121" s="45" t="str">
        <f t="shared" si="3"/>
        <v>93 -Vencido + 210 días</v>
      </c>
    </row>
    <row r="122" spans="1:6" x14ac:dyDescent="0.25">
      <c r="A122" s="27">
        <v>437</v>
      </c>
      <c r="B122" s="27" t="s">
        <v>1009</v>
      </c>
      <c r="C122" s="28">
        <v>45754</v>
      </c>
      <c r="D122" s="46" t="s">
        <v>1010</v>
      </c>
      <c r="E122" s="26">
        <v>72023.193403409095</v>
      </c>
      <c r="F122" s="25" t="str">
        <f t="shared" si="3"/>
        <v>93 -Vencido + 210 días</v>
      </c>
    </row>
    <row r="123" spans="1:6" x14ac:dyDescent="0.25">
      <c r="A123" s="27">
        <v>437</v>
      </c>
      <c r="B123" s="27" t="s">
        <v>1009</v>
      </c>
      <c r="C123" s="28">
        <v>45811</v>
      </c>
      <c r="D123" s="46" t="s">
        <v>1011</v>
      </c>
      <c r="E123" s="26">
        <v>72214.800247520674</v>
      </c>
      <c r="F123" s="45" t="str">
        <f t="shared" si="3"/>
        <v>93 -Vencido + 210 días</v>
      </c>
    </row>
    <row r="124" spans="1:6" x14ac:dyDescent="0.25">
      <c r="A124" s="27">
        <v>437</v>
      </c>
      <c r="B124" s="27" t="s">
        <v>1009</v>
      </c>
      <c r="C124" s="28">
        <v>45849</v>
      </c>
      <c r="D124" s="46" t="s">
        <v>1012</v>
      </c>
      <c r="E124" s="26">
        <v>81088.105823801656</v>
      </c>
      <c r="F124" s="57" t="str">
        <f t="shared" si="3"/>
        <v>93 -Vencido + 210 días</v>
      </c>
    </row>
    <row r="125" spans="1:6" x14ac:dyDescent="0.25">
      <c r="A125" s="27">
        <v>469</v>
      </c>
      <c r="B125" s="27" t="s">
        <v>1013</v>
      </c>
      <c r="C125" s="28">
        <v>45779</v>
      </c>
      <c r="D125" s="46" t="s">
        <v>1014</v>
      </c>
      <c r="E125" s="26">
        <v>64771.078146033055</v>
      </c>
      <c r="F125" s="25" t="str">
        <f t="shared" si="3"/>
        <v>93 -Vencido + 210 días</v>
      </c>
    </row>
    <row r="126" spans="1:6" x14ac:dyDescent="0.25">
      <c r="A126" s="27">
        <v>469</v>
      </c>
      <c r="B126" s="27" t="s">
        <v>1013</v>
      </c>
      <c r="C126" s="47">
        <v>45890</v>
      </c>
      <c r="D126" s="46" t="s">
        <v>1015</v>
      </c>
      <c r="E126" s="26">
        <v>73764.557300330576</v>
      </c>
      <c r="F126" s="25" t="str">
        <f t="shared" si="3"/>
        <v>92 -Vencido + 180 días</v>
      </c>
    </row>
    <row r="127" spans="1:6" x14ac:dyDescent="0.25">
      <c r="A127" s="27">
        <v>472</v>
      </c>
      <c r="B127" s="27" t="s">
        <v>1016</v>
      </c>
      <c r="C127" s="47">
        <v>45883</v>
      </c>
      <c r="D127" s="46" t="s">
        <v>1017</v>
      </c>
      <c r="E127" s="26">
        <v>38850.681984559502</v>
      </c>
      <c r="F127" s="25" t="str">
        <f t="shared" si="3"/>
        <v>92 -Vencido + 180 días</v>
      </c>
    </row>
    <row r="128" spans="1:6" x14ac:dyDescent="0.25">
      <c r="A128" s="27">
        <v>475</v>
      </c>
      <c r="B128" s="27" t="s">
        <v>1018</v>
      </c>
      <c r="C128" s="63">
        <v>45817</v>
      </c>
      <c r="D128" s="46" t="s">
        <v>1019</v>
      </c>
      <c r="E128" s="26">
        <v>21476.673300000002</v>
      </c>
      <c r="F128" s="57" t="str">
        <f t="shared" si="3"/>
        <v>93 -Vencido + 210 días</v>
      </c>
    </row>
    <row r="129" spans="1:6" x14ac:dyDescent="0.25">
      <c r="A129" s="27">
        <v>475</v>
      </c>
      <c r="B129" s="27" t="s">
        <v>1018</v>
      </c>
      <c r="C129" s="63">
        <v>45874</v>
      </c>
      <c r="D129" s="46" t="s">
        <v>1020</v>
      </c>
      <c r="E129" s="26">
        <v>16862.561999999998</v>
      </c>
      <c r="F129" s="57" t="str">
        <f t="shared" si="3"/>
        <v>92 -Vencido + 180 días</v>
      </c>
    </row>
    <row r="130" spans="1:6" x14ac:dyDescent="0.25">
      <c r="A130" s="27">
        <v>475</v>
      </c>
      <c r="B130" s="27" t="s">
        <v>1018</v>
      </c>
      <c r="C130" s="63">
        <v>45881</v>
      </c>
      <c r="D130" s="46" t="s">
        <v>1021</v>
      </c>
      <c r="E130" s="26">
        <v>28074.748170928498</v>
      </c>
      <c r="F130" s="25" t="str">
        <f t="shared" si="3"/>
        <v>92 -Vencido + 180 días</v>
      </c>
    </row>
    <row r="131" spans="1:6" x14ac:dyDescent="0.25">
      <c r="A131" s="27">
        <v>488</v>
      </c>
      <c r="B131" s="27" t="s">
        <v>45</v>
      </c>
      <c r="C131" s="28">
        <v>45855</v>
      </c>
      <c r="D131" s="46" t="s">
        <v>114</v>
      </c>
      <c r="E131" s="26">
        <v>71945.881767768602</v>
      </c>
      <c r="F131" s="45" t="str">
        <f t="shared" si="3"/>
        <v>93 -Vencido + 210 días</v>
      </c>
    </row>
    <row r="132" spans="1:6" x14ac:dyDescent="0.25">
      <c r="A132" s="27">
        <v>503</v>
      </c>
      <c r="B132" s="27" t="s">
        <v>1022</v>
      </c>
      <c r="C132" s="47">
        <v>45797</v>
      </c>
      <c r="D132" s="46" t="s">
        <v>1023</v>
      </c>
      <c r="E132" s="26">
        <v>86443.204377314047</v>
      </c>
      <c r="F132" s="25" t="str">
        <f t="shared" ref="F132:F195" si="4">VLOOKUP($C132,$G$19:$H$30,2,1)</f>
        <v>93 -Vencido + 210 días</v>
      </c>
    </row>
    <row r="133" spans="1:6" x14ac:dyDescent="0.25">
      <c r="A133" s="27">
        <v>503</v>
      </c>
      <c r="B133" s="27" t="s">
        <v>1022</v>
      </c>
      <c r="C133" s="28">
        <v>45812</v>
      </c>
      <c r="D133" s="46" t="s">
        <v>1024</v>
      </c>
      <c r="E133" s="26">
        <v>35606.55850566116</v>
      </c>
      <c r="F133" s="57" t="str">
        <f t="shared" si="4"/>
        <v>93 -Vencido + 210 días</v>
      </c>
    </row>
    <row r="134" spans="1:6" x14ac:dyDescent="0.25">
      <c r="A134" s="27">
        <v>503</v>
      </c>
      <c r="B134" s="27" t="s">
        <v>1022</v>
      </c>
      <c r="C134" s="47">
        <v>45833</v>
      </c>
      <c r="D134" s="46" t="s">
        <v>1025</v>
      </c>
      <c r="E134" s="26">
        <v>59725.339204028925</v>
      </c>
      <c r="F134" s="25" t="str">
        <f t="shared" si="4"/>
        <v>93 -Vencido + 210 días</v>
      </c>
    </row>
    <row r="135" spans="1:6" x14ac:dyDescent="0.25">
      <c r="A135" s="27">
        <v>504</v>
      </c>
      <c r="B135" s="27" t="s">
        <v>559</v>
      </c>
      <c r="C135" s="63">
        <v>46079</v>
      </c>
      <c r="D135" s="46" t="s">
        <v>768</v>
      </c>
      <c r="E135" s="26">
        <v>97857.172708620186</v>
      </c>
      <c r="F135" s="25" t="str">
        <f t="shared" si="4"/>
        <v>3 -Vencido 1 semana</v>
      </c>
    </row>
    <row r="136" spans="1:6" x14ac:dyDescent="0.25">
      <c r="A136" s="27">
        <v>504</v>
      </c>
      <c r="B136" s="27" t="s">
        <v>559</v>
      </c>
      <c r="C136" s="28">
        <v>46079</v>
      </c>
      <c r="D136" s="46" t="s">
        <v>769</v>
      </c>
      <c r="E136" s="26">
        <v>886275.77545762563</v>
      </c>
      <c r="F136" s="45" t="str">
        <f t="shared" si="4"/>
        <v>3 -Vencido 1 semana</v>
      </c>
    </row>
    <row r="137" spans="1:6" x14ac:dyDescent="0.25">
      <c r="A137" s="27">
        <v>517</v>
      </c>
      <c r="B137" s="27" t="s">
        <v>1026</v>
      </c>
      <c r="C137" s="28">
        <v>45822</v>
      </c>
      <c r="D137" s="46" t="s">
        <v>1027</v>
      </c>
      <c r="E137" s="26">
        <v>34964.376264999999</v>
      </c>
      <c r="F137" s="45" t="str">
        <f t="shared" si="4"/>
        <v>93 -Vencido + 210 días</v>
      </c>
    </row>
    <row r="138" spans="1:6" x14ac:dyDescent="0.25">
      <c r="A138" s="27">
        <v>538</v>
      </c>
      <c r="B138" s="27" t="s">
        <v>1028</v>
      </c>
      <c r="C138" s="28">
        <v>45716</v>
      </c>
      <c r="D138" s="46" t="s">
        <v>1029</v>
      </c>
      <c r="E138" s="26">
        <v>35878.772819999998</v>
      </c>
      <c r="F138" s="25" t="str">
        <f t="shared" si="4"/>
        <v>93 -Vencido + 210 días</v>
      </c>
    </row>
    <row r="139" spans="1:6" x14ac:dyDescent="0.25">
      <c r="A139" s="27">
        <v>538</v>
      </c>
      <c r="B139" s="27" t="s">
        <v>1028</v>
      </c>
      <c r="C139" s="47">
        <v>45750</v>
      </c>
      <c r="D139" s="46" t="s">
        <v>1030</v>
      </c>
      <c r="E139" s="26">
        <v>78236.487204999998</v>
      </c>
      <c r="F139" s="25" t="str">
        <f t="shared" si="4"/>
        <v>93 -Vencido + 210 días</v>
      </c>
    </row>
    <row r="140" spans="1:6" x14ac:dyDescent="0.25">
      <c r="A140" s="27">
        <v>538</v>
      </c>
      <c r="B140" s="27" t="s">
        <v>1028</v>
      </c>
      <c r="C140" s="63">
        <v>45777</v>
      </c>
      <c r="D140" s="46" t="s">
        <v>1031</v>
      </c>
      <c r="E140" s="26">
        <v>63177.876824999999</v>
      </c>
      <c r="F140" s="25" t="str">
        <f t="shared" si="4"/>
        <v>93 -Vencido + 210 días</v>
      </c>
    </row>
    <row r="141" spans="1:6" x14ac:dyDescent="0.25">
      <c r="A141" s="27">
        <v>538</v>
      </c>
      <c r="B141" s="27" t="s">
        <v>1028</v>
      </c>
      <c r="C141" s="63">
        <v>45876</v>
      </c>
      <c r="D141" s="46" t="s">
        <v>1032</v>
      </c>
      <c r="E141" s="26">
        <v>54035.728600000002</v>
      </c>
      <c r="F141" s="45" t="str">
        <f t="shared" si="4"/>
        <v>92 -Vencido + 180 días</v>
      </c>
    </row>
    <row r="142" spans="1:6" x14ac:dyDescent="0.25">
      <c r="A142" s="27">
        <v>553</v>
      </c>
      <c r="B142" s="27" t="s">
        <v>1033</v>
      </c>
      <c r="C142" s="47">
        <v>46084</v>
      </c>
      <c r="D142" s="46" t="s">
        <v>1034</v>
      </c>
      <c r="E142" s="26">
        <v>156560.01727272727</v>
      </c>
      <c r="F142" s="25" t="str">
        <f t="shared" si="4"/>
        <v>2 -Vence esta semana</v>
      </c>
    </row>
    <row r="143" spans="1:6" x14ac:dyDescent="0.25">
      <c r="A143" s="27">
        <v>555</v>
      </c>
      <c r="B143" s="27" t="s">
        <v>46</v>
      </c>
      <c r="C143" s="63">
        <v>45877</v>
      </c>
      <c r="D143" s="46" t="s">
        <v>115</v>
      </c>
      <c r="E143" s="26">
        <v>72989.446771115705</v>
      </c>
      <c r="F143" s="45" t="str">
        <f t="shared" si="4"/>
        <v>92 -Vencido + 180 días</v>
      </c>
    </row>
    <row r="144" spans="1:6" x14ac:dyDescent="0.25">
      <c r="A144" s="27">
        <v>565</v>
      </c>
      <c r="B144" s="27" t="s">
        <v>47</v>
      </c>
      <c r="C144" s="28">
        <v>45783</v>
      </c>
      <c r="D144" s="46" t="s">
        <v>48</v>
      </c>
      <c r="E144" s="26">
        <v>93881.217492500014</v>
      </c>
      <c r="F144" s="45" t="str">
        <f t="shared" si="4"/>
        <v>93 -Vencido + 210 días</v>
      </c>
    </row>
    <row r="145" spans="1:6" x14ac:dyDescent="0.25">
      <c r="A145" s="27">
        <v>565</v>
      </c>
      <c r="B145" s="27" t="s">
        <v>47</v>
      </c>
      <c r="C145" s="47">
        <v>45923</v>
      </c>
      <c r="D145" s="46" t="s">
        <v>391</v>
      </c>
      <c r="E145" s="26">
        <v>181020.08160371397</v>
      </c>
      <c r="F145" s="25" t="str">
        <f t="shared" si="4"/>
        <v>91 -Vencido + 150 días</v>
      </c>
    </row>
    <row r="146" spans="1:6" x14ac:dyDescent="0.25">
      <c r="A146" s="27">
        <v>569</v>
      </c>
      <c r="B146" s="27" t="s">
        <v>1035</v>
      </c>
      <c r="C146" s="63">
        <v>45797</v>
      </c>
      <c r="D146" s="46" t="s">
        <v>1036</v>
      </c>
      <c r="E146" s="26">
        <v>70740.263295599172</v>
      </c>
      <c r="F146" s="45" t="str">
        <f t="shared" si="4"/>
        <v>93 -Vencido + 210 días</v>
      </c>
    </row>
    <row r="147" spans="1:6" x14ac:dyDescent="0.25">
      <c r="A147" s="27">
        <v>569</v>
      </c>
      <c r="B147" s="27" t="s">
        <v>1035</v>
      </c>
      <c r="C147" s="63">
        <v>45804</v>
      </c>
      <c r="D147" s="46" t="s">
        <v>1037</v>
      </c>
      <c r="E147" s="26">
        <v>77659.255710743804</v>
      </c>
      <c r="F147" s="45" t="str">
        <f t="shared" si="4"/>
        <v>93 -Vencido + 210 días</v>
      </c>
    </row>
    <row r="148" spans="1:6" x14ac:dyDescent="0.25">
      <c r="A148" s="27">
        <v>569</v>
      </c>
      <c r="B148" s="27" t="s">
        <v>1035</v>
      </c>
      <c r="C148" s="63">
        <v>45811</v>
      </c>
      <c r="D148" s="46" t="s">
        <v>1038</v>
      </c>
      <c r="E148" s="26">
        <v>53337.440731466937</v>
      </c>
      <c r="F148" s="45" t="str">
        <f t="shared" si="4"/>
        <v>93 -Vencido + 210 días</v>
      </c>
    </row>
    <row r="149" spans="1:6" x14ac:dyDescent="0.25">
      <c r="A149" s="27">
        <v>569</v>
      </c>
      <c r="B149" s="27" t="s">
        <v>1035</v>
      </c>
      <c r="C149" s="47">
        <v>45825</v>
      </c>
      <c r="D149" s="46" t="s">
        <v>1039</v>
      </c>
      <c r="E149" s="26">
        <v>112800.31837706613</v>
      </c>
      <c r="F149" s="25" t="str">
        <f t="shared" si="4"/>
        <v>93 -Vencido + 210 días</v>
      </c>
    </row>
    <row r="150" spans="1:6" x14ac:dyDescent="0.25">
      <c r="A150" s="27">
        <v>569</v>
      </c>
      <c r="B150" s="27" t="s">
        <v>1035</v>
      </c>
      <c r="C150" s="63">
        <v>45832</v>
      </c>
      <c r="D150" s="46" t="s">
        <v>1040</v>
      </c>
      <c r="E150" s="26">
        <v>35489.624597107439</v>
      </c>
      <c r="F150" s="45" t="str">
        <f t="shared" si="4"/>
        <v>93 -Vencido + 210 días</v>
      </c>
    </row>
    <row r="151" spans="1:6" x14ac:dyDescent="0.25">
      <c r="A151" s="27">
        <v>569</v>
      </c>
      <c r="B151" s="27" t="s">
        <v>1035</v>
      </c>
      <c r="C151" s="28">
        <v>45846</v>
      </c>
      <c r="D151" s="46" t="s">
        <v>1041</v>
      </c>
      <c r="E151" s="26">
        <v>54620.496929752073</v>
      </c>
      <c r="F151" s="57" t="str">
        <f t="shared" si="4"/>
        <v>93 -Vencido + 210 días</v>
      </c>
    </row>
    <row r="152" spans="1:6" x14ac:dyDescent="0.25">
      <c r="A152" s="27">
        <v>569</v>
      </c>
      <c r="B152" s="27" t="s">
        <v>1035</v>
      </c>
      <c r="C152" s="63">
        <v>45867</v>
      </c>
      <c r="D152" s="46" t="s">
        <v>1042</v>
      </c>
      <c r="E152" s="26">
        <v>124082.91119314049</v>
      </c>
      <c r="F152" s="45" t="str">
        <f t="shared" si="4"/>
        <v>93 -Vencido + 210 días</v>
      </c>
    </row>
    <row r="153" spans="1:6" x14ac:dyDescent="0.25">
      <c r="A153" s="27">
        <v>569</v>
      </c>
      <c r="B153" s="27" t="s">
        <v>1035</v>
      </c>
      <c r="C153" s="63">
        <v>45870</v>
      </c>
      <c r="D153" s="46" t="s">
        <v>1043</v>
      </c>
      <c r="E153" s="26">
        <v>14713.231057314049</v>
      </c>
      <c r="F153" s="57" t="str">
        <f t="shared" si="4"/>
        <v>93 -Vencido + 210 días</v>
      </c>
    </row>
    <row r="154" spans="1:6" x14ac:dyDescent="0.25">
      <c r="A154" s="27">
        <v>569</v>
      </c>
      <c r="B154" s="27" t="s">
        <v>1035</v>
      </c>
      <c r="C154" s="63">
        <v>45888</v>
      </c>
      <c r="D154" s="46" t="s">
        <v>1044</v>
      </c>
      <c r="E154" s="26">
        <v>130627.72024090911</v>
      </c>
      <c r="F154" s="57" t="str">
        <f t="shared" si="4"/>
        <v>92 -Vencido + 180 días</v>
      </c>
    </row>
    <row r="155" spans="1:6" x14ac:dyDescent="0.25">
      <c r="A155" s="27">
        <v>569</v>
      </c>
      <c r="B155" s="27" t="s">
        <v>1035</v>
      </c>
      <c r="C155" s="28">
        <v>45898</v>
      </c>
      <c r="D155" s="46" t="s">
        <v>1045</v>
      </c>
      <c r="E155" s="26">
        <v>39893.975324319996</v>
      </c>
      <c r="F155" s="25" t="str">
        <f t="shared" si="4"/>
        <v>92 -Vencido + 180 días</v>
      </c>
    </row>
    <row r="156" spans="1:6" x14ac:dyDescent="0.25">
      <c r="A156" s="27">
        <v>573</v>
      </c>
      <c r="B156" s="27" t="s">
        <v>1046</v>
      </c>
      <c r="C156" s="28">
        <v>45694</v>
      </c>
      <c r="D156" s="46" t="s">
        <v>1047</v>
      </c>
      <c r="E156" s="26">
        <v>71356.39889200413</v>
      </c>
      <c r="F156" s="57" t="str">
        <f t="shared" si="4"/>
        <v>93 -Vencido + 210 días</v>
      </c>
    </row>
    <row r="157" spans="1:6" x14ac:dyDescent="0.25">
      <c r="A157" s="27">
        <v>573</v>
      </c>
      <c r="B157" s="27" t="s">
        <v>1046</v>
      </c>
      <c r="C157" s="28">
        <v>45729</v>
      </c>
      <c r="D157" s="46" t="s">
        <v>1048</v>
      </c>
      <c r="E157" s="26">
        <v>86799.170532768592</v>
      </c>
      <c r="F157" s="25" t="str">
        <f t="shared" si="4"/>
        <v>93 -Vencido + 210 días</v>
      </c>
    </row>
    <row r="158" spans="1:6" x14ac:dyDescent="0.25">
      <c r="A158" s="27">
        <v>585</v>
      </c>
      <c r="B158" s="27" t="s">
        <v>704</v>
      </c>
      <c r="C158" s="63">
        <v>45814</v>
      </c>
      <c r="D158" s="46" t="s">
        <v>49</v>
      </c>
      <c r="E158" s="26">
        <v>23489.014185</v>
      </c>
      <c r="F158" s="45" t="str">
        <f t="shared" si="4"/>
        <v>93 -Vencido + 210 días</v>
      </c>
    </row>
    <row r="159" spans="1:6" x14ac:dyDescent="0.25">
      <c r="A159" s="27">
        <v>585</v>
      </c>
      <c r="B159" s="27" t="s">
        <v>704</v>
      </c>
      <c r="C159" s="63">
        <v>45881</v>
      </c>
      <c r="D159" s="46" t="s">
        <v>116</v>
      </c>
      <c r="E159" s="26">
        <v>65237.766845000006</v>
      </c>
      <c r="F159" s="57" t="str">
        <f t="shared" si="4"/>
        <v>92 -Vencido + 180 días</v>
      </c>
    </row>
    <row r="160" spans="1:6" x14ac:dyDescent="0.25">
      <c r="A160" s="27">
        <v>585</v>
      </c>
      <c r="B160" s="27" t="s">
        <v>704</v>
      </c>
      <c r="C160" s="47">
        <v>46010</v>
      </c>
      <c r="D160" s="46" t="s">
        <v>577</v>
      </c>
      <c r="E160" s="26">
        <v>35229.725599999998</v>
      </c>
      <c r="F160" s="25" t="str">
        <f t="shared" si="4"/>
        <v>7 -Vencido + de 60 días</v>
      </c>
    </row>
    <row r="161" spans="1:6" x14ac:dyDescent="0.25">
      <c r="A161" s="27">
        <v>592</v>
      </c>
      <c r="B161" s="27" t="s">
        <v>1049</v>
      </c>
      <c r="C161" s="47">
        <v>45855</v>
      </c>
      <c r="D161" s="46" t="s">
        <v>1050</v>
      </c>
      <c r="E161" s="26">
        <v>103743.82602000001</v>
      </c>
      <c r="F161" s="25" t="str">
        <f t="shared" si="4"/>
        <v>93 -Vencido + 210 días</v>
      </c>
    </row>
    <row r="162" spans="1:6" x14ac:dyDescent="0.25">
      <c r="A162" s="27">
        <v>650</v>
      </c>
      <c r="B162" s="27" t="s">
        <v>1051</v>
      </c>
      <c r="C162" s="63">
        <v>45993</v>
      </c>
      <c r="D162" s="46" t="s">
        <v>1052</v>
      </c>
      <c r="E162" s="26">
        <v>394068.28363636357</v>
      </c>
      <c r="F162" s="45" t="str">
        <f t="shared" si="4"/>
        <v>8 -Vencido + de 90 días</v>
      </c>
    </row>
    <row r="163" spans="1:6" x14ac:dyDescent="0.25">
      <c r="A163" s="27">
        <v>650</v>
      </c>
      <c r="B163" s="27" t="s">
        <v>1051</v>
      </c>
      <c r="C163" s="47">
        <v>46002</v>
      </c>
      <c r="D163" s="46" t="s">
        <v>1053</v>
      </c>
      <c r="E163" s="26">
        <v>365920.54909090907</v>
      </c>
      <c r="F163" s="25" t="str">
        <f t="shared" si="4"/>
        <v>7 -Vencido + de 60 días</v>
      </c>
    </row>
    <row r="164" spans="1:6" x14ac:dyDescent="0.25">
      <c r="A164" s="27">
        <v>650</v>
      </c>
      <c r="B164" s="27" t="s">
        <v>1051</v>
      </c>
      <c r="C164" s="47">
        <v>46007</v>
      </c>
      <c r="D164" s="46" t="s">
        <v>1054</v>
      </c>
      <c r="E164" s="26">
        <v>603687.27272727271</v>
      </c>
      <c r="F164" s="25" t="str">
        <f t="shared" si="4"/>
        <v>7 -Vencido + de 60 días</v>
      </c>
    </row>
    <row r="165" spans="1:6" x14ac:dyDescent="0.25">
      <c r="A165" s="27">
        <v>650</v>
      </c>
      <c r="B165" s="27" t="s">
        <v>1051</v>
      </c>
      <c r="C165" s="63">
        <v>46014</v>
      </c>
      <c r="D165" s="46" t="s">
        <v>1055</v>
      </c>
      <c r="E165" s="26">
        <v>588595.09090909094</v>
      </c>
      <c r="F165" s="45" t="str">
        <f t="shared" si="4"/>
        <v>7 -Vencido + de 60 días</v>
      </c>
    </row>
    <row r="166" spans="1:6" x14ac:dyDescent="0.25">
      <c r="A166" s="27">
        <v>650</v>
      </c>
      <c r="B166" s="27" t="s">
        <v>1051</v>
      </c>
      <c r="C166" s="28">
        <v>46021</v>
      </c>
      <c r="D166" s="46" t="s">
        <v>1056</v>
      </c>
      <c r="E166" s="26">
        <v>543318.54545454541</v>
      </c>
      <c r="F166" s="57" t="str">
        <f t="shared" si="4"/>
        <v>7 -Vencido + de 60 días</v>
      </c>
    </row>
    <row r="167" spans="1:6" x14ac:dyDescent="0.25">
      <c r="A167" s="27">
        <v>650</v>
      </c>
      <c r="B167" s="27" t="s">
        <v>1051</v>
      </c>
      <c r="C167" s="28">
        <v>46028</v>
      </c>
      <c r="D167" s="46" t="s">
        <v>1057</v>
      </c>
      <c r="E167" s="26">
        <v>664056</v>
      </c>
      <c r="F167" s="45" t="str">
        <f t="shared" si="4"/>
        <v>7 -Vencido + de 60 días</v>
      </c>
    </row>
    <row r="168" spans="1:6" x14ac:dyDescent="0.25">
      <c r="A168" s="27">
        <v>650</v>
      </c>
      <c r="B168" s="27" t="s">
        <v>1051</v>
      </c>
      <c r="C168" s="47">
        <v>46035</v>
      </c>
      <c r="D168" s="46" t="s">
        <v>1058</v>
      </c>
      <c r="E168" s="26">
        <v>543318.54545454541</v>
      </c>
      <c r="F168" s="25" t="str">
        <f t="shared" si="4"/>
        <v>6 -Vencido + de 30 dìas</v>
      </c>
    </row>
    <row r="169" spans="1:6" x14ac:dyDescent="0.25">
      <c r="A169" s="27">
        <v>650</v>
      </c>
      <c r="B169" s="27" t="s">
        <v>1051</v>
      </c>
      <c r="C169" s="63">
        <v>46042</v>
      </c>
      <c r="D169" s="46" t="s">
        <v>1059</v>
      </c>
      <c r="E169" s="26">
        <v>754609.09090909106</v>
      </c>
      <c r="F169" s="45" t="str">
        <f t="shared" si="4"/>
        <v>6 -Vencido + de 30 dìas</v>
      </c>
    </row>
    <row r="170" spans="1:6" x14ac:dyDescent="0.25">
      <c r="A170" s="27">
        <v>650</v>
      </c>
      <c r="B170" s="27" t="s">
        <v>1051</v>
      </c>
      <c r="C170" s="47">
        <v>46049</v>
      </c>
      <c r="D170" s="46" t="s">
        <v>1060</v>
      </c>
      <c r="E170" s="26">
        <v>635184</v>
      </c>
      <c r="F170" s="25" t="str">
        <f t="shared" si="4"/>
        <v>6 -Vencido + de 30 dìas</v>
      </c>
    </row>
    <row r="171" spans="1:6" x14ac:dyDescent="0.25">
      <c r="A171" s="27">
        <v>650</v>
      </c>
      <c r="B171" s="27" t="s">
        <v>1051</v>
      </c>
      <c r="C171" s="47">
        <v>46056</v>
      </c>
      <c r="D171" s="46" t="s">
        <v>1061</v>
      </c>
      <c r="E171" s="26">
        <v>624816.32727272727</v>
      </c>
      <c r="F171" s="25" t="str">
        <f t="shared" si="4"/>
        <v>6 -Vencido + de 30 dìas</v>
      </c>
    </row>
    <row r="172" spans="1:6" x14ac:dyDescent="0.25">
      <c r="A172" s="27">
        <v>650</v>
      </c>
      <c r="B172" s="27" t="s">
        <v>1051</v>
      </c>
      <c r="C172" s="63">
        <v>46063</v>
      </c>
      <c r="D172" s="46" t="s">
        <v>1062</v>
      </c>
      <c r="E172" s="26">
        <v>452765.45454545459</v>
      </c>
      <c r="F172" s="45" t="str">
        <f t="shared" si="4"/>
        <v>5 -Vencido 3 semanas</v>
      </c>
    </row>
    <row r="173" spans="1:6" x14ac:dyDescent="0.25">
      <c r="A173" s="27">
        <v>650</v>
      </c>
      <c r="B173" s="27" t="s">
        <v>1051</v>
      </c>
      <c r="C173" s="63">
        <v>46072</v>
      </c>
      <c r="D173" s="46" t="s">
        <v>1063</v>
      </c>
      <c r="E173" s="26">
        <v>513134.18181818182</v>
      </c>
      <c r="F173" s="25" t="str">
        <f t="shared" si="4"/>
        <v>4 -Vencido 2 semanas</v>
      </c>
    </row>
    <row r="174" spans="1:6" x14ac:dyDescent="0.25">
      <c r="A174" s="27">
        <v>650</v>
      </c>
      <c r="B174" s="27" t="s">
        <v>1051</v>
      </c>
      <c r="C174" s="63">
        <v>46084</v>
      </c>
      <c r="D174" s="46" t="s">
        <v>1064</v>
      </c>
      <c r="E174" s="26">
        <v>784799.97818181827</v>
      </c>
      <c r="F174" s="25" t="str">
        <f t="shared" si="4"/>
        <v>2 -Vence esta semana</v>
      </c>
    </row>
    <row r="175" spans="1:6" x14ac:dyDescent="0.25">
      <c r="A175" s="27">
        <v>698</v>
      </c>
      <c r="B175" s="27" t="s">
        <v>578</v>
      </c>
      <c r="C175" s="63">
        <v>46027</v>
      </c>
      <c r="D175" s="46" t="s">
        <v>579</v>
      </c>
      <c r="E175" s="26">
        <v>148549.82941069233</v>
      </c>
      <c r="F175" s="57" t="str">
        <f t="shared" si="4"/>
        <v>7 -Vencido + de 60 días</v>
      </c>
    </row>
    <row r="176" spans="1:6" x14ac:dyDescent="0.25">
      <c r="A176" s="27">
        <v>698</v>
      </c>
      <c r="B176" s="27" t="s">
        <v>578</v>
      </c>
      <c r="C176" s="47">
        <v>46041</v>
      </c>
      <c r="D176" s="46" t="s">
        <v>598</v>
      </c>
      <c r="E176" s="26">
        <v>51899.537336684298</v>
      </c>
      <c r="F176" s="25" t="str">
        <f t="shared" si="4"/>
        <v>6 -Vencido + de 30 dìas</v>
      </c>
    </row>
    <row r="177" spans="1:6" x14ac:dyDescent="0.25">
      <c r="A177" s="27">
        <v>698</v>
      </c>
      <c r="B177" s="27" t="s">
        <v>578</v>
      </c>
      <c r="C177" s="63">
        <v>46079</v>
      </c>
      <c r="D177" s="46" t="s">
        <v>770</v>
      </c>
      <c r="E177" s="26">
        <v>5460.2800252139568</v>
      </c>
      <c r="F177" s="45" t="str">
        <f t="shared" si="4"/>
        <v>3 -Vencido 1 semana</v>
      </c>
    </row>
    <row r="178" spans="1:6" x14ac:dyDescent="0.25">
      <c r="A178" s="27">
        <v>700</v>
      </c>
      <c r="B178" s="27" t="s">
        <v>1065</v>
      </c>
      <c r="C178" s="63">
        <v>45954</v>
      </c>
      <c r="D178" s="46" t="s">
        <v>1066</v>
      </c>
      <c r="E178" s="26">
        <v>445480.79991598986</v>
      </c>
      <c r="F178" s="45" t="str">
        <f t="shared" si="4"/>
        <v>9 -Vencido + de 120 días</v>
      </c>
    </row>
    <row r="179" spans="1:6" x14ac:dyDescent="0.25">
      <c r="A179" s="27">
        <v>700</v>
      </c>
      <c r="B179" s="27" t="s">
        <v>1065</v>
      </c>
      <c r="C179" s="63">
        <v>45959</v>
      </c>
      <c r="D179" s="46" t="s">
        <v>1067</v>
      </c>
      <c r="E179" s="26">
        <v>4250000</v>
      </c>
      <c r="F179" s="57" t="str">
        <f t="shared" si="4"/>
        <v>9 -Vencido + de 120 días</v>
      </c>
    </row>
    <row r="180" spans="1:6" x14ac:dyDescent="0.25">
      <c r="A180" s="27">
        <v>701</v>
      </c>
      <c r="B180" s="27" t="s">
        <v>1068</v>
      </c>
      <c r="C180" s="28">
        <v>45845</v>
      </c>
      <c r="D180" s="46" t="s">
        <v>1069</v>
      </c>
      <c r="E180" s="26">
        <v>10046.218450403263</v>
      </c>
      <c r="F180" s="57" t="str">
        <f t="shared" si="4"/>
        <v>93 -Vencido + 210 días</v>
      </c>
    </row>
    <row r="181" spans="1:6" x14ac:dyDescent="0.25">
      <c r="A181" s="27">
        <v>708</v>
      </c>
      <c r="B181" s="27" t="s">
        <v>1070</v>
      </c>
      <c r="C181" s="28">
        <v>46010</v>
      </c>
      <c r="D181" s="46" t="s">
        <v>1071</v>
      </c>
      <c r="E181" s="26">
        <v>27541.650949492887</v>
      </c>
      <c r="F181" s="45" t="str">
        <f t="shared" si="4"/>
        <v>7 -Vencido + de 60 días</v>
      </c>
    </row>
    <row r="182" spans="1:6" x14ac:dyDescent="0.25">
      <c r="A182" s="27">
        <v>715</v>
      </c>
      <c r="B182" s="27" t="s">
        <v>1072</v>
      </c>
      <c r="C182" s="63">
        <v>45728</v>
      </c>
      <c r="D182" s="46" t="s">
        <v>1073</v>
      </c>
      <c r="E182" s="26">
        <v>48565.269569999997</v>
      </c>
      <c r="F182" s="45" t="str">
        <f t="shared" si="4"/>
        <v>93 -Vencido + 210 días</v>
      </c>
    </row>
    <row r="183" spans="1:6" x14ac:dyDescent="0.25">
      <c r="A183" s="27">
        <v>750</v>
      </c>
      <c r="B183" s="27" t="s">
        <v>1074</v>
      </c>
      <c r="C183" s="63">
        <v>45918</v>
      </c>
      <c r="D183" s="46" t="s">
        <v>1075</v>
      </c>
      <c r="E183" s="26">
        <v>26618.43</v>
      </c>
      <c r="F183" s="57" t="str">
        <f t="shared" si="4"/>
        <v>91 -Vencido + 150 días</v>
      </c>
    </row>
    <row r="184" spans="1:6" x14ac:dyDescent="0.25">
      <c r="A184" s="27">
        <v>753</v>
      </c>
      <c r="B184" s="27" t="s">
        <v>1076</v>
      </c>
      <c r="C184" s="63">
        <v>46013</v>
      </c>
      <c r="D184" s="46" t="s">
        <v>1077</v>
      </c>
      <c r="E184" s="26">
        <v>30786.674654617065</v>
      </c>
      <c r="F184" s="57" t="str">
        <f t="shared" si="4"/>
        <v>7 -Vencido + de 60 días</v>
      </c>
    </row>
    <row r="185" spans="1:6" x14ac:dyDescent="0.25">
      <c r="A185" s="27">
        <v>753</v>
      </c>
      <c r="B185" s="27" t="s">
        <v>1076</v>
      </c>
      <c r="C185" s="47">
        <v>46055</v>
      </c>
      <c r="D185" s="46" t="s">
        <v>1078</v>
      </c>
      <c r="E185" s="26">
        <v>41468.712098545482</v>
      </c>
      <c r="F185" s="25" t="str">
        <f t="shared" si="4"/>
        <v>6 -Vencido + de 30 dìas</v>
      </c>
    </row>
    <row r="186" spans="1:6" x14ac:dyDescent="0.25">
      <c r="A186" s="27">
        <v>753</v>
      </c>
      <c r="B186" s="27" t="s">
        <v>1076</v>
      </c>
      <c r="C186" s="47">
        <v>46076</v>
      </c>
      <c r="D186" s="46" t="s">
        <v>1079</v>
      </c>
      <c r="E186" s="26">
        <v>39300.370421886211</v>
      </c>
      <c r="F186" s="25" t="str">
        <f t="shared" si="4"/>
        <v>3 -Vencido 1 semana</v>
      </c>
    </row>
    <row r="187" spans="1:6" x14ac:dyDescent="0.25">
      <c r="A187" s="27">
        <v>775</v>
      </c>
      <c r="B187" s="27" t="s">
        <v>1080</v>
      </c>
      <c r="C187" s="63">
        <v>45716</v>
      </c>
      <c r="D187" s="46" t="s">
        <v>1081</v>
      </c>
      <c r="E187" s="26">
        <v>146573.31104386365</v>
      </c>
      <c r="F187" s="25" t="str">
        <f t="shared" si="4"/>
        <v>93 -Vencido + 210 días</v>
      </c>
    </row>
    <row r="188" spans="1:6" x14ac:dyDescent="0.25">
      <c r="A188" s="27">
        <v>775</v>
      </c>
      <c r="B188" s="27" t="s">
        <v>1080</v>
      </c>
      <c r="C188" s="63">
        <v>45723</v>
      </c>
      <c r="D188" s="46" t="s">
        <v>1082</v>
      </c>
      <c r="E188" s="26">
        <v>114121.44422188017</v>
      </c>
      <c r="F188" s="57" t="str">
        <f t="shared" si="4"/>
        <v>93 -Vencido + 210 días</v>
      </c>
    </row>
    <row r="189" spans="1:6" x14ac:dyDescent="0.25">
      <c r="A189" s="27">
        <v>775</v>
      </c>
      <c r="B189" s="27" t="s">
        <v>1080</v>
      </c>
      <c r="C189" s="63">
        <v>45758</v>
      </c>
      <c r="D189" s="46" t="s">
        <v>1083</v>
      </c>
      <c r="E189" s="26">
        <v>79535.277365661168</v>
      </c>
      <c r="F189" s="45" t="str">
        <f t="shared" si="4"/>
        <v>93 -Vencido + 210 días</v>
      </c>
    </row>
    <row r="190" spans="1:6" x14ac:dyDescent="0.25">
      <c r="A190" s="27">
        <v>775</v>
      </c>
      <c r="B190" s="27" t="s">
        <v>1080</v>
      </c>
      <c r="C190" s="63">
        <v>45764</v>
      </c>
      <c r="D190" s="46" t="s">
        <v>1084</v>
      </c>
      <c r="E190" s="26">
        <v>134379.27513818181</v>
      </c>
      <c r="F190" s="57" t="str">
        <f t="shared" si="4"/>
        <v>93 -Vencido + 210 días</v>
      </c>
    </row>
    <row r="191" spans="1:6" x14ac:dyDescent="0.25">
      <c r="A191" s="27">
        <v>775</v>
      </c>
      <c r="B191" s="27" t="s">
        <v>1080</v>
      </c>
      <c r="C191" s="63">
        <v>45941</v>
      </c>
      <c r="D191" s="46" t="s">
        <v>1085</v>
      </c>
      <c r="E191" s="26">
        <v>152802.88965204544</v>
      </c>
      <c r="F191" s="45" t="str">
        <f t="shared" si="4"/>
        <v>9 -Vencido + de 120 días</v>
      </c>
    </row>
    <row r="192" spans="1:6" x14ac:dyDescent="0.25">
      <c r="A192" s="27">
        <v>778</v>
      </c>
      <c r="B192" s="27" t="s">
        <v>415</v>
      </c>
      <c r="C192" s="63">
        <v>45948</v>
      </c>
      <c r="D192" s="46" t="s">
        <v>416</v>
      </c>
      <c r="E192" s="26">
        <v>28459.255630260537</v>
      </c>
      <c r="F192" s="57" t="str">
        <f t="shared" si="4"/>
        <v>9 -Vencido + de 120 días</v>
      </c>
    </row>
    <row r="193" spans="1:6" x14ac:dyDescent="0.25">
      <c r="A193" s="27">
        <v>783</v>
      </c>
      <c r="B193" s="27" t="s">
        <v>1086</v>
      </c>
      <c r="C193" s="28">
        <v>45765</v>
      </c>
      <c r="D193" s="46" t="s">
        <v>1087</v>
      </c>
      <c r="E193" s="26">
        <v>79030.730621694209</v>
      </c>
      <c r="F193" s="45" t="str">
        <f t="shared" si="4"/>
        <v>93 -Vencido + 210 días</v>
      </c>
    </row>
    <row r="194" spans="1:6" x14ac:dyDescent="0.25">
      <c r="A194" s="27">
        <v>783</v>
      </c>
      <c r="B194" s="27" t="s">
        <v>1086</v>
      </c>
      <c r="C194" s="47">
        <v>45855</v>
      </c>
      <c r="D194" s="46" t="s">
        <v>1088</v>
      </c>
      <c r="E194" s="26">
        <v>45149.714916322308</v>
      </c>
      <c r="F194" s="25" t="str">
        <f t="shared" si="4"/>
        <v>93 -Vencido + 210 días</v>
      </c>
    </row>
    <row r="195" spans="1:6" x14ac:dyDescent="0.25">
      <c r="A195" s="27">
        <v>787</v>
      </c>
      <c r="B195" s="27" t="s">
        <v>1089</v>
      </c>
      <c r="C195" s="63">
        <v>45841</v>
      </c>
      <c r="D195" s="46" t="s">
        <v>1090</v>
      </c>
      <c r="E195" s="26">
        <v>175297.87647045456</v>
      </c>
      <c r="F195" s="45" t="str">
        <f t="shared" si="4"/>
        <v>93 -Vencido + 210 días</v>
      </c>
    </row>
    <row r="196" spans="1:6" x14ac:dyDescent="0.25">
      <c r="A196" s="27">
        <v>790</v>
      </c>
      <c r="B196" s="27" t="s">
        <v>1091</v>
      </c>
      <c r="C196" s="47">
        <v>46044</v>
      </c>
      <c r="D196" s="46" t="s">
        <v>1092</v>
      </c>
      <c r="E196" s="26">
        <v>19699.905721503601</v>
      </c>
      <c r="F196" s="25" t="str">
        <f t="shared" ref="F196:F259" si="5">VLOOKUP($C196,$G$19:$H$30,2,1)</f>
        <v>6 -Vencido + de 30 dìas</v>
      </c>
    </row>
    <row r="197" spans="1:6" x14ac:dyDescent="0.25">
      <c r="A197" s="27">
        <v>793</v>
      </c>
      <c r="B197" s="27" t="s">
        <v>1093</v>
      </c>
      <c r="C197" s="28">
        <v>45663</v>
      </c>
      <c r="D197" s="46" t="s">
        <v>1094</v>
      </c>
      <c r="E197" s="26">
        <v>65192.482306962818</v>
      </c>
      <c r="F197" s="45" t="str">
        <f t="shared" si="5"/>
        <v>93 -Vencido + 210 días</v>
      </c>
    </row>
    <row r="198" spans="1:6" x14ac:dyDescent="0.25">
      <c r="A198" s="27">
        <v>793</v>
      </c>
      <c r="B198" s="27" t="s">
        <v>1093</v>
      </c>
      <c r="C198" s="63">
        <v>45695</v>
      </c>
      <c r="D198" s="46" t="s">
        <v>1095</v>
      </c>
      <c r="E198" s="26">
        <v>76603.130892727277</v>
      </c>
      <c r="F198" s="57" t="str">
        <f t="shared" si="5"/>
        <v>93 -Vencido + 210 días</v>
      </c>
    </row>
    <row r="199" spans="1:6" x14ac:dyDescent="0.25">
      <c r="A199" s="27">
        <v>793</v>
      </c>
      <c r="B199" s="27" t="s">
        <v>1093</v>
      </c>
      <c r="C199" s="63">
        <v>45702</v>
      </c>
      <c r="D199" s="46" t="s">
        <v>1096</v>
      </c>
      <c r="E199" s="26">
        <v>83215.976619090914</v>
      </c>
      <c r="F199" s="57" t="str">
        <f t="shared" si="5"/>
        <v>93 -Vencido + 210 días</v>
      </c>
    </row>
    <row r="200" spans="1:6" x14ac:dyDescent="0.25">
      <c r="A200" s="27">
        <v>793</v>
      </c>
      <c r="B200" s="27" t="s">
        <v>1093</v>
      </c>
      <c r="C200" s="63">
        <v>45747</v>
      </c>
      <c r="D200" s="46" t="s">
        <v>1097</v>
      </c>
      <c r="E200" s="26">
        <v>62797.598225000002</v>
      </c>
      <c r="F200" s="45" t="str">
        <f t="shared" si="5"/>
        <v>93 -Vencido + 210 días</v>
      </c>
    </row>
    <row r="201" spans="1:6" x14ac:dyDescent="0.25">
      <c r="A201" s="27">
        <v>793</v>
      </c>
      <c r="B201" s="27" t="s">
        <v>1093</v>
      </c>
      <c r="C201" s="28">
        <v>45761</v>
      </c>
      <c r="D201" s="46" t="s">
        <v>1098</v>
      </c>
      <c r="E201" s="26">
        <v>71024.832904338837</v>
      </c>
      <c r="F201" s="45" t="str">
        <f t="shared" si="5"/>
        <v>93 -Vencido + 210 días</v>
      </c>
    </row>
    <row r="202" spans="1:6" x14ac:dyDescent="0.25">
      <c r="A202" s="27">
        <v>793</v>
      </c>
      <c r="B202" s="27" t="s">
        <v>1093</v>
      </c>
      <c r="C202" s="28">
        <v>45803</v>
      </c>
      <c r="D202" s="46" t="s">
        <v>1099</v>
      </c>
      <c r="E202" s="26">
        <v>88909.539664669428</v>
      </c>
      <c r="F202" s="57" t="str">
        <f t="shared" si="5"/>
        <v>93 -Vencido + 210 días</v>
      </c>
    </row>
    <row r="203" spans="1:6" x14ac:dyDescent="0.25">
      <c r="A203" s="27">
        <v>804</v>
      </c>
      <c r="B203" s="27" t="s">
        <v>1100</v>
      </c>
      <c r="C203" s="63">
        <v>45873</v>
      </c>
      <c r="D203" s="46" t="s">
        <v>1101</v>
      </c>
      <c r="E203" s="26">
        <v>57688.264861074385</v>
      </c>
      <c r="F203" s="45" t="str">
        <f t="shared" si="5"/>
        <v>93 -Vencido + 210 días</v>
      </c>
    </row>
    <row r="204" spans="1:6" x14ac:dyDescent="0.25">
      <c r="A204" s="27">
        <v>813</v>
      </c>
      <c r="B204" s="27" t="s">
        <v>117</v>
      </c>
      <c r="C204" s="47">
        <v>45871</v>
      </c>
      <c r="D204" s="46" t="s">
        <v>118</v>
      </c>
      <c r="E204" s="26">
        <v>59243.386265591369</v>
      </c>
      <c r="F204" s="25" t="str">
        <f t="shared" si="5"/>
        <v>93 -Vencido + 210 días</v>
      </c>
    </row>
    <row r="205" spans="1:6" x14ac:dyDescent="0.25">
      <c r="A205" s="27">
        <v>815</v>
      </c>
      <c r="B205" s="27" t="s">
        <v>1102</v>
      </c>
      <c r="C205" s="63">
        <v>45789</v>
      </c>
      <c r="D205" s="46" t="s">
        <v>1103</v>
      </c>
      <c r="E205" s="26">
        <v>189973.56823334657</v>
      </c>
      <c r="F205" s="45" t="str">
        <f t="shared" si="5"/>
        <v>93 -Vencido + 210 días</v>
      </c>
    </row>
    <row r="206" spans="1:6" x14ac:dyDescent="0.25">
      <c r="A206" s="27">
        <v>815</v>
      </c>
      <c r="B206" s="27" t="s">
        <v>1102</v>
      </c>
      <c r="C206" s="63">
        <v>46076</v>
      </c>
      <c r="D206" s="46" t="s">
        <v>1104</v>
      </c>
      <c r="E206" s="26">
        <v>192129.50051262433</v>
      </c>
      <c r="F206" s="25" t="str">
        <f t="shared" si="5"/>
        <v>3 -Vencido 1 semana</v>
      </c>
    </row>
    <row r="207" spans="1:6" x14ac:dyDescent="0.25">
      <c r="A207" s="27">
        <v>818</v>
      </c>
      <c r="B207" s="27" t="s">
        <v>1105</v>
      </c>
      <c r="C207" s="63">
        <v>46065</v>
      </c>
      <c r="D207" s="46" t="s">
        <v>1106</v>
      </c>
      <c r="E207" s="26">
        <v>287619.96124100749</v>
      </c>
      <c r="F207" s="45" t="str">
        <f t="shared" si="5"/>
        <v>5 -Vencido 3 semanas</v>
      </c>
    </row>
    <row r="208" spans="1:6" x14ac:dyDescent="0.25">
      <c r="A208" s="27">
        <v>818</v>
      </c>
      <c r="B208" s="27" t="s">
        <v>1105</v>
      </c>
      <c r="C208" s="63">
        <v>46079</v>
      </c>
      <c r="D208" s="46" t="s">
        <v>1107</v>
      </c>
      <c r="E208" s="26">
        <v>167720.32207602973</v>
      </c>
      <c r="F208" s="25" t="str">
        <f t="shared" si="5"/>
        <v>3 -Vencido 1 semana</v>
      </c>
    </row>
    <row r="209" spans="1:6" x14ac:dyDescent="0.25">
      <c r="A209" s="27">
        <v>829</v>
      </c>
      <c r="B209" s="27" t="s">
        <v>1108</v>
      </c>
      <c r="C209" s="63">
        <v>45996</v>
      </c>
      <c r="D209" s="46" t="s">
        <v>1109</v>
      </c>
      <c r="E209" s="26">
        <v>135419.24948737887</v>
      </c>
      <c r="F209" s="25" t="str">
        <f t="shared" si="5"/>
        <v>8 -Vencido + de 90 días</v>
      </c>
    </row>
    <row r="210" spans="1:6" x14ac:dyDescent="0.25">
      <c r="A210" s="27">
        <v>832</v>
      </c>
      <c r="B210" s="27" t="s">
        <v>946</v>
      </c>
      <c r="C210" s="28">
        <v>46039</v>
      </c>
      <c r="D210" s="46" t="s">
        <v>1110</v>
      </c>
      <c r="E210" s="26">
        <v>9783.7593471074379</v>
      </c>
      <c r="F210" s="45" t="str">
        <f t="shared" si="5"/>
        <v>6 -Vencido + de 30 dìas</v>
      </c>
    </row>
    <row r="211" spans="1:6" x14ac:dyDescent="0.25">
      <c r="A211" s="27">
        <v>832</v>
      </c>
      <c r="B211" s="27" t="s">
        <v>946</v>
      </c>
      <c r="C211" s="28">
        <v>46046</v>
      </c>
      <c r="D211" s="46" t="s">
        <v>1111</v>
      </c>
      <c r="E211" s="26">
        <v>14675.639020661158</v>
      </c>
      <c r="F211" s="57" t="str">
        <f t="shared" si="5"/>
        <v>6 -Vencido + de 30 dìas</v>
      </c>
    </row>
    <row r="212" spans="1:6" x14ac:dyDescent="0.25">
      <c r="A212" s="27">
        <v>832</v>
      </c>
      <c r="B212" s="27" t="s">
        <v>946</v>
      </c>
      <c r="C212" s="63">
        <v>46084</v>
      </c>
      <c r="D212" s="46" t="s">
        <v>1112</v>
      </c>
      <c r="E212" s="26">
        <v>9783.7593471074379</v>
      </c>
      <c r="F212" s="45" t="str">
        <f t="shared" si="5"/>
        <v>2 -Vence esta semana</v>
      </c>
    </row>
    <row r="213" spans="1:6" x14ac:dyDescent="0.25">
      <c r="A213" s="27">
        <v>838</v>
      </c>
      <c r="B213" s="27" t="s">
        <v>119</v>
      </c>
      <c r="C213" s="63">
        <v>45901</v>
      </c>
      <c r="D213" s="46" t="s">
        <v>120</v>
      </c>
      <c r="E213" s="26">
        <v>32038.8678</v>
      </c>
      <c r="F213" s="45" t="str">
        <f t="shared" si="5"/>
        <v>92 -Vencido + 180 días</v>
      </c>
    </row>
    <row r="214" spans="1:6" x14ac:dyDescent="0.25">
      <c r="A214" s="27">
        <v>856</v>
      </c>
      <c r="B214" s="27" t="s">
        <v>1113</v>
      </c>
      <c r="C214" s="47">
        <v>45763</v>
      </c>
      <c r="D214" s="46" t="s">
        <v>1114</v>
      </c>
      <c r="E214" s="26">
        <v>5961.2723966942176</v>
      </c>
      <c r="F214" s="25" t="str">
        <f t="shared" si="5"/>
        <v>93 -Vencido + 210 días</v>
      </c>
    </row>
    <row r="215" spans="1:6" x14ac:dyDescent="0.25">
      <c r="A215" s="27">
        <v>856</v>
      </c>
      <c r="B215" s="27" t="s">
        <v>1113</v>
      </c>
      <c r="C215" s="28">
        <v>45930</v>
      </c>
      <c r="D215" s="46" t="s">
        <v>1115</v>
      </c>
      <c r="E215" s="26">
        <v>4500</v>
      </c>
      <c r="F215" s="25" t="str">
        <f t="shared" si="5"/>
        <v>91 -Vencido + 150 días</v>
      </c>
    </row>
    <row r="216" spans="1:6" x14ac:dyDescent="0.25">
      <c r="A216" s="27">
        <v>856</v>
      </c>
      <c r="B216" s="27" t="s">
        <v>1113</v>
      </c>
      <c r="C216" s="47">
        <v>45927</v>
      </c>
      <c r="D216" s="46" t="s">
        <v>1116</v>
      </c>
      <c r="E216" s="26">
        <v>84857.284991322289</v>
      </c>
      <c r="F216" s="25" t="str">
        <f t="shared" si="5"/>
        <v>91 -Vencido + 150 días</v>
      </c>
    </row>
    <row r="217" spans="1:6" x14ac:dyDescent="0.25">
      <c r="A217" s="27">
        <v>861</v>
      </c>
      <c r="B217" s="27" t="s">
        <v>50</v>
      </c>
      <c r="C217" s="63">
        <v>45775</v>
      </c>
      <c r="D217" s="46" t="s">
        <v>51</v>
      </c>
      <c r="E217" s="26">
        <v>12338.720578512395</v>
      </c>
      <c r="F217" s="45" t="str">
        <f t="shared" si="5"/>
        <v>93 -Vencido + 210 días</v>
      </c>
    </row>
    <row r="218" spans="1:6" x14ac:dyDescent="0.25">
      <c r="A218" s="27">
        <v>861</v>
      </c>
      <c r="B218" s="27" t="s">
        <v>50</v>
      </c>
      <c r="C218" s="47">
        <v>45810</v>
      </c>
      <c r="D218" s="46" t="s">
        <v>52</v>
      </c>
      <c r="E218" s="26">
        <v>44356.220806611571</v>
      </c>
      <c r="F218" s="25" t="str">
        <f t="shared" si="5"/>
        <v>93 -Vencido + 210 días</v>
      </c>
    </row>
    <row r="219" spans="1:6" x14ac:dyDescent="0.25">
      <c r="A219" s="27">
        <v>861</v>
      </c>
      <c r="B219" s="27" t="s">
        <v>50</v>
      </c>
      <c r="C219" s="63">
        <v>45817</v>
      </c>
      <c r="D219" s="46" t="s">
        <v>53</v>
      </c>
      <c r="E219" s="26">
        <v>57604.981659586934</v>
      </c>
      <c r="F219" s="45" t="str">
        <f t="shared" si="5"/>
        <v>93 -Vencido + 210 días</v>
      </c>
    </row>
    <row r="220" spans="1:6" x14ac:dyDescent="0.25">
      <c r="A220" s="27">
        <v>861</v>
      </c>
      <c r="B220" s="27" t="s">
        <v>50</v>
      </c>
      <c r="C220" s="28">
        <v>45838</v>
      </c>
      <c r="D220" s="46" t="s">
        <v>54</v>
      </c>
      <c r="E220" s="26">
        <v>357534.04242576647</v>
      </c>
      <c r="F220" s="57" t="str">
        <f t="shared" si="5"/>
        <v>93 -Vencido + 210 días</v>
      </c>
    </row>
    <row r="221" spans="1:6" x14ac:dyDescent="0.25">
      <c r="A221" s="27">
        <v>861</v>
      </c>
      <c r="B221" s="27" t="s">
        <v>50</v>
      </c>
      <c r="C221" s="47">
        <v>45930</v>
      </c>
      <c r="D221" s="46" t="s">
        <v>403</v>
      </c>
      <c r="E221" s="26">
        <v>179844.27326135358</v>
      </c>
      <c r="F221" s="25" t="str">
        <f t="shared" si="5"/>
        <v>91 -Vencido + 150 días</v>
      </c>
    </row>
    <row r="222" spans="1:6" x14ac:dyDescent="0.25">
      <c r="A222" s="27">
        <v>861</v>
      </c>
      <c r="B222" s="27" t="s">
        <v>50</v>
      </c>
      <c r="C222" s="47">
        <v>45937</v>
      </c>
      <c r="D222" s="46" t="s">
        <v>412</v>
      </c>
      <c r="E222" s="26">
        <v>58053.714208310237</v>
      </c>
      <c r="F222" s="25" t="str">
        <f t="shared" si="5"/>
        <v>9 -Vencido + de 120 días</v>
      </c>
    </row>
    <row r="223" spans="1:6" x14ac:dyDescent="0.25">
      <c r="A223" s="27">
        <v>861</v>
      </c>
      <c r="B223" s="27" t="s">
        <v>50</v>
      </c>
      <c r="C223" s="63">
        <v>45944</v>
      </c>
      <c r="D223" s="46" t="s">
        <v>414</v>
      </c>
      <c r="E223" s="26">
        <v>26101.833984548033</v>
      </c>
      <c r="F223" s="57" t="str">
        <f t="shared" si="5"/>
        <v>9 -Vencido + de 120 días</v>
      </c>
    </row>
    <row r="224" spans="1:6" x14ac:dyDescent="0.25">
      <c r="A224" s="27">
        <v>861</v>
      </c>
      <c r="B224" s="27" t="s">
        <v>50</v>
      </c>
      <c r="C224" s="63">
        <v>45965</v>
      </c>
      <c r="D224" s="46" t="s">
        <v>422</v>
      </c>
      <c r="E224" s="26">
        <v>144674.99066480098</v>
      </c>
      <c r="F224" s="45" t="str">
        <f t="shared" si="5"/>
        <v>9 -Vencido + de 120 días</v>
      </c>
    </row>
    <row r="225" spans="1:6" x14ac:dyDescent="0.25">
      <c r="A225" s="27">
        <v>861</v>
      </c>
      <c r="B225" s="27" t="s">
        <v>50</v>
      </c>
      <c r="C225" s="28">
        <v>45979</v>
      </c>
      <c r="D225" s="46" t="s">
        <v>459</v>
      </c>
      <c r="E225" s="26">
        <v>120398.76669086887</v>
      </c>
      <c r="F225" s="57" t="str">
        <f t="shared" si="5"/>
        <v>8 -Vencido + de 90 días</v>
      </c>
    </row>
    <row r="226" spans="1:6" x14ac:dyDescent="0.25">
      <c r="A226" s="27">
        <v>861</v>
      </c>
      <c r="B226" s="27" t="s">
        <v>50</v>
      </c>
      <c r="C226" s="63">
        <v>45992</v>
      </c>
      <c r="D226" s="46" t="s">
        <v>560</v>
      </c>
      <c r="E226" s="26">
        <v>75880.008019538407</v>
      </c>
      <c r="F226" s="45" t="str">
        <f t="shared" si="5"/>
        <v>8 -Vencido + de 90 días</v>
      </c>
    </row>
    <row r="227" spans="1:6" x14ac:dyDescent="0.25">
      <c r="A227" s="27">
        <v>861</v>
      </c>
      <c r="B227" s="27" t="s">
        <v>50</v>
      </c>
      <c r="C227" s="47">
        <v>46006</v>
      </c>
      <c r="D227" s="46" t="s">
        <v>580</v>
      </c>
      <c r="E227" s="26">
        <v>43211.644589139803</v>
      </c>
      <c r="F227" s="25" t="str">
        <f t="shared" si="5"/>
        <v>7 -Vencido + de 60 días</v>
      </c>
    </row>
    <row r="228" spans="1:6" x14ac:dyDescent="0.25">
      <c r="A228" s="27">
        <v>861</v>
      </c>
      <c r="B228" s="27" t="s">
        <v>50</v>
      </c>
      <c r="C228" s="47">
        <v>46021</v>
      </c>
      <c r="D228" s="46" t="s">
        <v>581</v>
      </c>
      <c r="E228" s="26">
        <v>461882.33344999584</v>
      </c>
      <c r="F228" s="25" t="str">
        <f t="shared" si="5"/>
        <v>7 -Vencido + de 60 días</v>
      </c>
    </row>
    <row r="229" spans="1:6" x14ac:dyDescent="0.25">
      <c r="A229" s="27">
        <v>861</v>
      </c>
      <c r="B229" s="27" t="s">
        <v>50</v>
      </c>
      <c r="C229" s="63">
        <v>46034</v>
      </c>
      <c r="D229" s="46" t="s">
        <v>599</v>
      </c>
      <c r="E229" s="26">
        <v>249570.27984560523</v>
      </c>
      <c r="F229" s="45" t="str">
        <f t="shared" si="5"/>
        <v>6 -Vencido + de 30 dìas</v>
      </c>
    </row>
    <row r="230" spans="1:6" x14ac:dyDescent="0.25">
      <c r="A230" s="27">
        <v>861</v>
      </c>
      <c r="B230" s="27" t="s">
        <v>50</v>
      </c>
      <c r="C230" s="63">
        <v>46041</v>
      </c>
      <c r="D230" s="46" t="s">
        <v>600</v>
      </c>
      <c r="E230" s="26">
        <v>184228.74587820235</v>
      </c>
      <c r="F230" s="57" t="str">
        <f t="shared" si="5"/>
        <v>6 -Vencido + de 30 dìas</v>
      </c>
    </row>
    <row r="231" spans="1:6" x14ac:dyDescent="0.25">
      <c r="A231" s="27">
        <v>861</v>
      </c>
      <c r="B231" s="27" t="s">
        <v>50</v>
      </c>
      <c r="C231" s="28">
        <v>46048</v>
      </c>
      <c r="D231" s="46" t="s">
        <v>601</v>
      </c>
      <c r="E231" s="26">
        <v>50462.026083091827</v>
      </c>
      <c r="F231" s="45" t="str">
        <f t="shared" si="5"/>
        <v>6 -Vencido + de 30 dìas</v>
      </c>
    </row>
    <row r="232" spans="1:6" x14ac:dyDescent="0.25">
      <c r="A232" s="27">
        <v>866</v>
      </c>
      <c r="B232" s="27" t="s">
        <v>1117</v>
      </c>
      <c r="C232" s="63">
        <v>45833</v>
      </c>
      <c r="D232" s="46" t="s">
        <v>1118</v>
      </c>
      <c r="E232" s="26">
        <v>19563.983324999997</v>
      </c>
      <c r="F232" s="57" t="str">
        <f t="shared" si="5"/>
        <v>93 -Vencido + 210 días</v>
      </c>
    </row>
    <row r="233" spans="1:6" x14ac:dyDescent="0.25">
      <c r="A233" s="27">
        <v>866</v>
      </c>
      <c r="B233" s="27" t="s">
        <v>1117</v>
      </c>
      <c r="C233" s="63">
        <v>45911</v>
      </c>
      <c r="D233" s="46" t="s">
        <v>1119</v>
      </c>
      <c r="E233" s="26">
        <v>45382.998399999997</v>
      </c>
      <c r="F233" s="25" t="str">
        <f t="shared" si="5"/>
        <v>91 -Vencido + 150 días</v>
      </c>
    </row>
    <row r="234" spans="1:6" x14ac:dyDescent="0.25">
      <c r="A234" s="27">
        <v>866</v>
      </c>
      <c r="B234" s="27" t="s">
        <v>1117</v>
      </c>
      <c r="C234" s="28">
        <v>46010</v>
      </c>
      <c r="D234" s="46" t="s">
        <v>1120</v>
      </c>
      <c r="E234" s="26">
        <v>52785.430535575753</v>
      </c>
      <c r="F234" s="57" t="str">
        <f t="shared" si="5"/>
        <v>7 -Vencido + de 60 días</v>
      </c>
    </row>
    <row r="235" spans="1:6" x14ac:dyDescent="0.25">
      <c r="A235" s="27">
        <v>882</v>
      </c>
      <c r="B235" s="27" t="s">
        <v>1121</v>
      </c>
      <c r="C235" s="63">
        <v>46076</v>
      </c>
      <c r="D235" s="46" t="s">
        <v>1122</v>
      </c>
      <c r="E235" s="26">
        <v>945806.63060640835</v>
      </c>
      <c r="F235" s="45" t="str">
        <f t="shared" si="5"/>
        <v>3 -Vencido 1 semana</v>
      </c>
    </row>
    <row r="236" spans="1:6" x14ac:dyDescent="0.25">
      <c r="A236" s="27">
        <v>883</v>
      </c>
      <c r="B236" s="27" t="s">
        <v>1123</v>
      </c>
      <c r="C236" s="47">
        <v>46002</v>
      </c>
      <c r="D236" s="46" t="s">
        <v>1124</v>
      </c>
      <c r="E236" s="26">
        <v>320827.93037454545</v>
      </c>
      <c r="F236" s="25" t="str">
        <f t="shared" si="5"/>
        <v>7 -Vencido + de 60 días</v>
      </c>
    </row>
    <row r="237" spans="1:6" x14ac:dyDescent="0.25">
      <c r="A237" s="27">
        <v>885</v>
      </c>
      <c r="B237" s="27" t="s">
        <v>1125</v>
      </c>
      <c r="C237" s="63">
        <v>45808</v>
      </c>
      <c r="D237" s="46" t="s">
        <v>1126</v>
      </c>
      <c r="E237" s="26">
        <v>43390.574699999997</v>
      </c>
      <c r="F237" s="45" t="str">
        <f t="shared" si="5"/>
        <v>93 -Vencido + 210 días</v>
      </c>
    </row>
    <row r="238" spans="1:6" x14ac:dyDescent="0.25">
      <c r="A238" s="27">
        <v>886</v>
      </c>
      <c r="B238" s="27" t="s">
        <v>1127</v>
      </c>
      <c r="C238" s="63">
        <v>46057</v>
      </c>
      <c r="D238" s="46" t="s">
        <v>1128</v>
      </c>
      <c r="E238" s="26">
        <v>1273713.9656064962</v>
      </c>
      <c r="F238" s="57" t="str">
        <f t="shared" si="5"/>
        <v>6 -Vencido + de 30 dìas</v>
      </c>
    </row>
    <row r="239" spans="1:6" x14ac:dyDescent="0.25">
      <c r="A239" s="27">
        <v>918</v>
      </c>
      <c r="B239" s="27" t="s">
        <v>23</v>
      </c>
      <c r="C239" s="47">
        <v>45930</v>
      </c>
      <c r="D239" s="46" t="s">
        <v>404</v>
      </c>
      <c r="E239" s="26">
        <v>100000.00000000006</v>
      </c>
      <c r="F239" s="25" t="str">
        <f t="shared" si="5"/>
        <v>91 -Vencido + 150 días</v>
      </c>
    </row>
    <row r="240" spans="1:6" x14ac:dyDescent="0.25">
      <c r="A240" s="27">
        <v>926</v>
      </c>
      <c r="B240" s="27" t="s">
        <v>33</v>
      </c>
      <c r="C240" s="63">
        <v>45936</v>
      </c>
      <c r="D240" s="46" t="s">
        <v>405</v>
      </c>
      <c r="E240" s="26">
        <v>14431.174687709998</v>
      </c>
      <c r="F240" s="57" t="str">
        <f t="shared" si="5"/>
        <v>9 -Vencido + de 120 días</v>
      </c>
    </row>
    <row r="241" spans="1:6" x14ac:dyDescent="0.25">
      <c r="A241" s="27">
        <v>952</v>
      </c>
      <c r="B241" s="27" t="s">
        <v>1129</v>
      </c>
      <c r="C241" s="63">
        <v>45849</v>
      </c>
      <c r="D241" s="46" t="s">
        <v>1130</v>
      </c>
      <c r="E241" s="26">
        <v>38488.723966942147</v>
      </c>
      <c r="F241" s="25" t="str">
        <f t="shared" si="5"/>
        <v>93 -Vencido + 210 días</v>
      </c>
    </row>
    <row r="242" spans="1:6" x14ac:dyDescent="0.25">
      <c r="A242" s="27">
        <v>962</v>
      </c>
      <c r="B242" s="27" t="s">
        <v>1131</v>
      </c>
      <c r="C242" s="47">
        <v>45884</v>
      </c>
      <c r="D242" s="46" t="s">
        <v>1132</v>
      </c>
      <c r="E242" s="26">
        <v>55228.281404958681</v>
      </c>
      <c r="F242" s="25" t="str">
        <f t="shared" si="5"/>
        <v>92 -Vencido + 180 días</v>
      </c>
    </row>
    <row r="243" spans="1:6" x14ac:dyDescent="0.25">
      <c r="A243" s="27">
        <v>962</v>
      </c>
      <c r="B243" s="27" t="s">
        <v>1131</v>
      </c>
      <c r="C243" s="63">
        <v>45912</v>
      </c>
      <c r="D243" s="46" t="s">
        <v>1133</v>
      </c>
      <c r="E243" s="26">
        <v>19244.361983471073</v>
      </c>
      <c r="F243" s="57" t="str">
        <f t="shared" si="5"/>
        <v>91 -Vencido + 150 días</v>
      </c>
    </row>
    <row r="244" spans="1:6" x14ac:dyDescent="0.25">
      <c r="A244" s="27">
        <v>969</v>
      </c>
      <c r="B244" s="27" t="s">
        <v>1134</v>
      </c>
      <c r="C244" s="47">
        <v>45688</v>
      </c>
      <c r="D244" s="46" t="s">
        <v>1135</v>
      </c>
      <c r="E244" s="26">
        <v>146864.40710000001</v>
      </c>
      <c r="F244" s="25" t="str">
        <f t="shared" si="5"/>
        <v>93 -Vencido + 210 días</v>
      </c>
    </row>
    <row r="245" spans="1:6" x14ac:dyDescent="0.25">
      <c r="A245" s="27">
        <v>969</v>
      </c>
      <c r="B245" s="27" t="s">
        <v>1134</v>
      </c>
      <c r="C245" s="47">
        <v>45780</v>
      </c>
      <c r="D245" s="46" t="s">
        <v>1136</v>
      </c>
      <c r="E245" s="26">
        <v>48980.560000000005</v>
      </c>
      <c r="F245" s="25" t="str">
        <f t="shared" si="5"/>
        <v>93 -Vencido + 210 días</v>
      </c>
    </row>
    <row r="246" spans="1:6" x14ac:dyDescent="0.25">
      <c r="A246" s="27">
        <v>974</v>
      </c>
      <c r="B246" s="27" t="s">
        <v>1137</v>
      </c>
      <c r="C246" s="28">
        <v>45912</v>
      </c>
      <c r="D246" s="46" t="s">
        <v>1138</v>
      </c>
      <c r="E246" s="26">
        <v>57424.465109999997</v>
      </c>
      <c r="F246" s="45" t="str">
        <f t="shared" si="5"/>
        <v>91 -Vencido + 150 días</v>
      </c>
    </row>
    <row r="247" spans="1:6" x14ac:dyDescent="0.25">
      <c r="A247" s="27">
        <v>979</v>
      </c>
      <c r="B247" s="27" t="s">
        <v>1139</v>
      </c>
      <c r="C247" s="47">
        <v>45801</v>
      </c>
      <c r="D247" s="46" t="s">
        <v>1140</v>
      </c>
      <c r="E247" s="26">
        <v>233635.06674999988</v>
      </c>
      <c r="F247" s="25" t="str">
        <f t="shared" si="5"/>
        <v>93 -Vencido + 210 días</v>
      </c>
    </row>
    <row r="248" spans="1:6" x14ac:dyDescent="0.25">
      <c r="A248" s="27">
        <v>979</v>
      </c>
      <c r="B248" s="27" t="s">
        <v>1139</v>
      </c>
      <c r="C248" s="28">
        <v>45856</v>
      </c>
      <c r="D248" s="46" t="s">
        <v>1141</v>
      </c>
      <c r="E248" s="26">
        <v>188167.9142225</v>
      </c>
      <c r="F248" s="45" t="str">
        <f t="shared" si="5"/>
        <v>93 -Vencido + 210 días</v>
      </c>
    </row>
    <row r="249" spans="1:6" x14ac:dyDescent="0.25">
      <c r="A249" s="27">
        <v>981</v>
      </c>
      <c r="B249" s="27" t="s">
        <v>1142</v>
      </c>
      <c r="C249" s="63">
        <v>46058</v>
      </c>
      <c r="D249" s="46" t="s">
        <v>1143</v>
      </c>
      <c r="E249" s="26">
        <v>51941.446280991731</v>
      </c>
      <c r="F249" s="57" t="str">
        <f t="shared" si="5"/>
        <v>6 -Vencido + de 30 dìas</v>
      </c>
    </row>
    <row r="250" spans="1:6" x14ac:dyDescent="0.25">
      <c r="A250" s="27">
        <v>985</v>
      </c>
      <c r="B250" s="27" t="s">
        <v>1144</v>
      </c>
      <c r="C250" s="63">
        <v>46086</v>
      </c>
      <c r="D250" s="46" t="s">
        <v>1145</v>
      </c>
      <c r="E250" s="26">
        <v>257751.54292337617</v>
      </c>
      <c r="F250" s="45" t="str">
        <f t="shared" si="5"/>
        <v>2 -Vence esta semana</v>
      </c>
    </row>
    <row r="251" spans="1:6" x14ac:dyDescent="0.25">
      <c r="A251" s="27">
        <v>988</v>
      </c>
      <c r="B251" s="27" t="s">
        <v>1146</v>
      </c>
      <c r="C251" s="28">
        <v>45884</v>
      </c>
      <c r="D251" s="46" t="s">
        <v>1147</v>
      </c>
      <c r="E251" s="26">
        <v>39017.989657243597</v>
      </c>
      <c r="F251" s="45" t="str">
        <f t="shared" si="5"/>
        <v>92 -Vencido + 180 días</v>
      </c>
    </row>
    <row r="252" spans="1:6" x14ac:dyDescent="0.25">
      <c r="A252" s="27">
        <v>1002</v>
      </c>
      <c r="B252" s="27" t="s">
        <v>1148</v>
      </c>
      <c r="C252" s="63">
        <v>45821</v>
      </c>
      <c r="D252" s="46" t="s">
        <v>1149</v>
      </c>
      <c r="E252" s="26">
        <v>50321.884435</v>
      </c>
      <c r="F252" s="25" t="str">
        <f t="shared" si="5"/>
        <v>93 -Vencido + 210 días</v>
      </c>
    </row>
    <row r="253" spans="1:6" x14ac:dyDescent="0.25">
      <c r="A253" s="27">
        <v>1009</v>
      </c>
      <c r="B253" s="27" t="s">
        <v>1150</v>
      </c>
      <c r="C253" s="47">
        <v>45884</v>
      </c>
      <c r="D253" s="46" t="s">
        <v>1151</v>
      </c>
      <c r="E253" s="26">
        <v>240444.44990910217</v>
      </c>
      <c r="F253" s="25" t="str">
        <f t="shared" si="5"/>
        <v>92 -Vencido + 180 días</v>
      </c>
    </row>
    <row r="254" spans="1:6" x14ac:dyDescent="0.25">
      <c r="A254" s="27">
        <v>1014</v>
      </c>
      <c r="B254" s="27" t="s">
        <v>55</v>
      </c>
      <c r="C254" s="63">
        <v>46044</v>
      </c>
      <c r="D254" s="46" t="s">
        <v>602</v>
      </c>
      <c r="E254" s="26">
        <v>32161.480530601228</v>
      </c>
      <c r="F254" s="45" t="str">
        <f t="shared" si="5"/>
        <v>6 -Vencido + de 30 dìas</v>
      </c>
    </row>
    <row r="255" spans="1:6" x14ac:dyDescent="0.25">
      <c r="A255" s="27">
        <v>1014</v>
      </c>
      <c r="B255" s="27" t="s">
        <v>55</v>
      </c>
      <c r="C255" s="63">
        <v>46058</v>
      </c>
      <c r="D255" s="46" t="s">
        <v>705</v>
      </c>
      <c r="E255" s="26">
        <v>623440.27698043897</v>
      </c>
      <c r="F255" s="45" t="str">
        <f t="shared" si="5"/>
        <v>6 -Vencido + de 30 dìas</v>
      </c>
    </row>
    <row r="256" spans="1:6" x14ac:dyDescent="0.25">
      <c r="A256" s="27">
        <v>1014</v>
      </c>
      <c r="B256" s="27" t="s">
        <v>55</v>
      </c>
      <c r="C256" s="63">
        <v>46072</v>
      </c>
      <c r="D256" s="46" t="s">
        <v>786</v>
      </c>
      <c r="E256" s="26">
        <v>150619.97454545455</v>
      </c>
      <c r="F256" s="45" t="str">
        <f t="shared" si="5"/>
        <v>4 -Vencido 2 semanas</v>
      </c>
    </row>
    <row r="257" spans="1:6" x14ac:dyDescent="0.25">
      <c r="A257" s="27">
        <v>1021</v>
      </c>
      <c r="B257" s="27" t="s">
        <v>1152</v>
      </c>
      <c r="C257" s="63">
        <v>45884</v>
      </c>
      <c r="D257" s="46" t="s">
        <v>1153</v>
      </c>
      <c r="E257" s="26">
        <v>47672.307491100008</v>
      </c>
      <c r="F257" s="45" t="str">
        <f t="shared" si="5"/>
        <v>92 -Vencido + 180 días</v>
      </c>
    </row>
    <row r="258" spans="1:6" x14ac:dyDescent="0.25">
      <c r="A258" s="27">
        <v>1030</v>
      </c>
      <c r="B258" s="27" t="s">
        <v>1154</v>
      </c>
      <c r="C258" s="28">
        <v>45696</v>
      </c>
      <c r="D258" s="46" t="s">
        <v>1155</v>
      </c>
      <c r="E258" s="26">
        <v>19587.358256533109</v>
      </c>
      <c r="F258" s="45" t="str">
        <f t="shared" si="5"/>
        <v>93 -Vencido + 210 días</v>
      </c>
    </row>
    <row r="259" spans="1:6" x14ac:dyDescent="0.25">
      <c r="A259" s="27">
        <v>1030</v>
      </c>
      <c r="B259" s="27" t="s">
        <v>1154</v>
      </c>
      <c r="C259" s="47">
        <v>45856</v>
      </c>
      <c r="D259" s="46" t="s">
        <v>1156</v>
      </c>
      <c r="E259" s="26">
        <v>20776.109008264462</v>
      </c>
      <c r="F259" s="25" t="str">
        <f t="shared" si="5"/>
        <v>93 -Vencido + 210 días</v>
      </c>
    </row>
    <row r="260" spans="1:6" x14ac:dyDescent="0.25">
      <c r="A260" s="27">
        <v>1030</v>
      </c>
      <c r="B260" s="27" t="s">
        <v>1154</v>
      </c>
      <c r="C260" s="47">
        <v>45905</v>
      </c>
      <c r="D260" s="46" t="s">
        <v>1157</v>
      </c>
      <c r="E260" s="26">
        <v>230000</v>
      </c>
      <c r="F260" s="25" t="str">
        <f t="shared" ref="F260:F323" si="6">VLOOKUP($C260,$G$19:$H$30,2,1)</f>
        <v>91 -Vencido + 150 días</v>
      </c>
    </row>
    <row r="261" spans="1:6" x14ac:dyDescent="0.25">
      <c r="A261" s="27">
        <v>1041</v>
      </c>
      <c r="B261" s="27" t="s">
        <v>56</v>
      </c>
      <c r="C261" s="47">
        <v>45822</v>
      </c>
      <c r="D261" s="46" t="s">
        <v>57</v>
      </c>
      <c r="E261" s="26">
        <v>14275.803884297522</v>
      </c>
      <c r="F261" s="25" t="str">
        <f t="shared" si="6"/>
        <v>93 -Vencido + 210 días</v>
      </c>
    </row>
    <row r="262" spans="1:6" x14ac:dyDescent="0.25">
      <c r="A262" s="27">
        <v>1050</v>
      </c>
      <c r="B262" s="27" t="s">
        <v>1158</v>
      </c>
      <c r="C262" s="28">
        <v>45792</v>
      </c>
      <c r="D262" s="46" t="s">
        <v>1159</v>
      </c>
      <c r="E262" s="26">
        <v>97559.077240413229</v>
      </c>
      <c r="F262" s="25" t="str">
        <f t="shared" si="6"/>
        <v>93 -Vencido + 210 días</v>
      </c>
    </row>
    <row r="263" spans="1:6" x14ac:dyDescent="0.25">
      <c r="A263" s="27">
        <v>1050</v>
      </c>
      <c r="B263" s="27" t="s">
        <v>1158</v>
      </c>
      <c r="C263" s="28">
        <v>45882</v>
      </c>
      <c r="D263" s="46" t="s">
        <v>1160</v>
      </c>
      <c r="E263" s="26">
        <v>62336.092226528926</v>
      </c>
      <c r="F263" s="45" t="str">
        <f t="shared" si="6"/>
        <v>92 -Vencido + 180 días</v>
      </c>
    </row>
    <row r="264" spans="1:6" x14ac:dyDescent="0.25">
      <c r="A264" s="27">
        <v>1062</v>
      </c>
      <c r="B264" s="27" t="s">
        <v>1161</v>
      </c>
      <c r="C264" s="28">
        <v>45856</v>
      </c>
      <c r="D264" s="46" t="s">
        <v>1162</v>
      </c>
      <c r="E264" s="26">
        <v>21733.812794999998</v>
      </c>
      <c r="F264" s="45" t="str">
        <f t="shared" si="6"/>
        <v>93 -Vencido + 210 días</v>
      </c>
    </row>
    <row r="265" spans="1:6" x14ac:dyDescent="0.25">
      <c r="A265" s="27">
        <v>1064</v>
      </c>
      <c r="B265" s="27" t="s">
        <v>1163</v>
      </c>
      <c r="C265" s="47">
        <v>45726</v>
      </c>
      <c r="D265" s="46" t="s">
        <v>1164</v>
      </c>
      <c r="E265" s="26">
        <v>20611.643</v>
      </c>
      <c r="F265" s="25" t="str">
        <f t="shared" si="6"/>
        <v>93 -Vencido + 210 días</v>
      </c>
    </row>
    <row r="266" spans="1:6" x14ac:dyDescent="0.25">
      <c r="A266" s="27">
        <v>1082</v>
      </c>
      <c r="B266" s="27" t="s">
        <v>58</v>
      </c>
      <c r="C266" s="63">
        <v>45810</v>
      </c>
      <c r="D266" s="46" t="s">
        <v>59</v>
      </c>
      <c r="E266" s="26">
        <v>143582.55164886362</v>
      </c>
      <c r="F266" s="25" t="str">
        <f t="shared" si="6"/>
        <v>93 -Vencido + 210 días</v>
      </c>
    </row>
    <row r="267" spans="1:6" x14ac:dyDescent="0.25">
      <c r="A267" s="27">
        <v>1082</v>
      </c>
      <c r="B267" s="27" t="s">
        <v>58</v>
      </c>
      <c r="C267" s="63">
        <v>45818</v>
      </c>
      <c r="D267" s="46" t="s">
        <v>60</v>
      </c>
      <c r="E267" s="26">
        <v>45735.111983471077</v>
      </c>
      <c r="F267" s="57" t="str">
        <f t="shared" si="6"/>
        <v>93 -Vencido + 210 días</v>
      </c>
    </row>
    <row r="268" spans="1:6" x14ac:dyDescent="0.25">
      <c r="A268" s="27">
        <v>1082</v>
      </c>
      <c r="B268" s="27" t="s">
        <v>58</v>
      </c>
      <c r="C268" s="28">
        <v>45880</v>
      </c>
      <c r="D268" s="46" t="s">
        <v>121</v>
      </c>
      <c r="E268" s="26">
        <v>21227.163204000004</v>
      </c>
      <c r="F268" s="45" t="str">
        <f t="shared" si="6"/>
        <v>92 -Vencido + 180 días</v>
      </c>
    </row>
    <row r="269" spans="1:6" x14ac:dyDescent="0.25">
      <c r="A269" s="27">
        <v>1090</v>
      </c>
      <c r="B269" s="27" t="s">
        <v>1165</v>
      </c>
      <c r="C269" s="63">
        <v>45873</v>
      </c>
      <c r="D269" s="46" t="s">
        <v>1166</v>
      </c>
      <c r="E269" s="26">
        <v>34123.521000000001</v>
      </c>
      <c r="F269" s="25" t="str">
        <f t="shared" si="6"/>
        <v>93 -Vencido + 210 días</v>
      </c>
    </row>
    <row r="270" spans="1:6" x14ac:dyDescent="0.25">
      <c r="A270" s="27">
        <v>2038</v>
      </c>
      <c r="B270" s="27" t="s">
        <v>1167</v>
      </c>
      <c r="C270" s="47">
        <v>45931</v>
      </c>
      <c r="D270" s="46" t="s">
        <v>1168</v>
      </c>
      <c r="E270" s="26">
        <v>35468.157361487611</v>
      </c>
      <c r="F270" s="25" t="str">
        <f t="shared" si="6"/>
        <v>91 -Vencido + 150 días</v>
      </c>
    </row>
    <row r="271" spans="1:6" x14ac:dyDescent="0.25">
      <c r="A271" s="27">
        <v>2048</v>
      </c>
      <c r="B271" s="27" t="s">
        <v>1169</v>
      </c>
      <c r="C271" s="63">
        <v>45715</v>
      </c>
      <c r="D271" s="46" t="s">
        <v>1170</v>
      </c>
      <c r="E271" s="26">
        <v>129033.05983636362</v>
      </c>
      <c r="F271" s="57" t="str">
        <f t="shared" si="6"/>
        <v>93 -Vencido + 210 días</v>
      </c>
    </row>
    <row r="272" spans="1:6" x14ac:dyDescent="0.25">
      <c r="A272" s="27">
        <v>2064</v>
      </c>
      <c r="B272" s="27" t="s">
        <v>1171</v>
      </c>
      <c r="C272" s="47">
        <v>45938</v>
      </c>
      <c r="D272" s="46" t="s">
        <v>1172</v>
      </c>
      <c r="E272" s="26">
        <v>175645.18273453091</v>
      </c>
      <c r="F272" s="25" t="str">
        <f t="shared" si="6"/>
        <v>9 -Vencido + de 120 días</v>
      </c>
    </row>
    <row r="273" spans="1:6" x14ac:dyDescent="0.25">
      <c r="A273" s="27">
        <v>2888</v>
      </c>
      <c r="B273" s="27" t="s">
        <v>1173</v>
      </c>
      <c r="C273" s="47">
        <v>45678</v>
      </c>
      <c r="D273" s="46" t="s">
        <v>1174</v>
      </c>
      <c r="E273" s="26">
        <v>31446.794999999998</v>
      </c>
      <c r="F273" s="25" t="str">
        <f t="shared" si="6"/>
        <v>93 -Vencido + 210 días</v>
      </c>
    </row>
    <row r="274" spans="1:6" x14ac:dyDescent="0.25">
      <c r="A274" s="27">
        <v>2958</v>
      </c>
      <c r="B274" s="27" t="s">
        <v>1175</v>
      </c>
      <c r="C274" s="47">
        <v>45706</v>
      </c>
      <c r="D274" s="46" t="s">
        <v>1176</v>
      </c>
      <c r="E274" s="26">
        <v>65308.683519999999</v>
      </c>
      <c r="F274" s="25" t="str">
        <f t="shared" si="6"/>
        <v>93 -Vencido + 210 días</v>
      </c>
    </row>
    <row r="275" spans="1:6" x14ac:dyDescent="0.25">
      <c r="A275" s="27">
        <v>2958</v>
      </c>
      <c r="B275" s="27" t="s">
        <v>1175</v>
      </c>
      <c r="C275" s="63">
        <v>45769</v>
      </c>
      <c r="D275" s="46" t="s">
        <v>1177</v>
      </c>
      <c r="E275" s="26">
        <v>72279.929919999995</v>
      </c>
      <c r="F275" s="57" t="str">
        <f t="shared" si="6"/>
        <v>93 -Vencido + 210 días</v>
      </c>
    </row>
    <row r="276" spans="1:6" x14ac:dyDescent="0.25">
      <c r="A276" s="27">
        <v>2958</v>
      </c>
      <c r="B276" s="27" t="s">
        <v>1175</v>
      </c>
      <c r="C276" s="47">
        <v>45880</v>
      </c>
      <c r="D276" s="46" t="s">
        <v>1178</v>
      </c>
      <c r="E276" s="26">
        <v>81422.024640000003</v>
      </c>
      <c r="F276" s="25" t="str">
        <f t="shared" si="6"/>
        <v>92 -Vencido + 180 días</v>
      </c>
    </row>
    <row r="277" spans="1:6" x14ac:dyDescent="0.25">
      <c r="A277" s="27">
        <v>3034</v>
      </c>
      <c r="B277" s="27" t="s">
        <v>1179</v>
      </c>
      <c r="C277" s="63">
        <v>46083</v>
      </c>
      <c r="D277" s="46" t="s">
        <v>1180</v>
      </c>
      <c r="E277" s="26">
        <v>95775.577605619983</v>
      </c>
      <c r="F277" s="45" t="str">
        <f t="shared" si="6"/>
        <v>2 -Vence esta semana</v>
      </c>
    </row>
    <row r="278" spans="1:6" x14ac:dyDescent="0.25">
      <c r="A278" s="27">
        <v>3731</v>
      </c>
      <c r="B278" s="27" t="s">
        <v>61</v>
      </c>
      <c r="C278" s="28">
        <v>45857</v>
      </c>
      <c r="D278" s="46" t="s">
        <v>122</v>
      </c>
      <c r="E278" s="26">
        <v>84973.674455191562</v>
      </c>
      <c r="F278" s="45" t="str">
        <f t="shared" si="6"/>
        <v>93 -Vencido + 210 días</v>
      </c>
    </row>
    <row r="279" spans="1:6" x14ac:dyDescent="0.25">
      <c r="A279" s="27">
        <v>4014</v>
      </c>
      <c r="B279" s="27" t="s">
        <v>1181</v>
      </c>
      <c r="C279" s="28">
        <v>45874</v>
      </c>
      <c r="D279" s="46" t="s">
        <v>1182</v>
      </c>
      <c r="E279" s="26">
        <v>33983.987809669423</v>
      </c>
      <c r="F279" s="57" t="str">
        <f t="shared" si="6"/>
        <v>92 -Vencido + 180 días</v>
      </c>
    </row>
    <row r="280" spans="1:6" x14ac:dyDescent="0.25">
      <c r="A280" s="27">
        <v>4014</v>
      </c>
      <c r="B280" s="27" t="s">
        <v>1181</v>
      </c>
      <c r="C280" s="28">
        <v>45923</v>
      </c>
      <c r="D280" s="46" t="s">
        <v>1183</v>
      </c>
      <c r="E280" s="26">
        <v>24764.883619566117</v>
      </c>
      <c r="F280" s="57" t="str">
        <f t="shared" si="6"/>
        <v>91 -Vencido + 150 días</v>
      </c>
    </row>
    <row r="281" spans="1:6" x14ac:dyDescent="0.25">
      <c r="A281" s="27">
        <v>4014</v>
      </c>
      <c r="B281" s="27" t="s">
        <v>1181</v>
      </c>
      <c r="C281" s="47">
        <v>46010</v>
      </c>
      <c r="D281" s="46" t="s">
        <v>1184</v>
      </c>
      <c r="E281" s="26">
        <v>43210.96735816115</v>
      </c>
      <c r="F281" s="25" t="str">
        <f t="shared" si="6"/>
        <v>7 -Vencido + de 60 días</v>
      </c>
    </row>
    <row r="282" spans="1:6" x14ac:dyDescent="0.25">
      <c r="A282" s="27">
        <v>4080</v>
      </c>
      <c r="B282" s="27" t="s">
        <v>1185</v>
      </c>
      <c r="C282" s="47">
        <v>46083</v>
      </c>
      <c r="D282" s="46" t="s">
        <v>1186</v>
      </c>
      <c r="E282" s="26">
        <v>1789877.6877769101</v>
      </c>
      <c r="F282" s="25" t="str">
        <f t="shared" si="6"/>
        <v>2 -Vence esta semana</v>
      </c>
    </row>
    <row r="283" spans="1:6" x14ac:dyDescent="0.25">
      <c r="A283" s="27">
        <v>4099</v>
      </c>
      <c r="B283" s="27" t="s">
        <v>25</v>
      </c>
      <c r="C283" s="63">
        <v>45664</v>
      </c>
      <c r="D283" s="46" t="s">
        <v>1187</v>
      </c>
      <c r="E283" s="26">
        <v>42461.872066115699</v>
      </c>
      <c r="F283" s="45" t="str">
        <f t="shared" si="6"/>
        <v>93 -Vencido + 210 días</v>
      </c>
    </row>
    <row r="284" spans="1:6" x14ac:dyDescent="0.25">
      <c r="A284" s="27">
        <v>4099</v>
      </c>
      <c r="B284" s="27" t="s">
        <v>25</v>
      </c>
      <c r="C284" s="63">
        <v>45811</v>
      </c>
      <c r="D284" s="46" t="s">
        <v>1188</v>
      </c>
      <c r="E284" s="26">
        <v>86932.16033057851</v>
      </c>
      <c r="F284" s="45" t="str">
        <f t="shared" si="6"/>
        <v>93 -Vencido + 210 días</v>
      </c>
    </row>
    <row r="285" spans="1:6" x14ac:dyDescent="0.25">
      <c r="A285" s="27">
        <v>5004</v>
      </c>
      <c r="B285" s="27" t="s">
        <v>1189</v>
      </c>
      <c r="C285" s="63">
        <v>46059</v>
      </c>
      <c r="D285" s="46" t="s">
        <v>1190</v>
      </c>
      <c r="E285" s="26">
        <v>2878.8754132231261</v>
      </c>
      <c r="F285" s="57" t="str">
        <f t="shared" si="6"/>
        <v>6 -Vencido + de 30 dìas</v>
      </c>
    </row>
    <row r="286" spans="1:6" x14ac:dyDescent="0.25">
      <c r="A286" s="27">
        <v>5008</v>
      </c>
      <c r="B286" s="27" t="s">
        <v>1191</v>
      </c>
      <c r="C286" s="28">
        <v>46002</v>
      </c>
      <c r="D286" s="46" t="s">
        <v>1192</v>
      </c>
      <c r="E286" s="26">
        <v>18115.389520247936</v>
      </c>
      <c r="F286" s="57" t="str">
        <f t="shared" si="6"/>
        <v>7 -Vencido + de 60 días</v>
      </c>
    </row>
    <row r="287" spans="1:6" x14ac:dyDescent="0.25">
      <c r="A287" s="27">
        <v>5054</v>
      </c>
      <c r="B287" s="27" t="s">
        <v>123</v>
      </c>
      <c r="C287" s="63">
        <v>45661</v>
      </c>
      <c r="D287" s="46" t="s">
        <v>62</v>
      </c>
      <c r="E287" s="26">
        <v>200000.0034704546</v>
      </c>
      <c r="F287" s="25" t="str">
        <f t="shared" si="6"/>
        <v>93 -Vencido + 210 días</v>
      </c>
    </row>
    <row r="288" spans="1:6" x14ac:dyDescent="0.25">
      <c r="A288" s="27">
        <v>5054</v>
      </c>
      <c r="B288" s="27" t="s">
        <v>123</v>
      </c>
      <c r="C288" s="63">
        <v>45682</v>
      </c>
      <c r="D288" s="46" t="s">
        <v>63</v>
      </c>
      <c r="E288" s="26">
        <v>137214.49831590912</v>
      </c>
      <c r="F288" s="45" t="str">
        <f t="shared" si="6"/>
        <v>93 -Vencido + 210 días</v>
      </c>
    </row>
    <row r="289" spans="1:6" x14ac:dyDescent="0.25">
      <c r="A289" s="27">
        <v>5054</v>
      </c>
      <c r="B289" s="27" t="s">
        <v>123</v>
      </c>
      <c r="C289" s="28">
        <v>45692</v>
      </c>
      <c r="D289" s="46" t="s">
        <v>64</v>
      </c>
      <c r="E289" s="26">
        <v>92984.526007851236</v>
      </c>
      <c r="F289" s="45" t="str">
        <f t="shared" si="6"/>
        <v>93 -Vencido + 210 días</v>
      </c>
    </row>
    <row r="290" spans="1:6" x14ac:dyDescent="0.25">
      <c r="A290" s="27">
        <v>5054</v>
      </c>
      <c r="B290" s="27" t="s">
        <v>123</v>
      </c>
      <c r="C290" s="63">
        <v>45713</v>
      </c>
      <c r="D290" s="46" t="s">
        <v>65</v>
      </c>
      <c r="E290" s="26">
        <v>72270.444531735528</v>
      </c>
      <c r="F290" s="45" t="str">
        <f t="shared" si="6"/>
        <v>93 -Vencido + 210 días</v>
      </c>
    </row>
    <row r="291" spans="1:6" x14ac:dyDescent="0.25">
      <c r="A291" s="27">
        <v>5054</v>
      </c>
      <c r="B291" s="27" t="s">
        <v>123</v>
      </c>
      <c r="C291" s="63">
        <v>45724</v>
      </c>
      <c r="D291" s="46" t="s">
        <v>66</v>
      </c>
      <c r="E291" s="26">
        <v>100352.42614706613</v>
      </c>
      <c r="F291" s="45" t="str">
        <f t="shared" si="6"/>
        <v>93 -Vencido + 210 días</v>
      </c>
    </row>
    <row r="292" spans="1:6" x14ac:dyDescent="0.25">
      <c r="A292" s="27">
        <v>5054</v>
      </c>
      <c r="B292" s="27" t="s">
        <v>123</v>
      </c>
      <c r="C292" s="63">
        <v>45748</v>
      </c>
      <c r="D292" s="46" t="s">
        <v>67</v>
      </c>
      <c r="E292" s="26">
        <v>60924.918076280985</v>
      </c>
      <c r="F292" s="25" t="str">
        <f t="shared" si="6"/>
        <v>93 -Vencido + 210 días</v>
      </c>
    </row>
    <row r="293" spans="1:6" x14ac:dyDescent="0.25">
      <c r="A293" s="27">
        <v>5054</v>
      </c>
      <c r="B293" s="27" t="s">
        <v>123</v>
      </c>
      <c r="C293" s="63">
        <v>45755</v>
      </c>
      <c r="D293" s="46" t="s">
        <v>68</v>
      </c>
      <c r="E293" s="26">
        <v>73970.677993574383</v>
      </c>
      <c r="F293" s="45" t="str">
        <f t="shared" si="6"/>
        <v>93 -Vencido + 210 días</v>
      </c>
    </row>
    <row r="294" spans="1:6" x14ac:dyDescent="0.25">
      <c r="A294" s="27">
        <v>5054</v>
      </c>
      <c r="B294" s="27" t="s">
        <v>123</v>
      </c>
      <c r="C294" s="63">
        <v>45860</v>
      </c>
      <c r="D294" s="46" t="s">
        <v>124</v>
      </c>
      <c r="E294" s="26">
        <v>61055.636974256195</v>
      </c>
      <c r="F294" s="57" t="str">
        <f t="shared" si="6"/>
        <v>93 -Vencido + 210 días</v>
      </c>
    </row>
    <row r="295" spans="1:6" x14ac:dyDescent="0.25">
      <c r="A295" s="27">
        <v>5088</v>
      </c>
      <c r="B295" s="27" t="s">
        <v>1193</v>
      </c>
      <c r="C295" s="63">
        <v>45688</v>
      </c>
      <c r="D295" s="46" t="s">
        <v>1194</v>
      </c>
      <c r="E295" s="26">
        <v>100844.96115336879</v>
      </c>
      <c r="F295" s="45" t="str">
        <f t="shared" si="6"/>
        <v>93 -Vencido + 210 días</v>
      </c>
    </row>
    <row r="296" spans="1:6" x14ac:dyDescent="0.25">
      <c r="A296" s="27">
        <v>5088</v>
      </c>
      <c r="B296" s="27" t="s">
        <v>1193</v>
      </c>
      <c r="C296" s="63">
        <v>45688</v>
      </c>
      <c r="D296" s="46" t="s">
        <v>1195</v>
      </c>
      <c r="E296" s="26">
        <v>385745.35809174721</v>
      </c>
      <c r="F296" s="45" t="str">
        <f t="shared" si="6"/>
        <v>93 -Vencido + 210 días</v>
      </c>
    </row>
    <row r="297" spans="1:6" x14ac:dyDescent="0.25">
      <c r="A297" s="27">
        <v>5089</v>
      </c>
      <c r="B297" s="27" t="s">
        <v>1196</v>
      </c>
      <c r="C297" s="28">
        <v>45876</v>
      </c>
      <c r="D297" s="46" t="s">
        <v>1197</v>
      </c>
      <c r="E297" s="26">
        <v>173874.7900375</v>
      </c>
      <c r="F297" s="45" t="str">
        <f t="shared" si="6"/>
        <v>92 -Vencido + 180 días</v>
      </c>
    </row>
    <row r="298" spans="1:6" x14ac:dyDescent="0.25">
      <c r="A298" s="27">
        <v>5110</v>
      </c>
      <c r="B298" s="27" t="s">
        <v>125</v>
      </c>
      <c r="C298" s="63">
        <v>45878</v>
      </c>
      <c r="D298" s="46" t="s">
        <v>126</v>
      </c>
      <c r="E298" s="26">
        <v>36932.105608057856</v>
      </c>
      <c r="F298" s="57" t="str">
        <f t="shared" si="6"/>
        <v>92 -Vencido + 180 días</v>
      </c>
    </row>
    <row r="299" spans="1:6" x14ac:dyDescent="0.25">
      <c r="A299" s="27">
        <v>5138</v>
      </c>
      <c r="B299" s="27" t="s">
        <v>1198</v>
      </c>
      <c r="C299" s="28">
        <v>45855</v>
      </c>
      <c r="D299" s="46" t="s">
        <v>1199</v>
      </c>
      <c r="E299" s="26">
        <v>62296.603685702474</v>
      </c>
      <c r="F299" s="25" t="str">
        <f t="shared" si="6"/>
        <v>93 -Vencido + 210 días</v>
      </c>
    </row>
    <row r="300" spans="1:6" x14ac:dyDescent="0.25">
      <c r="A300" s="27">
        <v>5833</v>
      </c>
      <c r="B300" s="27" t="s">
        <v>1200</v>
      </c>
      <c r="C300" s="63">
        <v>45890</v>
      </c>
      <c r="D300" s="46" t="s">
        <v>1201</v>
      </c>
      <c r="E300" s="26">
        <v>42454.32549557669</v>
      </c>
      <c r="F300" s="45" t="str">
        <f t="shared" si="6"/>
        <v>92 -Vencido + 180 días</v>
      </c>
    </row>
    <row r="301" spans="1:6" x14ac:dyDescent="0.25">
      <c r="A301" s="27">
        <v>6022</v>
      </c>
      <c r="B301" s="27" t="s">
        <v>1202</v>
      </c>
      <c r="C301" s="63">
        <v>45876</v>
      </c>
      <c r="D301" s="46" t="s">
        <v>1203</v>
      </c>
      <c r="E301" s="26">
        <v>90362.809519958668</v>
      </c>
      <c r="F301" s="57" t="str">
        <f t="shared" si="6"/>
        <v>92 -Vencido + 180 días</v>
      </c>
    </row>
    <row r="302" spans="1:6" x14ac:dyDescent="0.25">
      <c r="A302" s="27">
        <v>6223</v>
      </c>
      <c r="B302" s="27" t="s">
        <v>567</v>
      </c>
      <c r="C302" s="63">
        <v>46002</v>
      </c>
      <c r="D302" s="46" t="s">
        <v>568</v>
      </c>
      <c r="E302" s="26">
        <v>672123.77249999996</v>
      </c>
      <c r="F302" s="25" t="str">
        <f t="shared" si="6"/>
        <v>7 -Vencido + de 60 días</v>
      </c>
    </row>
    <row r="303" spans="1:6" x14ac:dyDescent="0.25">
      <c r="A303" s="27">
        <v>6969</v>
      </c>
      <c r="B303" s="27" t="s">
        <v>1204</v>
      </c>
      <c r="C303" s="63">
        <v>46072</v>
      </c>
      <c r="D303" s="46" t="s">
        <v>1205</v>
      </c>
      <c r="E303" s="26">
        <v>645122.98399516591</v>
      </c>
      <c r="F303" s="45" t="str">
        <f t="shared" si="6"/>
        <v>4 -Vencido 2 semanas</v>
      </c>
    </row>
    <row r="304" spans="1:6" x14ac:dyDescent="0.25">
      <c r="A304" s="27">
        <v>7013</v>
      </c>
      <c r="B304" s="27" t="s">
        <v>127</v>
      </c>
      <c r="C304" s="28">
        <v>45856</v>
      </c>
      <c r="D304" s="46" t="s">
        <v>128</v>
      </c>
      <c r="E304" s="26">
        <v>53222.084934297513</v>
      </c>
      <c r="F304" s="45" t="str">
        <f t="shared" si="6"/>
        <v>93 -Vencido + 210 días</v>
      </c>
    </row>
    <row r="305" spans="1:6" x14ac:dyDescent="0.25">
      <c r="A305" s="27">
        <v>7124</v>
      </c>
      <c r="B305" s="27" t="s">
        <v>1206</v>
      </c>
      <c r="C305" s="63">
        <v>45915</v>
      </c>
      <c r="D305" s="46" t="s">
        <v>1207</v>
      </c>
      <c r="E305" s="26">
        <v>81238.330757599979</v>
      </c>
      <c r="F305" s="25" t="str">
        <f t="shared" si="6"/>
        <v>91 -Vencido + 150 días</v>
      </c>
    </row>
    <row r="306" spans="1:6" x14ac:dyDescent="0.25">
      <c r="A306" s="27">
        <v>7152</v>
      </c>
      <c r="B306" s="27" t="s">
        <v>1208</v>
      </c>
      <c r="C306" s="63">
        <v>45850</v>
      </c>
      <c r="D306" s="46" t="s">
        <v>1209</v>
      </c>
      <c r="E306" s="26">
        <v>29558.730121487602</v>
      </c>
      <c r="F306" s="25" t="str">
        <f t="shared" si="6"/>
        <v>93 -Vencido + 210 días</v>
      </c>
    </row>
    <row r="307" spans="1:6" x14ac:dyDescent="0.25">
      <c r="A307" s="27">
        <v>7223</v>
      </c>
      <c r="B307" s="27" t="s">
        <v>1210</v>
      </c>
      <c r="C307" s="63">
        <v>45889</v>
      </c>
      <c r="D307" s="46" t="s">
        <v>1211</v>
      </c>
      <c r="E307" s="26">
        <v>28953.882250000002</v>
      </c>
      <c r="F307" s="45" t="str">
        <f t="shared" si="6"/>
        <v>92 -Vencido + 180 días</v>
      </c>
    </row>
    <row r="308" spans="1:6" x14ac:dyDescent="0.25">
      <c r="A308" s="27">
        <v>7250</v>
      </c>
      <c r="B308" s="27" t="s">
        <v>1212</v>
      </c>
      <c r="C308" s="63">
        <v>45877</v>
      </c>
      <c r="D308" s="46" t="s">
        <v>1213</v>
      </c>
      <c r="E308" s="26">
        <v>15362.287669152893</v>
      </c>
      <c r="F308" s="45" t="str">
        <f t="shared" si="6"/>
        <v>92 -Vencido + 180 días</v>
      </c>
    </row>
    <row r="309" spans="1:6" x14ac:dyDescent="0.25">
      <c r="A309" s="27">
        <v>7250</v>
      </c>
      <c r="B309" s="27" t="s">
        <v>1212</v>
      </c>
      <c r="C309" s="47">
        <v>45885</v>
      </c>
      <c r="D309" s="46" t="s">
        <v>1214</v>
      </c>
      <c r="E309" s="26">
        <v>11386.169256198347</v>
      </c>
      <c r="F309" s="25" t="str">
        <f t="shared" si="6"/>
        <v>92 -Vencido + 180 días</v>
      </c>
    </row>
    <row r="310" spans="1:6" x14ac:dyDescent="0.25">
      <c r="A310" s="27">
        <v>7432</v>
      </c>
      <c r="B310" s="27" t="s">
        <v>1215</v>
      </c>
      <c r="C310" s="63">
        <v>45861</v>
      </c>
      <c r="D310" s="46" t="s">
        <v>1216</v>
      </c>
      <c r="E310" s="26">
        <v>37810.180747877072</v>
      </c>
      <c r="F310" s="45" t="str">
        <f t="shared" si="6"/>
        <v>93 -Vencido + 210 días</v>
      </c>
    </row>
    <row r="311" spans="1:6" x14ac:dyDescent="0.25">
      <c r="A311" s="27">
        <v>7432</v>
      </c>
      <c r="B311" s="27" t="s">
        <v>1215</v>
      </c>
      <c r="C311" s="47">
        <v>45877</v>
      </c>
      <c r="D311" s="46" t="s">
        <v>1217</v>
      </c>
      <c r="E311" s="26">
        <v>32308.324487341983</v>
      </c>
      <c r="F311" s="25" t="str">
        <f t="shared" si="6"/>
        <v>92 -Vencido + 180 días</v>
      </c>
    </row>
    <row r="312" spans="1:6" x14ac:dyDescent="0.25">
      <c r="A312" s="27">
        <v>7432</v>
      </c>
      <c r="B312" s="27" t="s">
        <v>1215</v>
      </c>
      <c r="C312" s="63">
        <v>45882</v>
      </c>
      <c r="D312" s="46" t="s">
        <v>1218</v>
      </c>
      <c r="E312" s="26">
        <v>46036.64017437413</v>
      </c>
      <c r="F312" s="45" t="str">
        <f t="shared" si="6"/>
        <v>92 -Vencido + 180 días</v>
      </c>
    </row>
    <row r="313" spans="1:6" x14ac:dyDescent="0.25">
      <c r="A313" s="27">
        <v>7443</v>
      </c>
      <c r="B313" s="27" t="s">
        <v>69</v>
      </c>
      <c r="C313" s="47">
        <v>45703</v>
      </c>
      <c r="D313" s="46" t="s">
        <v>70</v>
      </c>
      <c r="E313" s="26">
        <v>71356.389906714874</v>
      </c>
      <c r="F313" s="25" t="str">
        <f t="shared" si="6"/>
        <v>93 -Vencido + 210 días</v>
      </c>
    </row>
    <row r="314" spans="1:6" x14ac:dyDescent="0.25">
      <c r="A314" s="27">
        <v>7443</v>
      </c>
      <c r="B314" s="27" t="s">
        <v>69</v>
      </c>
      <c r="C314" s="47">
        <v>45762</v>
      </c>
      <c r="D314" s="46" t="s">
        <v>71</v>
      </c>
      <c r="E314" s="26">
        <v>69753.464622727261</v>
      </c>
      <c r="F314" s="25" t="str">
        <f t="shared" si="6"/>
        <v>93 -Vencido + 210 días</v>
      </c>
    </row>
    <row r="315" spans="1:6" x14ac:dyDescent="0.25">
      <c r="A315" s="27">
        <v>7443</v>
      </c>
      <c r="B315" s="27" t="s">
        <v>69</v>
      </c>
      <c r="C315" s="63">
        <v>45800</v>
      </c>
      <c r="D315" s="46" t="s">
        <v>72</v>
      </c>
      <c r="E315" s="26">
        <v>71923.601590165286</v>
      </c>
      <c r="F315" s="25" t="str">
        <f t="shared" si="6"/>
        <v>93 -Vencido + 210 días</v>
      </c>
    </row>
    <row r="316" spans="1:6" x14ac:dyDescent="0.25">
      <c r="A316" s="27">
        <v>7443</v>
      </c>
      <c r="B316" s="27" t="s">
        <v>69</v>
      </c>
      <c r="C316" s="63">
        <v>45825</v>
      </c>
      <c r="D316" s="46" t="s">
        <v>73</v>
      </c>
      <c r="E316" s="26">
        <v>58985.19225</v>
      </c>
      <c r="F316" s="57" t="str">
        <f t="shared" si="6"/>
        <v>93 -Vencido + 210 días</v>
      </c>
    </row>
    <row r="317" spans="1:6" x14ac:dyDescent="0.25">
      <c r="A317" s="27">
        <v>7443</v>
      </c>
      <c r="B317" s="27" t="s">
        <v>69</v>
      </c>
      <c r="C317" s="47">
        <v>45835</v>
      </c>
      <c r="D317" s="46" t="s">
        <v>74</v>
      </c>
      <c r="E317" s="26">
        <v>51472.932913925615</v>
      </c>
      <c r="F317" s="25" t="str">
        <f t="shared" si="6"/>
        <v>93 -Vencido + 210 días</v>
      </c>
    </row>
    <row r="318" spans="1:6" x14ac:dyDescent="0.25">
      <c r="A318" s="27">
        <v>7443</v>
      </c>
      <c r="B318" s="27" t="s">
        <v>69</v>
      </c>
      <c r="C318" s="47">
        <v>45867</v>
      </c>
      <c r="D318" s="46" t="s">
        <v>129</v>
      </c>
      <c r="E318" s="26">
        <v>95836.83568316116</v>
      </c>
      <c r="F318" s="25" t="str">
        <f t="shared" si="6"/>
        <v>93 -Vencido + 210 días</v>
      </c>
    </row>
    <row r="319" spans="1:6" x14ac:dyDescent="0.25">
      <c r="A319" s="27">
        <v>7443</v>
      </c>
      <c r="B319" s="27" t="s">
        <v>69</v>
      </c>
      <c r="C319" s="28">
        <v>45919</v>
      </c>
      <c r="D319" s="46" t="s">
        <v>389</v>
      </c>
      <c r="E319" s="26">
        <v>119082.45000000001</v>
      </c>
      <c r="F319" s="25" t="str">
        <f t="shared" si="6"/>
        <v>91 -Vencido + 150 días</v>
      </c>
    </row>
    <row r="320" spans="1:6" x14ac:dyDescent="0.25">
      <c r="A320" s="27">
        <v>7534</v>
      </c>
      <c r="B320" s="27" t="s">
        <v>1219</v>
      </c>
      <c r="C320" s="63">
        <v>45860</v>
      </c>
      <c r="D320" s="46" t="s">
        <v>1220</v>
      </c>
      <c r="E320" s="26">
        <v>19583.3073</v>
      </c>
      <c r="F320" s="25" t="str">
        <f t="shared" si="6"/>
        <v>93 -Vencido + 210 días</v>
      </c>
    </row>
    <row r="321" spans="1:6" x14ac:dyDescent="0.25">
      <c r="A321" s="27">
        <v>7554</v>
      </c>
      <c r="B321" s="27" t="s">
        <v>1221</v>
      </c>
      <c r="C321" s="47">
        <v>45673</v>
      </c>
      <c r="D321" s="46" t="s">
        <v>1222</v>
      </c>
      <c r="E321" s="26">
        <v>79299.879985971085</v>
      </c>
      <c r="F321" s="25" t="str">
        <f t="shared" si="6"/>
        <v>93 -Vencido + 210 días</v>
      </c>
    </row>
    <row r="322" spans="1:6" x14ac:dyDescent="0.25">
      <c r="A322" s="27">
        <v>7554</v>
      </c>
      <c r="B322" s="27" t="s">
        <v>1221</v>
      </c>
      <c r="C322" s="47">
        <v>45852</v>
      </c>
      <c r="D322" s="46" t="s">
        <v>1223</v>
      </c>
      <c r="E322" s="26">
        <v>42550.713082438015</v>
      </c>
      <c r="F322" s="25" t="str">
        <f t="shared" si="6"/>
        <v>93 -Vencido + 210 días</v>
      </c>
    </row>
    <row r="323" spans="1:6" x14ac:dyDescent="0.25">
      <c r="A323" s="27">
        <v>7554</v>
      </c>
      <c r="B323" s="27" t="s">
        <v>1221</v>
      </c>
      <c r="C323" s="28">
        <v>45873</v>
      </c>
      <c r="D323" s="46" t="s">
        <v>1224</v>
      </c>
      <c r="E323" s="26">
        <v>53974.940354070248</v>
      </c>
      <c r="F323" s="25" t="str">
        <f t="shared" si="6"/>
        <v>93 -Vencido + 210 días</v>
      </c>
    </row>
    <row r="324" spans="1:6" x14ac:dyDescent="0.25">
      <c r="A324" s="27">
        <v>7554</v>
      </c>
      <c r="B324" s="27" t="s">
        <v>1221</v>
      </c>
      <c r="C324" s="63">
        <v>45887</v>
      </c>
      <c r="D324" s="46" t="s">
        <v>1225</v>
      </c>
      <c r="E324" s="26">
        <v>59280.623360070247</v>
      </c>
      <c r="F324" s="45" t="str">
        <f t="shared" ref="F324:F387" si="7">VLOOKUP($C324,$G$19:$H$30,2,1)</f>
        <v>92 -Vencido + 180 días</v>
      </c>
    </row>
    <row r="325" spans="1:6" x14ac:dyDescent="0.25">
      <c r="A325" s="27">
        <v>7700</v>
      </c>
      <c r="B325" s="27" t="s">
        <v>618</v>
      </c>
      <c r="C325" s="28">
        <v>46056</v>
      </c>
      <c r="D325" s="46" t="s">
        <v>619</v>
      </c>
      <c r="E325" s="26">
        <v>3424651.8265966349</v>
      </c>
      <c r="F325" s="45" t="str">
        <f t="shared" si="7"/>
        <v>6 -Vencido + de 30 dìas</v>
      </c>
    </row>
    <row r="326" spans="1:6" x14ac:dyDescent="0.25">
      <c r="A326" s="27">
        <v>7700</v>
      </c>
      <c r="B326" s="27" t="s">
        <v>618</v>
      </c>
      <c r="C326" s="28">
        <v>46055</v>
      </c>
      <c r="D326" s="46" t="s">
        <v>620</v>
      </c>
      <c r="E326" s="26">
        <v>268688.77103181824</v>
      </c>
      <c r="F326" s="45" t="str">
        <f t="shared" si="7"/>
        <v>6 -Vencido + de 30 dìas</v>
      </c>
    </row>
    <row r="327" spans="1:6" x14ac:dyDescent="0.25">
      <c r="A327" s="27">
        <v>7700</v>
      </c>
      <c r="B327" s="27" t="s">
        <v>618</v>
      </c>
      <c r="C327" s="63">
        <v>46056</v>
      </c>
      <c r="D327" s="46" t="s">
        <v>621</v>
      </c>
      <c r="E327" s="26">
        <v>2303530.269529589</v>
      </c>
      <c r="F327" s="57" t="str">
        <f t="shared" si="7"/>
        <v>6 -Vencido + de 30 dìas</v>
      </c>
    </row>
    <row r="328" spans="1:6" x14ac:dyDescent="0.25">
      <c r="A328" s="27">
        <v>7700</v>
      </c>
      <c r="B328" s="27" t="s">
        <v>618</v>
      </c>
      <c r="C328" s="47">
        <v>46076</v>
      </c>
      <c r="D328" s="46" t="s">
        <v>772</v>
      </c>
      <c r="E328" s="26">
        <v>940410.69959318207</v>
      </c>
      <c r="F328" s="25" t="str">
        <f t="shared" si="7"/>
        <v>3 -Vencido 1 semana</v>
      </c>
    </row>
    <row r="329" spans="1:6" x14ac:dyDescent="0.25">
      <c r="A329" s="27">
        <v>7700</v>
      </c>
      <c r="B329" s="27" t="s">
        <v>618</v>
      </c>
      <c r="C329" s="28">
        <v>46077</v>
      </c>
      <c r="D329" s="46" t="s">
        <v>771</v>
      </c>
      <c r="E329" s="26">
        <v>213432.3532982404</v>
      </c>
      <c r="F329" s="57" t="str">
        <f t="shared" si="7"/>
        <v>3 -Vencido 1 semana</v>
      </c>
    </row>
    <row r="330" spans="1:6" x14ac:dyDescent="0.25">
      <c r="A330" s="27">
        <v>7700</v>
      </c>
      <c r="B330" s="27" t="s">
        <v>618</v>
      </c>
      <c r="C330" s="47">
        <v>46083</v>
      </c>
      <c r="D330" s="46" t="s">
        <v>787</v>
      </c>
      <c r="E330" s="26">
        <v>220309.12669318181</v>
      </c>
      <c r="F330" s="25" t="str">
        <f t="shared" si="7"/>
        <v>2 -Vence esta semana</v>
      </c>
    </row>
    <row r="331" spans="1:6" x14ac:dyDescent="0.25">
      <c r="A331" s="27">
        <v>8024</v>
      </c>
      <c r="B331" s="27" t="s">
        <v>1226</v>
      </c>
      <c r="C331" s="28">
        <v>46010</v>
      </c>
      <c r="D331" s="46" t="s">
        <v>1227</v>
      </c>
      <c r="E331" s="26">
        <v>57432.970403202475</v>
      </c>
      <c r="F331" s="25" t="str">
        <f t="shared" si="7"/>
        <v>7 -Vencido + de 60 días</v>
      </c>
    </row>
    <row r="332" spans="1:6" x14ac:dyDescent="0.25">
      <c r="A332" s="27">
        <v>8034</v>
      </c>
      <c r="B332" s="27" t="s">
        <v>75</v>
      </c>
      <c r="C332" s="63">
        <v>45981</v>
      </c>
      <c r="D332" s="46" t="s">
        <v>461</v>
      </c>
      <c r="E332" s="26">
        <v>1061680.8515333086</v>
      </c>
      <c r="F332" s="25" t="str">
        <f t="shared" si="7"/>
        <v>8 -Vencido + de 90 días</v>
      </c>
    </row>
    <row r="333" spans="1:6" x14ac:dyDescent="0.25">
      <c r="A333" s="27">
        <v>8034</v>
      </c>
      <c r="B333" s="27" t="s">
        <v>75</v>
      </c>
      <c r="C333" s="28">
        <v>45989</v>
      </c>
      <c r="D333" s="46" t="s">
        <v>487</v>
      </c>
      <c r="E333" s="26">
        <v>45933.362851239668</v>
      </c>
      <c r="F333" s="25" t="str">
        <f t="shared" si="7"/>
        <v>8 -Vencido + de 90 días</v>
      </c>
    </row>
    <row r="334" spans="1:6" x14ac:dyDescent="0.25">
      <c r="A334" s="27">
        <v>8034</v>
      </c>
      <c r="B334" s="27" t="s">
        <v>75</v>
      </c>
      <c r="C334" s="63">
        <v>45988</v>
      </c>
      <c r="D334" s="46" t="s">
        <v>488</v>
      </c>
      <c r="E334" s="26">
        <v>322776.31467573583</v>
      </c>
      <c r="F334" s="45" t="str">
        <f t="shared" si="7"/>
        <v>8 -Vencido + de 90 días</v>
      </c>
    </row>
    <row r="335" spans="1:6" x14ac:dyDescent="0.25">
      <c r="A335" s="27">
        <v>8034</v>
      </c>
      <c r="B335" s="27" t="s">
        <v>75</v>
      </c>
      <c r="C335" s="63">
        <v>45995</v>
      </c>
      <c r="D335" s="46" t="s">
        <v>561</v>
      </c>
      <c r="E335" s="26">
        <v>169976.98794975522</v>
      </c>
      <c r="F335" s="57" t="str">
        <f t="shared" si="7"/>
        <v>8 -Vencido + de 90 días</v>
      </c>
    </row>
    <row r="336" spans="1:6" x14ac:dyDescent="0.25">
      <c r="A336" s="27">
        <v>8034</v>
      </c>
      <c r="B336" s="27" t="s">
        <v>75</v>
      </c>
      <c r="C336" s="63">
        <v>46010</v>
      </c>
      <c r="D336" s="46" t="s">
        <v>582</v>
      </c>
      <c r="E336" s="26">
        <v>881081.74155903072</v>
      </c>
      <c r="F336" s="25" t="str">
        <f t="shared" si="7"/>
        <v>7 -Vencido + de 60 días</v>
      </c>
    </row>
    <row r="337" spans="1:6" x14ac:dyDescent="0.25">
      <c r="A337" s="27">
        <v>8034</v>
      </c>
      <c r="B337" s="27" t="s">
        <v>75</v>
      </c>
      <c r="C337" s="47">
        <v>46017</v>
      </c>
      <c r="D337" s="46" t="s">
        <v>583</v>
      </c>
      <c r="E337" s="26">
        <v>971071.81547812675</v>
      </c>
      <c r="F337" s="25" t="str">
        <f t="shared" si="7"/>
        <v>7 -Vencido + de 60 días</v>
      </c>
    </row>
    <row r="338" spans="1:6" x14ac:dyDescent="0.25">
      <c r="A338" s="27">
        <v>8034</v>
      </c>
      <c r="B338" s="27" t="s">
        <v>75</v>
      </c>
      <c r="C338" s="63">
        <v>46024</v>
      </c>
      <c r="D338" s="46" t="s">
        <v>584</v>
      </c>
      <c r="E338" s="26">
        <v>357402.14482728962</v>
      </c>
      <c r="F338" s="57" t="str">
        <f t="shared" si="7"/>
        <v>7 -Vencido + de 60 días</v>
      </c>
    </row>
    <row r="339" spans="1:6" x14ac:dyDescent="0.25">
      <c r="A339" s="27">
        <v>8034</v>
      </c>
      <c r="B339" s="27" t="s">
        <v>75</v>
      </c>
      <c r="C339" s="28">
        <v>46025</v>
      </c>
      <c r="D339" s="46" t="s">
        <v>585</v>
      </c>
      <c r="E339" s="26">
        <v>17758.279338842975</v>
      </c>
      <c r="F339" s="45" t="str">
        <f t="shared" si="7"/>
        <v>7 -Vencido + de 60 días</v>
      </c>
    </row>
    <row r="340" spans="1:6" x14ac:dyDescent="0.25">
      <c r="A340" s="27">
        <v>8034</v>
      </c>
      <c r="B340" s="27" t="s">
        <v>75</v>
      </c>
      <c r="C340" s="63">
        <v>46030</v>
      </c>
      <c r="D340" s="46" t="s">
        <v>603</v>
      </c>
      <c r="E340" s="26">
        <v>256555.70949177392</v>
      </c>
      <c r="F340" s="25" t="str">
        <f t="shared" si="7"/>
        <v>6 -Vencido + de 30 dìas</v>
      </c>
    </row>
    <row r="341" spans="1:6" x14ac:dyDescent="0.25">
      <c r="A341" s="27">
        <v>8034</v>
      </c>
      <c r="B341" s="27" t="s">
        <v>75</v>
      </c>
      <c r="C341" s="47">
        <v>46037</v>
      </c>
      <c r="D341" s="46" t="s">
        <v>604</v>
      </c>
      <c r="E341" s="26">
        <v>104064.12157397627</v>
      </c>
      <c r="F341" s="25" t="str">
        <f t="shared" si="7"/>
        <v>6 -Vencido + de 30 dìas</v>
      </c>
    </row>
    <row r="342" spans="1:6" x14ac:dyDescent="0.25">
      <c r="A342" s="27">
        <v>8034</v>
      </c>
      <c r="B342" s="27" t="s">
        <v>75</v>
      </c>
      <c r="C342" s="28">
        <v>46044</v>
      </c>
      <c r="D342" s="46" t="s">
        <v>605</v>
      </c>
      <c r="E342" s="26">
        <v>44912.078206888742</v>
      </c>
      <c r="F342" s="45" t="str">
        <f t="shared" si="7"/>
        <v>6 -Vencido + de 30 dìas</v>
      </c>
    </row>
    <row r="343" spans="1:6" x14ac:dyDescent="0.25">
      <c r="A343" s="27">
        <v>8034</v>
      </c>
      <c r="B343" s="27" t="s">
        <v>75</v>
      </c>
      <c r="C343" s="47">
        <v>46051</v>
      </c>
      <c r="D343" s="46" t="s">
        <v>622</v>
      </c>
      <c r="E343" s="26">
        <v>173759.75832861557</v>
      </c>
      <c r="F343" s="25" t="str">
        <f t="shared" si="7"/>
        <v>6 -Vencido + de 30 dìas</v>
      </c>
    </row>
    <row r="344" spans="1:6" x14ac:dyDescent="0.25">
      <c r="A344" s="27">
        <v>8034</v>
      </c>
      <c r="B344" s="27" t="s">
        <v>75</v>
      </c>
      <c r="C344" s="63">
        <v>46058</v>
      </c>
      <c r="D344" s="46" t="s">
        <v>623</v>
      </c>
      <c r="E344" s="26">
        <v>28670.171470164329</v>
      </c>
      <c r="F344" s="25" t="str">
        <f t="shared" si="7"/>
        <v>6 -Vencido + de 30 dìas</v>
      </c>
    </row>
    <row r="345" spans="1:6" x14ac:dyDescent="0.25">
      <c r="A345" s="27">
        <v>8034</v>
      </c>
      <c r="B345" s="27" t="s">
        <v>75</v>
      </c>
      <c r="C345" s="63">
        <v>46064</v>
      </c>
      <c r="D345" s="46" t="s">
        <v>706</v>
      </c>
      <c r="E345" s="26">
        <v>1661912.9917651955</v>
      </c>
      <c r="F345" s="25" t="str">
        <f t="shared" si="7"/>
        <v>5 -Vencido 3 semanas</v>
      </c>
    </row>
    <row r="346" spans="1:6" x14ac:dyDescent="0.25">
      <c r="A346" s="27">
        <v>8034</v>
      </c>
      <c r="B346" s="27" t="s">
        <v>75</v>
      </c>
      <c r="C346" s="28">
        <v>46067</v>
      </c>
      <c r="D346" s="46" t="s">
        <v>707</v>
      </c>
      <c r="E346" s="26">
        <v>17758.279338842975</v>
      </c>
      <c r="F346" s="45" t="str">
        <f t="shared" si="7"/>
        <v>4 -Vencido 2 semanas</v>
      </c>
    </row>
    <row r="347" spans="1:6" x14ac:dyDescent="0.25">
      <c r="A347" s="27">
        <v>8034</v>
      </c>
      <c r="B347" s="27" t="s">
        <v>75</v>
      </c>
      <c r="C347" s="47">
        <v>46079</v>
      </c>
      <c r="D347" s="46" t="s">
        <v>773</v>
      </c>
      <c r="E347" s="26">
        <v>960006.0115834804</v>
      </c>
      <c r="F347" s="25" t="str">
        <f t="shared" si="7"/>
        <v>3 -Vencido 1 semana</v>
      </c>
    </row>
    <row r="348" spans="1:6" x14ac:dyDescent="0.25">
      <c r="A348" s="27">
        <v>8034</v>
      </c>
      <c r="B348" s="27" t="s">
        <v>75</v>
      </c>
      <c r="C348" s="63">
        <v>46081</v>
      </c>
      <c r="D348" s="46" t="s">
        <v>788</v>
      </c>
      <c r="E348" s="26">
        <v>17758.279338842975</v>
      </c>
      <c r="F348" s="57" t="str">
        <f t="shared" si="7"/>
        <v>2 -Vence esta semana</v>
      </c>
    </row>
    <row r="349" spans="1:6" x14ac:dyDescent="0.25">
      <c r="A349" s="27">
        <v>8047</v>
      </c>
      <c r="B349" s="27" t="s">
        <v>76</v>
      </c>
      <c r="C349" s="63">
        <v>45836</v>
      </c>
      <c r="D349" s="46" t="s">
        <v>77</v>
      </c>
      <c r="E349" s="26">
        <v>44358.555999999997</v>
      </c>
      <c r="F349" s="45" t="str">
        <f t="shared" si="7"/>
        <v>93 -Vencido + 210 días</v>
      </c>
    </row>
    <row r="350" spans="1:6" x14ac:dyDescent="0.25">
      <c r="A350" s="27">
        <v>9005</v>
      </c>
      <c r="B350" s="27" t="s">
        <v>1228</v>
      </c>
      <c r="C350" s="63">
        <v>45870</v>
      </c>
      <c r="D350" s="46" t="s">
        <v>1229</v>
      </c>
      <c r="E350" s="26">
        <v>68022.83639207833</v>
      </c>
      <c r="F350" s="45" t="str">
        <f t="shared" si="7"/>
        <v>93 -Vencido + 210 días</v>
      </c>
    </row>
    <row r="351" spans="1:6" x14ac:dyDescent="0.25">
      <c r="A351" s="27">
        <v>9005</v>
      </c>
      <c r="B351" s="27" t="s">
        <v>1228</v>
      </c>
      <c r="C351" s="63">
        <v>45870</v>
      </c>
      <c r="D351" s="46" t="s">
        <v>1230</v>
      </c>
      <c r="E351" s="26">
        <v>20667.776033057853</v>
      </c>
      <c r="F351" s="25" t="str">
        <f t="shared" si="7"/>
        <v>93 -Vencido + 210 días</v>
      </c>
    </row>
    <row r="352" spans="1:6" x14ac:dyDescent="0.25">
      <c r="A352" s="27">
        <v>9009</v>
      </c>
      <c r="B352" s="27" t="s">
        <v>1231</v>
      </c>
      <c r="C352" s="28">
        <v>45867</v>
      </c>
      <c r="D352" s="46" t="s">
        <v>1232</v>
      </c>
      <c r="E352" s="26">
        <v>18068.443750000002</v>
      </c>
      <c r="F352" s="57" t="str">
        <f t="shared" si="7"/>
        <v>93 -Vencido + 210 días</v>
      </c>
    </row>
    <row r="353" spans="1:6" x14ac:dyDescent="0.25">
      <c r="A353" s="27">
        <v>9009</v>
      </c>
      <c r="B353" s="27" t="s">
        <v>1231</v>
      </c>
      <c r="C353" s="28">
        <v>45874</v>
      </c>
      <c r="D353" s="46" t="s">
        <v>1233</v>
      </c>
      <c r="E353" s="26">
        <v>81474.294104292028</v>
      </c>
      <c r="F353" s="45" t="str">
        <f t="shared" si="7"/>
        <v>92 -Vencido + 180 días</v>
      </c>
    </row>
    <row r="354" spans="1:6" x14ac:dyDescent="0.25">
      <c r="A354" s="27">
        <v>9023</v>
      </c>
      <c r="B354" s="27" t="s">
        <v>1234</v>
      </c>
      <c r="C354" s="28">
        <v>45855</v>
      </c>
      <c r="D354" s="46" t="s">
        <v>1235</v>
      </c>
      <c r="E354" s="26">
        <v>7756.7785199999998</v>
      </c>
      <c r="F354" s="57" t="str">
        <f t="shared" si="7"/>
        <v>93 -Vencido + 210 días</v>
      </c>
    </row>
    <row r="355" spans="1:6" x14ac:dyDescent="0.25">
      <c r="A355" s="27">
        <v>9023</v>
      </c>
      <c r="B355" s="27" t="s">
        <v>1234</v>
      </c>
      <c r="C355" s="63">
        <v>45904</v>
      </c>
      <c r="D355" s="46" t="s">
        <v>1236</v>
      </c>
      <c r="E355" s="26">
        <v>67349.069019999995</v>
      </c>
      <c r="F355" s="45" t="str">
        <f t="shared" si="7"/>
        <v>92 -Vencido + 180 días</v>
      </c>
    </row>
    <row r="356" spans="1:6" x14ac:dyDescent="0.25">
      <c r="A356" s="27">
        <v>9039</v>
      </c>
      <c r="B356" s="27" t="s">
        <v>1237</v>
      </c>
      <c r="C356" s="63">
        <v>45856</v>
      </c>
      <c r="D356" s="46" t="s">
        <v>1238</v>
      </c>
      <c r="E356" s="26">
        <v>130108.29227272727</v>
      </c>
      <c r="F356" s="45" t="str">
        <f t="shared" si="7"/>
        <v>93 -Vencido + 210 días</v>
      </c>
    </row>
    <row r="357" spans="1:6" x14ac:dyDescent="0.25">
      <c r="A357" s="27">
        <v>9039</v>
      </c>
      <c r="B357" s="27" t="s">
        <v>1237</v>
      </c>
      <c r="C357" s="28">
        <v>45870</v>
      </c>
      <c r="D357" s="46" t="s">
        <v>1239</v>
      </c>
      <c r="E357" s="26">
        <v>99999.999495643831</v>
      </c>
      <c r="F357" s="45" t="str">
        <f t="shared" si="7"/>
        <v>93 -Vencido + 210 días</v>
      </c>
    </row>
    <row r="358" spans="1:6" x14ac:dyDescent="0.25">
      <c r="A358" s="27">
        <v>9085</v>
      </c>
      <c r="B358" s="27" t="s">
        <v>1240</v>
      </c>
      <c r="C358" s="47">
        <v>45817</v>
      </c>
      <c r="D358" s="46" t="s">
        <v>1241</v>
      </c>
      <c r="E358" s="26">
        <v>52961.891040000002</v>
      </c>
      <c r="F358" s="25" t="str">
        <f t="shared" si="7"/>
        <v>93 -Vencido + 210 días</v>
      </c>
    </row>
    <row r="359" spans="1:6" x14ac:dyDescent="0.25">
      <c r="A359" s="27">
        <v>9089</v>
      </c>
      <c r="B359" s="27" t="s">
        <v>1242</v>
      </c>
      <c r="C359" s="47">
        <v>45855</v>
      </c>
      <c r="D359" s="46" t="s">
        <v>1243</v>
      </c>
      <c r="E359" s="26">
        <v>85917.281036570246</v>
      </c>
      <c r="F359" s="25" t="str">
        <f t="shared" si="7"/>
        <v>93 -Vencido + 210 días</v>
      </c>
    </row>
    <row r="360" spans="1:6" x14ac:dyDescent="0.25">
      <c r="A360" s="27">
        <v>9096</v>
      </c>
      <c r="B360" s="27" t="s">
        <v>1244</v>
      </c>
      <c r="C360" s="63">
        <v>45848</v>
      </c>
      <c r="D360" s="46" t="s">
        <v>1245</v>
      </c>
      <c r="E360" s="26">
        <v>53678.711999999992</v>
      </c>
      <c r="F360" s="45" t="str">
        <f t="shared" si="7"/>
        <v>93 -Vencido + 210 días</v>
      </c>
    </row>
    <row r="361" spans="1:6" x14ac:dyDescent="0.25">
      <c r="A361" s="27">
        <v>9096</v>
      </c>
      <c r="B361" s="27" t="s">
        <v>1244</v>
      </c>
      <c r="C361" s="47">
        <v>45904</v>
      </c>
      <c r="D361" s="46" t="s">
        <v>1246</v>
      </c>
      <c r="E361" s="26">
        <v>23901.750599999999</v>
      </c>
      <c r="F361" s="25" t="str">
        <f t="shared" si="7"/>
        <v>92 -Vencido + 180 días</v>
      </c>
    </row>
    <row r="362" spans="1:6" x14ac:dyDescent="0.25">
      <c r="A362" s="27">
        <v>9098</v>
      </c>
      <c r="B362" s="27" t="s">
        <v>26</v>
      </c>
      <c r="C362" s="63">
        <v>45734</v>
      </c>
      <c r="D362" s="46" t="s">
        <v>27</v>
      </c>
      <c r="E362" s="26">
        <v>56586.126709297532</v>
      </c>
      <c r="F362" s="57" t="str">
        <f t="shared" si="7"/>
        <v>93 -Vencido + 210 días</v>
      </c>
    </row>
    <row r="363" spans="1:6" x14ac:dyDescent="0.25">
      <c r="A363" s="27">
        <v>9098</v>
      </c>
      <c r="B363" s="27" t="s">
        <v>26</v>
      </c>
      <c r="C363" s="28">
        <v>45741</v>
      </c>
      <c r="D363" s="46" t="s">
        <v>28</v>
      </c>
      <c r="E363" s="26">
        <v>80269.856838471082</v>
      </c>
      <c r="F363" s="45" t="str">
        <f t="shared" si="7"/>
        <v>93 -Vencido + 210 días</v>
      </c>
    </row>
    <row r="364" spans="1:6" x14ac:dyDescent="0.25">
      <c r="A364" s="27">
        <v>9098</v>
      </c>
      <c r="B364" s="27" t="s">
        <v>26</v>
      </c>
      <c r="C364" s="28">
        <v>45849</v>
      </c>
      <c r="D364" s="46" t="s">
        <v>130</v>
      </c>
      <c r="E364" s="26">
        <v>23896.486970392565</v>
      </c>
      <c r="F364" s="57" t="str">
        <f t="shared" si="7"/>
        <v>93 -Vencido + 210 días</v>
      </c>
    </row>
    <row r="365" spans="1:6" x14ac:dyDescent="0.25">
      <c r="A365" s="27">
        <v>9098</v>
      </c>
      <c r="B365" s="27" t="s">
        <v>26</v>
      </c>
      <c r="C365" s="63">
        <v>45877</v>
      </c>
      <c r="D365" s="46" t="s">
        <v>131</v>
      </c>
      <c r="E365" s="26">
        <v>96243.019312293385</v>
      </c>
      <c r="F365" s="45" t="str">
        <f t="shared" si="7"/>
        <v>92 -Vencido + 180 días</v>
      </c>
    </row>
    <row r="366" spans="1:6" x14ac:dyDescent="0.25">
      <c r="A366" s="27">
        <v>9098</v>
      </c>
      <c r="B366" s="27" t="s">
        <v>26</v>
      </c>
      <c r="C366" s="28">
        <v>46086</v>
      </c>
      <c r="D366" s="46" t="s">
        <v>835</v>
      </c>
      <c r="E366" s="26">
        <v>83147.299119297531</v>
      </c>
      <c r="F366" s="25" t="str">
        <f t="shared" si="7"/>
        <v>2 -Vence esta semana</v>
      </c>
    </row>
    <row r="367" spans="1:6" x14ac:dyDescent="0.25">
      <c r="A367" s="27">
        <v>9112</v>
      </c>
      <c r="B367" s="27" t="s">
        <v>1247</v>
      </c>
      <c r="C367" s="28">
        <v>46002</v>
      </c>
      <c r="D367" s="46" t="s">
        <v>1248</v>
      </c>
      <c r="E367" s="26">
        <v>21599.3125</v>
      </c>
      <c r="F367" s="25" t="str">
        <f t="shared" si="7"/>
        <v>7 -Vencido + de 60 días</v>
      </c>
    </row>
    <row r="368" spans="1:6" x14ac:dyDescent="0.25">
      <c r="A368" s="27">
        <v>9120</v>
      </c>
      <c r="B368" s="27" t="s">
        <v>1249</v>
      </c>
      <c r="C368" s="63">
        <v>46077</v>
      </c>
      <c r="D368" s="46" t="s">
        <v>1250</v>
      </c>
      <c r="E368" s="26">
        <v>152804.38063990339</v>
      </c>
      <c r="F368" s="45" t="str">
        <f t="shared" si="7"/>
        <v>3 -Vencido 1 semana</v>
      </c>
    </row>
    <row r="369" spans="1:6" x14ac:dyDescent="0.25">
      <c r="A369" s="27">
        <v>9120</v>
      </c>
      <c r="B369" s="27" t="s">
        <v>1249</v>
      </c>
      <c r="C369" s="63">
        <v>46084</v>
      </c>
      <c r="D369" s="46" t="s">
        <v>1251</v>
      </c>
      <c r="E369" s="26">
        <v>172424.16020129307</v>
      </c>
      <c r="F369" s="25" t="str">
        <f t="shared" si="7"/>
        <v>2 -Vence esta semana</v>
      </c>
    </row>
    <row r="370" spans="1:6" x14ac:dyDescent="0.25">
      <c r="A370" s="27">
        <v>9137</v>
      </c>
      <c r="B370" s="27" t="s">
        <v>1252</v>
      </c>
      <c r="C370" s="63">
        <v>45861</v>
      </c>
      <c r="D370" s="46" t="s">
        <v>1253</v>
      </c>
      <c r="E370" s="26">
        <v>38319.761137499998</v>
      </c>
      <c r="F370" s="45" t="str">
        <f t="shared" si="7"/>
        <v>93 -Vencido + 210 días</v>
      </c>
    </row>
    <row r="371" spans="1:6" x14ac:dyDescent="0.25">
      <c r="A371" s="27">
        <v>9137</v>
      </c>
      <c r="B371" s="27" t="s">
        <v>1252</v>
      </c>
      <c r="C371" s="63">
        <v>45870</v>
      </c>
      <c r="D371" s="46" t="s">
        <v>1254</v>
      </c>
      <c r="E371" s="26">
        <v>36963.054109274701</v>
      </c>
      <c r="F371" s="45" t="str">
        <f t="shared" si="7"/>
        <v>93 -Vencido + 210 días</v>
      </c>
    </row>
    <row r="372" spans="1:6" x14ac:dyDescent="0.25">
      <c r="A372" s="27">
        <v>9137</v>
      </c>
      <c r="B372" s="27" t="s">
        <v>1252</v>
      </c>
      <c r="C372" s="47">
        <v>45891</v>
      </c>
      <c r="D372" s="46" t="s">
        <v>1255</v>
      </c>
      <c r="E372" s="26">
        <v>23089.888661124998</v>
      </c>
      <c r="F372" s="25" t="str">
        <f t="shared" si="7"/>
        <v>92 -Vencido + 180 días</v>
      </c>
    </row>
    <row r="373" spans="1:6" x14ac:dyDescent="0.25">
      <c r="A373" s="27">
        <v>9143</v>
      </c>
      <c r="B373" s="27" t="s">
        <v>1256</v>
      </c>
      <c r="C373" s="28">
        <v>46085</v>
      </c>
      <c r="D373" s="46" t="s">
        <v>1257</v>
      </c>
      <c r="E373" s="26">
        <v>251702.51625750001</v>
      </c>
      <c r="F373" s="45" t="str">
        <f t="shared" si="7"/>
        <v>2 -Vence esta semana</v>
      </c>
    </row>
    <row r="374" spans="1:6" x14ac:dyDescent="0.25">
      <c r="A374" s="27">
        <v>9152</v>
      </c>
      <c r="B374" s="27" t="s">
        <v>1258</v>
      </c>
      <c r="C374" s="63">
        <v>45895</v>
      </c>
      <c r="D374" s="46" t="s">
        <v>1259</v>
      </c>
      <c r="E374" s="26">
        <v>48673.313999999998</v>
      </c>
      <c r="F374" s="25" t="str">
        <f t="shared" si="7"/>
        <v>92 -Vencido + 180 días</v>
      </c>
    </row>
    <row r="375" spans="1:6" x14ac:dyDescent="0.25">
      <c r="A375" s="27">
        <v>9525</v>
      </c>
      <c r="B375" s="27" t="s">
        <v>132</v>
      </c>
      <c r="C375" s="28">
        <v>45894</v>
      </c>
      <c r="D375" s="46" t="s">
        <v>133</v>
      </c>
      <c r="E375" s="26">
        <v>81675.618660000007</v>
      </c>
      <c r="F375" s="45" t="str">
        <f t="shared" si="7"/>
        <v>92 -Vencido + 180 días</v>
      </c>
    </row>
    <row r="376" spans="1:6" x14ac:dyDescent="0.25">
      <c r="A376" s="27">
        <v>9856</v>
      </c>
      <c r="B376" s="27" t="s">
        <v>1260</v>
      </c>
      <c r="C376" s="47">
        <v>45888</v>
      </c>
      <c r="D376" s="46" t="s">
        <v>1261</v>
      </c>
      <c r="E376" s="26">
        <v>187575.87583157097</v>
      </c>
      <c r="F376" s="25" t="str">
        <f t="shared" si="7"/>
        <v>92 -Vencido + 180 días</v>
      </c>
    </row>
    <row r="377" spans="1:6" x14ac:dyDescent="0.25">
      <c r="A377" s="27">
        <v>9856</v>
      </c>
      <c r="B377" s="27" t="s">
        <v>1260</v>
      </c>
      <c r="C377" s="47">
        <v>45888</v>
      </c>
      <c r="D377" s="46" t="s">
        <v>1262</v>
      </c>
      <c r="E377" s="26">
        <v>12424.120413223141</v>
      </c>
      <c r="F377" s="25" t="str">
        <f t="shared" si="7"/>
        <v>92 -Vencido + 180 días</v>
      </c>
    </row>
    <row r="378" spans="1:6" x14ac:dyDescent="0.25">
      <c r="A378" s="27">
        <v>9926</v>
      </c>
      <c r="B378" s="27" t="s">
        <v>1263</v>
      </c>
      <c r="C378" s="63">
        <v>45996</v>
      </c>
      <c r="D378" s="46" t="s">
        <v>1264</v>
      </c>
      <c r="E378" s="26">
        <v>806110.38980344171</v>
      </c>
      <c r="F378" s="45" t="str">
        <f t="shared" si="7"/>
        <v>8 -Vencido + de 90 días</v>
      </c>
    </row>
    <row r="379" spans="1:6" x14ac:dyDescent="0.25">
      <c r="A379" s="27">
        <v>9926</v>
      </c>
      <c r="B379" s="27" t="s">
        <v>1263</v>
      </c>
      <c r="C379" s="47">
        <v>46022</v>
      </c>
      <c r="D379" s="46" t="s">
        <v>1265</v>
      </c>
      <c r="E379" s="26">
        <v>813848.06760000065</v>
      </c>
      <c r="F379" s="25" t="str">
        <f t="shared" si="7"/>
        <v>7 -Vencido + de 60 días</v>
      </c>
    </row>
    <row r="380" spans="1:6" x14ac:dyDescent="0.25">
      <c r="A380" s="27">
        <v>9926</v>
      </c>
      <c r="B380" s="27" t="s">
        <v>1263</v>
      </c>
      <c r="C380" s="28">
        <v>46035</v>
      </c>
      <c r="D380" s="46" t="s">
        <v>1266</v>
      </c>
      <c r="E380" s="26">
        <v>1258242.8211590908</v>
      </c>
      <c r="F380" s="45" t="str">
        <f t="shared" si="7"/>
        <v>6 -Vencido + de 30 dìas</v>
      </c>
    </row>
    <row r="381" spans="1:6" x14ac:dyDescent="0.25">
      <c r="A381" s="27">
        <v>9926</v>
      </c>
      <c r="B381" s="27" t="s">
        <v>1263</v>
      </c>
      <c r="C381" s="63">
        <v>46043</v>
      </c>
      <c r="D381" s="46" t="s">
        <v>1267</v>
      </c>
      <c r="E381" s="26">
        <v>701365.74327272736</v>
      </c>
      <c r="F381" s="45" t="str">
        <f t="shared" si="7"/>
        <v>6 -Vencido + de 30 dìas</v>
      </c>
    </row>
    <row r="382" spans="1:6" x14ac:dyDescent="0.25">
      <c r="A382" s="27">
        <v>9926</v>
      </c>
      <c r="B382" s="27" t="s">
        <v>1263</v>
      </c>
      <c r="C382" s="63">
        <v>46055</v>
      </c>
      <c r="D382" s="46" t="s">
        <v>1268</v>
      </c>
      <c r="E382" s="26">
        <v>2681622.5395181831</v>
      </c>
      <c r="F382" s="45" t="str">
        <f t="shared" si="7"/>
        <v>6 -Vencido + de 30 dìas</v>
      </c>
    </row>
    <row r="383" spans="1:6" x14ac:dyDescent="0.25">
      <c r="A383" s="27">
        <v>9926</v>
      </c>
      <c r="B383" s="27" t="s">
        <v>1263</v>
      </c>
      <c r="C383" s="28">
        <v>46076</v>
      </c>
      <c r="D383" s="46" t="s">
        <v>1269</v>
      </c>
      <c r="E383" s="26">
        <v>446086.00389091112</v>
      </c>
      <c r="F383" s="45" t="str">
        <f t="shared" si="7"/>
        <v>3 -Vencido 1 semana</v>
      </c>
    </row>
    <row r="384" spans="1:6" x14ac:dyDescent="0.25">
      <c r="A384" s="27">
        <v>9931</v>
      </c>
      <c r="B384" s="27" t="s">
        <v>1270</v>
      </c>
      <c r="C384" s="63">
        <v>46002</v>
      </c>
      <c r="D384" s="46" t="s">
        <v>1271</v>
      </c>
      <c r="E384" s="26">
        <v>21507.882231404958</v>
      </c>
      <c r="F384" s="25" t="str">
        <f t="shared" si="7"/>
        <v>7 -Vencido + de 60 días</v>
      </c>
    </row>
    <row r="385" spans="1:6" x14ac:dyDescent="0.25">
      <c r="A385" s="27">
        <v>10002</v>
      </c>
      <c r="B385" s="27" t="s">
        <v>1272</v>
      </c>
      <c r="C385" s="63">
        <v>45919</v>
      </c>
      <c r="D385" s="46" t="s">
        <v>1273</v>
      </c>
      <c r="E385" s="26">
        <v>288458.55636363634</v>
      </c>
      <c r="F385" s="45" t="str">
        <f t="shared" si="7"/>
        <v>91 -Vencido + 150 días</v>
      </c>
    </row>
    <row r="386" spans="1:6" x14ac:dyDescent="0.25">
      <c r="A386" s="27">
        <v>10002</v>
      </c>
      <c r="B386" s="27" t="s">
        <v>1272</v>
      </c>
      <c r="C386" s="63">
        <v>45961</v>
      </c>
      <c r="D386" s="46" t="s">
        <v>1274</v>
      </c>
      <c r="E386" s="26">
        <v>357672.33414999989</v>
      </c>
      <c r="F386" s="25" t="str">
        <f t="shared" si="7"/>
        <v>9 -Vencido + de 120 días</v>
      </c>
    </row>
    <row r="387" spans="1:6" x14ac:dyDescent="0.25">
      <c r="A387" s="27">
        <v>10002</v>
      </c>
      <c r="B387" s="27" t="s">
        <v>1272</v>
      </c>
      <c r="C387" s="63">
        <v>46003</v>
      </c>
      <c r="D387" s="46" t="s">
        <v>1275</v>
      </c>
      <c r="E387" s="26">
        <v>344059.23120909091</v>
      </c>
      <c r="F387" s="45" t="str">
        <f t="shared" si="7"/>
        <v>7 -Vencido + de 60 días</v>
      </c>
    </row>
    <row r="388" spans="1:6" x14ac:dyDescent="0.25">
      <c r="A388" s="27">
        <v>10002</v>
      </c>
      <c r="B388" s="27" t="s">
        <v>1272</v>
      </c>
      <c r="C388" s="47">
        <v>46015</v>
      </c>
      <c r="D388" s="46" t="s">
        <v>1276</v>
      </c>
      <c r="E388" s="26">
        <v>466816.76090909087</v>
      </c>
      <c r="F388" s="25" t="str">
        <f t="shared" ref="F388:F451" si="8">VLOOKUP($C388,$G$19:$H$30,2,1)</f>
        <v>7 -Vencido + de 60 días</v>
      </c>
    </row>
    <row r="389" spans="1:6" x14ac:dyDescent="0.25">
      <c r="A389" s="27">
        <v>10002</v>
      </c>
      <c r="B389" s="27" t="s">
        <v>1272</v>
      </c>
      <c r="C389" s="47">
        <v>46046</v>
      </c>
      <c r="D389" s="46" t="s">
        <v>1277</v>
      </c>
      <c r="E389" s="26">
        <v>514001.38092727272</v>
      </c>
      <c r="F389" s="25" t="str">
        <f t="shared" si="8"/>
        <v>6 -Vencido + de 30 dìas</v>
      </c>
    </row>
    <row r="390" spans="1:6" x14ac:dyDescent="0.25">
      <c r="A390" s="27">
        <v>10002</v>
      </c>
      <c r="B390" s="27" t="s">
        <v>1272</v>
      </c>
      <c r="C390" s="63">
        <v>46059</v>
      </c>
      <c r="D390" s="46" t="s">
        <v>1278</v>
      </c>
      <c r="E390" s="26">
        <v>525947.72854545456</v>
      </c>
      <c r="F390" s="45" t="str">
        <f t="shared" si="8"/>
        <v>6 -Vencido + de 30 dìas</v>
      </c>
    </row>
    <row r="391" spans="1:6" x14ac:dyDescent="0.25">
      <c r="A391" s="27">
        <v>10023</v>
      </c>
      <c r="B391" s="27" t="s">
        <v>1279</v>
      </c>
      <c r="C391" s="63">
        <v>46046</v>
      </c>
      <c r="D391" s="46" t="s">
        <v>1280</v>
      </c>
      <c r="E391" s="26">
        <v>504021.84861818189</v>
      </c>
      <c r="F391" s="57" t="str">
        <f t="shared" si="8"/>
        <v>6 -Vencido + de 30 dìas</v>
      </c>
    </row>
    <row r="392" spans="1:6" x14ac:dyDescent="0.25">
      <c r="A392" s="27">
        <v>10023</v>
      </c>
      <c r="B392" s="27" t="s">
        <v>1279</v>
      </c>
      <c r="C392" s="63">
        <v>46059</v>
      </c>
      <c r="D392" s="46" t="s">
        <v>1281</v>
      </c>
      <c r="E392" s="26">
        <v>424320.6049545455</v>
      </c>
      <c r="F392" s="45" t="str">
        <f t="shared" si="8"/>
        <v>6 -Vencido + de 30 dìas</v>
      </c>
    </row>
    <row r="393" spans="1:6" x14ac:dyDescent="0.25">
      <c r="A393" s="27">
        <v>10023</v>
      </c>
      <c r="B393" s="27" t="s">
        <v>1279</v>
      </c>
      <c r="C393" s="63">
        <v>46073</v>
      </c>
      <c r="D393" s="46" t="s">
        <v>1282</v>
      </c>
      <c r="E393" s="26">
        <v>146340.74090909091</v>
      </c>
      <c r="F393" s="25" t="str">
        <f t="shared" si="8"/>
        <v>4 -Vencido 2 semanas</v>
      </c>
    </row>
    <row r="394" spans="1:6" x14ac:dyDescent="0.25">
      <c r="A394" s="27">
        <v>10033</v>
      </c>
      <c r="B394" s="27" t="s">
        <v>1283</v>
      </c>
      <c r="C394" s="28">
        <v>45912</v>
      </c>
      <c r="D394" s="46" t="s">
        <v>1284</v>
      </c>
      <c r="E394" s="26">
        <v>22674.276654545454</v>
      </c>
      <c r="F394" s="57" t="str">
        <f t="shared" si="8"/>
        <v>91 -Vencido + 150 días</v>
      </c>
    </row>
    <row r="395" spans="1:6" x14ac:dyDescent="0.25">
      <c r="A395" s="27">
        <v>10057</v>
      </c>
      <c r="B395" s="27" t="s">
        <v>1285</v>
      </c>
      <c r="C395" s="63">
        <v>45814</v>
      </c>
      <c r="D395" s="46" t="s">
        <v>1286</v>
      </c>
      <c r="E395" s="26">
        <v>44452.327920000003</v>
      </c>
      <c r="F395" s="57" t="str">
        <f t="shared" si="8"/>
        <v>93 -Vencido + 210 días</v>
      </c>
    </row>
    <row r="396" spans="1:6" x14ac:dyDescent="0.25">
      <c r="A396" s="27">
        <v>10057</v>
      </c>
      <c r="B396" s="27" t="s">
        <v>1285</v>
      </c>
      <c r="C396" s="28">
        <v>45827</v>
      </c>
      <c r="D396" s="46" t="s">
        <v>1287</v>
      </c>
      <c r="E396" s="26">
        <v>171440.57278499997</v>
      </c>
      <c r="F396" s="25" t="str">
        <f t="shared" si="8"/>
        <v>93 -Vencido + 210 días</v>
      </c>
    </row>
    <row r="397" spans="1:6" x14ac:dyDescent="0.25">
      <c r="A397" s="27">
        <v>10057</v>
      </c>
      <c r="B397" s="27" t="s">
        <v>1285</v>
      </c>
      <c r="C397" s="47">
        <v>45884</v>
      </c>
      <c r="D397" s="46" t="s">
        <v>1288</v>
      </c>
      <c r="E397" s="26">
        <v>62003.638819999993</v>
      </c>
      <c r="F397" s="25" t="str">
        <f t="shared" si="8"/>
        <v>92 -Vencido + 180 días</v>
      </c>
    </row>
    <row r="398" spans="1:6" x14ac:dyDescent="0.25">
      <c r="A398" s="27">
        <v>10341</v>
      </c>
      <c r="B398" s="27" t="s">
        <v>1289</v>
      </c>
      <c r="C398" s="63">
        <v>45693</v>
      </c>
      <c r="D398" s="46" t="s">
        <v>1290</v>
      </c>
      <c r="E398" s="26">
        <v>245421.65810227278</v>
      </c>
      <c r="F398" s="45" t="str">
        <f t="shared" si="8"/>
        <v>93 -Vencido + 210 días</v>
      </c>
    </row>
    <row r="399" spans="1:6" x14ac:dyDescent="0.25">
      <c r="A399" s="27">
        <v>10341</v>
      </c>
      <c r="B399" s="27" t="s">
        <v>1289</v>
      </c>
      <c r="C399" s="28">
        <v>45707</v>
      </c>
      <c r="D399" s="46" t="s">
        <v>1291</v>
      </c>
      <c r="E399" s="26">
        <v>10154.864907156443</v>
      </c>
      <c r="F399" s="57" t="str">
        <f t="shared" si="8"/>
        <v>93 -Vencido + 210 días</v>
      </c>
    </row>
    <row r="400" spans="1:6" x14ac:dyDescent="0.25">
      <c r="A400" s="27">
        <v>10341</v>
      </c>
      <c r="B400" s="27" t="s">
        <v>1289</v>
      </c>
      <c r="C400" s="28">
        <v>45779</v>
      </c>
      <c r="D400" s="46" t="s">
        <v>1292</v>
      </c>
      <c r="E400" s="26">
        <v>43213.91603163223</v>
      </c>
      <c r="F400" s="45" t="str">
        <f t="shared" si="8"/>
        <v>93 -Vencido + 210 días</v>
      </c>
    </row>
    <row r="401" spans="1:6" x14ac:dyDescent="0.25">
      <c r="A401" s="27">
        <v>10341</v>
      </c>
      <c r="B401" s="27" t="s">
        <v>1289</v>
      </c>
      <c r="C401" s="63">
        <v>45820</v>
      </c>
      <c r="D401" s="46" t="s">
        <v>1293</v>
      </c>
      <c r="E401" s="26">
        <v>154680.59491840907</v>
      </c>
      <c r="F401" s="45" t="str">
        <f t="shared" si="8"/>
        <v>93 -Vencido + 210 días</v>
      </c>
    </row>
    <row r="402" spans="1:6" x14ac:dyDescent="0.25">
      <c r="A402" s="27">
        <v>10341</v>
      </c>
      <c r="B402" s="27" t="s">
        <v>1289</v>
      </c>
      <c r="C402" s="63">
        <v>45834</v>
      </c>
      <c r="D402" s="46" t="s">
        <v>1294</v>
      </c>
      <c r="E402" s="26">
        <v>72561.414557107433</v>
      </c>
      <c r="F402" s="25" t="str">
        <f t="shared" si="8"/>
        <v>93 -Vencido + 210 días</v>
      </c>
    </row>
    <row r="403" spans="1:6" x14ac:dyDescent="0.25">
      <c r="A403" s="27">
        <v>10341</v>
      </c>
      <c r="B403" s="27" t="s">
        <v>1289</v>
      </c>
      <c r="C403" s="28">
        <v>45848</v>
      </c>
      <c r="D403" s="46" t="s">
        <v>1295</v>
      </c>
      <c r="E403" s="26">
        <v>102516.06156811983</v>
      </c>
      <c r="F403" s="45" t="str">
        <f t="shared" si="8"/>
        <v>93 -Vencido + 210 días</v>
      </c>
    </row>
    <row r="404" spans="1:6" x14ac:dyDescent="0.25">
      <c r="A404" s="27">
        <v>10341</v>
      </c>
      <c r="B404" s="27" t="s">
        <v>1289</v>
      </c>
      <c r="C404" s="63">
        <v>45939</v>
      </c>
      <c r="D404" s="46" t="s">
        <v>1296</v>
      </c>
      <c r="E404" s="26">
        <v>75449.886175333988</v>
      </c>
      <c r="F404" s="25" t="str">
        <f t="shared" si="8"/>
        <v>9 -Vencido + de 120 días</v>
      </c>
    </row>
    <row r="405" spans="1:6" x14ac:dyDescent="0.25">
      <c r="A405" s="27">
        <v>10663</v>
      </c>
      <c r="B405" s="27" t="s">
        <v>1297</v>
      </c>
      <c r="C405" s="28">
        <v>46044</v>
      </c>
      <c r="D405" s="46" t="s">
        <v>1298</v>
      </c>
      <c r="E405" s="26">
        <v>37964.04852795793</v>
      </c>
      <c r="F405" s="45" t="str">
        <f t="shared" si="8"/>
        <v>6 -Vencido + de 30 dìas</v>
      </c>
    </row>
    <row r="406" spans="1:6" x14ac:dyDescent="0.25">
      <c r="A406" s="27">
        <v>10759</v>
      </c>
      <c r="B406" s="27" t="s">
        <v>1299</v>
      </c>
      <c r="C406" s="47">
        <v>46055</v>
      </c>
      <c r="D406" s="46" t="s">
        <v>1300</v>
      </c>
      <c r="E406" s="26">
        <v>78525.941073697264</v>
      </c>
      <c r="F406" s="25" t="str">
        <f t="shared" si="8"/>
        <v>6 -Vencido + de 30 dìas</v>
      </c>
    </row>
    <row r="407" spans="1:6" x14ac:dyDescent="0.25">
      <c r="A407" s="27">
        <v>20115</v>
      </c>
      <c r="B407" s="27" t="s">
        <v>1301</v>
      </c>
      <c r="C407" s="28">
        <v>45757</v>
      </c>
      <c r="D407" s="46" t="s">
        <v>1302</v>
      </c>
      <c r="E407" s="26">
        <v>38037.15100902893</v>
      </c>
      <c r="F407" s="45" t="str">
        <f t="shared" si="8"/>
        <v>93 -Vencido + 210 días</v>
      </c>
    </row>
    <row r="408" spans="1:6" x14ac:dyDescent="0.25">
      <c r="A408" s="27">
        <v>20115</v>
      </c>
      <c r="B408" s="27" t="s">
        <v>1301</v>
      </c>
      <c r="C408" s="47">
        <v>45943</v>
      </c>
      <c r="D408" s="46" t="s">
        <v>1303</v>
      </c>
      <c r="E408" s="26">
        <v>72086.893981349596</v>
      </c>
      <c r="F408" s="25" t="str">
        <f t="shared" si="8"/>
        <v>9 -Vencido + de 120 días</v>
      </c>
    </row>
    <row r="409" spans="1:6" x14ac:dyDescent="0.25">
      <c r="A409" s="27">
        <v>20116</v>
      </c>
      <c r="B409" s="27" t="s">
        <v>486</v>
      </c>
      <c r="C409" s="63">
        <v>46081</v>
      </c>
      <c r="D409" s="46" t="s">
        <v>789</v>
      </c>
      <c r="E409" s="26">
        <v>166687.92900826444</v>
      </c>
      <c r="F409" s="45" t="str">
        <f t="shared" si="8"/>
        <v>2 -Vence esta semana</v>
      </c>
    </row>
    <row r="410" spans="1:6" x14ac:dyDescent="0.25">
      <c r="A410" s="27">
        <v>20116</v>
      </c>
      <c r="B410" s="27" t="s">
        <v>486</v>
      </c>
      <c r="C410" s="63">
        <v>46087</v>
      </c>
      <c r="D410" s="46" t="s">
        <v>836</v>
      </c>
      <c r="E410" s="26">
        <v>289632.23140495864</v>
      </c>
      <c r="F410" s="45" t="str">
        <f t="shared" si="8"/>
        <v>2 -Vence esta semana</v>
      </c>
    </row>
    <row r="411" spans="1:6" x14ac:dyDescent="0.25">
      <c r="A411" s="27">
        <v>20117</v>
      </c>
      <c r="B411" s="27" t="s">
        <v>102</v>
      </c>
      <c r="C411" s="63">
        <v>45869</v>
      </c>
      <c r="D411" s="46" t="s">
        <v>1304</v>
      </c>
      <c r="E411" s="26">
        <v>18854.8</v>
      </c>
      <c r="F411" s="45" t="str">
        <f t="shared" si="8"/>
        <v>93 -Vencido + 210 días</v>
      </c>
    </row>
    <row r="412" spans="1:6" x14ac:dyDescent="0.25">
      <c r="A412" s="27">
        <v>20117</v>
      </c>
      <c r="B412" s="27" t="s">
        <v>102</v>
      </c>
      <c r="C412" s="28">
        <v>45946</v>
      </c>
      <c r="D412" s="46" t="s">
        <v>1305</v>
      </c>
      <c r="E412" s="26">
        <v>38488.723966942147</v>
      </c>
      <c r="F412" s="45" t="str">
        <f t="shared" si="8"/>
        <v>9 -Vencido + de 120 días</v>
      </c>
    </row>
    <row r="413" spans="1:6" x14ac:dyDescent="0.25">
      <c r="A413" s="27">
        <v>20117</v>
      </c>
      <c r="B413" s="27" t="s">
        <v>102</v>
      </c>
      <c r="C413" s="63">
        <v>46017</v>
      </c>
      <c r="D413" s="46" t="s">
        <v>1306</v>
      </c>
      <c r="E413" s="26">
        <v>43015.764462809915</v>
      </c>
      <c r="F413" s="45" t="str">
        <f t="shared" si="8"/>
        <v>7 -Vencido + de 60 días</v>
      </c>
    </row>
    <row r="414" spans="1:6" x14ac:dyDescent="0.25">
      <c r="A414" s="27">
        <v>20117</v>
      </c>
      <c r="B414" s="27" t="s">
        <v>102</v>
      </c>
      <c r="C414" s="63">
        <v>46072</v>
      </c>
      <c r="D414" s="46" t="s">
        <v>1307</v>
      </c>
      <c r="E414" s="26">
        <v>43015.764462809915</v>
      </c>
      <c r="F414" s="45" t="str">
        <f t="shared" si="8"/>
        <v>4 -Vencido 2 semanas</v>
      </c>
    </row>
    <row r="415" spans="1:6" x14ac:dyDescent="0.25">
      <c r="A415" s="27">
        <v>20167</v>
      </c>
      <c r="B415" s="27" t="s">
        <v>1308</v>
      </c>
      <c r="C415" s="47">
        <v>45948</v>
      </c>
      <c r="D415" s="46" t="s">
        <v>1309</v>
      </c>
      <c r="E415" s="26">
        <v>64010.074066425608</v>
      </c>
      <c r="F415" s="25" t="str">
        <f t="shared" si="8"/>
        <v>9 -Vencido + de 120 días</v>
      </c>
    </row>
    <row r="416" spans="1:6" x14ac:dyDescent="0.25">
      <c r="A416" s="27">
        <v>20168</v>
      </c>
      <c r="B416" s="27" t="s">
        <v>1310</v>
      </c>
      <c r="C416" s="63">
        <v>45759</v>
      </c>
      <c r="D416" s="46" t="s">
        <v>1311</v>
      </c>
      <c r="E416" s="26">
        <v>22947.892290000003</v>
      </c>
      <c r="F416" s="45" t="str">
        <f t="shared" si="8"/>
        <v>93 -Vencido + 210 días</v>
      </c>
    </row>
    <row r="417" spans="1:6" x14ac:dyDescent="0.25">
      <c r="A417" s="27">
        <v>20168</v>
      </c>
      <c r="B417" s="27" t="s">
        <v>1310</v>
      </c>
      <c r="C417" s="28">
        <v>45861</v>
      </c>
      <c r="D417" s="46" t="s">
        <v>1312</v>
      </c>
      <c r="E417" s="26">
        <v>33651.447</v>
      </c>
      <c r="F417" s="45" t="str">
        <f t="shared" si="8"/>
        <v>93 -Vencido + 210 días</v>
      </c>
    </row>
    <row r="418" spans="1:6" x14ac:dyDescent="0.25">
      <c r="A418" s="27">
        <v>20172</v>
      </c>
      <c r="B418" s="27" t="s">
        <v>1313</v>
      </c>
      <c r="C418" s="63">
        <v>45783</v>
      </c>
      <c r="D418" s="46" t="s">
        <v>1314</v>
      </c>
      <c r="E418" s="26">
        <v>31204.985404999996</v>
      </c>
      <c r="F418" s="45" t="str">
        <f t="shared" si="8"/>
        <v>93 -Vencido + 210 días</v>
      </c>
    </row>
    <row r="419" spans="1:6" x14ac:dyDescent="0.25">
      <c r="A419" s="27">
        <v>20173</v>
      </c>
      <c r="B419" s="27" t="s">
        <v>774</v>
      </c>
      <c r="C419" s="63">
        <v>46085</v>
      </c>
      <c r="D419" s="46" t="s">
        <v>790</v>
      </c>
      <c r="E419" s="26">
        <v>2974861.8247201229</v>
      </c>
      <c r="F419" s="45" t="str">
        <f t="shared" si="8"/>
        <v>2 -Vence esta semana</v>
      </c>
    </row>
    <row r="420" spans="1:6" x14ac:dyDescent="0.25">
      <c r="A420" s="27">
        <v>20177</v>
      </c>
      <c r="B420" s="27" t="s">
        <v>1315</v>
      </c>
      <c r="C420" s="47">
        <v>45790</v>
      </c>
      <c r="D420" s="46" t="s">
        <v>1316</v>
      </c>
      <c r="E420" s="26">
        <v>32703.55120661157</v>
      </c>
      <c r="F420" s="25" t="str">
        <f t="shared" si="8"/>
        <v>93 -Vencido + 210 días</v>
      </c>
    </row>
    <row r="421" spans="1:6" x14ac:dyDescent="0.25">
      <c r="A421" s="27">
        <v>20178</v>
      </c>
      <c r="B421" s="27" t="s">
        <v>1317</v>
      </c>
      <c r="C421" s="28">
        <v>45870</v>
      </c>
      <c r="D421" s="46" t="s">
        <v>1318</v>
      </c>
      <c r="E421" s="26">
        <v>50553.129803551157</v>
      </c>
      <c r="F421" s="45" t="str">
        <f t="shared" si="8"/>
        <v>93 -Vencido + 210 días</v>
      </c>
    </row>
    <row r="422" spans="1:6" x14ac:dyDescent="0.25">
      <c r="A422" s="27">
        <v>20184</v>
      </c>
      <c r="B422" s="27" t="s">
        <v>1319</v>
      </c>
      <c r="C422" s="28">
        <v>45860</v>
      </c>
      <c r="D422" s="46" t="s">
        <v>1320</v>
      </c>
      <c r="E422" s="26">
        <v>22258.581839999999</v>
      </c>
      <c r="F422" s="25" t="str">
        <f t="shared" si="8"/>
        <v>93 -Vencido + 210 días</v>
      </c>
    </row>
    <row r="423" spans="1:6" x14ac:dyDescent="0.25">
      <c r="A423" s="27">
        <v>20186</v>
      </c>
      <c r="B423" s="27" t="s">
        <v>1321</v>
      </c>
      <c r="C423" s="63">
        <v>45814</v>
      </c>
      <c r="D423" s="46" t="s">
        <v>1322</v>
      </c>
      <c r="E423" s="26">
        <v>44936.52493481405</v>
      </c>
      <c r="F423" s="45" t="str">
        <f t="shared" si="8"/>
        <v>93 -Vencido + 210 días</v>
      </c>
    </row>
    <row r="424" spans="1:6" x14ac:dyDescent="0.25">
      <c r="A424" s="27">
        <v>20186</v>
      </c>
      <c r="B424" s="27" t="s">
        <v>1321</v>
      </c>
      <c r="C424" s="63">
        <v>45842</v>
      </c>
      <c r="D424" s="46" t="s">
        <v>1323</v>
      </c>
      <c r="E424" s="26">
        <v>10748.877582644625</v>
      </c>
      <c r="F424" s="45" t="str">
        <f t="shared" si="8"/>
        <v>93 -Vencido + 210 días</v>
      </c>
    </row>
    <row r="425" spans="1:6" x14ac:dyDescent="0.25">
      <c r="A425" s="27">
        <v>20186</v>
      </c>
      <c r="B425" s="27" t="s">
        <v>1321</v>
      </c>
      <c r="C425" s="28">
        <v>45853</v>
      </c>
      <c r="D425" s="46" t="s">
        <v>1324</v>
      </c>
      <c r="E425" s="26">
        <v>59100.635242561984</v>
      </c>
      <c r="F425" s="45" t="str">
        <f t="shared" si="8"/>
        <v>93 -Vencido + 210 días</v>
      </c>
    </row>
    <row r="426" spans="1:6" x14ac:dyDescent="0.25">
      <c r="A426" s="27">
        <v>20189</v>
      </c>
      <c r="B426" s="27" t="s">
        <v>1325</v>
      </c>
      <c r="C426" s="63">
        <v>45860</v>
      </c>
      <c r="D426" s="46" t="s">
        <v>1326</v>
      </c>
      <c r="E426" s="26">
        <v>105103.99700055605</v>
      </c>
      <c r="F426" s="25" t="str">
        <f t="shared" si="8"/>
        <v>93 -Vencido + 210 días</v>
      </c>
    </row>
    <row r="427" spans="1:6" x14ac:dyDescent="0.25">
      <c r="A427" s="27">
        <v>20197</v>
      </c>
      <c r="B427" s="27" t="s">
        <v>1327</v>
      </c>
      <c r="C427" s="63">
        <v>45870</v>
      </c>
      <c r="D427" s="46" t="s">
        <v>1328</v>
      </c>
      <c r="E427" s="26">
        <v>199555.09480666567</v>
      </c>
      <c r="F427" s="25" t="str">
        <f t="shared" si="8"/>
        <v>93 -Vencido + 210 días</v>
      </c>
    </row>
    <row r="428" spans="1:6" x14ac:dyDescent="0.25">
      <c r="A428" s="27">
        <v>20205</v>
      </c>
      <c r="B428" s="27" t="s">
        <v>1329</v>
      </c>
      <c r="C428" s="63">
        <v>46010</v>
      </c>
      <c r="D428" s="46" t="s">
        <v>1330</v>
      </c>
      <c r="E428" s="26">
        <v>124913.14850423555</v>
      </c>
      <c r="F428" s="57" t="str">
        <f t="shared" si="8"/>
        <v>7 -Vencido + de 60 días</v>
      </c>
    </row>
    <row r="429" spans="1:6" x14ac:dyDescent="0.25">
      <c r="A429" s="27">
        <v>20214</v>
      </c>
      <c r="B429" s="27" t="s">
        <v>1121</v>
      </c>
      <c r="C429" s="63">
        <v>46076</v>
      </c>
      <c r="D429" s="46" t="s">
        <v>1331</v>
      </c>
      <c r="E429" s="26">
        <v>664626.55259076133</v>
      </c>
      <c r="F429" s="45" t="str">
        <f t="shared" si="8"/>
        <v>3 -Vencido 1 semana</v>
      </c>
    </row>
    <row r="430" spans="1:6" x14ac:dyDescent="0.25">
      <c r="A430" s="27">
        <v>20258</v>
      </c>
      <c r="B430" s="27" t="s">
        <v>1332</v>
      </c>
      <c r="C430" s="63">
        <v>45882</v>
      </c>
      <c r="D430" s="46" t="s">
        <v>1333</v>
      </c>
      <c r="E430" s="26">
        <v>58101.299822151006</v>
      </c>
      <c r="F430" s="45" t="str">
        <f t="shared" si="8"/>
        <v>92 -Vencido + 180 días</v>
      </c>
    </row>
    <row r="431" spans="1:6" x14ac:dyDescent="0.25">
      <c r="A431" s="27">
        <v>20259</v>
      </c>
      <c r="B431" s="27" t="s">
        <v>1334</v>
      </c>
      <c r="C431" s="28">
        <v>45828</v>
      </c>
      <c r="D431" s="46" t="s">
        <v>1335</v>
      </c>
      <c r="E431" s="26">
        <v>13000.002144999999</v>
      </c>
      <c r="F431" s="45" t="str">
        <f t="shared" si="8"/>
        <v>93 -Vencido + 210 días</v>
      </c>
    </row>
    <row r="432" spans="1:6" x14ac:dyDescent="0.25">
      <c r="A432" s="27">
        <v>20259</v>
      </c>
      <c r="B432" s="27" t="s">
        <v>1334</v>
      </c>
      <c r="C432" s="63">
        <v>45854</v>
      </c>
      <c r="D432" s="46" t="s">
        <v>1336</v>
      </c>
      <c r="E432" s="26">
        <v>39205.456649999993</v>
      </c>
      <c r="F432" s="57" t="str">
        <f t="shared" si="8"/>
        <v>93 -Vencido + 210 días</v>
      </c>
    </row>
    <row r="433" spans="1:6" x14ac:dyDescent="0.25">
      <c r="A433" s="27">
        <v>20259</v>
      </c>
      <c r="B433" s="27" t="s">
        <v>1334</v>
      </c>
      <c r="C433" s="28">
        <v>45933</v>
      </c>
      <c r="D433" s="46" t="s">
        <v>1337</v>
      </c>
      <c r="E433" s="26">
        <v>51695.792999999998</v>
      </c>
      <c r="F433" s="45" t="str">
        <f t="shared" si="8"/>
        <v>91 -Vencido + 150 días</v>
      </c>
    </row>
    <row r="434" spans="1:6" x14ac:dyDescent="0.25">
      <c r="A434" s="27">
        <v>20263</v>
      </c>
      <c r="B434" s="27" t="s">
        <v>1226</v>
      </c>
      <c r="C434" s="63">
        <v>45818</v>
      </c>
      <c r="D434" s="46" t="s">
        <v>1338</v>
      </c>
      <c r="E434" s="26">
        <v>37889.206554917349</v>
      </c>
      <c r="F434" s="57" t="str">
        <f t="shared" si="8"/>
        <v>93 -Vencido + 210 días</v>
      </c>
    </row>
    <row r="435" spans="1:6" x14ac:dyDescent="0.25">
      <c r="A435" s="27">
        <v>20266</v>
      </c>
      <c r="B435" s="27" t="s">
        <v>78</v>
      </c>
      <c r="C435" s="63">
        <v>45838</v>
      </c>
      <c r="D435" s="46" t="s">
        <v>79</v>
      </c>
      <c r="E435" s="26">
        <v>73797.624305516525</v>
      </c>
      <c r="F435" s="57" t="str">
        <f t="shared" si="8"/>
        <v>93 -Vencido + 210 días</v>
      </c>
    </row>
    <row r="436" spans="1:6" x14ac:dyDescent="0.25">
      <c r="A436" s="27">
        <v>20269</v>
      </c>
      <c r="B436" s="27" t="s">
        <v>1339</v>
      </c>
      <c r="C436" s="63">
        <v>45682</v>
      </c>
      <c r="D436" s="46" t="s">
        <v>1340</v>
      </c>
      <c r="E436" s="26">
        <v>57299.067019999995</v>
      </c>
      <c r="F436" s="57" t="str">
        <f t="shared" si="8"/>
        <v>93 -Vencido + 210 días</v>
      </c>
    </row>
    <row r="437" spans="1:6" x14ac:dyDescent="0.25">
      <c r="A437" s="27">
        <v>20269</v>
      </c>
      <c r="B437" s="27" t="s">
        <v>1339</v>
      </c>
      <c r="C437" s="63">
        <v>45695</v>
      </c>
      <c r="D437" s="46" t="s">
        <v>1341</v>
      </c>
      <c r="E437" s="26">
        <v>95560.943110000007</v>
      </c>
      <c r="F437" s="45" t="str">
        <f t="shared" si="8"/>
        <v>93 -Vencido + 210 días</v>
      </c>
    </row>
    <row r="438" spans="1:6" x14ac:dyDescent="0.25">
      <c r="A438" s="27">
        <v>20269</v>
      </c>
      <c r="B438" s="27" t="s">
        <v>1339</v>
      </c>
      <c r="C438" s="47">
        <v>45703</v>
      </c>
      <c r="D438" s="46" t="s">
        <v>1342</v>
      </c>
      <c r="E438" s="26">
        <v>2913.8875000000044</v>
      </c>
      <c r="F438" s="25" t="str">
        <f t="shared" si="8"/>
        <v>93 -Vencido + 210 días</v>
      </c>
    </row>
    <row r="439" spans="1:6" x14ac:dyDescent="0.25">
      <c r="A439" s="27">
        <v>20269</v>
      </c>
      <c r="B439" s="27" t="s">
        <v>1339</v>
      </c>
      <c r="C439" s="47">
        <v>45899</v>
      </c>
      <c r="D439" s="46" t="s">
        <v>1343</v>
      </c>
      <c r="E439" s="26">
        <v>36136.887500000004</v>
      </c>
      <c r="F439" s="25" t="str">
        <f t="shared" si="8"/>
        <v>92 -Vencido + 180 días</v>
      </c>
    </row>
    <row r="440" spans="1:6" x14ac:dyDescent="0.25">
      <c r="A440" s="27">
        <v>20269</v>
      </c>
      <c r="B440" s="27" t="s">
        <v>1339</v>
      </c>
      <c r="C440" s="63">
        <v>45913</v>
      </c>
      <c r="D440" s="46" t="s">
        <v>1344</v>
      </c>
      <c r="E440" s="26">
        <v>107831.85525000001</v>
      </c>
      <c r="F440" s="57" t="str">
        <f t="shared" si="8"/>
        <v>91 -Vencido + 150 días</v>
      </c>
    </row>
    <row r="441" spans="1:6" x14ac:dyDescent="0.25">
      <c r="A441" s="27">
        <v>20279</v>
      </c>
      <c r="B441" s="27" t="s">
        <v>1345</v>
      </c>
      <c r="C441" s="63">
        <v>45688</v>
      </c>
      <c r="D441" s="46" t="s">
        <v>1346</v>
      </c>
      <c r="E441" s="26">
        <v>39824.279504132232</v>
      </c>
      <c r="F441" s="45" t="str">
        <f t="shared" si="8"/>
        <v>93 -Vencido + 210 días</v>
      </c>
    </row>
    <row r="442" spans="1:6" x14ac:dyDescent="0.25">
      <c r="A442" s="27">
        <v>20279</v>
      </c>
      <c r="B442" s="27" t="s">
        <v>1345</v>
      </c>
      <c r="C442" s="63">
        <v>45794</v>
      </c>
      <c r="D442" s="46" t="s">
        <v>1347</v>
      </c>
      <c r="E442" s="26">
        <v>140220.18723439585</v>
      </c>
      <c r="F442" s="25" t="str">
        <f t="shared" si="8"/>
        <v>93 -Vencido + 210 días</v>
      </c>
    </row>
    <row r="443" spans="1:6" x14ac:dyDescent="0.25">
      <c r="A443" s="27">
        <v>20279</v>
      </c>
      <c r="B443" s="27" t="s">
        <v>1345</v>
      </c>
      <c r="C443" s="63">
        <v>45807</v>
      </c>
      <c r="D443" s="46" t="s">
        <v>1348</v>
      </c>
      <c r="E443" s="26">
        <v>98230.920165289237</v>
      </c>
      <c r="F443" s="57" t="str">
        <f t="shared" si="8"/>
        <v>93 -Vencido + 210 días</v>
      </c>
    </row>
    <row r="444" spans="1:6" x14ac:dyDescent="0.25">
      <c r="A444" s="27">
        <v>20279</v>
      </c>
      <c r="B444" s="27" t="s">
        <v>1345</v>
      </c>
      <c r="C444" s="63">
        <v>45850</v>
      </c>
      <c r="D444" s="46" t="s">
        <v>1349</v>
      </c>
      <c r="E444" s="26">
        <v>106152.21909090912</v>
      </c>
      <c r="F444" s="25" t="str">
        <f t="shared" si="8"/>
        <v>93 -Vencido + 210 días</v>
      </c>
    </row>
    <row r="445" spans="1:6" x14ac:dyDescent="0.25">
      <c r="A445" s="27">
        <v>20279</v>
      </c>
      <c r="B445" s="27" t="s">
        <v>1345</v>
      </c>
      <c r="C445" s="47">
        <v>45850</v>
      </c>
      <c r="D445" s="46" t="s">
        <v>1350</v>
      </c>
      <c r="E445" s="26">
        <v>32468.721570247937</v>
      </c>
      <c r="F445" s="25" t="str">
        <f t="shared" si="8"/>
        <v>93 -Vencido + 210 días</v>
      </c>
    </row>
    <row r="446" spans="1:6" x14ac:dyDescent="0.25">
      <c r="A446" s="27">
        <v>20291</v>
      </c>
      <c r="B446" s="27" t="s">
        <v>1351</v>
      </c>
      <c r="C446" s="63">
        <v>46085</v>
      </c>
      <c r="D446" s="46" t="s">
        <v>1352</v>
      </c>
      <c r="E446" s="26">
        <v>764805.06746748136</v>
      </c>
      <c r="F446" s="45" t="str">
        <f t="shared" si="8"/>
        <v>2 -Vence esta semana</v>
      </c>
    </row>
    <row r="447" spans="1:6" x14ac:dyDescent="0.25">
      <c r="A447" s="27">
        <v>20294</v>
      </c>
      <c r="B447" s="27" t="s">
        <v>1353</v>
      </c>
      <c r="C447" s="63">
        <v>45923</v>
      </c>
      <c r="D447" s="46" t="s">
        <v>1354</v>
      </c>
      <c r="E447" s="26">
        <v>67169.316000000006</v>
      </c>
      <c r="F447" s="57" t="str">
        <f t="shared" si="8"/>
        <v>91 -Vencido + 150 días</v>
      </c>
    </row>
    <row r="448" spans="1:6" x14ac:dyDescent="0.25">
      <c r="A448" s="27">
        <v>20296</v>
      </c>
      <c r="B448" s="27" t="s">
        <v>22</v>
      </c>
      <c r="C448" s="63">
        <v>45821</v>
      </c>
      <c r="D448" s="46" t="s">
        <v>31</v>
      </c>
      <c r="E448" s="26">
        <v>38977.508209090905</v>
      </c>
      <c r="F448" s="45" t="str">
        <f t="shared" si="8"/>
        <v>93 -Vencido + 210 días</v>
      </c>
    </row>
    <row r="449" spans="1:6" x14ac:dyDescent="0.25">
      <c r="A449" s="27">
        <v>20296</v>
      </c>
      <c r="B449" s="27" t="s">
        <v>22</v>
      </c>
      <c r="C449" s="28">
        <v>45828</v>
      </c>
      <c r="D449" s="46" t="s">
        <v>32</v>
      </c>
      <c r="E449" s="26">
        <v>88477.788364586784</v>
      </c>
      <c r="F449" s="57" t="str">
        <f t="shared" si="8"/>
        <v>93 -Vencido + 210 días</v>
      </c>
    </row>
    <row r="450" spans="1:6" x14ac:dyDescent="0.25">
      <c r="A450" s="27">
        <v>20296</v>
      </c>
      <c r="B450" s="27" t="s">
        <v>22</v>
      </c>
      <c r="C450" s="63">
        <v>45870</v>
      </c>
      <c r="D450" s="46" t="s">
        <v>134</v>
      </c>
      <c r="E450" s="26">
        <v>31838.226109958676</v>
      </c>
      <c r="F450" s="57" t="str">
        <f t="shared" si="8"/>
        <v>93 -Vencido + 210 días</v>
      </c>
    </row>
    <row r="451" spans="1:6" x14ac:dyDescent="0.25">
      <c r="A451" s="27">
        <v>20299</v>
      </c>
      <c r="B451" s="27" t="s">
        <v>1355</v>
      </c>
      <c r="C451" s="63">
        <v>46081</v>
      </c>
      <c r="D451" s="46" t="s">
        <v>1356</v>
      </c>
      <c r="E451" s="26">
        <v>44804.792503977682</v>
      </c>
      <c r="F451" s="45" t="str">
        <f t="shared" si="8"/>
        <v>2 -Vence esta semana</v>
      </c>
    </row>
    <row r="452" spans="1:6" x14ac:dyDescent="0.25">
      <c r="A452" s="27">
        <v>20300</v>
      </c>
      <c r="B452" s="27" t="s">
        <v>1357</v>
      </c>
      <c r="C452" s="63">
        <v>45897</v>
      </c>
      <c r="D452" s="46" t="s">
        <v>1358</v>
      </c>
      <c r="E452" s="26">
        <v>13081.313388</v>
      </c>
      <c r="F452" s="45" t="str">
        <f t="shared" ref="F452:F515" si="9">VLOOKUP($C452,$G$19:$H$30,2,1)</f>
        <v>92 -Vencido + 180 días</v>
      </c>
    </row>
    <row r="453" spans="1:6" x14ac:dyDescent="0.25">
      <c r="A453" s="27">
        <v>20304</v>
      </c>
      <c r="B453" s="27" t="s">
        <v>1359</v>
      </c>
      <c r="C453" s="63">
        <v>45784</v>
      </c>
      <c r="D453" s="46" t="s">
        <v>1360</v>
      </c>
      <c r="E453" s="26">
        <v>66003.633000000002</v>
      </c>
      <c r="F453" s="45" t="str">
        <f t="shared" si="9"/>
        <v>93 -Vencido + 210 días</v>
      </c>
    </row>
    <row r="454" spans="1:6" x14ac:dyDescent="0.25">
      <c r="A454" s="27">
        <v>20304</v>
      </c>
      <c r="B454" s="27" t="s">
        <v>1359</v>
      </c>
      <c r="C454" s="28">
        <v>45798</v>
      </c>
      <c r="D454" s="46" t="s">
        <v>1361</v>
      </c>
      <c r="E454" s="26">
        <v>111708.08545000001</v>
      </c>
      <c r="F454" s="45" t="str">
        <f t="shared" si="9"/>
        <v>93 -Vencido + 210 días</v>
      </c>
    </row>
    <row r="455" spans="1:6" x14ac:dyDescent="0.25">
      <c r="A455" s="27">
        <v>20311</v>
      </c>
      <c r="B455" s="27" t="s">
        <v>1362</v>
      </c>
      <c r="C455" s="63">
        <v>45730</v>
      </c>
      <c r="D455" s="46" t="s">
        <v>1363</v>
      </c>
      <c r="E455" s="26">
        <v>73919.615040000004</v>
      </c>
      <c r="F455" s="25" t="str">
        <f t="shared" si="9"/>
        <v>93 -Vencido + 210 días</v>
      </c>
    </row>
    <row r="456" spans="1:6" x14ac:dyDescent="0.25">
      <c r="A456" s="27">
        <v>20311</v>
      </c>
      <c r="B456" s="27" t="s">
        <v>1362</v>
      </c>
      <c r="C456" s="28">
        <v>45751</v>
      </c>
      <c r="D456" s="46" t="s">
        <v>1364</v>
      </c>
      <c r="E456" s="26">
        <v>38001.157500000001</v>
      </c>
      <c r="F456" s="25" t="str">
        <f t="shared" si="9"/>
        <v>93 -Vencido + 210 días</v>
      </c>
    </row>
    <row r="457" spans="1:6" x14ac:dyDescent="0.25">
      <c r="A457" s="27">
        <v>20311</v>
      </c>
      <c r="B457" s="27" t="s">
        <v>1362</v>
      </c>
      <c r="C457" s="28">
        <v>45815</v>
      </c>
      <c r="D457" s="46" t="s">
        <v>1365</v>
      </c>
      <c r="E457" s="26">
        <v>43125.946350000006</v>
      </c>
      <c r="F457" s="45" t="str">
        <f t="shared" si="9"/>
        <v>93 -Vencido + 210 días</v>
      </c>
    </row>
    <row r="458" spans="1:6" x14ac:dyDescent="0.25">
      <c r="A458" s="27">
        <v>20311</v>
      </c>
      <c r="B458" s="27" t="s">
        <v>1362</v>
      </c>
      <c r="C458" s="47">
        <v>45955</v>
      </c>
      <c r="D458" s="46" t="s">
        <v>1366</v>
      </c>
      <c r="E458" s="26">
        <v>174494.37733921039</v>
      </c>
      <c r="F458" s="25" t="str">
        <f t="shared" si="9"/>
        <v>9 -Vencido + de 120 días</v>
      </c>
    </row>
    <row r="459" spans="1:6" x14ac:dyDescent="0.25">
      <c r="A459" s="27">
        <v>20316</v>
      </c>
      <c r="B459" s="27" t="s">
        <v>103</v>
      </c>
      <c r="C459" s="63">
        <v>45848</v>
      </c>
      <c r="D459" s="46" t="s">
        <v>1367</v>
      </c>
      <c r="E459" s="26">
        <v>57733.085950413224</v>
      </c>
      <c r="F459" s="45" t="str">
        <f t="shared" si="9"/>
        <v>93 -Vencido + 210 días</v>
      </c>
    </row>
    <row r="460" spans="1:6" x14ac:dyDescent="0.25">
      <c r="A460" s="27">
        <v>20316</v>
      </c>
      <c r="B460" s="27" t="s">
        <v>103</v>
      </c>
      <c r="C460" s="28">
        <v>46078</v>
      </c>
      <c r="D460" s="46" t="s">
        <v>1368</v>
      </c>
      <c r="E460" s="26">
        <v>64523.646694214884</v>
      </c>
      <c r="F460" s="57" t="str">
        <f t="shared" si="9"/>
        <v>3 -Vencido 1 semana</v>
      </c>
    </row>
    <row r="461" spans="1:6" x14ac:dyDescent="0.25">
      <c r="A461" s="27">
        <v>20317</v>
      </c>
      <c r="B461" s="27" t="s">
        <v>24</v>
      </c>
      <c r="C461" s="47">
        <v>45675</v>
      </c>
      <c r="D461" s="46" t="s">
        <v>80</v>
      </c>
      <c r="E461" s="26">
        <v>89407.958056549585</v>
      </c>
      <c r="F461" s="25" t="str">
        <f t="shared" si="9"/>
        <v>93 -Vencido + 210 días</v>
      </c>
    </row>
    <row r="462" spans="1:6" x14ac:dyDescent="0.25">
      <c r="A462" s="27">
        <v>20317</v>
      </c>
      <c r="B462" s="27" t="s">
        <v>24</v>
      </c>
      <c r="C462" s="63">
        <v>45689</v>
      </c>
      <c r="D462" s="46" t="s">
        <v>81</v>
      </c>
      <c r="E462" s="26">
        <v>190628.38978136366</v>
      </c>
      <c r="F462" s="57" t="str">
        <f t="shared" si="9"/>
        <v>93 -Vencido + 210 días</v>
      </c>
    </row>
    <row r="463" spans="1:6" x14ac:dyDescent="0.25">
      <c r="A463" s="27">
        <v>20317</v>
      </c>
      <c r="B463" s="27" t="s">
        <v>24</v>
      </c>
      <c r="C463" s="63">
        <v>45695</v>
      </c>
      <c r="D463" s="46" t="s">
        <v>82</v>
      </c>
      <c r="E463" s="26">
        <v>125433.110656281</v>
      </c>
      <c r="F463" s="57" t="str">
        <f t="shared" si="9"/>
        <v>93 -Vencido + 210 días</v>
      </c>
    </row>
    <row r="464" spans="1:6" x14ac:dyDescent="0.25">
      <c r="A464" s="27">
        <v>20317</v>
      </c>
      <c r="B464" s="27" t="s">
        <v>24</v>
      </c>
      <c r="C464" s="63">
        <v>45699</v>
      </c>
      <c r="D464" s="46" t="s">
        <v>83</v>
      </c>
      <c r="E464" s="26">
        <v>157585.25169681819</v>
      </c>
      <c r="F464" s="25" t="str">
        <f t="shared" si="9"/>
        <v>93 -Vencido + 210 días</v>
      </c>
    </row>
    <row r="465" spans="1:6" x14ac:dyDescent="0.25">
      <c r="A465" s="27">
        <v>20317</v>
      </c>
      <c r="B465" s="27" t="s">
        <v>24</v>
      </c>
      <c r="C465" s="28">
        <v>45703</v>
      </c>
      <c r="D465" s="46" t="s">
        <v>84</v>
      </c>
      <c r="E465" s="26">
        <v>114164.36369074379</v>
      </c>
      <c r="F465" s="25" t="str">
        <f t="shared" si="9"/>
        <v>93 -Vencido + 210 días</v>
      </c>
    </row>
    <row r="466" spans="1:6" x14ac:dyDescent="0.25">
      <c r="A466" s="27">
        <v>20317</v>
      </c>
      <c r="B466" s="27" t="s">
        <v>24</v>
      </c>
      <c r="C466" s="28">
        <v>45716</v>
      </c>
      <c r="D466" s="46" t="s">
        <v>85</v>
      </c>
      <c r="E466" s="26">
        <v>162847.677555</v>
      </c>
      <c r="F466" s="45" t="str">
        <f t="shared" si="9"/>
        <v>93 -Vencido + 210 días</v>
      </c>
    </row>
    <row r="467" spans="1:6" x14ac:dyDescent="0.25">
      <c r="A467" s="27">
        <v>20317</v>
      </c>
      <c r="B467" s="27" t="s">
        <v>24</v>
      </c>
      <c r="C467" s="47">
        <v>45787</v>
      </c>
      <c r="D467" s="46" t="s">
        <v>86</v>
      </c>
      <c r="E467" s="26">
        <v>105705.84989469008</v>
      </c>
      <c r="F467" s="25" t="str">
        <f t="shared" si="9"/>
        <v>93 -Vencido + 210 días</v>
      </c>
    </row>
    <row r="468" spans="1:6" x14ac:dyDescent="0.25">
      <c r="A468" s="27">
        <v>20317</v>
      </c>
      <c r="B468" s="27" t="s">
        <v>24</v>
      </c>
      <c r="C468" s="63">
        <v>45842</v>
      </c>
      <c r="D468" s="46" t="s">
        <v>87</v>
      </c>
      <c r="E468" s="26">
        <v>88482.651920123972</v>
      </c>
      <c r="F468" s="57" t="str">
        <f t="shared" si="9"/>
        <v>93 -Vencido + 210 días</v>
      </c>
    </row>
    <row r="469" spans="1:6" x14ac:dyDescent="0.25">
      <c r="A469" s="27">
        <v>20321</v>
      </c>
      <c r="B469" s="27" t="s">
        <v>1369</v>
      </c>
      <c r="C469" s="63">
        <v>45682</v>
      </c>
      <c r="D469" s="46" t="s">
        <v>1370</v>
      </c>
      <c r="E469" s="26">
        <v>51275.01</v>
      </c>
      <c r="F469" s="25" t="str">
        <f t="shared" si="9"/>
        <v>93 -Vencido + 210 días</v>
      </c>
    </row>
    <row r="470" spans="1:6" x14ac:dyDescent="0.25">
      <c r="A470" s="27">
        <v>20321</v>
      </c>
      <c r="B470" s="27" t="s">
        <v>1369</v>
      </c>
      <c r="C470" s="47">
        <v>45730</v>
      </c>
      <c r="D470" s="46" t="s">
        <v>1371</v>
      </c>
      <c r="E470" s="26">
        <v>76767.810830000002</v>
      </c>
      <c r="F470" s="25" t="str">
        <f t="shared" si="9"/>
        <v>93 -Vencido + 210 días</v>
      </c>
    </row>
    <row r="471" spans="1:6" x14ac:dyDescent="0.25">
      <c r="A471" s="27">
        <v>20325</v>
      </c>
      <c r="B471" s="27" t="s">
        <v>88</v>
      </c>
      <c r="C471" s="47">
        <v>45752</v>
      </c>
      <c r="D471" s="46" t="s">
        <v>89</v>
      </c>
      <c r="E471" s="26">
        <v>39342.123659999997</v>
      </c>
      <c r="F471" s="25" t="str">
        <f t="shared" si="9"/>
        <v>93 -Vencido + 210 días</v>
      </c>
    </row>
    <row r="472" spans="1:6" x14ac:dyDescent="0.25">
      <c r="A472" s="27">
        <v>20325</v>
      </c>
      <c r="B472" s="27" t="s">
        <v>88</v>
      </c>
      <c r="C472" s="63">
        <v>45793</v>
      </c>
      <c r="D472" s="46" t="s">
        <v>90</v>
      </c>
      <c r="E472" s="26">
        <v>79568.234239999991</v>
      </c>
      <c r="F472" s="57" t="str">
        <f t="shared" si="9"/>
        <v>93 -Vencido + 210 días</v>
      </c>
    </row>
    <row r="473" spans="1:6" x14ac:dyDescent="0.25">
      <c r="A473" s="27">
        <v>20325</v>
      </c>
      <c r="B473" s="27" t="s">
        <v>88</v>
      </c>
      <c r="C473" s="47">
        <v>45814</v>
      </c>
      <c r="D473" s="46" t="s">
        <v>91</v>
      </c>
      <c r="E473" s="26">
        <v>51747.379199999996</v>
      </c>
      <c r="F473" s="25" t="str">
        <f t="shared" si="9"/>
        <v>93 -Vencido + 210 días</v>
      </c>
    </row>
    <row r="474" spans="1:6" x14ac:dyDescent="0.25">
      <c r="A474" s="27">
        <v>20345</v>
      </c>
      <c r="B474" s="27" t="s">
        <v>1372</v>
      </c>
      <c r="C474" s="63">
        <v>45812</v>
      </c>
      <c r="D474" s="46" t="s">
        <v>1373</v>
      </c>
      <c r="E474" s="26">
        <v>24164.304479999999</v>
      </c>
      <c r="F474" s="57" t="str">
        <f t="shared" si="9"/>
        <v>93 -Vencido + 210 días</v>
      </c>
    </row>
    <row r="475" spans="1:6" x14ac:dyDescent="0.25">
      <c r="A475" s="27">
        <v>20345</v>
      </c>
      <c r="B475" s="27" t="s">
        <v>1372</v>
      </c>
      <c r="C475" s="63">
        <v>45833</v>
      </c>
      <c r="D475" s="46" t="s">
        <v>1374</v>
      </c>
      <c r="E475" s="26">
        <v>7419.5272799999993</v>
      </c>
      <c r="F475" s="45" t="str">
        <f t="shared" si="9"/>
        <v>93 -Vencido + 210 días</v>
      </c>
    </row>
    <row r="476" spans="1:6" x14ac:dyDescent="0.25">
      <c r="A476" s="27">
        <v>20345</v>
      </c>
      <c r="B476" s="27" t="s">
        <v>1372</v>
      </c>
      <c r="C476" s="28">
        <v>45854</v>
      </c>
      <c r="D476" s="46" t="s">
        <v>1375</v>
      </c>
      <c r="E476" s="26">
        <v>9663.0849999999991</v>
      </c>
      <c r="F476" s="25" t="str">
        <f t="shared" si="9"/>
        <v>93 -Vencido + 210 días</v>
      </c>
    </row>
    <row r="477" spans="1:6" x14ac:dyDescent="0.25">
      <c r="A477" s="27">
        <v>20345</v>
      </c>
      <c r="B477" s="27" t="s">
        <v>1372</v>
      </c>
      <c r="C477" s="63">
        <v>45924</v>
      </c>
      <c r="D477" s="46" t="s">
        <v>1376</v>
      </c>
      <c r="E477" s="26">
        <v>23758.147000000004</v>
      </c>
      <c r="F477" s="25" t="str">
        <f t="shared" si="9"/>
        <v>91 -Vencido + 150 días</v>
      </c>
    </row>
    <row r="478" spans="1:6" x14ac:dyDescent="0.25">
      <c r="A478" s="27">
        <v>20359</v>
      </c>
      <c r="B478" s="27" t="s">
        <v>1377</v>
      </c>
      <c r="C478" s="47">
        <v>45901</v>
      </c>
      <c r="D478" s="46" t="s">
        <v>1378</v>
      </c>
      <c r="E478" s="26">
        <v>10872.069828713997</v>
      </c>
      <c r="F478" s="25" t="str">
        <f t="shared" si="9"/>
        <v>92 -Vencido + 180 días</v>
      </c>
    </row>
    <row r="479" spans="1:6" x14ac:dyDescent="0.25">
      <c r="A479" s="27">
        <v>20364</v>
      </c>
      <c r="B479" s="27" t="s">
        <v>1379</v>
      </c>
      <c r="C479" s="63">
        <v>45884</v>
      </c>
      <c r="D479" s="46" t="s">
        <v>1380</v>
      </c>
      <c r="E479" s="26">
        <v>153116.80027269089</v>
      </c>
      <c r="F479" s="45" t="str">
        <f t="shared" si="9"/>
        <v>92 -Vencido + 180 días</v>
      </c>
    </row>
    <row r="480" spans="1:6" x14ac:dyDescent="0.25">
      <c r="A480" s="27">
        <v>20369</v>
      </c>
      <c r="B480" s="27" t="s">
        <v>1381</v>
      </c>
      <c r="C480" s="63">
        <v>45827</v>
      </c>
      <c r="D480" s="46" t="s">
        <v>1382</v>
      </c>
      <c r="E480" s="26">
        <v>133688.71086673814</v>
      </c>
      <c r="F480" s="57" t="str">
        <f t="shared" si="9"/>
        <v>93 -Vencido + 210 días</v>
      </c>
    </row>
    <row r="481" spans="1:6" x14ac:dyDescent="0.25">
      <c r="A481" s="27">
        <v>20381</v>
      </c>
      <c r="B481" s="27" t="s">
        <v>1383</v>
      </c>
      <c r="C481" s="47">
        <v>45827</v>
      </c>
      <c r="D481" s="46" t="s">
        <v>1384</v>
      </c>
      <c r="E481" s="26">
        <v>70047.9990458471</v>
      </c>
      <c r="F481" s="25" t="str">
        <f t="shared" si="9"/>
        <v>93 -Vencido + 210 días</v>
      </c>
    </row>
    <row r="482" spans="1:6" x14ac:dyDescent="0.25">
      <c r="A482" s="27">
        <v>20381</v>
      </c>
      <c r="B482" s="27" t="s">
        <v>1383</v>
      </c>
      <c r="C482" s="63">
        <v>45871</v>
      </c>
      <c r="D482" s="46" t="s">
        <v>1385</v>
      </c>
      <c r="E482" s="26">
        <v>151226.84992909091</v>
      </c>
      <c r="F482" s="45" t="str">
        <f t="shared" si="9"/>
        <v>93 -Vencido + 210 días</v>
      </c>
    </row>
    <row r="483" spans="1:6" x14ac:dyDescent="0.25">
      <c r="A483" s="27">
        <v>20387</v>
      </c>
      <c r="B483" s="27" t="s">
        <v>1386</v>
      </c>
      <c r="C483" s="28">
        <v>45800</v>
      </c>
      <c r="D483" s="46" t="s">
        <v>1387</v>
      </c>
      <c r="E483" s="26">
        <v>20183.400000000001</v>
      </c>
      <c r="F483" s="45" t="str">
        <f t="shared" si="9"/>
        <v>93 -Vencido + 210 días</v>
      </c>
    </row>
    <row r="484" spans="1:6" x14ac:dyDescent="0.25">
      <c r="A484" s="27">
        <v>20387</v>
      </c>
      <c r="B484" s="27" t="s">
        <v>1386</v>
      </c>
      <c r="C484" s="47">
        <v>45857</v>
      </c>
      <c r="D484" s="46" t="s">
        <v>1388</v>
      </c>
      <c r="E484" s="26">
        <v>28167.84</v>
      </c>
      <c r="F484" s="25" t="str">
        <f t="shared" si="9"/>
        <v>93 -Vencido + 210 días</v>
      </c>
    </row>
    <row r="485" spans="1:6" x14ac:dyDescent="0.25">
      <c r="A485" s="27">
        <v>20387</v>
      </c>
      <c r="B485" s="27" t="s">
        <v>1386</v>
      </c>
      <c r="C485" s="63">
        <v>45885</v>
      </c>
      <c r="D485" s="46" t="s">
        <v>1389</v>
      </c>
      <c r="E485" s="26">
        <v>156324.48383740001</v>
      </c>
      <c r="F485" s="57" t="str">
        <f t="shared" si="9"/>
        <v>92 -Vencido + 180 días</v>
      </c>
    </row>
    <row r="486" spans="1:6" x14ac:dyDescent="0.25">
      <c r="A486" s="27">
        <v>20418</v>
      </c>
      <c r="B486" s="27" t="s">
        <v>1390</v>
      </c>
      <c r="C486" s="47">
        <v>46007</v>
      </c>
      <c r="D486" s="46" t="s">
        <v>1391</v>
      </c>
      <c r="E486" s="26">
        <v>153980.71725000002</v>
      </c>
      <c r="F486" s="25" t="str">
        <f t="shared" si="9"/>
        <v>7 -Vencido + de 60 días</v>
      </c>
    </row>
    <row r="487" spans="1:6" x14ac:dyDescent="0.25">
      <c r="A487" s="27">
        <v>20429</v>
      </c>
      <c r="B487" s="27" t="s">
        <v>1392</v>
      </c>
      <c r="C487" s="28">
        <v>45908</v>
      </c>
      <c r="D487" s="46" t="s">
        <v>1393</v>
      </c>
      <c r="E487" s="26">
        <v>88006.598400000003</v>
      </c>
      <c r="F487" s="45" t="str">
        <f t="shared" si="9"/>
        <v>91 -Vencido + 150 días</v>
      </c>
    </row>
    <row r="488" spans="1:6" x14ac:dyDescent="0.25">
      <c r="A488" s="27">
        <v>20430</v>
      </c>
      <c r="B488" s="27" t="s">
        <v>1394</v>
      </c>
      <c r="C488" s="63">
        <v>45721</v>
      </c>
      <c r="D488" s="46" t="s">
        <v>1395</v>
      </c>
      <c r="E488" s="26">
        <v>19244.361983471073</v>
      </c>
      <c r="F488" s="57" t="str">
        <f t="shared" si="9"/>
        <v>93 -Vencido + 210 días</v>
      </c>
    </row>
    <row r="489" spans="1:6" x14ac:dyDescent="0.25">
      <c r="A489" s="27">
        <v>20431</v>
      </c>
      <c r="B489" s="27" t="s">
        <v>1396</v>
      </c>
      <c r="C489" s="63">
        <v>45854</v>
      </c>
      <c r="D489" s="46" t="s">
        <v>1397</v>
      </c>
      <c r="E489" s="26">
        <v>33207.956454338841</v>
      </c>
      <c r="F489" s="57" t="str">
        <f t="shared" si="9"/>
        <v>93 -Vencido + 210 días</v>
      </c>
    </row>
    <row r="490" spans="1:6" x14ac:dyDescent="0.25">
      <c r="A490" s="27">
        <v>20431</v>
      </c>
      <c r="B490" s="27" t="s">
        <v>1396</v>
      </c>
      <c r="C490" s="28">
        <v>45997</v>
      </c>
      <c r="D490" s="46" t="s">
        <v>1398</v>
      </c>
      <c r="E490" s="26">
        <v>62938.613027376035</v>
      </c>
      <c r="F490" s="45" t="str">
        <f t="shared" si="9"/>
        <v>8 -Vencido + de 90 días</v>
      </c>
    </row>
    <row r="491" spans="1:6" x14ac:dyDescent="0.25">
      <c r="A491" s="27">
        <v>20437</v>
      </c>
      <c r="B491" s="27" t="s">
        <v>1399</v>
      </c>
      <c r="C491" s="63">
        <v>45835</v>
      </c>
      <c r="D491" s="46" t="s">
        <v>1400</v>
      </c>
      <c r="E491" s="26">
        <v>46943.768564999991</v>
      </c>
      <c r="F491" s="45" t="str">
        <f t="shared" si="9"/>
        <v>93 -Vencido + 210 días</v>
      </c>
    </row>
    <row r="492" spans="1:6" x14ac:dyDescent="0.25">
      <c r="A492" s="27">
        <v>20437</v>
      </c>
      <c r="B492" s="27" t="s">
        <v>1399</v>
      </c>
      <c r="C492" s="63">
        <v>45877</v>
      </c>
      <c r="D492" s="46" t="s">
        <v>1401</v>
      </c>
      <c r="E492" s="26">
        <v>18582.124987500007</v>
      </c>
      <c r="F492" s="25" t="str">
        <f t="shared" si="9"/>
        <v>92 -Vencido + 180 días</v>
      </c>
    </row>
    <row r="493" spans="1:6" x14ac:dyDescent="0.25">
      <c r="A493" s="27">
        <v>20443</v>
      </c>
      <c r="B493" s="27" t="s">
        <v>1402</v>
      </c>
      <c r="C493" s="28">
        <v>45862</v>
      </c>
      <c r="D493" s="46" t="s">
        <v>1403</v>
      </c>
      <c r="E493" s="26">
        <v>18107.085225000003</v>
      </c>
      <c r="F493" s="45" t="str">
        <f t="shared" si="9"/>
        <v>93 -Vencido + 210 días</v>
      </c>
    </row>
    <row r="494" spans="1:6" x14ac:dyDescent="0.25">
      <c r="A494" s="27">
        <v>20448</v>
      </c>
      <c r="B494" s="27" t="s">
        <v>1404</v>
      </c>
      <c r="C494" s="63">
        <v>45877</v>
      </c>
      <c r="D494" s="46" t="s">
        <v>1405</v>
      </c>
      <c r="E494" s="26">
        <v>47483.168460000001</v>
      </c>
      <c r="F494" s="57" t="str">
        <f t="shared" si="9"/>
        <v>92 -Vencido + 180 días</v>
      </c>
    </row>
    <row r="495" spans="1:6" x14ac:dyDescent="0.25">
      <c r="A495" s="27">
        <v>20448</v>
      </c>
      <c r="B495" s="27" t="s">
        <v>1404</v>
      </c>
      <c r="C495" s="63">
        <v>45892</v>
      </c>
      <c r="D495" s="46" t="s">
        <v>1406</v>
      </c>
      <c r="E495" s="26">
        <v>19998.02837</v>
      </c>
      <c r="F495" s="57" t="str">
        <f t="shared" si="9"/>
        <v>92 -Vencido + 180 días</v>
      </c>
    </row>
    <row r="496" spans="1:6" x14ac:dyDescent="0.25">
      <c r="A496" s="27">
        <v>20453</v>
      </c>
      <c r="B496" s="27" t="s">
        <v>1407</v>
      </c>
      <c r="C496" s="28">
        <v>45959</v>
      </c>
      <c r="D496" s="46" t="s">
        <v>1408</v>
      </c>
      <c r="E496" s="26">
        <v>106312.6066907128</v>
      </c>
      <c r="F496" s="45" t="str">
        <f t="shared" si="9"/>
        <v>9 -Vencido + de 120 días</v>
      </c>
    </row>
    <row r="497" spans="1:6" x14ac:dyDescent="0.25">
      <c r="A497" s="27">
        <v>20462</v>
      </c>
      <c r="B497" s="27" t="s">
        <v>92</v>
      </c>
      <c r="C497" s="47">
        <v>46021</v>
      </c>
      <c r="D497" s="46" t="s">
        <v>586</v>
      </c>
      <c r="E497" s="26">
        <v>38116.693244999995</v>
      </c>
      <c r="F497" s="25" t="str">
        <f t="shared" si="9"/>
        <v>7 -Vencido + de 60 días</v>
      </c>
    </row>
    <row r="498" spans="1:6" x14ac:dyDescent="0.25">
      <c r="A498" s="27">
        <v>20470</v>
      </c>
      <c r="B498" s="27" t="s">
        <v>93</v>
      </c>
      <c r="C498" s="63">
        <v>45771</v>
      </c>
      <c r="D498" s="46" t="s">
        <v>94</v>
      </c>
      <c r="E498" s="26">
        <v>42542.591174999994</v>
      </c>
      <c r="F498" s="45" t="str">
        <f t="shared" si="9"/>
        <v>93 -Vencido + 210 días</v>
      </c>
    </row>
    <row r="499" spans="1:6" x14ac:dyDescent="0.25">
      <c r="A499" s="27">
        <v>20472</v>
      </c>
      <c r="B499" s="27" t="s">
        <v>791</v>
      </c>
      <c r="C499" s="63">
        <v>46053</v>
      </c>
      <c r="D499" s="46" t="s">
        <v>792</v>
      </c>
      <c r="E499" s="26">
        <v>799999.72600000002</v>
      </c>
      <c r="F499" s="25" t="str">
        <f t="shared" si="9"/>
        <v>6 -Vencido + de 30 dìas</v>
      </c>
    </row>
    <row r="500" spans="1:6" x14ac:dyDescent="0.25">
      <c r="A500" s="27">
        <v>20477</v>
      </c>
      <c r="B500" s="27" t="s">
        <v>1409</v>
      </c>
      <c r="C500" s="63">
        <v>45815</v>
      </c>
      <c r="D500" s="46" t="s">
        <v>1410</v>
      </c>
      <c r="E500" s="26">
        <v>23107.449934958677</v>
      </c>
      <c r="F500" s="25" t="str">
        <f t="shared" si="9"/>
        <v>93 -Vencido + 210 días</v>
      </c>
    </row>
    <row r="501" spans="1:6" x14ac:dyDescent="0.25">
      <c r="A501" s="27">
        <v>20477</v>
      </c>
      <c r="B501" s="27" t="s">
        <v>1409</v>
      </c>
      <c r="C501" s="63">
        <v>45894</v>
      </c>
      <c r="D501" s="46" t="s">
        <v>1411</v>
      </c>
      <c r="E501" s="26">
        <v>23896.486973863633</v>
      </c>
      <c r="F501" s="45" t="str">
        <f t="shared" si="9"/>
        <v>92 -Vencido + 180 días</v>
      </c>
    </row>
    <row r="502" spans="1:6" x14ac:dyDescent="0.25">
      <c r="A502" s="27">
        <v>20490</v>
      </c>
      <c r="B502" s="27" t="s">
        <v>1412</v>
      </c>
      <c r="C502" s="28">
        <v>45890</v>
      </c>
      <c r="D502" s="46" t="s">
        <v>1413</v>
      </c>
      <c r="E502" s="26">
        <v>20936.759162500002</v>
      </c>
      <c r="F502" s="45" t="str">
        <f t="shared" si="9"/>
        <v>92 -Vencido + 180 días</v>
      </c>
    </row>
    <row r="503" spans="1:6" x14ac:dyDescent="0.25">
      <c r="A503" s="27">
        <v>20492</v>
      </c>
      <c r="B503" s="27" t="s">
        <v>1414</v>
      </c>
      <c r="C503" s="63">
        <v>45930</v>
      </c>
      <c r="D503" s="46" t="s">
        <v>1415</v>
      </c>
      <c r="E503" s="26">
        <v>172950.6704543205</v>
      </c>
      <c r="F503" s="45" t="str">
        <f t="shared" si="9"/>
        <v>91 -Vencido + 150 días</v>
      </c>
    </row>
    <row r="504" spans="1:6" x14ac:dyDescent="0.25">
      <c r="A504" s="27">
        <v>20513</v>
      </c>
      <c r="B504" s="27" t="s">
        <v>1416</v>
      </c>
      <c r="C504" s="63">
        <v>45671</v>
      </c>
      <c r="D504" s="46" t="s">
        <v>1417</v>
      </c>
      <c r="E504" s="26">
        <v>58170.974250000007</v>
      </c>
      <c r="F504" s="45" t="str">
        <f t="shared" si="9"/>
        <v>93 -Vencido + 210 días</v>
      </c>
    </row>
    <row r="505" spans="1:6" x14ac:dyDescent="0.25">
      <c r="A505" s="27">
        <v>20513</v>
      </c>
      <c r="B505" s="27" t="s">
        <v>1416</v>
      </c>
      <c r="C505" s="28">
        <v>45737</v>
      </c>
      <c r="D505" s="46" t="s">
        <v>1418</v>
      </c>
      <c r="E505" s="26">
        <v>71537.042719999998</v>
      </c>
      <c r="F505" s="57" t="str">
        <f t="shared" si="9"/>
        <v>93 -Vencido + 210 días</v>
      </c>
    </row>
    <row r="506" spans="1:6" x14ac:dyDescent="0.25">
      <c r="A506" s="27">
        <v>20513</v>
      </c>
      <c r="B506" s="27" t="s">
        <v>1416</v>
      </c>
      <c r="C506" s="63">
        <v>45761</v>
      </c>
      <c r="D506" s="46" t="s">
        <v>1419</v>
      </c>
      <c r="E506" s="26">
        <v>37069.419175000003</v>
      </c>
      <c r="F506" s="25" t="str">
        <f t="shared" si="9"/>
        <v>93 -Vencido + 210 días</v>
      </c>
    </row>
    <row r="507" spans="1:6" x14ac:dyDescent="0.25">
      <c r="A507" s="27">
        <v>20523</v>
      </c>
      <c r="B507" s="27" t="s">
        <v>1420</v>
      </c>
      <c r="C507" s="47">
        <v>45864</v>
      </c>
      <c r="D507" s="46" t="s">
        <v>1421</v>
      </c>
      <c r="E507" s="26">
        <v>32068.636259999999</v>
      </c>
      <c r="F507" s="25" t="str">
        <f t="shared" si="9"/>
        <v>93 -Vencido + 210 días</v>
      </c>
    </row>
    <row r="508" spans="1:6" x14ac:dyDescent="0.25">
      <c r="A508" s="27">
        <v>20548</v>
      </c>
      <c r="B508" s="27" t="s">
        <v>1422</v>
      </c>
      <c r="C508" s="47">
        <v>45807</v>
      </c>
      <c r="D508" s="46" t="s">
        <v>1423</v>
      </c>
      <c r="E508" s="26">
        <v>30650.304810000001</v>
      </c>
      <c r="F508" s="25" t="str">
        <f t="shared" si="9"/>
        <v>93 -Vencido + 210 días</v>
      </c>
    </row>
    <row r="509" spans="1:6" x14ac:dyDescent="0.25">
      <c r="A509" s="27">
        <v>20548</v>
      </c>
      <c r="B509" s="27" t="s">
        <v>1422</v>
      </c>
      <c r="C509" s="28">
        <v>45932</v>
      </c>
      <c r="D509" s="46" t="s">
        <v>1424</v>
      </c>
      <c r="E509" s="26">
        <v>38465.026249999995</v>
      </c>
      <c r="F509" s="45" t="str">
        <f t="shared" si="9"/>
        <v>91 -Vencido + 150 días</v>
      </c>
    </row>
    <row r="510" spans="1:6" x14ac:dyDescent="0.25">
      <c r="A510" s="27">
        <v>20554</v>
      </c>
      <c r="B510" s="27" t="s">
        <v>1425</v>
      </c>
      <c r="C510" s="28">
        <v>45910</v>
      </c>
      <c r="D510" s="46" t="s">
        <v>1426</v>
      </c>
      <c r="E510" s="26">
        <v>52844.588400000008</v>
      </c>
      <c r="F510" s="25" t="str">
        <f t="shared" si="9"/>
        <v>91 -Vencido + 150 días</v>
      </c>
    </row>
    <row r="511" spans="1:6" x14ac:dyDescent="0.25">
      <c r="A511" s="27">
        <v>20556</v>
      </c>
      <c r="B511" s="27" t="s">
        <v>1427</v>
      </c>
      <c r="C511" s="28">
        <v>45868</v>
      </c>
      <c r="D511" s="46" t="s">
        <v>1428</v>
      </c>
      <c r="E511" s="26">
        <v>102128.98213345042</v>
      </c>
      <c r="F511" s="45" t="str">
        <f t="shared" si="9"/>
        <v>93 -Vencido + 210 días</v>
      </c>
    </row>
    <row r="512" spans="1:6" x14ac:dyDescent="0.25">
      <c r="A512" s="27">
        <v>20559</v>
      </c>
      <c r="B512" s="27" t="s">
        <v>136</v>
      </c>
      <c r="C512" s="28">
        <v>45854</v>
      </c>
      <c r="D512" s="46" t="s">
        <v>137</v>
      </c>
      <c r="E512" s="26">
        <v>18809.703249999999</v>
      </c>
      <c r="F512" s="57" t="str">
        <f t="shared" si="9"/>
        <v>93 -Vencido + 210 días</v>
      </c>
    </row>
    <row r="513" spans="1:6" x14ac:dyDescent="0.25">
      <c r="A513" s="27">
        <v>20559</v>
      </c>
      <c r="B513" s="27" t="s">
        <v>136</v>
      </c>
      <c r="C513" s="28">
        <v>45861</v>
      </c>
      <c r="D513" s="46" t="s">
        <v>138</v>
      </c>
      <c r="E513" s="26">
        <v>28647.499499999998</v>
      </c>
      <c r="F513" s="25" t="str">
        <f t="shared" si="9"/>
        <v>93 -Vencido + 210 días</v>
      </c>
    </row>
    <row r="514" spans="1:6" x14ac:dyDescent="0.25">
      <c r="A514" s="27">
        <v>20559</v>
      </c>
      <c r="B514" s="27" t="s">
        <v>136</v>
      </c>
      <c r="C514" s="28">
        <v>45894</v>
      </c>
      <c r="D514" s="46" t="s">
        <v>139</v>
      </c>
      <c r="E514" s="26">
        <v>41786.287749999996</v>
      </c>
      <c r="F514" s="57" t="str">
        <f t="shared" si="9"/>
        <v>92 -Vencido + 180 días</v>
      </c>
    </row>
    <row r="515" spans="1:6" x14ac:dyDescent="0.25">
      <c r="A515" s="27">
        <v>20562</v>
      </c>
      <c r="B515" s="27" t="s">
        <v>95</v>
      </c>
      <c r="C515" s="63">
        <v>45923</v>
      </c>
      <c r="D515" s="46" t="s">
        <v>392</v>
      </c>
      <c r="E515" s="26">
        <v>14800.795</v>
      </c>
      <c r="F515" s="45" t="str">
        <f t="shared" si="9"/>
        <v>91 -Vencido + 150 días</v>
      </c>
    </row>
    <row r="516" spans="1:6" x14ac:dyDescent="0.25">
      <c r="A516" s="27">
        <v>20562</v>
      </c>
      <c r="B516" s="27" t="s">
        <v>95</v>
      </c>
      <c r="C516" s="47">
        <v>45930</v>
      </c>
      <c r="D516" s="46" t="s">
        <v>406</v>
      </c>
      <c r="E516" s="26">
        <v>24314.742500000004</v>
      </c>
      <c r="F516" s="25" t="str">
        <f t="shared" ref="F516:F573" si="10">VLOOKUP($C516,$G$19:$H$30,2,1)</f>
        <v>91 -Vencido + 150 días</v>
      </c>
    </row>
    <row r="517" spans="1:6" x14ac:dyDescent="0.25">
      <c r="A517" s="27">
        <v>20569</v>
      </c>
      <c r="B517" s="27" t="s">
        <v>1429</v>
      </c>
      <c r="C517" s="63">
        <v>45821</v>
      </c>
      <c r="D517" s="46" t="s">
        <v>1430</v>
      </c>
      <c r="E517" s="26">
        <v>94147.35248999999</v>
      </c>
      <c r="F517" s="57" t="str">
        <f t="shared" si="10"/>
        <v>93 -Vencido + 210 días</v>
      </c>
    </row>
    <row r="518" spans="1:6" x14ac:dyDescent="0.25">
      <c r="A518" s="27">
        <v>20570</v>
      </c>
      <c r="B518" s="27" t="s">
        <v>1431</v>
      </c>
      <c r="C518" s="63">
        <v>45819</v>
      </c>
      <c r="D518" s="46" t="s">
        <v>1432</v>
      </c>
      <c r="E518" s="26">
        <v>61993.261979999996</v>
      </c>
      <c r="F518" s="45" t="str">
        <f t="shared" si="10"/>
        <v>93 -Vencido + 210 días</v>
      </c>
    </row>
    <row r="519" spans="1:6" x14ac:dyDescent="0.25">
      <c r="A519" s="27">
        <v>20576</v>
      </c>
      <c r="B519" s="27" t="s">
        <v>1433</v>
      </c>
      <c r="C519" s="28">
        <v>45884</v>
      </c>
      <c r="D519" s="46" t="s">
        <v>1434</v>
      </c>
      <c r="E519" s="26">
        <v>53975.879132231406</v>
      </c>
      <c r="F519" s="57" t="str">
        <f t="shared" si="10"/>
        <v>92 -Vencido + 180 días</v>
      </c>
    </row>
    <row r="520" spans="1:6" x14ac:dyDescent="0.25">
      <c r="A520" s="27">
        <v>20585</v>
      </c>
      <c r="B520" s="27" t="s">
        <v>1435</v>
      </c>
      <c r="C520" s="63">
        <v>45862</v>
      </c>
      <c r="D520" s="46" t="s">
        <v>1436</v>
      </c>
      <c r="E520" s="26">
        <v>148001.53104</v>
      </c>
      <c r="F520" s="45" t="str">
        <f t="shared" si="10"/>
        <v>93 -Vencido + 210 días</v>
      </c>
    </row>
    <row r="521" spans="1:6" x14ac:dyDescent="0.25">
      <c r="A521" s="27">
        <v>20585</v>
      </c>
      <c r="B521" s="27" t="s">
        <v>1435</v>
      </c>
      <c r="C521" s="63">
        <v>45889</v>
      </c>
      <c r="D521" s="46" t="s">
        <v>1437</v>
      </c>
      <c r="E521" s="26">
        <v>214684.53825000004</v>
      </c>
      <c r="F521" s="45" t="str">
        <f t="shared" si="10"/>
        <v>92 -Vencido + 180 días</v>
      </c>
    </row>
    <row r="522" spans="1:6" x14ac:dyDescent="0.25">
      <c r="A522" s="27">
        <v>20597</v>
      </c>
      <c r="B522" s="27" t="s">
        <v>1438</v>
      </c>
      <c r="C522" s="63">
        <v>45937</v>
      </c>
      <c r="D522" s="46" t="s">
        <v>1439</v>
      </c>
      <c r="E522" s="26">
        <v>19068.666627685951</v>
      </c>
      <c r="F522" s="25" t="str">
        <f t="shared" si="10"/>
        <v>9 -Vencido + de 120 días</v>
      </c>
    </row>
    <row r="523" spans="1:6" x14ac:dyDescent="0.25">
      <c r="A523" s="27">
        <v>20603</v>
      </c>
      <c r="B523" s="27" t="s">
        <v>1440</v>
      </c>
      <c r="C523" s="47">
        <v>45881</v>
      </c>
      <c r="D523" s="46" t="s">
        <v>1441</v>
      </c>
      <c r="E523" s="26">
        <v>66850.768380049587</v>
      </c>
      <c r="F523" s="25" t="str">
        <f t="shared" si="10"/>
        <v>92 -Vencido + 180 días</v>
      </c>
    </row>
    <row r="524" spans="1:6" x14ac:dyDescent="0.25">
      <c r="A524" s="27">
        <v>20606</v>
      </c>
      <c r="B524" s="27" t="s">
        <v>96</v>
      </c>
      <c r="C524" s="47">
        <v>45794</v>
      </c>
      <c r="D524" s="46" t="s">
        <v>97</v>
      </c>
      <c r="E524" s="26">
        <v>72286.9565</v>
      </c>
      <c r="F524" s="25" t="str">
        <f t="shared" si="10"/>
        <v>93 -Vencido + 210 días</v>
      </c>
    </row>
    <row r="525" spans="1:6" x14ac:dyDescent="0.25">
      <c r="A525" s="27">
        <v>20607</v>
      </c>
      <c r="B525" s="27" t="s">
        <v>1442</v>
      </c>
      <c r="C525" s="28">
        <v>45762</v>
      </c>
      <c r="D525" s="46" t="s">
        <v>1443</v>
      </c>
      <c r="E525" s="26">
        <v>284931.48583749996</v>
      </c>
      <c r="F525" s="25" t="str">
        <f t="shared" si="10"/>
        <v>93 -Vencido + 210 días</v>
      </c>
    </row>
    <row r="526" spans="1:6" x14ac:dyDescent="0.25">
      <c r="A526" s="27">
        <v>20607</v>
      </c>
      <c r="B526" s="27" t="s">
        <v>1442</v>
      </c>
      <c r="C526" s="28">
        <v>45889</v>
      </c>
      <c r="D526" s="46" t="s">
        <v>1444</v>
      </c>
      <c r="E526" s="26">
        <v>66779.252213600936</v>
      </c>
      <c r="F526" s="57" t="str">
        <f t="shared" si="10"/>
        <v>92 -Vencido + 180 días</v>
      </c>
    </row>
    <row r="527" spans="1:6" x14ac:dyDescent="0.25">
      <c r="A527" s="27">
        <v>20608</v>
      </c>
      <c r="B527" s="27" t="s">
        <v>393</v>
      </c>
      <c r="C527" s="47">
        <v>45923</v>
      </c>
      <c r="D527" s="46" t="s">
        <v>394</v>
      </c>
      <c r="E527" s="26">
        <v>94389.259239359497</v>
      </c>
      <c r="F527" s="25" t="str">
        <f t="shared" si="10"/>
        <v>91 -Vencido + 150 días</v>
      </c>
    </row>
    <row r="528" spans="1:6" x14ac:dyDescent="0.25">
      <c r="A528" s="27">
        <v>20624</v>
      </c>
      <c r="B528" s="27" t="s">
        <v>1445</v>
      </c>
      <c r="C528" s="63">
        <v>46004</v>
      </c>
      <c r="D528" s="46" t="s">
        <v>1446</v>
      </c>
      <c r="E528" s="26">
        <v>271662.76229454542</v>
      </c>
      <c r="F528" s="45" t="str">
        <f t="shared" si="10"/>
        <v>7 -Vencido + de 60 días</v>
      </c>
    </row>
    <row r="529" spans="1:6" x14ac:dyDescent="0.25">
      <c r="A529" s="27">
        <v>20624</v>
      </c>
      <c r="B529" s="27" t="s">
        <v>1445</v>
      </c>
      <c r="C529" s="28">
        <v>46011</v>
      </c>
      <c r="D529" s="46" t="s">
        <v>1447</v>
      </c>
      <c r="E529" s="26">
        <v>203732.24342727274</v>
      </c>
      <c r="F529" s="57" t="str">
        <f t="shared" si="10"/>
        <v>7 -Vencido + de 60 días</v>
      </c>
    </row>
    <row r="530" spans="1:6" x14ac:dyDescent="0.25">
      <c r="A530" s="27">
        <v>20631</v>
      </c>
      <c r="B530" s="27" t="s">
        <v>98</v>
      </c>
      <c r="C530" s="28">
        <v>45887</v>
      </c>
      <c r="D530" s="46" t="s">
        <v>140</v>
      </c>
      <c r="E530" s="26">
        <v>84306.91944350001</v>
      </c>
      <c r="F530" s="45" t="str">
        <f t="shared" si="10"/>
        <v>92 -Vencido + 180 días</v>
      </c>
    </row>
    <row r="531" spans="1:6" x14ac:dyDescent="0.25">
      <c r="A531" s="27">
        <v>20631</v>
      </c>
      <c r="B531" s="27" t="s">
        <v>98</v>
      </c>
      <c r="C531" s="63">
        <v>45894</v>
      </c>
      <c r="D531" s="46" t="s">
        <v>141</v>
      </c>
      <c r="E531" s="26">
        <v>103124.64815658587</v>
      </c>
      <c r="F531" s="45" t="str">
        <f t="shared" si="10"/>
        <v>92 -Vencido + 180 días</v>
      </c>
    </row>
    <row r="532" spans="1:6" x14ac:dyDescent="0.25">
      <c r="A532" s="27">
        <v>20637</v>
      </c>
      <c r="B532" s="27" t="s">
        <v>1448</v>
      </c>
      <c r="C532" s="63">
        <v>45855</v>
      </c>
      <c r="D532" s="46" t="s">
        <v>1449</v>
      </c>
      <c r="E532" s="26">
        <v>66775.745519999997</v>
      </c>
      <c r="F532" s="45" t="str">
        <f t="shared" si="10"/>
        <v>93 -Vencido + 210 días</v>
      </c>
    </row>
    <row r="533" spans="1:6" x14ac:dyDescent="0.25">
      <c r="A533" s="27">
        <v>20637</v>
      </c>
      <c r="B533" s="27" t="s">
        <v>1448</v>
      </c>
      <c r="C533" s="28">
        <v>45856</v>
      </c>
      <c r="D533" s="46" t="s">
        <v>1450</v>
      </c>
      <c r="E533" s="26">
        <v>109225.196585</v>
      </c>
      <c r="F533" s="45" t="str">
        <f t="shared" si="10"/>
        <v>93 -Vencido + 210 días</v>
      </c>
    </row>
    <row r="534" spans="1:6" x14ac:dyDescent="0.25">
      <c r="A534" s="27">
        <v>20637</v>
      </c>
      <c r="B534" s="27" t="s">
        <v>1448</v>
      </c>
      <c r="C534" s="47">
        <v>45890</v>
      </c>
      <c r="D534" s="46" t="s">
        <v>1451</v>
      </c>
      <c r="E534" s="26">
        <v>27855.287250000005</v>
      </c>
      <c r="F534" s="25" t="str">
        <f t="shared" si="10"/>
        <v>92 -Vencido + 180 días</v>
      </c>
    </row>
    <row r="535" spans="1:6" x14ac:dyDescent="0.25">
      <c r="A535" s="27">
        <v>20638</v>
      </c>
      <c r="B535" s="27" t="s">
        <v>1452</v>
      </c>
      <c r="C535" s="47">
        <v>45888</v>
      </c>
      <c r="D535" s="46" t="s">
        <v>1453</v>
      </c>
      <c r="E535" s="26">
        <v>78374.343153469992</v>
      </c>
      <c r="F535" s="25" t="str">
        <f t="shared" si="10"/>
        <v>92 -Vencido + 180 días</v>
      </c>
    </row>
    <row r="536" spans="1:6" x14ac:dyDescent="0.25">
      <c r="A536" s="27">
        <v>20667</v>
      </c>
      <c r="B536" s="27" t="s">
        <v>1121</v>
      </c>
      <c r="C536" s="28">
        <v>45995</v>
      </c>
      <c r="D536" s="46" t="s">
        <v>1454</v>
      </c>
      <c r="E536" s="26">
        <v>110304.65833699825</v>
      </c>
      <c r="F536" s="57" t="str">
        <f t="shared" si="10"/>
        <v>8 -Vencido + de 90 días</v>
      </c>
    </row>
    <row r="537" spans="1:6" x14ac:dyDescent="0.25">
      <c r="A537" s="27">
        <v>20667</v>
      </c>
      <c r="B537" s="27" t="s">
        <v>1121</v>
      </c>
      <c r="C537" s="63">
        <v>46002</v>
      </c>
      <c r="D537" s="46" t="s">
        <v>1455</v>
      </c>
      <c r="E537" s="26">
        <v>156372.20286460986</v>
      </c>
      <c r="F537" s="45" t="str">
        <f t="shared" si="10"/>
        <v>7 -Vencido + de 60 días</v>
      </c>
    </row>
    <row r="538" spans="1:6" x14ac:dyDescent="0.25">
      <c r="A538" s="27">
        <v>20667</v>
      </c>
      <c r="B538" s="27" t="s">
        <v>1121</v>
      </c>
      <c r="C538" s="63">
        <v>46009</v>
      </c>
      <c r="D538" s="46" t="s">
        <v>1456</v>
      </c>
      <c r="E538" s="26">
        <v>859554.13928944862</v>
      </c>
      <c r="F538" s="45" t="str">
        <f t="shared" si="10"/>
        <v>7 -Vencido + de 60 días</v>
      </c>
    </row>
    <row r="539" spans="1:6" x14ac:dyDescent="0.25">
      <c r="A539" s="27">
        <v>20667</v>
      </c>
      <c r="B539" s="27" t="s">
        <v>1121</v>
      </c>
      <c r="C539" s="28">
        <v>46015</v>
      </c>
      <c r="D539" s="46" t="s">
        <v>1457</v>
      </c>
      <c r="E539" s="26">
        <v>417129.10954009247</v>
      </c>
      <c r="F539" s="45" t="str">
        <f t="shared" si="10"/>
        <v>7 -Vencido + de 60 días</v>
      </c>
    </row>
    <row r="540" spans="1:6" x14ac:dyDescent="0.25">
      <c r="A540" s="27">
        <v>20667</v>
      </c>
      <c r="B540" s="27" t="s">
        <v>1121</v>
      </c>
      <c r="C540" s="63">
        <v>46037</v>
      </c>
      <c r="D540" s="46" t="s">
        <v>1458</v>
      </c>
      <c r="E540" s="26">
        <v>186168.23174303636</v>
      </c>
      <c r="F540" s="45" t="str">
        <f t="shared" si="10"/>
        <v>6 -Vencido + de 30 dìas</v>
      </c>
    </row>
    <row r="541" spans="1:6" x14ac:dyDescent="0.25">
      <c r="A541" s="27">
        <v>20667</v>
      </c>
      <c r="B541" s="27" t="s">
        <v>1121</v>
      </c>
      <c r="C541" s="63">
        <v>46044</v>
      </c>
      <c r="D541" s="46" t="s">
        <v>1459</v>
      </c>
      <c r="E541" s="26">
        <v>669677.83087245584</v>
      </c>
      <c r="F541" s="45" t="str">
        <f t="shared" si="10"/>
        <v>6 -Vencido + de 30 dìas</v>
      </c>
    </row>
    <row r="542" spans="1:6" x14ac:dyDescent="0.25">
      <c r="A542" s="27">
        <v>20667</v>
      </c>
      <c r="B542" s="27" t="s">
        <v>1121</v>
      </c>
      <c r="C542" s="63">
        <v>46058</v>
      </c>
      <c r="D542" s="46" t="s">
        <v>1460</v>
      </c>
      <c r="E542" s="26">
        <v>392167.22786160867</v>
      </c>
      <c r="F542" s="45" t="str">
        <f t="shared" si="10"/>
        <v>6 -Vencido + de 30 dìas</v>
      </c>
    </row>
    <row r="543" spans="1:6" x14ac:dyDescent="0.25">
      <c r="A543" s="27">
        <v>20667</v>
      </c>
      <c r="B543" s="27" t="s">
        <v>1121</v>
      </c>
      <c r="C543" s="63">
        <v>46076</v>
      </c>
      <c r="D543" s="46" t="s">
        <v>1461</v>
      </c>
      <c r="E543" s="26">
        <v>264549.27510734397</v>
      </c>
      <c r="F543" s="45" t="str">
        <f t="shared" si="10"/>
        <v>3 -Vencido 1 semana</v>
      </c>
    </row>
    <row r="544" spans="1:6" x14ac:dyDescent="0.25">
      <c r="A544" s="27">
        <v>20689</v>
      </c>
      <c r="B544" s="27" t="s">
        <v>1462</v>
      </c>
      <c r="C544" s="28">
        <v>45877</v>
      </c>
      <c r="D544" s="46" t="s">
        <v>1463</v>
      </c>
      <c r="E544" s="26">
        <v>24429.736635000001</v>
      </c>
      <c r="F544" s="45" t="str">
        <f t="shared" si="10"/>
        <v>92 -Vencido + 180 días</v>
      </c>
    </row>
    <row r="545" spans="1:6" x14ac:dyDescent="0.25">
      <c r="A545" s="27">
        <v>20695</v>
      </c>
      <c r="B545" s="27" t="s">
        <v>1464</v>
      </c>
      <c r="C545" s="63">
        <v>45911</v>
      </c>
      <c r="D545" s="46" t="s">
        <v>1465</v>
      </c>
      <c r="E545" s="26">
        <v>62242.790600000008</v>
      </c>
      <c r="F545" s="45" t="str">
        <f t="shared" si="10"/>
        <v>91 -Vencido + 150 días</v>
      </c>
    </row>
    <row r="546" spans="1:6" x14ac:dyDescent="0.25">
      <c r="A546" s="27">
        <v>20698</v>
      </c>
      <c r="B546" s="27" t="s">
        <v>142</v>
      </c>
      <c r="C546" s="47">
        <v>45892</v>
      </c>
      <c r="D546" s="46" t="s">
        <v>143</v>
      </c>
      <c r="E546" s="26">
        <v>57705.52078685083</v>
      </c>
      <c r="F546" s="25" t="str">
        <f t="shared" si="10"/>
        <v>92 -Vencido + 180 días</v>
      </c>
    </row>
    <row r="547" spans="1:6" x14ac:dyDescent="0.25">
      <c r="A547" s="27">
        <v>20701</v>
      </c>
      <c r="B547" s="27" t="s">
        <v>1466</v>
      </c>
      <c r="C547" s="63">
        <v>45873</v>
      </c>
      <c r="D547" s="46" t="s">
        <v>1467</v>
      </c>
      <c r="E547" s="26">
        <v>179231.50000000003</v>
      </c>
      <c r="F547" s="57" t="str">
        <f t="shared" si="10"/>
        <v>93 -Vencido + 210 días</v>
      </c>
    </row>
    <row r="548" spans="1:6" x14ac:dyDescent="0.25">
      <c r="A548" s="27">
        <v>20710</v>
      </c>
      <c r="B548" s="27" t="s">
        <v>1468</v>
      </c>
      <c r="C548" s="63">
        <v>45901</v>
      </c>
      <c r="D548" s="46" t="s">
        <v>1469</v>
      </c>
      <c r="E548" s="26">
        <v>86097.648239999995</v>
      </c>
      <c r="F548" s="45" t="str">
        <f t="shared" si="10"/>
        <v>92 -Vencido + 180 días</v>
      </c>
    </row>
    <row r="549" spans="1:6" x14ac:dyDescent="0.25">
      <c r="A549" s="27">
        <v>20783</v>
      </c>
      <c r="B549" s="27" t="s">
        <v>946</v>
      </c>
      <c r="C549" s="63">
        <v>46066</v>
      </c>
      <c r="D549" s="46" t="s">
        <v>1470</v>
      </c>
      <c r="E549" s="26">
        <v>4891.8796735537189</v>
      </c>
      <c r="F549" s="45" t="str">
        <f t="shared" si="10"/>
        <v>5 -Vencido 3 semanas</v>
      </c>
    </row>
    <row r="550" spans="1:6" x14ac:dyDescent="0.25">
      <c r="A550" s="27">
        <v>20783</v>
      </c>
      <c r="B550" s="27" t="s">
        <v>946</v>
      </c>
      <c r="C550" s="47">
        <v>46077</v>
      </c>
      <c r="D550" s="46" t="s">
        <v>1471</v>
      </c>
      <c r="E550" s="26">
        <v>4891.8796735537189</v>
      </c>
      <c r="F550" s="25" t="str">
        <f t="shared" si="10"/>
        <v>3 -Vencido 1 semana</v>
      </c>
    </row>
    <row r="551" spans="1:6" x14ac:dyDescent="0.25">
      <c r="A551" s="27">
        <v>20817</v>
      </c>
      <c r="B551" s="27" t="s">
        <v>1472</v>
      </c>
      <c r="C551" s="63">
        <v>46014</v>
      </c>
      <c r="D551" s="46" t="s">
        <v>1473</v>
      </c>
      <c r="E551" s="26">
        <v>1035341.6427272377</v>
      </c>
      <c r="F551" s="45" t="str">
        <f t="shared" si="10"/>
        <v>7 -Vencido + de 60 días</v>
      </c>
    </row>
    <row r="552" spans="1:6" x14ac:dyDescent="0.25">
      <c r="A552" s="27">
        <v>20854</v>
      </c>
      <c r="B552" s="27" t="s">
        <v>1474</v>
      </c>
      <c r="C552" s="63">
        <v>46077</v>
      </c>
      <c r="D552" s="46" t="s">
        <v>1475</v>
      </c>
      <c r="E552" s="26">
        <v>947426.76987171511</v>
      </c>
      <c r="F552" s="45" t="str">
        <f t="shared" si="10"/>
        <v>3 -Vencido 1 semana</v>
      </c>
    </row>
    <row r="553" spans="1:6" x14ac:dyDescent="0.25">
      <c r="A553" s="27">
        <v>20858</v>
      </c>
      <c r="B553" s="27" t="s">
        <v>280</v>
      </c>
      <c r="C553" s="63">
        <v>46066</v>
      </c>
      <c r="D553" s="46" t="s">
        <v>708</v>
      </c>
      <c r="E553" s="26">
        <v>121455.10457731405</v>
      </c>
      <c r="F553" s="25" t="str">
        <f t="shared" si="10"/>
        <v>5 -Vencido 3 semanas</v>
      </c>
    </row>
    <row r="554" spans="1:6" x14ac:dyDescent="0.25">
      <c r="A554" s="27">
        <v>20858</v>
      </c>
      <c r="B554" s="27" t="s">
        <v>280</v>
      </c>
      <c r="C554" s="28">
        <v>46073</v>
      </c>
      <c r="D554" s="46" t="s">
        <v>709</v>
      </c>
      <c r="E554" s="26">
        <v>37893.27929173554</v>
      </c>
      <c r="F554" s="45" t="str">
        <f t="shared" si="10"/>
        <v>4 -Vencido 2 semanas</v>
      </c>
    </row>
    <row r="555" spans="1:6" x14ac:dyDescent="0.25">
      <c r="A555" s="27">
        <v>20858</v>
      </c>
      <c r="B555" s="27" t="s">
        <v>280</v>
      </c>
      <c r="C555" s="63">
        <v>46080</v>
      </c>
      <c r="D555" s="46" t="s">
        <v>793</v>
      </c>
      <c r="E555" s="26">
        <v>66436.156902706614</v>
      </c>
      <c r="F555" s="45" t="str">
        <f t="shared" si="10"/>
        <v>3 -Vencido 1 semana</v>
      </c>
    </row>
    <row r="556" spans="1:6" x14ac:dyDescent="0.25">
      <c r="A556" s="27">
        <v>76014</v>
      </c>
      <c r="B556" s="27" t="s">
        <v>1476</v>
      </c>
      <c r="C556" s="47">
        <v>45834</v>
      </c>
      <c r="D556" s="46" t="s">
        <v>1477</v>
      </c>
      <c r="E556" s="26">
        <v>23393.485154194215</v>
      </c>
      <c r="F556" s="25" t="str">
        <f t="shared" si="10"/>
        <v>93 -Vencido + 210 días</v>
      </c>
    </row>
    <row r="557" spans="1:6" x14ac:dyDescent="0.25">
      <c r="A557" s="27">
        <v>76037</v>
      </c>
      <c r="B557" s="27" t="s">
        <v>1478</v>
      </c>
      <c r="C557" s="28">
        <v>45855</v>
      </c>
      <c r="D557" s="46" t="s">
        <v>1479</v>
      </c>
      <c r="E557" s="26">
        <v>16290.571490826445</v>
      </c>
      <c r="F557" s="57" t="str">
        <f t="shared" si="10"/>
        <v>93 -Vencido + 210 días</v>
      </c>
    </row>
    <row r="558" spans="1:6" x14ac:dyDescent="0.25">
      <c r="A558" s="27">
        <v>76069</v>
      </c>
      <c r="B558" s="27" t="s">
        <v>1480</v>
      </c>
      <c r="C558" s="63">
        <v>45855</v>
      </c>
      <c r="D558" s="46" t="s">
        <v>1481</v>
      </c>
      <c r="E558" s="26">
        <v>35317.644917107435</v>
      </c>
      <c r="F558" s="45" t="str">
        <f t="shared" si="10"/>
        <v>93 -Vencido + 210 días</v>
      </c>
    </row>
    <row r="559" spans="1:6" x14ac:dyDescent="0.25">
      <c r="A559" s="27">
        <v>76069</v>
      </c>
      <c r="B559" s="27" t="s">
        <v>1480</v>
      </c>
      <c r="C559" s="28">
        <v>45869</v>
      </c>
      <c r="D559" s="46" t="s">
        <v>1482</v>
      </c>
      <c r="E559" s="26">
        <v>36475.510600000001</v>
      </c>
      <c r="F559" s="57" t="str">
        <f t="shared" si="10"/>
        <v>93 -Vencido + 210 días</v>
      </c>
    </row>
    <row r="560" spans="1:6" x14ac:dyDescent="0.25">
      <c r="A560" s="27">
        <v>76085</v>
      </c>
      <c r="B560" s="27" t="s">
        <v>1483</v>
      </c>
      <c r="C560" s="63">
        <v>46044</v>
      </c>
      <c r="D560" s="46" t="s">
        <v>1484</v>
      </c>
      <c r="E560" s="26">
        <v>685000</v>
      </c>
      <c r="F560" s="45" t="str">
        <f t="shared" si="10"/>
        <v>6 -Vencido + de 30 dìas</v>
      </c>
    </row>
    <row r="561" spans="1:6" x14ac:dyDescent="0.25">
      <c r="A561" s="27">
        <v>76098</v>
      </c>
      <c r="B561" s="27" t="s">
        <v>1485</v>
      </c>
      <c r="C561" s="47">
        <v>45875</v>
      </c>
      <c r="D561" s="46" t="s">
        <v>1486</v>
      </c>
      <c r="E561" s="26">
        <v>38652.339999999997</v>
      </c>
      <c r="F561" s="25" t="str">
        <f t="shared" si="10"/>
        <v>92 -Vencido + 180 días</v>
      </c>
    </row>
    <row r="562" spans="1:6" x14ac:dyDescent="0.25">
      <c r="A562" s="27">
        <v>76103</v>
      </c>
      <c r="B562" s="27" t="s">
        <v>99</v>
      </c>
      <c r="C562" s="28">
        <v>45825</v>
      </c>
      <c r="D562" s="46" t="s">
        <v>100</v>
      </c>
      <c r="E562" s="26">
        <v>51567.570322809916</v>
      </c>
      <c r="F562" s="45" t="str">
        <f t="shared" si="10"/>
        <v>93 -Vencido + 210 días</v>
      </c>
    </row>
    <row r="563" spans="1:6" x14ac:dyDescent="0.25">
      <c r="A563" s="27">
        <v>76112</v>
      </c>
      <c r="B563" s="27" t="s">
        <v>1487</v>
      </c>
      <c r="C563" s="47">
        <v>45848</v>
      </c>
      <c r="D563" s="46" t="s">
        <v>1488</v>
      </c>
      <c r="E563" s="26">
        <v>88872.237959999999</v>
      </c>
      <c r="F563" s="25" t="str">
        <f t="shared" si="10"/>
        <v>93 -Vencido + 210 días</v>
      </c>
    </row>
    <row r="564" spans="1:6" x14ac:dyDescent="0.25">
      <c r="A564" s="27">
        <v>76137</v>
      </c>
      <c r="B564" s="27" t="s">
        <v>1489</v>
      </c>
      <c r="C564" s="63">
        <v>45845</v>
      </c>
      <c r="D564" s="46" t="s">
        <v>1490</v>
      </c>
      <c r="E564" s="26">
        <v>196360.31853750002</v>
      </c>
      <c r="F564" s="25" t="str">
        <f t="shared" si="10"/>
        <v>93 -Vencido + 210 días</v>
      </c>
    </row>
    <row r="565" spans="1:6" x14ac:dyDescent="0.25">
      <c r="A565" s="27">
        <v>76137</v>
      </c>
      <c r="B565" s="27" t="s">
        <v>1489</v>
      </c>
      <c r="C565" s="63">
        <v>45861</v>
      </c>
      <c r="D565" s="46" t="s">
        <v>1491</v>
      </c>
      <c r="E565" s="26">
        <v>218869.52532477272</v>
      </c>
      <c r="F565" s="45" t="str">
        <f t="shared" si="10"/>
        <v>93 -Vencido + 210 días</v>
      </c>
    </row>
    <row r="566" spans="1:6" x14ac:dyDescent="0.25">
      <c r="A566" s="27">
        <v>76140</v>
      </c>
      <c r="B566" s="27" t="s">
        <v>1492</v>
      </c>
      <c r="C566" s="63">
        <v>45691</v>
      </c>
      <c r="D566" s="46" t="s">
        <v>1493</v>
      </c>
      <c r="E566" s="26">
        <v>49644.251999586777</v>
      </c>
      <c r="F566" s="45" t="str">
        <f t="shared" si="10"/>
        <v>93 -Vencido + 210 días</v>
      </c>
    </row>
    <row r="567" spans="1:6" x14ac:dyDescent="0.25">
      <c r="A567" s="27">
        <v>76140</v>
      </c>
      <c r="B567" s="27" t="s">
        <v>1492</v>
      </c>
      <c r="C567" s="63">
        <v>45846</v>
      </c>
      <c r="D567" s="46" t="s">
        <v>1494</v>
      </c>
      <c r="E567" s="26">
        <v>17767.5386125</v>
      </c>
      <c r="F567" s="45" t="str">
        <f t="shared" si="10"/>
        <v>93 -Vencido + 210 días</v>
      </c>
    </row>
    <row r="568" spans="1:6" x14ac:dyDescent="0.25">
      <c r="A568" s="27">
        <v>76142</v>
      </c>
      <c r="B568" s="27" t="s">
        <v>1495</v>
      </c>
      <c r="C568" s="63">
        <v>45699</v>
      </c>
      <c r="D568" s="46" t="s">
        <v>1496</v>
      </c>
      <c r="E568" s="26">
        <v>213515.55662978694</v>
      </c>
      <c r="F568" s="57" t="str">
        <f t="shared" si="10"/>
        <v>93 -Vencido + 210 días</v>
      </c>
    </row>
    <row r="569" spans="1:6" x14ac:dyDescent="0.25">
      <c r="A569" s="27">
        <v>76217</v>
      </c>
      <c r="B569" s="27" t="s">
        <v>1497</v>
      </c>
      <c r="C569" s="28">
        <v>45790</v>
      </c>
      <c r="D569" s="46" t="s">
        <v>1498</v>
      </c>
      <c r="E569" s="26">
        <v>27824.055500000002</v>
      </c>
      <c r="F569" s="57" t="str">
        <f t="shared" si="10"/>
        <v>93 -Vencido + 210 días</v>
      </c>
    </row>
    <row r="570" spans="1:6" x14ac:dyDescent="0.25">
      <c r="A570" s="27">
        <v>76218</v>
      </c>
      <c r="B570" s="27" t="s">
        <v>1499</v>
      </c>
      <c r="C570" s="47">
        <v>45848</v>
      </c>
      <c r="D570" s="46" t="s">
        <v>1500</v>
      </c>
      <c r="E570" s="26">
        <v>81674.087719999996</v>
      </c>
      <c r="F570" s="25" t="str">
        <f t="shared" si="10"/>
        <v>93 -Vencido + 210 días</v>
      </c>
    </row>
    <row r="571" spans="1:6" x14ac:dyDescent="0.25">
      <c r="A571" s="27">
        <v>76255</v>
      </c>
      <c r="B571" s="27" t="s">
        <v>1501</v>
      </c>
      <c r="C571" s="63">
        <v>45861</v>
      </c>
      <c r="D571" s="46" t="s">
        <v>1502</v>
      </c>
      <c r="E571" s="26">
        <v>29459.529116342976</v>
      </c>
      <c r="F571" s="45" t="str">
        <f t="shared" si="10"/>
        <v>93 -Vencido + 210 días</v>
      </c>
    </row>
    <row r="572" spans="1:6" x14ac:dyDescent="0.25">
      <c r="A572" s="27">
        <v>76265</v>
      </c>
      <c r="B572" s="27" t="s">
        <v>407</v>
      </c>
      <c r="C572" s="63">
        <v>45933</v>
      </c>
      <c r="D572" s="46" t="s">
        <v>408</v>
      </c>
      <c r="E572" s="26">
        <v>57204.427195661156</v>
      </c>
      <c r="F572" s="45" t="str">
        <f t="shared" si="10"/>
        <v>91 -Vencido + 150 días</v>
      </c>
    </row>
    <row r="573" spans="1:6" x14ac:dyDescent="0.25">
      <c r="A573" s="27">
        <v>76283</v>
      </c>
      <c r="B573" s="27" t="s">
        <v>1503</v>
      </c>
      <c r="C573" s="28">
        <v>45855</v>
      </c>
      <c r="D573" s="46" t="s">
        <v>1504</v>
      </c>
      <c r="E573" s="26">
        <v>60460.754848264463</v>
      </c>
      <c r="F573" s="45" t="str">
        <f t="shared" si="10"/>
        <v>93 -Vencido + 210 días</v>
      </c>
    </row>
    <row r="574" spans="1:6" x14ac:dyDescent="0.25">
      <c r="A574" s="27">
        <v>76304</v>
      </c>
      <c r="B574" s="27" t="s">
        <v>1505</v>
      </c>
      <c r="C574" s="28">
        <v>45819</v>
      </c>
      <c r="D574" s="46" t="s">
        <v>1506</v>
      </c>
      <c r="E574" s="26">
        <v>68421.695673140493</v>
      </c>
      <c r="F574" s="57"/>
    </row>
    <row r="575" spans="1:6" x14ac:dyDescent="0.25">
      <c r="A575">
        <v>76304</v>
      </c>
      <c r="B575" t="s">
        <v>1505</v>
      </c>
      <c r="C575" s="84">
        <v>45833</v>
      </c>
      <c r="D575" t="s">
        <v>1507</v>
      </c>
      <c r="E575" s="26">
        <v>84256.496963471087</v>
      </c>
      <c r="F575" s="57" t="str">
        <f t="shared" ref="F575:F582" si="11">VLOOKUP($C575,$G$19:$H$30,2,1)</f>
        <v>93 -Vencido + 210 días</v>
      </c>
    </row>
    <row r="576" spans="1:6" x14ac:dyDescent="0.25">
      <c r="A576">
        <v>76306</v>
      </c>
      <c r="B576" t="s">
        <v>1508</v>
      </c>
      <c r="C576" s="84">
        <v>45945</v>
      </c>
      <c r="D576" t="s">
        <v>1509</v>
      </c>
      <c r="E576" s="26">
        <v>41819.995999999999</v>
      </c>
      <c r="F576" s="57" t="str">
        <f t="shared" si="11"/>
        <v>9 -Vencido + de 120 días</v>
      </c>
    </row>
    <row r="577" spans="1:6" x14ac:dyDescent="0.25">
      <c r="A577">
        <v>76313</v>
      </c>
      <c r="B577" t="s">
        <v>1510</v>
      </c>
      <c r="C577" s="84">
        <v>45664</v>
      </c>
      <c r="D577" t="s">
        <v>1511</v>
      </c>
      <c r="E577" s="26">
        <v>99760.397322500008</v>
      </c>
      <c r="F577" s="57" t="str">
        <f t="shared" si="11"/>
        <v>93 -Vencido + 210 días</v>
      </c>
    </row>
    <row r="578" spans="1:6" x14ac:dyDescent="0.25">
      <c r="A578">
        <v>76313</v>
      </c>
      <c r="B578" t="s">
        <v>1510</v>
      </c>
      <c r="C578" s="84">
        <v>45722</v>
      </c>
      <c r="D578" t="s">
        <v>1512</v>
      </c>
      <c r="E578" s="26">
        <v>102886.9089025</v>
      </c>
      <c r="F578" s="57" t="str">
        <f t="shared" si="11"/>
        <v>93 -Vencido + 210 días</v>
      </c>
    </row>
    <row r="579" spans="1:6" x14ac:dyDescent="0.25">
      <c r="A579">
        <v>76322</v>
      </c>
      <c r="B579" t="s">
        <v>1513</v>
      </c>
      <c r="C579" s="84">
        <v>45668</v>
      </c>
      <c r="D579" t="s">
        <v>1514</v>
      </c>
      <c r="E579" s="26">
        <v>110032.36870760332</v>
      </c>
      <c r="F579" s="57" t="str">
        <f t="shared" si="11"/>
        <v>93 -Vencido + 210 días</v>
      </c>
    </row>
    <row r="580" spans="1:6" x14ac:dyDescent="0.25">
      <c r="A580">
        <v>76322</v>
      </c>
      <c r="B580" t="s">
        <v>1513</v>
      </c>
      <c r="C580" s="84">
        <v>45763</v>
      </c>
      <c r="D580" t="s">
        <v>1515</v>
      </c>
      <c r="E580" s="26">
        <v>100947.43485735536</v>
      </c>
      <c r="F580" s="57" t="str">
        <f t="shared" si="11"/>
        <v>93 -Vencido + 210 días</v>
      </c>
    </row>
    <row r="581" spans="1:6" x14ac:dyDescent="0.25">
      <c r="A581">
        <v>76322</v>
      </c>
      <c r="B581" t="s">
        <v>1513</v>
      </c>
      <c r="C581" s="84">
        <v>45896</v>
      </c>
      <c r="D581" t="s">
        <v>1516</v>
      </c>
      <c r="E581" s="26">
        <v>30997.872653553728</v>
      </c>
      <c r="F581" s="57" t="str">
        <f t="shared" si="11"/>
        <v>92 -Vencido + 180 días</v>
      </c>
    </row>
    <row r="582" spans="1:6" x14ac:dyDescent="0.25">
      <c r="A582">
        <v>101020</v>
      </c>
      <c r="B582" t="s">
        <v>794</v>
      </c>
      <c r="C582" s="84">
        <v>46085</v>
      </c>
      <c r="D582" t="s">
        <v>795</v>
      </c>
      <c r="E582" s="26">
        <v>47925</v>
      </c>
      <c r="F582" s="57" t="str">
        <f t="shared" si="11"/>
        <v>2 -Vence esta semana</v>
      </c>
    </row>
    <row r="583" spans="1:6" x14ac:dyDescent="0.25">
      <c r="A583">
        <v>187</v>
      </c>
      <c r="B583" t="s">
        <v>846</v>
      </c>
      <c r="C583" s="84">
        <v>46087</v>
      </c>
      <c r="D583" t="s">
        <v>847</v>
      </c>
      <c r="E583" s="26">
        <v>67217.87</v>
      </c>
      <c r="F583" s="57" t="str">
        <f t="shared" ref="F583:F646" si="12">VLOOKUP($C583,$G$19:$H$30,2,1)</f>
        <v>2 -Vence esta semana</v>
      </c>
    </row>
    <row r="584" spans="1:6" x14ac:dyDescent="0.25">
      <c r="A584">
        <v>5106</v>
      </c>
      <c r="B584" t="s">
        <v>294</v>
      </c>
      <c r="C584" s="84">
        <v>46041</v>
      </c>
      <c r="D584" t="s">
        <v>650</v>
      </c>
      <c r="E584" s="26">
        <v>22891.98</v>
      </c>
      <c r="F584" s="57" t="str">
        <f t="shared" si="12"/>
        <v>6 -Vencido + de 30 dìas</v>
      </c>
    </row>
    <row r="585" spans="1:6" x14ac:dyDescent="0.25">
      <c r="A585">
        <v>2159</v>
      </c>
      <c r="B585" t="s">
        <v>177</v>
      </c>
      <c r="C585" s="84">
        <v>46041</v>
      </c>
      <c r="D585" t="s">
        <v>651</v>
      </c>
      <c r="E585" s="26">
        <v>113253.36</v>
      </c>
      <c r="F585" s="57" t="str">
        <f t="shared" si="12"/>
        <v>6 -Vencido + de 30 dìas</v>
      </c>
    </row>
    <row r="586" spans="1:6" x14ac:dyDescent="0.25">
      <c r="A586">
        <v>2266</v>
      </c>
      <c r="B586" t="s">
        <v>292</v>
      </c>
      <c r="C586" s="84">
        <v>45723</v>
      </c>
      <c r="D586" t="s">
        <v>293</v>
      </c>
      <c r="E586" s="26">
        <v>24024.81</v>
      </c>
      <c r="F586" s="57" t="str">
        <f t="shared" si="12"/>
        <v>93 -Vencido + 210 días</v>
      </c>
    </row>
    <row r="587" spans="1:6" x14ac:dyDescent="0.25">
      <c r="A587">
        <v>2131</v>
      </c>
      <c r="B587" t="s">
        <v>182</v>
      </c>
      <c r="C587" s="84">
        <v>45894</v>
      </c>
      <c r="D587" t="s">
        <v>312</v>
      </c>
      <c r="E587" s="26">
        <v>29745.02</v>
      </c>
      <c r="F587" s="57" t="str">
        <f t="shared" si="12"/>
        <v>92 -Vencido + 180 días</v>
      </c>
    </row>
    <row r="588" spans="1:6" x14ac:dyDescent="0.25">
      <c r="A588">
        <v>2317</v>
      </c>
      <c r="B588" t="s">
        <v>184</v>
      </c>
      <c r="C588" s="84">
        <v>46071</v>
      </c>
      <c r="D588" t="s">
        <v>718</v>
      </c>
      <c r="E588" s="26">
        <v>29285.73</v>
      </c>
      <c r="F588" s="57" t="str">
        <f t="shared" si="12"/>
        <v>4 -Vencido 2 semanas</v>
      </c>
    </row>
    <row r="589" spans="1:6" x14ac:dyDescent="0.25">
      <c r="A589">
        <v>2174</v>
      </c>
      <c r="B589" t="s">
        <v>186</v>
      </c>
      <c r="C589" s="84">
        <v>45992</v>
      </c>
      <c r="D589" t="s">
        <v>508</v>
      </c>
      <c r="E589" s="26">
        <v>20121.63</v>
      </c>
      <c r="F589" s="57" t="str">
        <f t="shared" si="12"/>
        <v>8 -Vencido + de 90 días</v>
      </c>
    </row>
    <row r="590" spans="1:6" x14ac:dyDescent="0.25">
      <c r="A590">
        <v>1874</v>
      </c>
      <c r="B590" t="s">
        <v>509</v>
      </c>
      <c r="C590" s="84">
        <v>45992</v>
      </c>
      <c r="D590" t="s">
        <v>510</v>
      </c>
      <c r="E590" s="26">
        <v>86318.77</v>
      </c>
      <c r="F590" s="57" t="str">
        <f t="shared" si="12"/>
        <v>8 -Vencido + de 90 días</v>
      </c>
    </row>
    <row r="591" spans="1:6" x14ac:dyDescent="0.25">
      <c r="A591">
        <v>2317</v>
      </c>
      <c r="B591" t="s">
        <v>184</v>
      </c>
      <c r="C591" s="84">
        <v>45880</v>
      </c>
      <c r="D591" t="s">
        <v>311</v>
      </c>
      <c r="E591" s="26">
        <v>6428.58</v>
      </c>
      <c r="F591" s="57" t="str">
        <f t="shared" si="12"/>
        <v>92 -Vencido + 180 días</v>
      </c>
    </row>
    <row r="592" spans="1:6" x14ac:dyDescent="0.25">
      <c r="A592">
        <v>5088</v>
      </c>
      <c r="B592" t="s">
        <v>378</v>
      </c>
      <c r="C592" s="84">
        <v>45698</v>
      </c>
      <c r="D592" t="s">
        <v>379</v>
      </c>
      <c r="E592" s="26">
        <v>37793.57</v>
      </c>
      <c r="F592" s="57" t="str">
        <f t="shared" si="12"/>
        <v>93 -Vencido + 210 días</v>
      </c>
    </row>
    <row r="593" spans="1:6" x14ac:dyDescent="0.25">
      <c r="A593">
        <v>2244</v>
      </c>
      <c r="B593" t="s">
        <v>549</v>
      </c>
      <c r="C593" s="84">
        <v>45992</v>
      </c>
      <c r="D593" t="s">
        <v>550</v>
      </c>
      <c r="E593" s="26">
        <v>18371.91</v>
      </c>
      <c r="F593" s="57" t="str">
        <f t="shared" si="12"/>
        <v>8 -Vencido + de 90 días</v>
      </c>
    </row>
    <row r="594" spans="1:6" x14ac:dyDescent="0.25">
      <c r="A594">
        <v>2129</v>
      </c>
      <c r="B594" t="s">
        <v>644</v>
      </c>
      <c r="C594" s="84">
        <v>46041</v>
      </c>
      <c r="D594" t="s">
        <v>645</v>
      </c>
      <c r="E594" s="26">
        <v>62551.98</v>
      </c>
      <c r="F594" s="57" t="str">
        <f t="shared" si="12"/>
        <v>6 -Vencido + de 30 dìas</v>
      </c>
    </row>
    <row r="595" spans="1:6" x14ac:dyDescent="0.25">
      <c r="A595">
        <v>2212</v>
      </c>
      <c r="B595" t="s">
        <v>374</v>
      </c>
      <c r="C595" s="84">
        <v>45796</v>
      </c>
      <c r="D595" t="s">
        <v>377</v>
      </c>
      <c r="E595" s="26">
        <v>57594.47</v>
      </c>
      <c r="F595" s="57" t="str">
        <f t="shared" si="12"/>
        <v>93 -Vencido + 210 días</v>
      </c>
    </row>
    <row r="596" spans="1:6" x14ac:dyDescent="0.25">
      <c r="A596">
        <v>2638</v>
      </c>
      <c r="B596" t="s">
        <v>528</v>
      </c>
      <c r="C596" s="84">
        <v>46041</v>
      </c>
      <c r="D596" t="s">
        <v>652</v>
      </c>
      <c r="E596" s="26">
        <v>208029.22</v>
      </c>
      <c r="F596" s="57" t="str">
        <f t="shared" si="12"/>
        <v>6 -Vencido + de 30 dìas</v>
      </c>
    </row>
    <row r="597" spans="1:6" x14ac:dyDescent="0.25">
      <c r="A597">
        <v>64</v>
      </c>
      <c r="B597" t="s">
        <v>765</v>
      </c>
      <c r="C597" s="84">
        <v>46084</v>
      </c>
      <c r="D597" t="s">
        <v>822</v>
      </c>
      <c r="E597" s="26">
        <v>470143.09</v>
      </c>
      <c r="F597" s="57" t="str">
        <f t="shared" si="12"/>
        <v>2 -Vence esta semana</v>
      </c>
    </row>
    <row r="598" spans="1:6" x14ac:dyDescent="0.25">
      <c r="A598">
        <v>2153</v>
      </c>
      <c r="B598" t="s">
        <v>163</v>
      </c>
      <c r="C598" s="84">
        <v>45677</v>
      </c>
      <c r="D598" t="s">
        <v>218</v>
      </c>
      <c r="E598" s="26">
        <v>32229.31</v>
      </c>
      <c r="F598" s="57" t="str">
        <f t="shared" si="12"/>
        <v>93 -Vencido + 210 días</v>
      </c>
    </row>
    <row r="599" spans="1:6" x14ac:dyDescent="0.25">
      <c r="A599">
        <v>2336</v>
      </c>
      <c r="B599" t="s">
        <v>166</v>
      </c>
      <c r="C599" s="84">
        <v>45754</v>
      </c>
      <c r="D599" t="s">
        <v>176</v>
      </c>
      <c r="E599" s="26">
        <v>8238.19</v>
      </c>
      <c r="F599" s="57" t="str">
        <f t="shared" si="12"/>
        <v>93 -Vencido + 210 días</v>
      </c>
    </row>
    <row r="600" spans="1:6" x14ac:dyDescent="0.25">
      <c r="A600">
        <v>5027</v>
      </c>
      <c r="B600" t="s">
        <v>171</v>
      </c>
      <c r="C600" s="84">
        <v>46041</v>
      </c>
      <c r="D600" t="s">
        <v>653</v>
      </c>
      <c r="E600" s="26">
        <v>50850.85</v>
      </c>
      <c r="F600" s="57" t="str">
        <f t="shared" si="12"/>
        <v>6 -Vencido + de 30 dìas</v>
      </c>
    </row>
    <row r="601" spans="1:6" x14ac:dyDescent="0.25">
      <c r="A601">
        <v>2153</v>
      </c>
      <c r="B601" t="s">
        <v>163</v>
      </c>
      <c r="C601" s="84">
        <v>45866</v>
      </c>
      <c r="D601" t="s">
        <v>305</v>
      </c>
      <c r="E601" s="26">
        <v>24058.49</v>
      </c>
      <c r="F601" s="57" t="str">
        <f t="shared" si="12"/>
        <v>93 -Vencido + 210 días</v>
      </c>
    </row>
    <row r="602" spans="1:6" x14ac:dyDescent="0.25">
      <c r="A602">
        <v>2173</v>
      </c>
      <c r="B602" t="s">
        <v>648</v>
      </c>
      <c r="C602" s="84">
        <v>46041</v>
      </c>
      <c r="D602" t="s">
        <v>649</v>
      </c>
      <c r="E602" s="26">
        <v>162344.20000000001</v>
      </c>
      <c r="F602" s="57" t="str">
        <f t="shared" si="12"/>
        <v>6 -Vencido + de 30 dìas</v>
      </c>
    </row>
    <row r="603" spans="1:6" x14ac:dyDescent="0.25">
      <c r="A603">
        <v>1282</v>
      </c>
      <c r="B603" t="s">
        <v>236</v>
      </c>
      <c r="C603" s="84">
        <v>46085</v>
      </c>
      <c r="D603" t="s">
        <v>848</v>
      </c>
      <c r="E603" s="26">
        <v>329318.46999999997</v>
      </c>
      <c r="F603" s="57" t="str">
        <f t="shared" si="12"/>
        <v>2 -Vence esta semana</v>
      </c>
    </row>
    <row r="604" spans="1:6" x14ac:dyDescent="0.25">
      <c r="A604">
        <v>2318</v>
      </c>
      <c r="B604" t="s">
        <v>646</v>
      </c>
      <c r="C604" s="84">
        <v>46041</v>
      </c>
      <c r="D604" t="s">
        <v>647</v>
      </c>
      <c r="E604" s="26">
        <v>106214.28</v>
      </c>
      <c r="F604" s="57" t="str">
        <f t="shared" si="12"/>
        <v>6 -Vencido + de 30 dìas</v>
      </c>
    </row>
    <row r="605" spans="1:6" x14ac:dyDescent="0.25">
      <c r="A605">
        <v>7700</v>
      </c>
      <c r="B605" t="s">
        <v>618</v>
      </c>
      <c r="C605" s="84">
        <v>46066</v>
      </c>
      <c r="D605" t="s">
        <v>717</v>
      </c>
      <c r="E605" s="26">
        <v>44325.86</v>
      </c>
      <c r="F605" s="57" t="str">
        <f t="shared" si="12"/>
        <v>5 -Vencido 3 semanas</v>
      </c>
    </row>
    <row r="606" spans="1:6" x14ac:dyDescent="0.25">
      <c r="A606">
        <v>7700</v>
      </c>
      <c r="B606" t="s">
        <v>618</v>
      </c>
      <c r="C606" s="84">
        <v>46079</v>
      </c>
      <c r="D606" t="s">
        <v>779</v>
      </c>
      <c r="E606" s="26">
        <v>7290.45</v>
      </c>
      <c r="F606" s="57" t="str">
        <f t="shared" si="12"/>
        <v>3 -Vencido 1 semana</v>
      </c>
    </row>
    <row r="607" spans="1:6" x14ac:dyDescent="0.25">
      <c r="A607">
        <v>2308</v>
      </c>
      <c r="B607" t="s">
        <v>146</v>
      </c>
      <c r="C607" s="84">
        <v>46062</v>
      </c>
      <c r="D607" t="s">
        <v>734</v>
      </c>
      <c r="E607" s="26">
        <v>44571.46</v>
      </c>
      <c r="F607" s="57" t="str">
        <f t="shared" si="12"/>
        <v>5 -Vencido 3 semanas</v>
      </c>
    </row>
    <row r="608" spans="1:6" x14ac:dyDescent="0.25">
      <c r="A608">
        <v>2315</v>
      </c>
      <c r="B608" t="s">
        <v>343</v>
      </c>
      <c r="C608" s="84">
        <v>45992</v>
      </c>
      <c r="D608" t="s">
        <v>536</v>
      </c>
      <c r="E608" s="26">
        <v>112642.91</v>
      </c>
      <c r="F608" s="57" t="str">
        <f t="shared" si="12"/>
        <v>8 -Vencido + de 90 días</v>
      </c>
    </row>
    <row r="609" spans="1:6" x14ac:dyDescent="0.25">
      <c r="A609">
        <v>2108</v>
      </c>
      <c r="B609" t="s">
        <v>156</v>
      </c>
      <c r="C609" s="84">
        <v>45707</v>
      </c>
      <c r="D609" t="s">
        <v>286</v>
      </c>
      <c r="E609" s="26">
        <v>72859.570000000007</v>
      </c>
      <c r="F609" s="57" t="str">
        <f t="shared" si="12"/>
        <v>93 -Vencido + 210 días</v>
      </c>
    </row>
    <row r="610" spans="1:6" x14ac:dyDescent="0.25">
      <c r="A610">
        <v>79</v>
      </c>
      <c r="B610" t="s">
        <v>765</v>
      </c>
      <c r="C610" s="84">
        <v>46084</v>
      </c>
      <c r="D610" t="s">
        <v>823</v>
      </c>
      <c r="E610" s="26">
        <v>135000.06</v>
      </c>
      <c r="F610" s="57" t="str">
        <f t="shared" si="12"/>
        <v>2 -Vence esta semana</v>
      </c>
    </row>
    <row r="611" spans="1:6" x14ac:dyDescent="0.25">
      <c r="A611">
        <v>2326</v>
      </c>
      <c r="B611" t="s">
        <v>178</v>
      </c>
      <c r="C611" s="84">
        <v>45810</v>
      </c>
      <c r="D611" t="s">
        <v>241</v>
      </c>
      <c r="E611" s="26">
        <v>25370.7</v>
      </c>
      <c r="F611" s="57" t="str">
        <f t="shared" si="12"/>
        <v>93 -Vencido + 210 días</v>
      </c>
    </row>
    <row r="612" spans="1:6" x14ac:dyDescent="0.25">
      <c r="A612">
        <v>1622</v>
      </c>
      <c r="B612" t="s">
        <v>183</v>
      </c>
      <c r="C612" s="84">
        <v>45896</v>
      </c>
      <c r="D612" t="s">
        <v>350</v>
      </c>
      <c r="E612" s="26">
        <v>31932.16</v>
      </c>
      <c r="F612" s="57" t="str">
        <f t="shared" si="12"/>
        <v>92 -Vencido + 180 días</v>
      </c>
    </row>
    <row r="613" spans="1:6" x14ac:dyDescent="0.25">
      <c r="A613">
        <v>2308</v>
      </c>
      <c r="B613" t="s">
        <v>146</v>
      </c>
      <c r="C613" s="84">
        <v>45810</v>
      </c>
      <c r="D613" t="s">
        <v>240</v>
      </c>
      <c r="E613" s="26">
        <v>53214.27</v>
      </c>
      <c r="F613" s="57" t="str">
        <f t="shared" si="12"/>
        <v>93 -Vencido + 210 días</v>
      </c>
    </row>
    <row r="614" spans="1:6" x14ac:dyDescent="0.25">
      <c r="A614">
        <v>2177</v>
      </c>
      <c r="B614" t="s">
        <v>197</v>
      </c>
      <c r="C614" s="84">
        <v>46041</v>
      </c>
      <c r="D614" t="s">
        <v>656</v>
      </c>
      <c r="E614" s="26">
        <v>59490</v>
      </c>
      <c r="F614" s="57" t="str">
        <f t="shared" si="12"/>
        <v>6 -Vencido + de 30 dìas</v>
      </c>
    </row>
    <row r="615" spans="1:6" x14ac:dyDescent="0.25">
      <c r="A615">
        <v>2145</v>
      </c>
      <c r="B615" t="s">
        <v>354</v>
      </c>
      <c r="C615" s="84">
        <v>46041</v>
      </c>
      <c r="D615" t="s">
        <v>657</v>
      </c>
      <c r="E615" s="26">
        <v>278192</v>
      </c>
      <c r="F615" s="57" t="str">
        <f t="shared" si="12"/>
        <v>6 -Vencido + de 30 dìas</v>
      </c>
    </row>
    <row r="616" spans="1:6" x14ac:dyDescent="0.25">
      <c r="A616">
        <v>1977</v>
      </c>
      <c r="B616" t="s">
        <v>571</v>
      </c>
      <c r="C616" s="84">
        <v>46003</v>
      </c>
      <c r="D616" t="s">
        <v>572</v>
      </c>
      <c r="E616" s="26">
        <v>55990.55</v>
      </c>
      <c r="F616" s="57" t="str">
        <f t="shared" si="12"/>
        <v>7 -Vencido + de 60 días</v>
      </c>
    </row>
    <row r="617" spans="1:6" x14ac:dyDescent="0.25">
      <c r="A617">
        <v>2127</v>
      </c>
      <c r="B617" t="s">
        <v>145</v>
      </c>
      <c r="C617" s="84">
        <v>46041</v>
      </c>
      <c r="D617" t="s">
        <v>654</v>
      </c>
      <c r="E617" s="26">
        <v>132548.78</v>
      </c>
      <c r="F617" s="57" t="str">
        <f t="shared" si="12"/>
        <v>6 -Vencido + de 30 dìas</v>
      </c>
    </row>
    <row r="618" spans="1:6" x14ac:dyDescent="0.25">
      <c r="A618">
        <v>2145</v>
      </c>
      <c r="B618" t="s">
        <v>354</v>
      </c>
      <c r="C618" s="84">
        <v>45992</v>
      </c>
      <c r="D618" t="s">
        <v>556</v>
      </c>
      <c r="E618" s="26">
        <v>268834.78000000003</v>
      </c>
      <c r="F618" s="57" t="str">
        <f t="shared" si="12"/>
        <v>8 -Vencido + de 90 días</v>
      </c>
    </row>
    <row r="619" spans="1:6" x14ac:dyDescent="0.25">
      <c r="A619">
        <v>274</v>
      </c>
      <c r="B619" t="s">
        <v>268</v>
      </c>
      <c r="C619" s="84">
        <v>45848</v>
      </c>
      <c r="D619" t="s">
        <v>269</v>
      </c>
      <c r="E619" s="26">
        <v>24571</v>
      </c>
      <c r="F619" s="57" t="str">
        <f t="shared" si="12"/>
        <v>93 -Vencido + 210 días</v>
      </c>
    </row>
    <row r="620" spans="1:6" x14ac:dyDescent="0.25">
      <c r="A620">
        <v>2145</v>
      </c>
      <c r="B620" t="s">
        <v>354</v>
      </c>
      <c r="C620" s="84">
        <v>46041</v>
      </c>
      <c r="D620" t="s">
        <v>655</v>
      </c>
      <c r="E620" s="26">
        <v>186389.63</v>
      </c>
      <c r="F620" s="57" t="str">
        <f t="shared" si="12"/>
        <v>6 -Vencido + de 30 dìas</v>
      </c>
    </row>
    <row r="621" spans="1:6" x14ac:dyDescent="0.25">
      <c r="A621">
        <v>2339</v>
      </c>
      <c r="B621" t="s">
        <v>147</v>
      </c>
      <c r="C621" s="84">
        <v>46041</v>
      </c>
      <c r="D621" t="s">
        <v>659</v>
      </c>
      <c r="E621" s="26">
        <v>16142.88</v>
      </c>
      <c r="F621" s="57" t="str">
        <f t="shared" si="12"/>
        <v>6 -Vencido + de 30 dìas</v>
      </c>
    </row>
    <row r="622" spans="1:6" x14ac:dyDescent="0.25">
      <c r="A622">
        <v>2222</v>
      </c>
      <c r="B622" t="s">
        <v>409</v>
      </c>
      <c r="C622" s="84">
        <v>45932</v>
      </c>
      <c r="D622" t="s">
        <v>410</v>
      </c>
      <c r="E622" s="26">
        <v>123045.63</v>
      </c>
      <c r="F622" s="57" t="str">
        <f t="shared" si="12"/>
        <v>91 -Vencido + 150 días</v>
      </c>
    </row>
    <row r="623" spans="1:6" x14ac:dyDescent="0.25">
      <c r="A623">
        <v>2086</v>
      </c>
      <c r="B623" t="s">
        <v>152</v>
      </c>
      <c r="C623" s="84">
        <v>45677</v>
      </c>
      <c r="D623" t="s">
        <v>272</v>
      </c>
      <c r="E623" s="26">
        <v>15924.24</v>
      </c>
      <c r="F623" s="57" t="str">
        <f t="shared" si="12"/>
        <v>93 -Vencido + 210 días</v>
      </c>
    </row>
    <row r="624" spans="1:6" x14ac:dyDescent="0.25">
      <c r="A624">
        <v>2152</v>
      </c>
      <c r="B624" t="s">
        <v>173</v>
      </c>
      <c r="C624" s="84">
        <v>45992</v>
      </c>
      <c r="D624" t="s">
        <v>513</v>
      </c>
      <c r="E624" s="26">
        <v>25370.73</v>
      </c>
      <c r="F624" s="57" t="str">
        <f t="shared" si="12"/>
        <v>8 -Vencido + de 90 días</v>
      </c>
    </row>
    <row r="625" spans="1:6" x14ac:dyDescent="0.25">
      <c r="A625">
        <v>5106</v>
      </c>
      <c r="B625" t="s">
        <v>294</v>
      </c>
      <c r="C625" s="84">
        <v>45894</v>
      </c>
      <c r="D625" t="s">
        <v>357</v>
      </c>
      <c r="E625" s="26">
        <v>13122.81</v>
      </c>
      <c r="F625" s="57" t="str">
        <f t="shared" si="12"/>
        <v>92 -Vencido + 180 días</v>
      </c>
    </row>
    <row r="626" spans="1:6" x14ac:dyDescent="0.25">
      <c r="A626">
        <v>9922</v>
      </c>
      <c r="B626" t="s">
        <v>148</v>
      </c>
      <c r="C626" s="84">
        <v>46041</v>
      </c>
      <c r="D626" t="s">
        <v>677</v>
      </c>
      <c r="E626" s="26">
        <v>78385.95</v>
      </c>
      <c r="F626" s="57" t="str">
        <f t="shared" si="12"/>
        <v>6 -Vencido + de 30 dìas</v>
      </c>
    </row>
    <row r="627" spans="1:6" x14ac:dyDescent="0.25">
      <c r="A627">
        <v>5074</v>
      </c>
      <c r="B627" t="s">
        <v>101</v>
      </c>
      <c r="C627" s="84">
        <v>45768</v>
      </c>
      <c r="D627" t="s">
        <v>208</v>
      </c>
      <c r="E627" s="26">
        <v>76148.570000000007</v>
      </c>
      <c r="F627" s="57" t="str">
        <f t="shared" si="12"/>
        <v>93 -Vencido + 210 días</v>
      </c>
    </row>
    <row r="628" spans="1:6" x14ac:dyDescent="0.25">
      <c r="A628">
        <v>2317</v>
      </c>
      <c r="B628" t="s">
        <v>184</v>
      </c>
      <c r="C628" s="84">
        <v>46071</v>
      </c>
      <c r="D628" t="s">
        <v>746</v>
      </c>
      <c r="E628" s="26">
        <v>26142.82</v>
      </c>
      <c r="F628" s="57" t="str">
        <f t="shared" si="12"/>
        <v>4 -Vencido 2 semanas</v>
      </c>
    </row>
    <row r="629" spans="1:6" x14ac:dyDescent="0.25">
      <c r="A629">
        <v>2324</v>
      </c>
      <c r="B629" t="s">
        <v>165</v>
      </c>
      <c r="C629" s="84">
        <v>45915</v>
      </c>
      <c r="D629" t="s">
        <v>397</v>
      </c>
      <c r="E629" s="26">
        <v>85152.41</v>
      </c>
      <c r="F629" s="57" t="str">
        <f t="shared" si="12"/>
        <v>91 -Vencido + 150 días</v>
      </c>
    </row>
    <row r="630" spans="1:6" x14ac:dyDescent="0.25">
      <c r="A630">
        <v>2292</v>
      </c>
      <c r="B630" t="s">
        <v>358</v>
      </c>
      <c r="C630" s="84">
        <v>45878</v>
      </c>
      <c r="D630" t="s">
        <v>359</v>
      </c>
      <c r="E630" s="26">
        <v>80038.38</v>
      </c>
      <c r="F630" s="57" t="str">
        <f t="shared" si="12"/>
        <v>92 -Vencido + 180 días</v>
      </c>
    </row>
    <row r="631" spans="1:6" x14ac:dyDescent="0.25">
      <c r="A631">
        <v>2324</v>
      </c>
      <c r="B631" t="s">
        <v>165</v>
      </c>
      <c r="C631" s="84">
        <v>45796</v>
      </c>
      <c r="D631" t="s">
        <v>327</v>
      </c>
      <c r="E631" s="26">
        <v>55334.400000000001</v>
      </c>
      <c r="F631" s="57" t="str">
        <f t="shared" si="12"/>
        <v>93 -Vencido + 210 días</v>
      </c>
    </row>
    <row r="632" spans="1:6" x14ac:dyDescent="0.25">
      <c r="A632">
        <v>2317</v>
      </c>
      <c r="B632" t="s">
        <v>184</v>
      </c>
      <c r="C632" s="84">
        <v>46071</v>
      </c>
      <c r="D632" t="s">
        <v>745</v>
      </c>
      <c r="E632" s="26">
        <v>15084.46</v>
      </c>
      <c r="F632" s="57" t="str">
        <f t="shared" si="12"/>
        <v>4 -Vencido 2 semanas</v>
      </c>
    </row>
    <row r="633" spans="1:6" x14ac:dyDescent="0.25">
      <c r="A633">
        <v>2312</v>
      </c>
      <c r="B633" t="s">
        <v>543</v>
      </c>
      <c r="C633" s="84">
        <v>46041</v>
      </c>
      <c r="D633" t="s">
        <v>675</v>
      </c>
      <c r="E633" s="26">
        <v>255650.69</v>
      </c>
      <c r="F633" s="57" t="str">
        <f t="shared" si="12"/>
        <v>6 -Vencido + de 30 dìas</v>
      </c>
    </row>
    <row r="634" spans="1:6" x14ac:dyDescent="0.25">
      <c r="A634">
        <v>2647</v>
      </c>
      <c r="B634" t="s">
        <v>609</v>
      </c>
      <c r="C634" s="84">
        <v>46049</v>
      </c>
      <c r="D634" t="s">
        <v>617</v>
      </c>
      <c r="E634" s="26">
        <v>29161.78</v>
      </c>
      <c r="F634" s="57" t="str">
        <f t="shared" si="12"/>
        <v>6 -Vencido + de 30 dìas</v>
      </c>
    </row>
    <row r="635" spans="1:6" x14ac:dyDescent="0.25">
      <c r="A635">
        <v>5088</v>
      </c>
      <c r="B635" t="s">
        <v>378</v>
      </c>
      <c r="C635" s="84">
        <v>45992</v>
      </c>
      <c r="D635" t="s">
        <v>545</v>
      </c>
      <c r="E635" s="26">
        <v>190772.59</v>
      </c>
      <c r="F635" s="57" t="str">
        <f t="shared" si="12"/>
        <v>8 -Vencido + de 90 días</v>
      </c>
    </row>
    <row r="636" spans="1:6" x14ac:dyDescent="0.25">
      <c r="A636">
        <v>1294</v>
      </c>
      <c r="B636" t="s">
        <v>105</v>
      </c>
      <c r="C636" s="84">
        <v>45862</v>
      </c>
      <c r="D636" t="s">
        <v>387</v>
      </c>
      <c r="E636" s="26">
        <v>75237.289999999994</v>
      </c>
      <c r="F636" s="57" t="str">
        <f t="shared" si="12"/>
        <v>93 -Vencido + 210 días</v>
      </c>
    </row>
    <row r="637" spans="1:6" x14ac:dyDescent="0.25">
      <c r="A637">
        <v>108</v>
      </c>
      <c r="B637" t="s">
        <v>219</v>
      </c>
      <c r="C637" s="84">
        <v>45700</v>
      </c>
      <c r="D637" t="s">
        <v>386</v>
      </c>
      <c r="E637" s="26">
        <v>393735.03</v>
      </c>
      <c r="F637" s="57" t="str">
        <f t="shared" si="12"/>
        <v>93 -Vencido + 210 días</v>
      </c>
    </row>
    <row r="638" spans="1:6" x14ac:dyDescent="0.25">
      <c r="A638">
        <v>2309</v>
      </c>
      <c r="B638" t="s">
        <v>288</v>
      </c>
      <c r="C638" s="84">
        <v>45747</v>
      </c>
      <c r="D638" t="s">
        <v>289</v>
      </c>
      <c r="E638" s="26">
        <v>5538.47</v>
      </c>
      <c r="F638" s="57" t="str">
        <f t="shared" si="12"/>
        <v>93 -Vencido + 210 días</v>
      </c>
    </row>
    <row r="639" spans="1:6" x14ac:dyDescent="0.25">
      <c r="A639">
        <v>2173</v>
      </c>
      <c r="B639" t="s">
        <v>648</v>
      </c>
      <c r="C639" s="84">
        <v>46041</v>
      </c>
      <c r="D639" t="s">
        <v>676</v>
      </c>
      <c r="E639" s="26">
        <v>192662.39</v>
      </c>
      <c r="F639" s="57" t="str">
        <f t="shared" si="12"/>
        <v>6 -Vencido + de 30 dìas</v>
      </c>
    </row>
    <row r="640" spans="1:6" x14ac:dyDescent="0.25">
      <c r="A640">
        <v>2652</v>
      </c>
      <c r="B640" t="s">
        <v>761</v>
      </c>
      <c r="C640" s="84">
        <v>46073</v>
      </c>
      <c r="D640" t="s">
        <v>762</v>
      </c>
      <c r="E640" s="26">
        <v>71883.820000000007</v>
      </c>
      <c r="F640" s="57" t="str">
        <f t="shared" si="12"/>
        <v>4 -Vencido 2 semanas</v>
      </c>
    </row>
    <row r="641" spans="1:6" x14ac:dyDescent="0.25">
      <c r="A641">
        <v>2284</v>
      </c>
      <c r="B641" t="s">
        <v>607</v>
      </c>
      <c r="C641" s="84">
        <v>46025</v>
      </c>
      <c r="D641" t="s">
        <v>612</v>
      </c>
      <c r="E641" s="26">
        <v>295955.81</v>
      </c>
      <c r="F641" s="57" t="str">
        <f t="shared" si="12"/>
        <v>7 -Vencido + de 60 días</v>
      </c>
    </row>
    <row r="642" spans="1:6" x14ac:dyDescent="0.25">
      <c r="A642">
        <v>7700</v>
      </c>
      <c r="B642" t="s">
        <v>618</v>
      </c>
      <c r="C642" s="84">
        <v>46079</v>
      </c>
      <c r="D642" t="s">
        <v>778</v>
      </c>
      <c r="E642" s="26">
        <v>10024.370000000001</v>
      </c>
      <c r="F642" s="57" t="str">
        <f t="shared" si="12"/>
        <v>3 -Vencido 1 semana</v>
      </c>
    </row>
    <row r="643" spans="1:6" x14ac:dyDescent="0.25">
      <c r="A643">
        <v>1282</v>
      </c>
      <c r="B643" t="s">
        <v>236</v>
      </c>
      <c r="C643" s="84">
        <v>45910</v>
      </c>
      <c r="D643" t="s">
        <v>362</v>
      </c>
      <c r="E643" s="26">
        <v>10666</v>
      </c>
      <c r="F643" s="57" t="str">
        <f t="shared" si="12"/>
        <v>91 -Vencido + 150 días</v>
      </c>
    </row>
    <row r="644" spans="1:6" x14ac:dyDescent="0.25">
      <c r="A644">
        <v>2173</v>
      </c>
      <c r="B644" t="s">
        <v>648</v>
      </c>
      <c r="C644" s="84">
        <v>46062</v>
      </c>
      <c r="D644" t="s">
        <v>739</v>
      </c>
      <c r="E644" s="26">
        <v>192064.97</v>
      </c>
      <c r="F644" s="57" t="str">
        <f t="shared" si="12"/>
        <v>5 -Vencido 3 semanas</v>
      </c>
    </row>
    <row r="645" spans="1:6" x14ac:dyDescent="0.25">
      <c r="A645">
        <v>2352</v>
      </c>
      <c r="B645" t="s">
        <v>856</v>
      </c>
      <c r="C645" s="84">
        <v>46083</v>
      </c>
      <c r="D645" t="s">
        <v>857</v>
      </c>
      <c r="E645" s="26">
        <v>2190526.75</v>
      </c>
      <c r="F645" s="57" t="str">
        <f t="shared" si="12"/>
        <v>2 -Vence esta semana</v>
      </c>
    </row>
    <row r="646" spans="1:6" x14ac:dyDescent="0.25">
      <c r="A646">
        <v>268</v>
      </c>
      <c r="B646" t="s">
        <v>418</v>
      </c>
      <c r="C646" s="84">
        <v>45945</v>
      </c>
      <c r="D646" t="s">
        <v>419</v>
      </c>
      <c r="E646" s="26">
        <v>78821.52</v>
      </c>
      <c r="F646" s="57" t="str">
        <f t="shared" si="12"/>
        <v>9 -Vencido + de 120 días</v>
      </c>
    </row>
    <row r="647" spans="1:6" x14ac:dyDescent="0.25">
      <c r="A647">
        <v>1708</v>
      </c>
      <c r="B647" t="s">
        <v>803</v>
      </c>
      <c r="C647" s="84">
        <v>46085</v>
      </c>
      <c r="D647" t="s">
        <v>858</v>
      </c>
      <c r="E647" s="26">
        <v>242396.06</v>
      </c>
      <c r="F647" s="57" t="str">
        <f t="shared" ref="F647:F710" si="13">VLOOKUP($C647,$G$19:$H$30,2,1)</f>
        <v>2 -Vence esta semana</v>
      </c>
    </row>
    <row r="648" spans="1:6" x14ac:dyDescent="0.25">
      <c r="A648">
        <v>2308</v>
      </c>
      <c r="B648" t="s">
        <v>146</v>
      </c>
      <c r="C648" s="84">
        <v>45838</v>
      </c>
      <c r="D648" t="s">
        <v>282</v>
      </c>
      <c r="E648" s="26">
        <v>51857.22</v>
      </c>
      <c r="F648" s="57" t="str">
        <f t="shared" si="13"/>
        <v>93 -Vencido + 210 días</v>
      </c>
    </row>
    <row r="649" spans="1:6" x14ac:dyDescent="0.25">
      <c r="A649">
        <v>2308</v>
      </c>
      <c r="B649" t="s">
        <v>146</v>
      </c>
      <c r="C649" s="84">
        <v>45992</v>
      </c>
      <c r="D649" t="s">
        <v>530</v>
      </c>
      <c r="E649" s="26">
        <v>69142.880000000005</v>
      </c>
      <c r="F649" s="57" t="str">
        <f t="shared" si="13"/>
        <v>8 -Vencido + de 90 días</v>
      </c>
    </row>
    <row r="650" spans="1:6" x14ac:dyDescent="0.25">
      <c r="A650">
        <v>2308</v>
      </c>
      <c r="B650" t="s">
        <v>146</v>
      </c>
      <c r="C650" s="84">
        <v>45789</v>
      </c>
      <c r="D650" t="s">
        <v>287</v>
      </c>
      <c r="E650" s="26">
        <v>101928.55</v>
      </c>
      <c r="F650" s="57" t="str">
        <f t="shared" si="13"/>
        <v>93 -Vencido + 210 días</v>
      </c>
    </row>
    <row r="651" spans="1:6" x14ac:dyDescent="0.25">
      <c r="A651">
        <v>259</v>
      </c>
      <c r="B651" t="s">
        <v>328</v>
      </c>
      <c r="C651" s="84">
        <v>45721</v>
      </c>
      <c r="D651" t="s">
        <v>329</v>
      </c>
      <c r="E651" s="26">
        <v>162809.53</v>
      </c>
      <c r="F651" s="57" t="str">
        <f t="shared" si="13"/>
        <v>93 -Vencido + 210 días</v>
      </c>
    </row>
    <row r="652" spans="1:6" x14ac:dyDescent="0.25">
      <c r="A652">
        <v>274</v>
      </c>
      <c r="B652" t="s">
        <v>268</v>
      </c>
      <c r="C652" s="84">
        <v>45903</v>
      </c>
      <c r="D652" t="s">
        <v>285</v>
      </c>
      <c r="E652" s="26">
        <v>30312</v>
      </c>
      <c r="F652" s="57" t="str">
        <f t="shared" si="13"/>
        <v>92 -Vencido + 180 días</v>
      </c>
    </row>
    <row r="653" spans="1:6" x14ac:dyDescent="0.25">
      <c r="A653">
        <v>2145</v>
      </c>
      <c r="B653" t="s">
        <v>354</v>
      </c>
      <c r="C653" s="84">
        <v>45992</v>
      </c>
      <c r="D653" t="s">
        <v>546</v>
      </c>
      <c r="E653" s="26">
        <v>108554.69</v>
      </c>
      <c r="F653" s="57" t="str">
        <f t="shared" si="13"/>
        <v>8 -Vencido + de 90 días</v>
      </c>
    </row>
    <row r="654" spans="1:6" x14ac:dyDescent="0.25">
      <c r="A654">
        <v>259</v>
      </c>
      <c r="B654" t="s">
        <v>328</v>
      </c>
      <c r="C654" s="84">
        <v>46078</v>
      </c>
      <c r="D654" t="s">
        <v>824</v>
      </c>
      <c r="E654" s="26">
        <v>159207.98000000001</v>
      </c>
      <c r="F654" s="57" t="str">
        <f t="shared" si="13"/>
        <v>3 -Vencido 1 semana</v>
      </c>
    </row>
    <row r="655" spans="1:6" x14ac:dyDescent="0.25">
      <c r="A655">
        <v>2445</v>
      </c>
      <c r="B655" t="s">
        <v>336</v>
      </c>
      <c r="C655" s="84">
        <v>45894</v>
      </c>
      <c r="D655" t="s">
        <v>356</v>
      </c>
      <c r="E655" s="26">
        <v>42284.61</v>
      </c>
      <c r="F655" s="57" t="str">
        <f t="shared" si="13"/>
        <v>92 -Vencido + 180 días</v>
      </c>
    </row>
    <row r="656" spans="1:6" x14ac:dyDescent="0.25">
      <c r="A656">
        <v>2145</v>
      </c>
      <c r="B656" t="s">
        <v>354</v>
      </c>
      <c r="C656" s="84">
        <v>45894</v>
      </c>
      <c r="D656" t="s">
        <v>355</v>
      </c>
      <c r="E656" s="26">
        <v>109356.61</v>
      </c>
      <c r="F656" s="57" t="str">
        <f t="shared" si="13"/>
        <v>92 -Vencido + 180 días</v>
      </c>
    </row>
    <row r="657" spans="1:6" x14ac:dyDescent="0.25">
      <c r="A657">
        <v>2127</v>
      </c>
      <c r="B657" t="s">
        <v>145</v>
      </c>
      <c r="C657" s="84">
        <v>46041</v>
      </c>
      <c r="D657" t="s">
        <v>678</v>
      </c>
      <c r="E657" s="26">
        <v>192981.66</v>
      </c>
      <c r="F657" s="57" t="str">
        <f t="shared" si="13"/>
        <v>6 -Vencido + de 30 dìas</v>
      </c>
    </row>
    <row r="658" spans="1:6" x14ac:dyDescent="0.25">
      <c r="A658">
        <v>7044</v>
      </c>
      <c r="B658" t="s">
        <v>854</v>
      </c>
      <c r="C658" s="84">
        <v>46087</v>
      </c>
      <c r="D658" t="s">
        <v>855</v>
      </c>
      <c r="E658" s="26">
        <v>203117.31</v>
      </c>
      <c r="F658" s="57" t="str">
        <f t="shared" si="13"/>
        <v>2 -Vence esta semana</v>
      </c>
    </row>
    <row r="659" spans="1:6" x14ac:dyDescent="0.25">
      <c r="A659">
        <v>2328</v>
      </c>
      <c r="B659" t="s">
        <v>144</v>
      </c>
      <c r="C659" s="84">
        <v>46062</v>
      </c>
      <c r="D659" t="s">
        <v>740</v>
      </c>
      <c r="E659" s="26">
        <v>175714.39</v>
      </c>
      <c r="F659" s="57" t="str">
        <f t="shared" si="13"/>
        <v>5 -Vencido 3 semanas</v>
      </c>
    </row>
    <row r="660" spans="1:6" x14ac:dyDescent="0.25">
      <c r="A660">
        <v>2239</v>
      </c>
      <c r="B660" t="s">
        <v>200</v>
      </c>
      <c r="C660" s="84">
        <v>45768</v>
      </c>
      <c r="D660" t="s">
        <v>207</v>
      </c>
      <c r="E660" s="26">
        <v>11810.5</v>
      </c>
      <c r="F660" s="57" t="str">
        <f t="shared" si="13"/>
        <v>93 -Vencido + 210 días</v>
      </c>
    </row>
    <row r="661" spans="1:6" x14ac:dyDescent="0.25">
      <c r="A661">
        <v>284</v>
      </c>
      <c r="B661" t="s">
        <v>43</v>
      </c>
      <c r="C661" s="84">
        <v>45966</v>
      </c>
      <c r="D661" t="s">
        <v>425</v>
      </c>
      <c r="E661" s="26">
        <v>58716.85</v>
      </c>
      <c r="F661" s="57" t="str">
        <f t="shared" si="13"/>
        <v>9 -Vencido + de 120 días</v>
      </c>
    </row>
    <row r="662" spans="1:6" x14ac:dyDescent="0.25">
      <c r="A662">
        <v>2339</v>
      </c>
      <c r="B662" t="s">
        <v>147</v>
      </c>
      <c r="C662" s="84">
        <v>46083</v>
      </c>
      <c r="D662" t="s">
        <v>859</v>
      </c>
      <c r="E662" s="26">
        <v>25142.86</v>
      </c>
      <c r="F662" s="57" t="str">
        <f t="shared" si="13"/>
        <v>2 -Vence esta semana</v>
      </c>
    </row>
    <row r="663" spans="1:6" x14ac:dyDescent="0.25">
      <c r="A663">
        <v>265</v>
      </c>
      <c r="B663" t="s">
        <v>283</v>
      </c>
      <c r="C663" s="84">
        <v>45728</v>
      </c>
      <c r="D663" t="s">
        <v>353</v>
      </c>
      <c r="E663" s="26">
        <v>76351.8</v>
      </c>
      <c r="F663" s="57" t="str">
        <f t="shared" si="13"/>
        <v>93 -Vencido + 210 días</v>
      </c>
    </row>
    <row r="664" spans="1:6" x14ac:dyDescent="0.25">
      <c r="A664">
        <v>2154</v>
      </c>
      <c r="B664" t="s">
        <v>314</v>
      </c>
      <c r="C664" s="84">
        <v>45894</v>
      </c>
      <c r="D664" t="s">
        <v>361</v>
      </c>
      <c r="E664" s="26">
        <v>148798.03</v>
      </c>
      <c r="F664" s="57" t="str">
        <f t="shared" si="13"/>
        <v>92 -Vencido + 180 días</v>
      </c>
    </row>
    <row r="665" spans="1:6" x14ac:dyDescent="0.25">
      <c r="A665">
        <v>2103</v>
      </c>
      <c r="B665" t="s">
        <v>494</v>
      </c>
      <c r="C665" s="84">
        <v>45992</v>
      </c>
      <c r="D665" t="s">
        <v>495</v>
      </c>
      <c r="E665" s="26">
        <v>22702.05</v>
      </c>
      <c r="F665" s="57" t="str">
        <f t="shared" si="13"/>
        <v>8 -Vencido + de 90 días</v>
      </c>
    </row>
    <row r="666" spans="1:6" x14ac:dyDescent="0.25">
      <c r="A666">
        <v>2354</v>
      </c>
      <c r="B666" t="s">
        <v>169</v>
      </c>
      <c r="C666" s="84">
        <v>45887</v>
      </c>
      <c r="D666" t="s">
        <v>360</v>
      </c>
      <c r="E666" s="26">
        <v>116668.53</v>
      </c>
      <c r="F666" s="57" t="str">
        <f t="shared" si="13"/>
        <v>92 -Vencido + 180 días</v>
      </c>
    </row>
    <row r="667" spans="1:6" x14ac:dyDescent="0.25">
      <c r="A667">
        <v>5106</v>
      </c>
      <c r="B667" t="s">
        <v>294</v>
      </c>
      <c r="C667" s="84">
        <v>45943</v>
      </c>
      <c r="D667" t="s">
        <v>417</v>
      </c>
      <c r="E667" s="26">
        <v>13122.81</v>
      </c>
      <c r="F667" s="57" t="str">
        <f t="shared" si="13"/>
        <v>9 -Vencido + de 120 días</v>
      </c>
    </row>
    <row r="668" spans="1:6" x14ac:dyDescent="0.25">
      <c r="A668">
        <v>2168</v>
      </c>
      <c r="B668" t="s">
        <v>158</v>
      </c>
      <c r="C668" s="84">
        <v>46041</v>
      </c>
      <c r="D668" t="s">
        <v>668</v>
      </c>
      <c r="E668" s="26">
        <v>46075.58</v>
      </c>
      <c r="F668" s="57" t="str">
        <f t="shared" si="13"/>
        <v>6 -Vencido + de 30 dìas</v>
      </c>
    </row>
    <row r="669" spans="1:6" x14ac:dyDescent="0.25">
      <c r="A669">
        <v>2200</v>
      </c>
      <c r="B669" t="s">
        <v>295</v>
      </c>
      <c r="C669" s="84">
        <v>45887</v>
      </c>
      <c r="D669" t="s">
        <v>296</v>
      </c>
      <c r="E669" s="26">
        <v>21433.89</v>
      </c>
      <c r="F669" s="57" t="str">
        <f t="shared" si="13"/>
        <v>92 -Vencido + 180 días</v>
      </c>
    </row>
    <row r="670" spans="1:6" x14ac:dyDescent="0.25">
      <c r="A670">
        <v>2300</v>
      </c>
      <c r="B670" t="s">
        <v>299</v>
      </c>
      <c r="C670" s="84">
        <v>45918</v>
      </c>
      <c r="D670" t="s">
        <v>388</v>
      </c>
      <c r="E670" s="26">
        <v>400247.94</v>
      </c>
      <c r="F670" s="57" t="str">
        <f t="shared" si="13"/>
        <v>91 -Vencido + 150 días</v>
      </c>
    </row>
    <row r="671" spans="1:6" x14ac:dyDescent="0.25">
      <c r="A671">
        <v>5074</v>
      </c>
      <c r="B671" t="s">
        <v>101</v>
      </c>
      <c r="C671" s="84">
        <v>46041</v>
      </c>
      <c r="D671" t="s">
        <v>669</v>
      </c>
      <c r="E671" s="26">
        <v>18809.32</v>
      </c>
      <c r="F671" s="57" t="str">
        <f t="shared" si="13"/>
        <v>6 -Vencido + de 30 dìas</v>
      </c>
    </row>
    <row r="672" spans="1:6" x14ac:dyDescent="0.25">
      <c r="A672">
        <v>2167</v>
      </c>
      <c r="B672" t="s">
        <v>699</v>
      </c>
      <c r="C672" s="84">
        <v>46041</v>
      </c>
      <c r="D672" t="s">
        <v>700</v>
      </c>
      <c r="E672" s="26">
        <v>101950.68</v>
      </c>
      <c r="F672" s="57" t="str">
        <f t="shared" si="13"/>
        <v>6 -Vencido + de 30 dìas</v>
      </c>
    </row>
    <row r="673" spans="1:6" x14ac:dyDescent="0.25">
      <c r="A673">
        <v>463</v>
      </c>
      <c r="B673" t="s">
        <v>497</v>
      </c>
      <c r="C673" s="84">
        <v>45992</v>
      </c>
      <c r="D673" t="s">
        <v>498</v>
      </c>
      <c r="E673" s="26">
        <v>39428.559999999998</v>
      </c>
      <c r="F673" s="57" t="str">
        <f t="shared" si="13"/>
        <v>8 -Vencido + de 90 días</v>
      </c>
    </row>
    <row r="674" spans="1:6" x14ac:dyDescent="0.25">
      <c r="A674">
        <v>2349</v>
      </c>
      <c r="B674" t="s">
        <v>300</v>
      </c>
      <c r="C674" s="84">
        <v>45880</v>
      </c>
      <c r="D674" t="s">
        <v>301</v>
      </c>
      <c r="E674" s="26">
        <v>12857.17</v>
      </c>
      <c r="F674" s="57" t="str">
        <f t="shared" si="13"/>
        <v>92 -Vencido + 180 días</v>
      </c>
    </row>
    <row r="675" spans="1:6" x14ac:dyDescent="0.25">
      <c r="A675">
        <v>2317</v>
      </c>
      <c r="B675" t="s">
        <v>184</v>
      </c>
      <c r="C675" s="84">
        <v>45796</v>
      </c>
      <c r="D675" t="s">
        <v>273</v>
      </c>
      <c r="E675" s="26">
        <v>44142.84</v>
      </c>
      <c r="F675" s="57" t="str">
        <f t="shared" si="13"/>
        <v>93 -Vencido + 210 días</v>
      </c>
    </row>
    <row r="676" spans="1:6" x14ac:dyDescent="0.25">
      <c r="A676">
        <v>2174</v>
      </c>
      <c r="B676" t="s">
        <v>186</v>
      </c>
      <c r="C676" s="84">
        <v>45817</v>
      </c>
      <c r="D676" t="s">
        <v>228</v>
      </c>
      <c r="E676" s="26">
        <v>24823.98</v>
      </c>
      <c r="F676" s="57" t="str">
        <f t="shared" si="13"/>
        <v>93 -Vencido + 210 días</v>
      </c>
    </row>
    <row r="677" spans="1:6" x14ac:dyDescent="0.25">
      <c r="A677">
        <v>1974</v>
      </c>
      <c r="B677" t="s">
        <v>302</v>
      </c>
      <c r="C677" s="84">
        <v>45903</v>
      </c>
      <c r="D677" t="s">
        <v>304</v>
      </c>
      <c r="E677" s="26">
        <v>116428.31</v>
      </c>
      <c r="F677" s="57" t="str">
        <f t="shared" si="13"/>
        <v>92 -Vencido + 180 días</v>
      </c>
    </row>
    <row r="678" spans="1:6" x14ac:dyDescent="0.25">
      <c r="A678">
        <v>1974</v>
      </c>
      <c r="B678" t="s">
        <v>302</v>
      </c>
      <c r="C678" s="84">
        <v>45896</v>
      </c>
      <c r="D678" t="s">
        <v>303</v>
      </c>
      <c r="E678" s="26">
        <v>103961.57</v>
      </c>
      <c r="F678" s="57" t="str">
        <f t="shared" si="13"/>
        <v>92 -Vencido + 180 días</v>
      </c>
    </row>
    <row r="679" spans="1:6" x14ac:dyDescent="0.25">
      <c r="A679">
        <v>2174</v>
      </c>
      <c r="B679" t="s">
        <v>186</v>
      </c>
      <c r="C679" s="84">
        <v>45845</v>
      </c>
      <c r="D679" t="s">
        <v>229</v>
      </c>
      <c r="E679" s="26">
        <v>21506.83</v>
      </c>
      <c r="F679" s="57" t="str">
        <f t="shared" si="13"/>
        <v>93 -Vencido + 210 días</v>
      </c>
    </row>
    <row r="680" spans="1:6" x14ac:dyDescent="0.25">
      <c r="A680">
        <v>2131</v>
      </c>
      <c r="B680" t="s">
        <v>182</v>
      </c>
      <c r="C680" s="84">
        <v>45992</v>
      </c>
      <c r="D680" t="s">
        <v>496</v>
      </c>
      <c r="E680" s="26">
        <v>103815.88</v>
      </c>
      <c r="F680" s="57" t="str">
        <f t="shared" si="13"/>
        <v>8 -Vencido + de 90 días</v>
      </c>
    </row>
    <row r="681" spans="1:6" x14ac:dyDescent="0.25">
      <c r="A681">
        <v>1593</v>
      </c>
      <c r="B681" t="s">
        <v>807</v>
      </c>
      <c r="C681" s="84">
        <v>46084</v>
      </c>
      <c r="D681" t="s">
        <v>808</v>
      </c>
      <c r="E681" s="26">
        <v>216654.55</v>
      </c>
      <c r="F681" s="57" t="str">
        <f t="shared" si="13"/>
        <v>2 -Vence esta semana</v>
      </c>
    </row>
    <row r="682" spans="1:6" x14ac:dyDescent="0.25">
      <c r="A682">
        <v>2211</v>
      </c>
      <c r="B682" t="s">
        <v>367</v>
      </c>
      <c r="C682" s="84">
        <v>45992</v>
      </c>
      <c r="D682" t="s">
        <v>548</v>
      </c>
      <c r="E682" s="26">
        <v>16695.09</v>
      </c>
      <c r="F682" s="57" t="str">
        <f t="shared" si="13"/>
        <v>8 -Vencido + de 90 días</v>
      </c>
    </row>
    <row r="683" spans="1:6" x14ac:dyDescent="0.25">
      <c r="A683">
        <v>2311</v>
      </c>
      <c r="B683" t="s">
        <v>363</v>
      </c>
      <c r="C683" s="84">
        <v>45866</v>
      </c>
      <c r="D683" t="s">
        <v>369</v>
      </c>
      <c r="E683" s="26">
        <v>14142.88</v>
      </c>
      <c r="F683" s="57" t="str">
        <f t="shared" si="13"/>
        <v>93 -Vencido + 210 días</v>
      </c>
    </row>
    <row r="684" spans="1:6" x14ac:dyDescent="0.25">
      <c r="A684">
        <v>2294</v>
      </c>
      <c r="B684" t="s">
        <v>103</v>
      </c>
      <c r="C684" s="84">
        <v>45771</v>
      </c>
      <c r="D684" t="s">
        <v>341</v>
      </c>
      <c r="E684" s="26">
        <v>186837.42</v>
      </c>
      <c r="F684" s="57" t="str">
        <f t="shared" si="13"/>
        <v>93 -Vencido + 210 días</v>
      </c>
    </row>
    <row r="685" spans="1:6" x14ac:dyDescent="0.25">
      <c r="A685">
        <v>776</v>
      </c>
      <c r="B685" t="s">
        <v>370</v>
      </c>
      <c r="C685" s="84">
        <v>45896</v>
      </c>
      <c r="D685" t="s">
        <v>371</v>
      </c>
      <c r="E685" s="26">
        <v>5892.87</v>
      </c>
      <c r="F685" s="57" t="str">
        <f t="shared" si="13"/>
        <v>92 -Vencido + 180 días</v>
      </c>
    </row>
    <row r="686" spans="1:6" x14ac:dyDescent="0.25">
      <c r="A686">
        <v>5088</v>
      </c>
      <c r="B686" t="s">
        <v>378</v>
      </c>
      <c r="C686" s="84">
        <v>46041</v>
      </c>
      <c r="D686" t="s">
        <v>666</v>
      </c>
      <c r="E686" s="26">
        <v>54824.12</v>
      </c>
      <c r="F686" s="57" t="str">
        <f t="shared" si="13"/>
        <v>6 -Vencido + de 30 dìas</v>
      </c>
    </row>
    <row r="687" spans="1:6" x14ac:dyDescent="0.25">
      <c r="A687">
        <v>2311</v>
      </c>
      <c r="B687" t="s">
        <v>363</v>
      </c>
      <c r="C687" s="84">
        <v>46062</v>
      </c>
      <c r="D687" t="s">
        <v>748</v>
      </c>
      <c r="E687" s="26">
        <v>76142.929999999993</v>
      </c>
      <c r="F687" s="57" t="str">
        <f t="shared" si="13"/>
        <v>5 -Vencido 3 semanas</v>
      </c>
    </row>
    <row r="688" spans="1:6" x14ac:dyDescent="0.25">
      <c r="A688">
        <v>2638</v>
      </c>
      <c r="B688" t="s">
        <v>528</v>
      </c>
      <c r="C688" s="84">
        <v>45992</v>
      </c>
      <c r="D688" t="s">
        <v>529</v>
      </c>
      <c r="E688" s="26">
        <v>15674.45</v>
      </c>
      <c r="F688" s="57" t="str">
        <f t="shared" si="13"/>
        <v>8 -Vencido + de 90 días</v>
      </c>
    </row>
    <row r="689" spans="1:6" x14ac:dyDescent="0.25">
      <c r="A689">
        <v>2121</v>
      </c>
      <c r="B689" t="s">
        <v>780</v>
      </c>
      <c r="C689" s="84">
        <v>46077</v>
      </c>
      <c r="D689" t="s">
        <v>783</v>
      </c>
      <c r="E689" s="26">
        <v>764974.13</v>
      </c>
      <c r="F689" s="57" t="str">
        <f t="shared" si="13"/>
        <v>3 -Vencido 1 semana</v>
      </c>
    </row>
    <row r="690" spans="1:6" x14ac:dyDescent="0.25">
      <c r="A690">
        <v>2153</v>
      </c>
      <c r="B690" t="s">
        <v>163</v>
      </c>
      <c r="C690" s="84">
        <v>45894</v>
      </c>
      <c r="D690" t="s">
        <v>309</v>
      </c>
      <c r="E690" s="26">
        <v>21324.57</v>
      </c>
      <c r="F690" s="57" t="str">
        <f t="shared" si="13"/>
        <v>92 -Vencido + 180 días</v>
      </c>
    </row>
    <row r="691" spans="1:6" x14ac:dyDescent="0.25">
      <c r="A691">
        <v>2153</v>
      </c>
      <c r="B691" t="s">
        <v>163</v>
      </c>
      <c r="C691" s="84">
        <v>46041</v>
      </c>
      <c r="D691" t="s">
        <v>670</v>
      </c>
      <c r="E691" s="26">
        <v>132324.72</v>
      </c>
      <c r="F691" s="57" t="str">
        <f t="shared" si="13"/>
        <v>6 -Vencido + de 30 dìas</v>
      </c>
    </row>
    <row r="692" spans="1:6" x14ac:dyDescent="0.25">
      <c r="A692">
        <v>2404</v>
      </c>
      <c r="B692" t="s">
        <v>180</v>
      </c>
      <c r="C692" s="84">
        <v>45769</v>
      </c>
      <c r="D692" t="s">
        <v>191</v>
      </c>
      <c r="E692" s="26">
        <v>126571.41</v>
      </c>
      <c r="F692" s="57" t="str">
        <f t="shared" si="13"/>
        <v>93 -Vencido + 210 días</v>
      </c>
    </row>
    <row r="693" spans="1:6" x14ac:dyDescent="0.25">
      <c r="A693">
        <v>7700</v>
      </c>
      <c r="B693" t="s">
        <v>618</v>
      </c>
      <c r="C693" s="84">
        <v>46087</v>
      </c>
      <c r="D693" t="s">
        <v>840</v>
      </c>
      <c r="E693" s="26">
        <v>235600.77</v>
      </c>
      <c r="F693" s="57" t="str">
        <f t="shared" si="13"/>
        <v>2 -Vence esta semana</v>
      </c>
    </row>
    <row r="694" spans="1:6" x14ac:dyDescent="0.25">
      <c r="A694">
        <v>2309</v>
      </c>
      <c r="B694" t="s">
        <v>288</v>
      </c>
      <c r="C694" s="84">
        <v>45894</v>
      </c>
      <c r="D694" t="s">
        <v>339</v>
      </c>
      <c r="E694" s="26">
        <v>22857.19</v>
      </c>
      <c r="F694" s="57" t="str">
        <f t="shared" si="13"/>
        <v>92 -Vencido + 180 días</v>
      </c>
    </row>
    <row r="695" spans="1:6" x14ac:dyDescent="0.25">
      <c r="A695">
        <v>2482</v>
      </c>
      <c r="B695" t="s">
        <v>221</v>
      </c>
      <c r="C695" s="84">
        <v>46071</v>
      </c>
      <c r="D695" t="s">
        <v>723</v>
      </c>
      <c r="E695" s="26">
        <v>32714.31</v>
      </c>
      <c r="F695" s="57" t="str">
        <f t="shared" si="13"/>
        <v>4 -Vencido 2 semanas</v>
      </c>
    </row>
    <row r="696" spans="1:6" x14ac:dyDescent="0.25">
      <c r="A696">
        <v>7700</v>
      </c>
      <c r="B696" t="s">
        <v>618</v>
      </c>
      <c r="C696" s="84">
        <v>46059</v>
      </c>
      <c r="D696" t="s">
        <v>667</v>
      </c>
      <c r="E696" s="26">
        <v>288620.13</v>
      </c>
      <c r="F696" s="57" t="str">
        <f t="shared" si="13"/>
        <v>6 -Vencido + de 30 dìas</v>
      </c>
    </row>
    <row r="697" spans="1:6" x14ac:dyDescent="0.25">
      <c r="A697">
        <v>2477</v>
      </c>
      <c r="B697" t="s">
        <v>249</v>
      </c>
      <c r="C697" s="84">
        <v>45937</v>
      </c>
      <c r="D697" t="s">
        <v>411</v>
      </c>
      <c r="E697" s="26">
        <v>250536.13</v>
      </c>
      <c r="F697" s="57" t="str">
        <f t="shared" si="13"/>
        <v>9 -Vencido + de 120 días</v>
      </c>
    </row>
    <row r="698" spans="1:6" x14ac:dyDescent="0.25">
      <c r="A698">
        <v>990</v>
      </c>
      <c r="B698" t="s">
        <v>280</v>
      </c>
      <c r="C698" s="84">
        <v>46081</v>
      </c>
      <c r="D698" t="s">
        <v>809</v>
      </c>
      <c r="E698" s="26">
        <v>40571.47</v>
      </c>
      <c r="F698" s="57" t="str">
        <f t="shared" si="13"/>
        <v>2 -Vence esta semana</v>
      </c>
    </row>
    <row r="699" spans="1:6" x14ac:dyDescent="0.25">
      <c r="A699">
        <v>2326</v>
      </c>
      <c r="B699" t="s">
        <v>178</v>
      </c>
      <c r="C699" s="84">
        <v>45754</v>
      </c>
      <c r="D699" t="s">
        <v>179</v>
      </c>
      <c r="E699" s="26">
        <v>76914.13</v>
      </c>
      <c r="F699" s="57" t="str">
        <f t="shared" si="13"/>
        <v>93 -Vencido + 210 días</v>
      </c>
    </row>
    <row r="700" spans="1:6" x14ac:dyDescent="0.25">
      <c r="A700">
        <v>679</v>
      </c>
      <c r="B700" t="s">
        <v>841</v>
      </c>
      <c r="C700" s="84">
        <v>46087</v>
      </c>
      <c r="D700" t="s">
        <v>842</v>
      </c>
      <c r="E700" s="26">
        <v>147409.20000000001</v>
      </c>
      <c r="F700" s="57" t="str">
        <f t="shared" si="13"/>
        <v>2 -Vence esta semana</v>
      </c>
    </row>
    <row r="701" spans="1:6" x14ac:dyDescent="0.25">
      <c r="A701">
        <v>2340</v>
      </c>
      <c r="B701" t="s">
        <v>147</v>
      </c>
      <c r="C701" s="84">
        <v>45992</v>
      </c>
      <c r="D701" t="s">
        <v>547</v>
      </c>
      <c r="E701" s="26">
        <v>129197.19</v>
      </c>
      <c r="F701" s="57" t="str">
        <f t="shared" si="13"/>
        <v>8 -Vencido + de 90 días</v>
      </c>
    </row>
    <row r="702" spans="1:6" x14ac:dyDescent="0.25">
      <c r="A702">
        <v>679</v>
      </c>
      <c r="B702" t="s">
        <v>841</v>
      </c>
      <c r="C702" s="84">
        <v>46087</v>
      </c>
      <c r="D702" t="s">
        <v>843</v>
      </c>
      <c r="E702" s="26">
        <v>10922.61</v>
      </c>
      <c r="F702" s="57" t="str">
        <f t="shared" si="13"/>
        <v>2 -Vence esta semana</v>
      </c>
    </row>
    <row r="703" spans="1:6" x14ac:dyDescent="0.25">
      <c r="A703">
        <v>2326</v>
      </c>
      <c r="B703" t="s">
        <v>178</v>
      </c>
      <c r="C703" s="84">
        <v>45817</v>
      </c>
      <c r="D703" t="s">
        <v>242</v>
      </c>
      <c r="E703" s="26">
        <v>13122.81</v>
      </c>
      <c r="F703" s="57" t="str">
        <f t="shared" si="13"/>
        <v>93 -Vencido + 210 días</v>
      </c>
    </row>
    <row r="704" spans="1:6" x14ac:dyDescent="0.25">
      <c r="A704">
        <v>2315</v>
      </c>
      <c r="B704" t="s">
        <v>343</v>
      </c>
      <c r="C704" s="84">
        <v>46041</v>
      </c>
      <c r="D704" t="s">
        <v>701</v>
      </c>
      <c r="E704" s="26">
        <v>325167.71999999997</v>
      </c>
      <c r="F704" s="57" t="str">
        <f t="shared" si="13"/>
        <v>6 -Vencido + de 30 dìas</v>
      </c>
    </row>
    <row r="705" spans="1:6" x14ac:dyDescent="0.25">
      <c r="A705">
        <v>2308</v>
      </c>
      <c r="B705" t="s">
        <v>146</v>
      </c>
      <c r="C705" s="84">
        <v>45832</v>
      </c>
      <c r="D705" t="s">
        <v>243</v>
      </c>
      <c r="E705" s="26">
        <v>47857.24</v>
      </c>
      <c r="F705" s="57" t="str">
        <f t="shared" si="13"/>
        <v>93 -Vencido + 210 días</v>
      </c>
    </row>
    <row r="706" spans="1:6" x14ac:dyDescent="0.25">
      <c r="A706">
        <v>2110</v>
      </c>
      <c r="B706" t="s">
        <v>810</v>
      </c>
      <c r="C706" s="84">
        <v>46084</v>
      </c>
      <c r="D706" t="s">
        <v>811</v>
      </c>
      <c r="E706" s="26">
        <v>206770.73</v>
      </c>
      <c r="F706" s="57" t="str">
        <f t="shared" si="13"/>
        <v>2 -Vence esta semana</v>
      </c>
    </row>
    <row r="707" spans="1:6" x14ac:dyDescent="0.25">
      <c r="A707">
        <v>841</v>
      </c>
      <c r="B707" t="s">
        <v>332</v>
      </c>
      <c r="C707" s="84">
        <v>46087</v>
      </c>
      <c r="D707" t="s">
        <v>839</v>
      </c>
      <c r="E707" s="26">
        <v>99004.11</v>
      </c>
      <c r="F707" s="57" t="str">
        <f t="shared" si="13"/>
        <v>2 -Vence esta semana</v>
      </c>
    </row>
    <row r="708" spans="1:6" x14ac:dyDescent="0.25">
      <c r="A708">
        <v>2223</v>
      </c>
      <c r="B708" t="s">
        <v>203</v>
      </c>
      <c r="C708" s="84">
        <v>45821</v>
      </c>
      <c r="D708" t="s">
        <v>209</v>
      </c>
      <c r="E708" s="26">
        <v>26245.63</v>
      </c>
      <c r="F708" s="57" t="str">
        <f t="shared" si="13"/>
        <v>93 -Vencido + 210 días</v>
      </c>
    </row>
    <row r="709" spans="1:6" x14ac:dyDescent="0.25">
      <c r="A709">
        <v>121</v>
      </c>
      <c r="B709" t="s">
        <v>456</v>
      </c>
      <c r="C709" s="84">
        <v>45979</v>
      </c>
      <c r="D709" t="s">
        <v>457</v>
      </c>
      <c r="E709" s="26">
        <v>42857.23</v>
      </c>
      <c r="F709" s="57" t="str">
        <f t="shared" si="13"/>
        <v>8 -Vencido + de 90 días</v>
      </c>
    </row>
    <row r="710" spans="1:6" x14ac:dyDescent="0.25">
      <c r="A710">
        <v>9922</v>
      </c>
      <c r="B710" t="s">
        <v>148</v>
      </c>
      <c r="C710" s="84">
        <v>45992</v>
      </c>
      <c r="D710" t="s">
        <v>501</v>
      </c>
      <c r="E710" s="26">
        <v>10935.68</v>
      </c>
      <c r="F710" s="57" t="str">
        <f t="shared" si="13"/>
        <v>8 -Vencido + de 90 días</v>
      </c>
    </row>
    <row r="711" spans="1:6" x14ac:dyDescent="0.25">
      <c r="A711">
        <v>2310</v>
      </c>
      <c r="B711" t="s">
        <v>248</v>
      </c>
      <c r="C711" s="84">
        <v>46041</v>
      </c>
      <c r="D711" t="s">
        <v>687</v>
      </c>
      <c r="E711" s="26">
        <v>22285.77</v>
      </c>
      <c r="F711" s="57" t="str">
        <f t="shared" ref="F711:F774" si="14">VLOOKUP($C711,$G$19:$H$30,2,1)</f>
        <v>6 -Vencido + de 30 dìas</v>
      </c>
    </row>
    <row r="712" spans="1:6" x14ac:dyDescent="0.25">
      <c r="A712">
        <v>2174</v>
      </c>
      <c r="B712" t="s">
        <v>186</v>
      </c>
      <c r="C712" s="84">
        <v>45733</v>
      </c>
      <c r="D712" t="s">
        <v>279</v>
      </c>
      <c r="E712" s="26">
        <v>5652.9</v>
      </c>
      <c r="F712" s="57" t="str">
        <f t="shared" si="14"/>
        <v>93 -Vencido + 210 días</v>
      </c>
    </row>
    <row r="713" spans="1:6" x14ac:dyDescent="0.25">
      <c r="A713">
        <v>2310</v>
      </c>
      <c r="B713" t="s">
        <v>248</v>
      </c>
      <c r="C713" s="84">
        <v>45866</v>
      </c>
      <c r="D713" t="s">
        <v>310</v>
      </c>
      <c r="E713" s="26">
        <v>64071.51</v>
      </c>
      <c r="F713" s="57" t="str">
        <f t="shared" si="14"/>
        <v>93 -Vencido + 210 días</v>
      </c>
    </row>
    <row r="714" spans="1:6" x14ac:dyDescent="0.25">
      <c r="A714">
        <v>2174</v>
      </c>
      <c r="B714" t="s">
        <v>186</v>
      </c>
      <c r="C714" s="84">
        <v>45663</v>
      </c>
      <c r="D714" t="s">
        <v>187</v>
      </c>
      <c r="E714" s="26">
        <v>31876.080000000002</v>
      </c>
      <c r="F714" s="57" t="str">
        <f t="shared" si="14"/>
        <v>93 -Vencido + 210 días</v>
      </c>
    </row>
    <row r="715" spans="1:6" x14ac:dyDescent="0.25">
      <c r="A715">
        <v>2344</v>
      </c>
      <c r="B715" t="s">
        <v>364</v>
      </c>
      <c r="C715" s="84">
        <v>45992</v>
      </c>
      <c r="D715" t="s">
        <v>542</v>
      </c>
      <c r="E715" s="26">
        <v>96379.6</v>
      </c>
      <c r="F715" s="57" t="str">
        <f t="shared" si="14"/>
        <v>8 -Vencido + de 90 días</v>
      </c>
    </row>
    <row r="716" spans="1:6" x14ac:dyDescent="0.25">
      <c r="A716">
        <v>2312</v>
      </c>
      <c r="B716" t="s">
        <v>543</v>
      </c>
      <c r="C716" s="84">
        <v>45992</v>
      </c>
      <c r="D716" t="s">
        <v>544</v>
      </c>
      <c r="E716" s="26">
        <v>173629.36</v>
      </c>
      <c r="F716" s="57" t="str">
        <f t="shared" si="14"/>
        <v>8 -Vencido + de 90 días</v>
      </c>
    </row>
    <row r="717" spans="1:6" x14ac:dyDescent="0.25">
      <c r="A717">
        <v>2319</v>
      </c>
      <c r="B717" t="s">
        <v>205</v>
      </c>
      <c r="C717" s="84">
        <v>45663</v>
      </c>
      <c r="D717" t="s">
        <v>206</v>
      </c>
      <c r="E717" s="26">
        <v>80692.17</v>
      </c>
      <c r="F717" s="57" t="str">
        <f t="shared" si="14"/>
        <v>93 -Vencido + 210 días</v>
      </c>
    </row>
    <row r="718" spans="1:6" x14ac:dyDescent="0.25">
      <c r="A718">
        <v>2153</v>
      </c>
      <c r="B718" t="s">
        <v>163</v>
      </c>
      <c r="C718" s="84">
        <v>45782</v>
      </c>
      <c r="D718" t="s">
        <v>238</v>
      </c>
      <c r="E718" s="26">
        <v>7290.45</v>
      </c>
      <c r="F718" s="57" t="str">
        <f t="shared" si="14"/>
        <v>93 -Vencido + 210 días</v>
      </c>
    </row>
    <row r="719" spans="1:6" x14ac:dyDescent="0.25">
      <c r="A719">
        <v>2153</v>
      </c>
      <c r="B719" t="s">
        <v>163</v>
      </c>
      <c r="C719" s="84">
        <v>45810</v>
      </c>
      <c r="D719" t="s">
        <v>212</v>
      </c>
      <c r="E719" s="26">
        <v>64593.32</v>
      </c>
      <c r="F719" s="57" t="str">
        <f t="shared" si="14"/>
        <v>93 -Vencido + 210 días</v>
      </c>
    </row>
    <row r="720" spans="1:6" x14ac:dyDescent="0.25">
      <c r="A720">
        <v>2170</v>
      </c>
      <c r="B720" t="s">
        <v>210</v>
      </c>
      <c r="C720" s="84">
        <v>46041</v>
      </c>
      <c r="D720" t="s">
        <v>640</v>
      </c>
      <c r="E720" s="26">
        <v>18371.91</v>
      </c>
      <c r="F720" s="57" t="str">
        <f t="shared" si="14"/>
        <v>6 -Vencido + de 30 dìas</v>
      </c>
    </row>
    <row r="721" spans="1:6" x14ac:dyDescent="0.25">
      <c r="A721">
        <v>1902</v>
      </c>
      <c r="B721" t="s">
        <v>732</v>
      </c>
      <c r="C721" s="84">
        <v>46059</v>
      </c>
      <c r="D721" t="s">
        <v>747</v>
      </c>
      <c r="E721" s="26">
        <v>61928.62</v>
      </c>
      <c r="F721" s="57" t="str">
        <f t="shared" si="14"/>
        <v>6 -Vencido + de 30 dìas</v>
      </c>
    </row>
    <row r="722" spans="1:6" x14ac:dyDescent="0.25">
      <c r="A722">
        <v>2153</v>
      </c>
      <c r="B722" t="s">
        <v>163</v>
      </c>
      <c r="C722" s="84">
        <v>45845</v>
      </c>
      <c r="D722" t="s">
        <v>239</v>
      </c>
      <c r="E722" s="26">
        <v>6561.41</v>
      </c>
      <c r="F722" s="57" t="str">
        <f t="shared" si="14"/>
        <v>93 -Vencido + 210 días</v>
      </c>
    </row>
    <row r="723" spans="1:6" x14ac:dyDescent="0.25">
      <c r="A723">
        <v>2170</v>
      </c>
      <c r="B723" t="s">
        <v>210</v>
      </c>
      <c r="C723" s="84">
        <v>45901</v>
      </c>
      <c r="D723" t="s">
        <v>323</v>
      </c>
      <c r="E723" s="26">
        <v>19684.22</v>
      </c>
      <c r="F723" s="57" t="str">
        <f t="shared" si="14"/>
        <v>92 -Vencido + 180 días</v>
      </c>
    </row>
    <row r="724" spans="1:6" x14ac:dyDescent="0.25">
      <c r="A724">
        <v>2072</v>
      </c>
      <c r="B724" t="s">
        <v>102</v>
      </c>
      <c r="C724" s="84">
        <v>46059</v>
      </c>
      <c r="D724" t="s">
        <v>719</v>
      </c>
      <c r="E724" s="26">
        <v>197903.81</v>
      </c>
      <c r="F724" s="57" t="str">
        <f t="shared" si="14"/>
        <v>6 -Vencido + de 30 dìas</v>
      </c>
    </row>
    <row r="725" spans="1:6" x14ac:dyDescent="0.25">
      <c r="A725">
        <v>2206</v>
      </c>
      <c r="B725" t="s">
        <v>164</v>
      </c>
      <c r="C725" s="84">
        <v>45992</v>
      </c>
      <c r="D725" t="s">
        <v>522</v>
      </c>
      <c r="E725" s="26">
        <v>25953.97</v>
      </c>
      <c r="F725" s="57" t="str">
        <f t="shared" si="14"/>
        <v>8 -Vencido + de 90 días</v>
      </c>
    </row>
    <row r="726" spans="1:6" x14ac:dyDescent="0.25">
      <c r="A726">
        <v>2336</v>
      </c>
      <c r="B726" t="s">
        <v>166</v>
      </c>
      <c r="C726" s="84">
        <v>45744</v>
      </c>
      <c r="D726" t="s">
        <v>261</v>
      </c>
      <c r="E726" s="26">
        <v>9038.4599999999991</v>
      </c>
      <c r="F726" s="57" t="str">
        <f t="shared" si="14"/>
        <v>93 -Vencido + 210 días</v>
      </c>
    </row>
    <row r="727" spans="1:6" x14ac:dyDescent="0.25">
      <c r="A727">
        <v>2336</v>
      </c>
      <c r="B727" t="s">
        <v>166</v>
      </c>
      <c r="C727" s="84">
        <v>45754</v>
      </c>
      <c r="D727" t="s">
        <v>174</v>
      </c>
      <c r="E727" s="26">
        <v>36014.769999999997</v>
      </c>
      <c r="F727" s="57" t="str">
        <f t="shared" si="14"/>
        <v>93 -Vencido + 210 días</v>
      </c>
    </row>
    <row r="728" spans="1:6" x14ac:dyDescent="0.25">
      <c r="A728">
        <v>2316</v>
      </c>
      <c r="B728" t="s">
        <v>520</v>
      </c>
      <c r="C728" s="84">
        <v>45992</v>
      </c>
      <c r="D728" t="s">
        <v>521</v>
      </c>
      <c r="E728" s="26">
        <v>22642.86</v>
      </c>
      <c r="F728" s="57" t="str">
        <f t="shared" si="14"/>
        <v>8 -Vencido + de 90 días</v>
      </c>
    </row>
    <row r="729" spans="1:6" x14ac:dyDescent="0.25">
      <c r="A729">
        <v>7700</v>
      </c>
      <c r="B729" t="s">
        <v>618</v>
      </c>
      <c r="C729" s="84">
        <v>46087</v>
      </c>
      <c r="D729" t="s">
        <v>844</v>
      </c>
      <c r="E729" s="26">
        <v>18663.52</v>
      </c>
      <c r="F729" s="57" t="str">
        <f t="shared" si="14"/>
        <v>2 -Vence esta semana</v>
      </c>
    </row>
    <row r="730" spans="1:6" x14ac:dyDescent="0.25">
      <c r="A730">
        <v>2316</v>
      </c>
      <c r="B730" t="s">
        <v>520</v>
      </c>
      <c r="C730" s="84">
        <v>46041</v>
      </c>
      <c r="D730" t="s">
        <v>639</v>
      </c>
      <c r="E730" s="26">
        <v>68000.039999999994</v>
      </c>
      <c r="F730" s="57" t="str">
        <f t="shared" si="14"/>
        <v>6 -Vencido + de 30 dìas</v>
      </c>
    </row>
    <row r="731" spans="1:6" x14ac:dyDescent="0.25">
      <c r="A731">
        <v>2377</v>
      </c>
      <c r="B731" t="s">
        <v>713</v>
      </c>
      <c r="C731" s="84">
        <v>46058</v>
      </c>
      <c r="D731" t="s">
        <v>714</v>
      </c>
      <c r="E731" s="26">
        <v>30036.61</v>
      </c>
      <c r="F731" s="57" t="str">
        <f t="shared" si="14"/>
        <v>6 -Vencido + de 30 dìas</v>
      </c>
    </row>
    <row r="732" spans="1:6" x14ac:dyDescent="0.25">
      <c r="A732">
        <v>8034</v>
      </c>
      <c r="B732" t="s">
        <v>75</v>
      </c>
      <c r="C732" s="84">
        <v>45673</v>
      </c>
      <c r="D732" t="s">
        <v>220</v>
      </c>
      <c r="E732" s="26">
        <v>110596.99</v>
      </c>
      <c r="F732" s="57" t="str">
        <f t="shared" si="14"/>
        <v>93 -Vencido + 210 días</v>
      </c>
    </row>
    <row r="733" spans="1:6" x14ac:dyDescent="0.25">
      <c r="A733">
        <v>2173</v>
      </c>
      <c r="B733" t="s">
        <v>648</v>
      </c>
      <c r="C733" s="84">
        <v>46062</v>
      </c>
      <c r="D733" t="s">
        <v>715</v>
      </c>
      <c r="E733" s="26">
        <v>47533.69</v>
      </c>
      <c r="F733" s="57" t="str">
        <f t="shared" si="14"/>
        <v>5 -Vencido 3 semanas</v>
      </c>
    </row>
    <row r="734" spans="1:6" x14ac:dyDescent="0.25">
      <c r="A734">
        <v>2477</v>
      </c>
      <c r="B734" t="s">
        <v>249</v>
      </c>
      <c r="C734" s="84">
        <v>45931</v>
      </c>
      <c r="D734" t="s">
        <v>399</v>
      </c>
      <c r="E734" s="26">
        <v>61677.21</v>
      </c>
      <c r="F734" s="57" t="str">
        <f t="shared" si="14"/>
        <v>91 -Vencido + 150 días</v>
      </c>
    </row>
    <row r="735" spans="1:6" x14ac:dyDescent="0.25">
      <c r="A735">
        <v>948</v>
      </c>
      <c r="B735" t="s">
        <v>573</v>
      </c>
      <c r="C735" s="84">
        <v>46003</v>
      </c>
      <c r="D735" t="s">
        <v>574</v>
      </c>
      <c r="E735" s="26">
        <v>45796.39</v>
      </c>
      <c r="F735" s="57" t="str">
        <f t="shared" si="14"/>
        <v>7 -Vencido + de 60 días</v>
      </c>
    </row>
    <row r="736" spans="1:6" x14ac:dyDescent="0.25">
      <c r="A736">
        <v>2201</v>
      </c>
      <c r="B736" t="s">
        <v>194</v>
      </c>
      <c r="C736" s="84">
        <v>45776</v>
      </c>
      <c r="D736" t="s">
        <v>195</v>
      </c>
      <c r="E736" s="26">
        <v>96233.67</v>
      </c>
      <c r="F736" s="57" t="str">
        <f t="shared" si="14"/>
        <v>93 -Vencido + 210 días</v>
      </c>
    </row>
    <row r="737" spans="1:6" x14ac:dyDescent="0.25">
      <c r="A737">
        <v>2226</v>
      </c>
      <c r="B737" t="s">
        <v>725</v>
      </c>
      <c r="C737" s="84">
        <v>46055</v>
      </c>
      <c r="D737" t="s">
        <v>726</v>
      </c>
      <c r="E737" s="26">
        <v>59927.48</v>
      </c>
      <c r="F737" s="57" t="str">
        <f t="shared" si="14"/>
        <v>6 -Vencido + de 30 dìas</v>
      </c>
    </row>
    <row r="738" spans="1:6" x14ac:dyDescent="0.25">
      <c r="A738">
        <v>2308</v>
      </c>
      <c r="B738" t="s">
        <v>146</v>
      </c>
      <c r="C738" s="84">
        <v>45866</v>
      </c>
      <c r="D738" t="s">
        <v>337</v>
      </c>
      <c r="E738" s="26">
        <v>81214.38</v>
      </c>
      <c r="F738" s="57" t="str">
        <f t="shared" si="14"/>
        <v>93 -Vencido + 210 días</v>
      </c>
    </row>
    <row r="739" spans="1:6" x14ac:dyDescent="0.25">
      <c r="A739">
        <v>2208</v>
      </c>
      <c r="B739" t="s">
        <v>149</v>
      </c>
      <c r="C739" s="84">
        <v>45832</v>
      </c>
      <c r="D739" t="s">
        <v>244</v>
      </c>
      <c r="E739" s="26">
        <v>21871.360000000001</v>
      </c>
      <c r="F739" s="57" t="str">
        <f t="shared" si="14"/>
        <v>93 -Vencido + 210 días</v>
      </c>
    </row>
    <row r="740" spans="1:6" x14ac:dyDescent="0.25">
      <c r="A740">
        <v>990</v>
      </c>
      <c r="B740" t="s">
        <v>280</v>
      </c>
      <c r="C740" s="84">
        <v>46053</v>
      </c>
      <c r="D740" t="s">
        <v>688</v>
      </c>
      <c r="E740" s="26">
        <v>24002.57</v>
      </c>
      <c r="F740" s="57" t="str">
        <f t="shared" si="14"/>
        <v>6 -Vencido + de 30 dìas</v>
      </c>
    </row>
    <row r="741" spans="1:6" x14ac:dyDescent="0.25">
      <c r="A741">
        <v>2308</v>
      </c>
      <c r="B741" t="s">
        <v>146</v>
      </c>
      <c r="C741" s="84">
        <v>46062</v>
      </c>
      <c r="D741" t="s">
        <v>727</v>
      </c>
      <c r="E741" s="26">
        <v>21428.62</v>
      </c>
      <c r="F741" s="57" t="str">
        <f t="shared" si="14"/>
        <v>5 -Vencido 3 semanas</v>
      </c>
    </row>
    <row r="742" spans="1:6" x14ac:dyDescent="0.25">
      <c r="A742">
        <v>2308</v>
      </c>
      <c r="B742" t="s">
        <v>146</v>
      </c>
      <c r="C742" s="84">
        <v>46083</v>
      </c>
      <c r="D742" t="s">
        <v>845</v>
      </c>
      <c r="E742" s="26">
        <v>47428.59</v>
      </c>
      <c r="F742" s="57" t="str">
        <f t="shared" si="14"/>
        <v>2 -Vence esta semana</v>
      </c>
    </row>
    <row r="743" spans="1:6" x14ac:dyDescent="0.25">
      <c r="A743">
        <v>1815</v>
      </c>
      <c r="B743" t="s">
        <v>332</v>
      </c>
      <c r="C743" s="84">
        <v>46078</v>
      </c>
      <c r="D743" t="s">
        <v>796</v>
      </c>
      <c r="E743" s="26">
        <v>123662.27</v>
      </c>
      <c r="F743" s="57" t="str">
        <f t="shared" si="14"/>
        <v>3 -Vencido 1 semana</v>
      </c>
    </row>
    <row r="744" spans="1:6" x14ac:dyDescent="0.25">
      <c r="A744">
        <v>990</v>
      </c>
      <c r="B744" t="s">
        <v>280</v>
      </c>
      <c r="C744" s="84">
        <v>46060</v>
      </c>
      <c r="D744" t="s">
        <v>689</v>
      </c>
      <c r="E744" s="26">
        <v>83892.95</v>
      </c>
      <c r="F744" s="57" t="str">
        <f t="shared" si="14"/>
        <v>5 -Vencido 3 semanas</v>
      </c>
    </row>
    <row r="745" spans="1:6" x14ac:dyDescent="0.25">
      <c r="A745">
        <v>2326</v>
      </c>
      <c r="B745" t="s">
        <v>178</v>
      </c>
      <c r="C745" s="84">
        <v>45789</v>
      </c>
      <c r="D745" t="s">
        <v>276</v>
      </c>
      <c r="E745" s="26">
        <v>29198.18</v>
      </c>
      <c r="F745" s="57" t="str">
        <f t="shared" si="14"/>
        <v>93 -Vencido + 210 días</v>
      </c>
    </row>
    <row r="746" spans="1:6" x14ac:dyDescent="0.25">
      <c r="A746">
        <v>2128</v>
      </c>
      <c r="B746" t="s">
        <v>641</v>
      </c>
      <c r="C746" s="84">
        <v>46041</v>
      </c>
      <c r="D746" t="s">
        <v>642</v>
      </c>
      <c r="E746" s="26">
        <v>540500.18999999994</v>
      </c>
      <c r="F746" s="57" t="str">
        <f t="shared" si="14"/>
        <v>6 -Vencido + de 30 dìas</v>
      </c>
    </row>
    <row r="747" spans="1:6" x14ac:dyDescent="0.25">
      <c r="A747">
        <v>2313</v>
      </c>
      <c r="B747" t="s">
        <v>233</v>
      </c>
      <c r="C747" s="84">
        <v>46041</v>
      </c>
      <c r="D747" t="s">
        <v>643</v>
      </c>
      <c r="E747" s="26">
        <v>71357.23</v>
      </c>
      <c r="F747" s="57" t="str">
        <f t="shared" si="14"/>
        <v>6 -Vencido + de 30 dìas</v>
      </c>
    </row>
    <row r="748" spans="1:6" x14ac:dyDescent="0.25">
      <c r="A748">
        <v>2314</v>
      </c>
      <c r="B748" t="s">
        <v>221</v>
      </c>
      <c r="C748" s="84">
        <v>46076</v>
      </c>
      <c r="D748" t="s">
        <v>797</v>
      </c>
      <c r="E748" s="26">
        <v>83714.31</v>
      </c>
      <c r="F748" s="57" t="str">
        <f t="shared" si="14"/>
        <v>3 -Vencido 1 semana</v>
      </c>
    </row>
    <row r="749" spans="1:6" x14ac:dyDescent="0.25">
      <c r="A749">
        <v>2313</v>
      </c>
      <c r="B749" t="s">
        <v>233</v>
      </c>
      <c r="C749" s="84">
        <v>45992</v>
      </c>
      <c r="D749" t="s">
        <v>554</v>
      </c>
      <c r="E749" s="26">
        <v>204142.92</v>
      </c>
      <c r="F749" s="57" t="str">
        <f t="shared" si="14"/>
        <v>8 -Vencido + de 90 días</v>
      </c>
    </row>
    <row r="750" spans="1:6" x14ac:dyDescent="0.25">
      <c r="A750">
        <v>2223</v>
      </c>
      <c r="B750" t="s">
        <v>203</v>
      </c>
      <c r="C750" s="84">
        <v>45793</v>
      </c>
      <c r="D750" t="s">
        <v>290</v>
      </c>
      <c r="E750" s="26">
        <v>39368.339999999997</v>
      </c>
      <c r="F750" s="57" t="str">
        <f t="shared" si="14"/>
        <v>93 -Vencido + 210 días</v>
      </c>
    </row>
    <row r="751" spans="1:6" x14ac:dyDescent="0.25">
      <c r="A751">
        <v>2157</v>
      </c>
      <c r="B751" t="s">
        <v>491</v>
      </c>
      <c r="C751" s="84">
        <v>46041</v>
      </c>
      <c r="D751" t="s">
        <v>664</v>
      </c>
      <c r="E751" s="26">
        <v>51033.11</v>
      </c>
      <c r="F751" s="57" t="str">
        <f t="shared" si="14"/>
        <v>6 -Vencido + de 30 dìas</v>
      </c>
    </row>
    <row r="752" spans="1:6" x14ac:dyDescent="0.25">
      <c r="A752">
        <v>1625</v>
      </c>
      <c r="B752" t="s">
        <v>608</v>
      </c>
      <c r="C752" s="84">
        <v>46042</v>
      </c>
      <c r="D752" t="s">
        <v>614</v>
      </c>
      <c r="E752" s="26">
        <v>50085.38</v>
      </c>
      <c r="F752" s="57" t="str">
        <f t="shared" si="14"/>
        <v>6 -Vencido + de 30 dìas</v>
      </c>
    </row>
    <row r="753" spans="1:6" x14ac:dyDescent="0.25">
      <c r="A753">
        <v>2325</v>
      </c>
      <c r="B753" t="s">
        <v>190</v>
      </c>
      <c r="C753" s="84">
        <v>45838</v>
      </c>
      <c r="D753" t="s">
        <v>291</v>
      </c>
      <c r="E753" s="26">
        <v>31057.24</v>
      </c>
      <c r="F753" s="57" t="str">
        <f t="shared" si="14"/>
        <v>93 -Vencido + 210 días</v>
      </c>
    </row>
    <row r="754" spans="1:6" x14ac:dyDescent="0.25">
      <c r="A754">
        <v>2542</v>
      </c>
      <c r="B754" t="s">
        <v>860</v>
      </c>
      <c r="C754" s="84">
        <v>46083</v>
      </c>
      <c r="D754" t="s">
        <v>861</v>
      </c>
      <c r="E754" s="26">
        <v>83985.83</v>
      </c>
      <c r="F754" s="57" t="str">
        <f t="shared" si="14"/>
        <v>2 -Vence esta semana</v>
      </c>
    </row>
    <row r="755" spans="1:6" x14ac:dyDescent="0.25">
      <c r="A755">
        <v>2317</v>
      </c>
      <c r="B755" t="s">
        <v>184</v>
      </c>
      <c r="C755" s="84">
        <v>45768</v>
      </c>
      <c r="D755" t="s">
        <v>185</v>
      </c>
      <c r="E755" s="26">
        <v>67328.570000000007</v>
      </c>
      <c r="F755" s="57" t="str">
        <f t="shared" si="14"/>
        <v>93 -Vencido + 210 días</v>
      </c>
    </row>
    <row r="756" spans="1:6" x14ac:dyDescent="0.25">
      <c r="A756">
        <v>220</v>
      </c>
      <c r="B756" t="s">
        <v>805</v>
      </c>
      <c r="C756" s="84">
        <v>46078</v>
      </c>
      <c r="D756" t="s">
        <v>819</v>
      </c>
      <c r="E756" s="26">
        <v>55407.31</v>
      </c>
      <c r="F756" s="57" t="str">
        <f t="shared" si="14"/>
        <v>3 -Vencido 1 semana</v>
      </c>
    </row>
    <row r="757" spans="1:6" x14ac:dyDescent="0.25">
      <c r="A757">
        <v>1624</v>
      </c>
      <c r="B757" t="s">
        <v>679</v>
      </c>
      <c r="C757" s="84">
        <v>46059</v>
      </c>
      <c r="D757" t="s">
        <v>680</v>
      </c>
      <c r="E757" s="26">
        <v>11629.04</v>
      </c>
      <c r="F757" s="57" t="str">
        <f t="shared" si="14"/>
        <v>6 -Vencido + de 30 dìas</v>
      </c>
    </row>
    <row r="758" spans="1:6" x14ac:dyDescent="0.25">
      <c r="A758">
        <v>2210</v>
      </c>
      <c r="B758" t="s">
        <v>420</v>
      </c>
      <c r="C758" s="84">
        <v>45992</v>
      </c>
      <c r="D758" t="s">
        <v>514</v>
      </c>
      <c r="E758" s="26">
        <v>66051.41</v>
      </c>
      <c r="F758" s="57" t="str">
        <f t="shared" si="14"/>
        <v>8 -Vencido + de 90 días</v>
      </c>
    </row>
    <row r="759" spans="1:6" x14ac:dyDescent="0.25">
      <c r="A759">
        <v>2312</v>
      </c>
      <c r="B759" t="s">
        <v>543</v>
      </c>
      <c r="C759" s="84">
        <v>45992</v>
      </c>
      <c r="D759" t="s">
        <v>557</v>
      </c>
      <c r="E759" s="26">
        <v>8571.4500000000007</v>
      </c>
      <c r="F759" s="57" t="str">
        <f t="shared" si="14"/>
        <v>8 -Vencido + de 90 días</v>
      </c>
    </row>
    <row r="760" spans="1:6" x14ac:dyDescent="0.25">
      <c r="A760">
        <v>2062</v>
      </c>
      <c r="B760" t="s">
        <v>373</v>
      </c>
      <c r="C760" s="84">
        <v>45903</v>
      </c>
      <c r="D760" t="s">
        <v>384</v>
      </c>
      <c r="E760" s="26">
        <v>23901.94</v>
      </c>
      <c r="F760" s="57" t="str">
        <f t="shared" si="14"/>
        <v>92 -Vencido + 180 días</v>
      </c>
    </row>
    <row r="761" spans="1:6" x14ac:dyDescent="0.25">
      <c r="A761">
        <v>2311</v>
      </c>
      <c r="B761" t="s">
        <v>363</v>
      </c>
      <c r="C761" s="84">
        <v>46062</v>
      </c>
      <c r="D761" t="s">
        <v>749</v>
      </c>
      <c r="E761" s="26">
        <v>21428.62</v>
      </c>
      <c r="F761" s="57" t="str">
        <f t="shared" si="14"/>
        <v>5 -Vencido 3 semanas</v>
      </c>
    </row>
    <row r="762" spans="1:6" x14ac:dyDescent="0.25">
      <c r="A762">
        <v>2430</v>
      </c>
      <c r="B762" t="s">
        <v>815</v>
      </c>
      <c r="C762" s="84">
        <v>46078</v>
      </c>
      <c r="D762" t="s">
        <v>816</v>
      </c>
      <c r="E762" s="26">
        <v>38056.129999999997</v>
      </c>
      <c r="F762" s="57" t="str">
        <f t="shared" si="14"/>
        <v>3 -Vencido 1 semana</v>
      </c>
    </row>
    <row r="763" spans="1:6" x14ac:dyDescent="0.25">
      <c r="A763">
        <v>2244</v>
      </c>
      <c r="B763" t="s">
        <v>549</v>
      </c>
      <c r="C763" s="84">
        <v>46041</v>
      </c>
      <c r="D763" t="s">
        <v>662</v>
      </c>
      <c r="E763" s="26">
        <v>24350.05</v>
      </c>
      <c r="F763" s="57" t="str">
        <f t="shared" si="14"/>
        <v>6 -Vencido + de 30 dìas</v>
      </c>
    </row>
    <row r="764" spans="1:6" x14ac:dyDescent="0.25">
      <c r="A764">
        <v>2212</v>
      </c>
      <c r="B764" t="s">
        <v>374</v>
      </c>
      <c r="C764" s="84">
        <v>45894</v>
      </c>
      <c r="D764" t="s">
        <v>383</v>
      </c>
      <c r="E764" s="26">
        <v>23037.81</v>
      </c>
      <c r="F764" s="57" t="str">
        <f t="shared" si="14"/>
        <v>92 -Vencido + 180 días</v>
      </c>
    </row>
    <row r="765" spans="1:6" x14ac:dyDescent="0.25">
      <c r="A765">
        <v>2197</v>
      </c>
      <c r="B765" t="s">
        <v>595</v>
      </c>
      <c r="C765" s="84">
        <v>46004</v>
      </c>
      <c r="D765" t="s">
        <v>596</v>
      </c>
      <c r="E765" s="26">
        <v>104928.54</v>
      </c>
      <c r="F765" s="57" t="str">
        <f t="shared" si="14"/>
        <v>7 -Vencido + de 60 días</v>
      </c>
    </row>
    <row r="766" spans="1:6" x14ac:dyDescent="0.25">
      <c r="A766">
        <v>2336</v>
      </c>
      <c r="B766" t="s">
        <v>166</v>
      </c>
      <c r="C766" s="84">
        <v>45754</v>
      </c>
      <c r="D766" t="s">
        <v>167</v>
      </c>
      <c r="E766" s="26">
        <v>52345.38</v>
      </c>
      <c r="F766" s="57" t="str">
        <f t="shared" si="14"/>
        <v>93 -Vencido + 210 días</v>
      </c>
    </row>
    <row r="767" spans="1:6" x14ac:dyDescent="0.25">
      <c r="A767">
        <v>64</v>
      </c>
      <c r="B767" t="s">
        <v>765</v>
      </c>
      <c r="C767" s="84">
        <v>46084</v>
      </c>
      <c r="D767" t="s">
        <v>817</v>
      </c>
      <c r="E767" s="26">
        <v>152857.13</v>
      </c>
      <c r="F767" s="57" t="str">
        <f t="shared" si="14"/>
        <v>2 -Vence esta semana</v>
      </c>
    </row>
    <row r="768" spans="1:6" x14ac:dyDescent="0.25">
      <c r="A768">
        <v>2406</v>
      </c>
      <c r="B768" t="s">
        <v>606</v>
      </c>
      <c r="C768" s="84">
        <v>46052</v>
      </c>
      <c r="D768" t="s">
        <v>611</v>
      </c>
      <c r="E768" s="26">
        <v>318863.81</v>
      </c>
      <c r="F768" s="57" t="str">
        <f t="shared" si="14"/>
        <v>6 -Vencido + de 30 dìas</v>
      </c>
    </row>
    <row r="769" spans="1:6" x14ac:dyDescent="0.25">
      <c r="A769">
        <v>2153</v>
      </c>
      <c r="B769" t="s">
        <v>163</v>
      </c>
      <c r="C769" s="84">
        <v>45684</v>
      </c>
      <c r="D769" t="s">
        <v>227</v>
      </c>
      <c r="E769" s="26">
        <v>77917.31</v>
      </c>
      <c r="F769" s="57" t="str">
        <f t="shared" si="14"/>
        <v>93 -Vencido + 210 días</v>
      </c>
    </row>
    <row r="770" spans="1:6" x14ac:dyDescent="0.25">
      <c r="A770">
        <v>1902</v>
      </c>
      <c r="B770" t="s">
        <v>732</v>
      </c>
      <c r="C770" s="84">
        <v>46059</v>
      </c>
      <c r="D770" t="s">
        <v>733</v>
      </c>
      <c r="E770" s="26">
        <v>63208.14</v>
      </c>
      <c r="F770" s="57" t="str">
        <f t="shared" si="14"/>
        <v>6 -Vencido + de 30 dìas</v>
      </c>
    </row>
    <row r="771" spans="1:6" x14ac:dyDescent="0.25">
      <c r="A771">
        <v>9536</v>
      </c>
      <c r="B771" t="s">
        <v>401</v>
      </c>
      <c r="C771" s="84">
        <v>45917</v>
      </c>
      <c r="D771" t="s">
        <v>402</v>
      </c>
      <c r="E771" s="26">
        <v>36743.82</v>
      </c>
      <c r="F771" s="57" t="str">
        <f t="shared" si="14"/>
        <v>91 -Vencido + 150 días</v>
      </c>
    </row>
    <row r="772" spans="1:6" x14ac:dyDescent="0.25">
      <c r="A772">
        <v>2482</v>
      </c>
      <c r="B772" t="s">
        <v>221</v>
      </c>
      <c r="C772" s="84">
        <v>46076</v>
      </c>
      <c r="D772" t="s">
        <v>818</v>
      </c>
      <c r="E772" s="26">
        <v>13285.73</v>
      </c>
      <c r="F772" s="57" t="str">
        <f t="shared" si="14"/>
        <v>3 -Vencido 1 semana</v>
      </c>
    </row>
    <row r="773" spans="1:6" x14ac:dyDescent="0.25">
      <c r="A773">
        <v>7700</v>
      </c>
      <c r="B773" t="s">
        <v>618</v>
      </c>
      <c r="C773" s="84">
        <v>46059</v>
      </c>
      <c r="D773" t="s">
        <v>663</v>
      </c>
      <c r="E773" s="26">
        <v>1858196.88</v>
      </c>
      <c r="F773" s="57" t="str">
        <f t="shared" si="14"/>
        <v>6 -Vencido + de 30 dìas</v>
      </c>
    </row>
    <row r="774" spans="1:6" x14ac:dyDescent="0.25">
      <c r="A774">
        <v>7700</v>
      </c>
      <c r="B774" t="s">
        <v>618</v>
      </c>
      <c r="C774" s="84">
        <v>46079</v>
      </c>
      <c r="D774" t="s">
        <v>785</v>
      </c>
      <c r="E774" s="26">
        <v>196732.33</v>
      </c>
      <c r="F774" s="57" t="str">
        <f t="shared" si="14"/>
        <v>3 -Vencido 1 semana</v>
      </c>
    </row>
    <row r="775" spans="1:6" x14ac:dyDescent="0.25">
      <c r="A775">
        <v>2133</v>
      </c>
      <c r="B775" t="s">
        <v>348</v>
      </c>
      <c r="C775" s="84">
        <v>45894</v>
      </c>
      <c r="D775" t="s">
        <v>349</v>
      </c>
      <c r="E775" s="26">
        <v>510507.63</v>
      </c>
      <c r="F775" s="57" t="str">
        <f t="shared" ref="F775:F838" si="15">VLOOKUP($C775,$G$19:$H$30,2,1)</f>
        <v>92 -Vencido + 180 días</v>
      </c>
    </row>
    <row r="776" spans="1:6" x14ac:dyDescent="0.25">
      <c r="A776">
        <v>2208</v>
      </c>
      <c r="B776" t="s">
        <v>149</v>
      </c>
      <c r="C776" s="84">
        <v>45803</v>
      </c>
      <c r="D776" t="s">
        <v>198</v>
      </c>
      <c r="E776" s="26">
        <v>72466.960000000006</v>
      </c>
      <c r="F776" s="57" t="str">
        <f t="shared" si="15"/>
        <v>93 -Vencido + 210 días</v>
      </c>
    </row>
    <row r="777" spans="1:6" x14ac:dyDescent="0.25">
      <c r="A777">
        <v>7463</v>
      </c>
      <c r="B777" t="s">
        <v>597</v>
      </c>
      <c r="C777" s="84">
        <v>46078</v>
      </c>
      <c r="D777" t="s">
        <v>820</v>
      </c>
      <c r="E777" s="26">
        <v>318863.75</v>
      </c>
      <c r="F777" s="57" t="str">
        <f t="shared" si="15"/>
        <v>3 -Vencido 1 semana</v>
      </c>
    </row>
    <row r="778" spans="1:6" x14ac:dyDescent="0.25">
      <c r="A778">
        <v>2165</v>
      </c>
      <c r="B778" t="s">
        <v>730</v>
      </c>
      <c r="C778" s="84">
        <v>46055</v>
      </c>
      <c r="D778" t="s">
        <v>731</v>
      </c>
      <c r="E778" s="26">
        <v>12029.21</v>
      </c>
      <c r="F778" s="57" t="str">
        <f t="shared" si="15"/>
        <v>6 -Vencido + de 30 dìas</v>
      </c>
    </row>
    <row r="779" spans="1:6" x14ac:dyDescent="0.25">
      <c r="A779">
        <v>2240</v>
      </c>
      <c r="B779" t="s">
        <v>351</v>
      </c>
      <c r="C779" s="84">
        <v>45894</v>
      </c>
      <c r="D779" t="s">
        <v>352</v>
      </c>
      <c r="E779" s="26">
        <v>38056.129999999997</v>
      </c>
      <c r="F779" s="57" t="str">
        <f t="shared" si="15"/>
        <v>92 -Vencido + 180 días</v>
      </c>
    </row>
    <row r="780" spans="1:6" x14ac:dyDescent="0.25">
      <c r="A780">
        <v>2276</v>
      </c>
      <c r="B780" t="s">
        <v>213</v>
      </c>
      <c r="C780" s="84">
        <v>45825</v>
      </c>
      <c r="D780" t="s">
        <v>214</v>
      </c>
      <c r="E780" s="26">
        <v>54714.82</v>
      </c>
      <c r="F780" s="57" t="str">
        <f t="shared" si="15"/>
        <v>93 -Vencido + 210 días</v>
      </c>
    </row>
    <row r="781" spans="1:6" x14ac:dyDescent="0.25">
      <c r="A781">
        <v>1758</v>
      </c>
      <c r="B781" t="s">
        <v>135</v>
      </c>
      <c r="C781" s="84">
        <v>45889</v>
      </c>
      <c r="D781" t="s">
        <v>347</v>
      </c>
      <c r="E781" s="26">
        <v>21469.98</v>
      </c>
      <c r="F781" s="57" t="str">
        <f t="shared" si="15"/>
        <v>92 -Vencido + 180 días</v>
      </c>
    </row>
    <row r="782" spans="1:6" x14ac:dyDescent="0.25">
      <c r="A782">
        <v>990</v>
      </c>
      <c r="B782" t="s">
        <v>280</v>
      </c>
      <c r="C782" s="84">
        <v>46067</v>
      </c>
      <c r="D782" t="s">
        <v>736</v>
      </c>
      <c r="E782" s="26">
        <v>104235.98</v>
      </c>
      <c r="F782" s="57" t="str">
        <f t="shared" si="15"/>
        <v>4 -Vencido 2 semanas</v>
      </c>
    </row>
    <row r="783" spans="1:6" x14ac:dyDescent="0.25">
      <c r="A783">
        <v>990</v>
      </c>
      <c r="B783" t="s">
        <v>280</v>
      </c>
      <c r="C783" s="84">
        <v>46053</v>
      </c>
      <c r="D783" t="s">
        <v>681</v>
      </c>
      <c r="E783" s="26">
        <v>113285.77</v>
      </c>
      <c r="F783" s="57" t="str">
        <f t="shared" si="15"/>
        <v>6 -Vencido + de 30 dìas</v>
      </c>
    </row>
    <row r="784" spans="1:6" x14ac:dyDescent="0.25">
      <c r="A784">
        <v>2276</v>
      </c>
      <c r="B784" t="s">
        <v>213</v>
      </c>
      <c r="C784" s="84">
        <v>45838</v>
      </c>
      <c r="D784" t="s">
        <v>247</v>
      </c>
      <c r="E784" s="26">
        <v>19684.22</v>
      </c>
      <c r="F784" s="57" t="str">
        <f t="shared" si="15"/>
        <v>93 -Vencido + 210 días</v>
      </c>
    </row>
    <row r="785" spans="1:6" x14ac:dyDescent="0.25">
      <c r="A785">
        <v>2313</v>
      </c>
      <c r="B785" t="s">
        <v>233</v>
      </c>
      <c r="C785" s="84">
        <v>45992</v>
      </c>
      <c r="D785" t="s">
        <v>558</v>
      </c>
      <c r="E785" s="26">
        <v>10714.31</v>
      </c>
      <c r="F785" s="57" t="str">
        <f t="shared" si="15"/>
        <v>8 -Vencido + de 90 días</v>
      </c>
    </row>
    <row r="786" spans="1:6" x14ac:dyDescent="0.25">
      <c r="A786">
        <v>2328</v>
      </c>
      <c r="B786" t="s">
        <v>144</v>
      </c>
      <c r="C786" s="84">
        <v>45754</v>
      </c>
      <c r="D786" t="s">
        <v>168</v>
      </c>
      <c r="E786" s="26">
        <v>72657.16</v>
      </c>
      <c r="F786" s="57" t="str">
        <f t="shared" si="15"/>
        <v>93 -Vencido + 210 días</v>
      </c>
    </row>
    <row r="787" spans="1:6" x14ac:dyDescent="0.25">
      <c r="A787">
        <v>2314</v>
      </c>
      <c r="B787" t="s">
        <v>221</v>
      </c>
      <c r="C787" s="84">
        <v>46083</v>
      </c>
      <c r="D787" t="s">
        <v>862</v>
      </c>
      <c r="E787" s="26">
        <v>128538.4</v>
      </c>
      <c r="F787" s="57" t="str">
        <f t="shared" si="15"/>
        <v>2 -Vence esta semana</v>
      </c>
    </row>
    <row r="788" spans="1:6" x14ac:dyDescent="0.25">
      <c r="A788">
        <v>2110</v>
      </c>
      <c r="B788" t="s">
        <v>810</v>
      </c>
      <c r="C788" s="84">
        <v>46084</v>
      </c>
      <c r="D788" t="s">
        <v>821</v>
      </c>
      <c r="E788" s="26">
        <v>66285.710000000006</v>
      </c>
      <c r="F788" s="57" t="str">
        <f t="shared" si="15"/>
        <v>2 -Vence esta semana</v>
      </c>
    </row>
    <row r="789" spans="1:6" x14ac:dyDescent="0.25">
      <c r="A789">
        <v>1977</v>
      </c>
      <c r="B789" t="s">
        <v>571</v>
      </c>
      <c r="C789" s="84">
        <v>46003</v>
      </c>
      <c r="D789" t="s">
        <v>575</v>
      </c>
      <c r="E789" s="26">
        <v>23196.01</v>
      </c>
      <c r="F789" s="57" t="str">
        <f t="shared" si="15"/>
        <v>7 -Vencido + de 60 días</v>
      </c>
    </row>
    <row r="790" spans="1:6" x14ac:dyDescent="0.25">
      <c r="A790">
        <v>4099</v>
      </c>
      <c r="B790" t="s">
        <v>25</v>
      </c>
      <c r="C790" s="84">
        <v>45665</v>
      </c>
      <c r="D790" t="s">
        <v>196</v>
      </c>
      <c r="E790" s="26">
        <v>66315.3</v>
      </c>
      <c r="F790" s="57" t="str">
        <f t="shared" si="15"/>
        <v>93 -Vencido + 210 días</v>
      </c>
    </row>
    <row r="791" spans="1:6" x14ac:dyDescent="0.25">
      <c r="A791">
        <v>9922</v>
      </c>
      <c r="B791" t="s">
        <v>148</v>
      </c>
      <c r="C791" s="84">
        <v>45992</v>
      </c>
      <c r="D791" t="s">
        <v>506</v>
      </c>
      <c r="E791" s="26">
        <v>39951.629999999997</v>
      </c>
      <c r="F791" s="57" t="str">
        <f t="shared" si="15"/>
        <v>8 -Vencido + de 90 días</v>
      </c>
    </row>
    <row r="792" spans="1:6" x14ac:dyDescent="0.25">
      <c r="A792">
        <v>2391</v>
      </c>
      <c r="B792" t="s">
        <v>175</v>
      </c>
      <c r="C792" s="84">
        <v>45894</v>
      </c>
      <c r="D792" t="s">
        <v>318</v>
      </c>
      <c r="E792" s="26">
        <v>154994.89000000001</v>
      </c>
      <c r="F792" s="57" t="str">
        <f t="shared" si="15"/>
        <v>92 -Vencido + 180 días</v>
      </c>
    </row>
    <row r="793" spans="1:6" x14ac:dyDescent="0.25">
      <c r="A793">
        <v>5074</v>
      </c>
      <c r="B793" t="s">
        <v>101</v>
      </c>
      <c r="C793" s="84">
        <v>45950</v>
      </c>
      <c r="D793" t="s">
        <v>421</v>
      </c>
      <c r="E793" s="26">
        <v>34994.17</v>
      </c>
      <c r="F793" s="57" t="str">
        <f t="shared" si="15"/>
        <v>9 -Vencido + de 120 días</v>
      </c>
    </row>
    <row r="794" spans="1:6" x14ac:dyDescent="0.25">
      <c r="A794">
        <v>2168</v>
      </c>
      <c r="B794" t="s">
        <v>158</v>
      </c>
      <c r="C794" s="84">
        <v>46041</v>
      </c>
      <c r="D794" t="s">
        <v>626</v>
      </c>
      <c r="E794" s="26">
        <v>14435.05</v>
      </c>
      <c r="F794" s="57" t="str">
        <f t="shared" si="15"/>
        <v>6 -Vencido + de 30 dìas</v>
      </c>
    </row>
    <row r="795" spans="1:6" x14ac:dyDescent="0.25">
      <c r="A795">
        <v>2157</v>
      </c>
      <c r="B795" t="s">
        <v>491</v>
      </c>
      <c r="C795" s="84">
        <v>45992</v>
      </c>
      <c r="D795" t="s">
        <v>505</v>
      </c>
      <c r="E795" s="26">
        <v>57011.23</v>
      </c>
      <c r="F795" s="57" t="str">
        <f t="shared" si="15"/>
        <v>8 -Vencido + de 90 días</v>
      </c>
    </row>
    <row r="796" spans="1:6" x14ac:dyDescent="0.25">
      <c r="A796">
        <v>1130</v>
      </c>
      <c r="B796" t="s">
        <v>812</v>
      </c>
      <c r="C796" s="84">
        <v>46078</v>
      </c>
      <c r="D796" t="s">
        <v>813</v>
      </c>
      <c r="E796" s="26">
        <v>67363.72</v>
      </c>
      <c r="F796" s="57" t="str">
        <f t="shared" si="15"/>
        <v>3 -Vencido 1 semana</v>
      </c>
    </row>
    <row r="797" spans="1:6" x14ac:dyDescent="0.25">
      <c r="A797">
        <v>2223</v>
      </c>
      <c r="B797" t="s">
        <v>203</v>
      </c>
      <c r="C797" s="84">
        <v>45821</v>
      </c>
      <c r="D797" t="s">
        <v>277</v>
      </c>
      <c r="E797" s="26">
        <v>23092.66</v>
      </c>
      <c r="F797" s="57" t="str">
        <f t="shared" si="15"/>
        <v>93 -Vencido + 210 días</v>
      </c>
    </row>
    <row r="798" spans="1:6" x14ac:dyDescent="0.25">
      <c r="A798">
        <v>1698</v>
      </c>
      <c r="B798" t="s">
        <v>332</v>
      </c>
      <c r="C798" s="84">
        <v>46078</v>
      </c>
      <c r="D798" t="s">
        <v>782</v>
      </c>
      <c r="E798" s="26">
        <v>31207.46</v>
      </c>
      <c r="F798" s="57" t="str">
        <f t="shared" si="15"/>
        <v>3 -Vencido 1 semana</v>
      </c>
    </row>
    <row r="799" spans="1:6" x14ac:dyDescent="0.25">
      <c r="A799">
        <v>1698</v>
      </c>
      <c r="B799" t="s">
        <v>332</v>
      </c>
      <c r="C799" s="84">
        <v>46086</v>
      </c>
      <c r="D799" t="s">
        <v>849</v>
      </c>
      <c r="E799" s="26">
        <v>99004.11</v>
      </c>
      <c r="F799" s="57" t="str">
        <f t="shared" si="15"/>
        <v>2 -Vence esta semana</v>
      </c>
    </row>
    <row r="800" spans="1:6" x14ac:dyDescent="0.25">
      <c r="A800">
        <v>2210</v>
      </c>
      <c r="B800" t="s">
        <v>420</v>
      </c>
      <c r="C800" s="84">
        <v>45964</v>
      </c>
      <c r="D800" t="s">
        <v>423</v>
      </c>
      <c r="E800" s="26">
        <v>34646.07</v>
      </c>
      <c r="F800" s="57" t="str">
        <f t="shared" si="15"/>
        <v>9 -Vencido + de 120 días</v>
      </c>
    </row>
    <row r="801" spans="1:6" x14ac:dyDescent="0.25">
      <c r="A801">
        <v>2317</v>
      </c>
      <c r="B801" t="s">
        <v>184</v>
      </c>
      <c r="C801" s="84">
        <v>45825</v>
      </c>
      <c r="D801" t="s">
        <v>250</v>
      </c>
      <c r="E801" s="26">
        <v>18750.04</v>
      </c>
      <c r="F801" s="57" t="str">
        <f t="shared" si="15"/>
        <v>93 -Vencido + 210 días</v>
      </c>
    </row>
    <row r="802" spans="1:6" x14ac:dyDescent="0.25">
      <c r="A802">
        <v>2174</v>
      </c>
      <c r="B802" t="s">
        <v>186</v>
      </c>
      <c r="C802" s="84">
        <v>45782</v>
      </c>
      <c r="D802" t="s">
        <v>215</v>
      </c>
      <c r="E802" s="26">
        <v>67801.05</v>
      </c>
      <c r="F802" s="57" t="str">
        <f t="shared" si="15"/>
        <v>93 -Vencido + 210 días</v>
      </c>
    </row>
    <row r="803" spans="1:6" x14ac:dyDescent="0.25">
      <c r="A803">
        <v>2161</v>
      </c>
      <c r="B803" t="s">
        <v>199</v>
      </c>
      <c r="C803" s="84">
        <v>45866</v>
      </c>
      <c r="D803" t="s">
        <v>385</v>
      </c>
      <c r="E803" s="26">
        <v>95577.81</v>
      </c>
      <c r="F803" s="57" t="str">
        <f t="shared" si="15"/>
        <v>93 -Vencido + 210 días</v>
      </c>
    </row>
    <row r="804" spans="1:6" x14ac:dyDescent="0.25">
      <c r="A804">
        <v>5088</v>
      </c>
      <c r="B804" t="s">
        <v>378</v>
      </c>
      <c r="C804" s="84">
        <v>46041</v>
      </c>
      <c r="D804" t="s">
        <v>624</v>
      </c>
      <c r="E804" s="26">
        <v>260202.39</v>
      </c>
      <c r="F804" s="57" t="str">
        <f t="shared" si="15"/>
        <v>6 -Vencido + de 30 dìas</v>
      </c>
    </row>
    <row r="805" spans="1:6" x14ac:dyDescent="0.25">
      <c r="A805">
        <v>2311</v>
      </c>
      <c r="B805" t="s">
        <v>363</v>
      </c>
      <c r="C805" s="84">
        <v>46062</v>
      </c>
      <c r="D805" t="s">
        <v>750</v>
      </c>
      <c r="E805" s="26">
        <v>81428.59</v>
      </c>
      <c r="F805" s="57" t="str">
        <f t="shared" si="15"/>
        <v>5 -Vencido 3 semanas</v>
      </c>
    </row>
    <row r="806" spans="1:6" x14ac:dyDescent="0.25">
      <c r="A806">
        <v>2121</v>
      </c>
      <c r="B806" t="s">
        <v>780</v>
      </c>
      <c r="C806" s="84">
        <v>46077</v>
      </c>
      <c r="D806" t="s">
        <v>781</v>
      </c>
      <c r="E806" s="26">
        <v>254269.63</v>
      </c>
      <c r="F806" s="57" t="str">
        <f t="shared" si="15"/>
        <v>3 -Vencido 1 semana</v>
      </c>
    </row>
    <row r="807" spans="1:6" x14ac:dyDescent="0.25">
      <c r="A807">
        <v>2289</v>
      </c>
      <c r="B807" t="s">
        <v>155</v>
      </c>
      <c r="C807" s="84">
        <v>45992</v>
      </c>
      <c r="D807" t="s">
        <v>535</v>
      </c>
      <c r="E807" s="26">
        <v>20996.46</v>
      </c>
      <c r="F807" s="57" t="str">
        <f t="shared" si="15"/>
        <v>8 -Vencido + de 90 días</v>
      </c>
    </row>
    <row r="808" spans="1:6" x14ac:dyDescent="0.25">
      <c r="A808">
        <v>2170</v>
      </c>
      <c r="B808" t="s">
        <v>210</v>
      </c>
      <c r="C808" s="84">
        <v>45838</v>
      </c>
      <c r="D808" t="s">
        <v>237</v>
      </c>
      <c r="E808" s="26">
        <v>13122.81</v>
      </c>
      <c r="F808" s="57" t="str">
        <f t="shared" si="15"/>
        <v>93 -Vencido + 210 días</v>
      </c>
    </row>
    <row r="809" spans="1:6" x14ac:dyDescent="0.25">
      <c r="A809">
        <v>2153</v>
      </c>
      <c r="B809" t="s">
        <v>163</v>
      </c>
      <c r="C809" s="84">
        <v>45782</v>
      </c>
      <c r="D809" t="s">
        <v>232</v>
      </c>
      <c r="E809" s="26">
        <v>117230.25</v>
      </c>
      <c r="F809" s="57" t="str">
        <f t="shared" si="15"/>
        <v>93 -Vencido + 210 días</v>
      </c>
    </row>
    <row r="810" spans="1:6" x14ac:dyDescent="0.25">
      <c r="A810">
        <v>5027</v>
      </c>
      <c r="B810" t="s">
        <v>171</v>
      </c>
      <c r="C810" s="84">
        <v>45992</v>
      </c>
      <c r="D810" t="s">
        <v>534</v>
      </c>
      <c r="E810" s="26">
        <v>84751.360000000001</v>
      </c>
      <c r="F810" s="57" t="str">
        <f t="shared" si="15"/>
        <v>8 -Vencido + de 90 días</v>
      </c>
    </row>
    <row r="811" spans="1:6" x14ac:dyDescent="0.25">
      <c r="A811">
        <v>2170</v>
      </c>
      <c r="B811" t="s">
        <v>210</v>
      </c>
      <c r="C811" s="84">
        <v>45803</v>
      </c>
      <c r="D811" t="s">
        <v>211</v>
      </c>
      <c r="E811" s="26">
        <v>15528.62</v>
      </c>
      <c r="F811" s="57" t="str">
        <f t="shared" si="15"/>
        <v>93 -Vencido + 210 días</v>
      </c>
    </row>
    <row r="812" spans="1:6" x14ac:dyDescent="0.25">
      <c r="A812">
        <v>8034</v>
      </c>
      <c r="B812" t="s">
        <v>75</v>
      </c>
      <c r="C812" s="84">
        <v>45680</v>
      </c>
      <c r="D812" t="s">
        <v>234</v>
      </c>
      <c r="E812" s="26">
        <v>73604.899999999994</v>
      </c>
      <c r="F812" s="57" t="str">
        <f t="shared" si="15"/>
        <v>93 -Vencido + 210 días</v>
      </c>
    </row>
    <row r="813" spans="1:6" x14ac:dyDescent="0.25">
      <c r="A813">
        <v>2241</v>
      </c>
      <c r="B813" t="s">
        <v>334</v>
      </c>
      <c r="C813" s="84">
        <v>45894</v>
      </c>
      <c r="D813" t="s">
        <v>335</v>
      </c>
      <c r="E813" s="26">
        <v>116720.06</v>
      </c>
      <c r="F813" s="57" t="str">
        <f t="shared" si="15"/>
        <v>92 -Vencido + 180 días</v>
      </c>
    </row>
    <row r="814" spans="1:6" x14ac:dyDescent="0.25">
      <c r="A814">
        <v>2482</v>
      </c>
      <c r="B814" t="s">
        <v>221</v>
      </c>
      <c r="C814" s="84">
        <v>46083</v>
      </c>
      <c r="D814" t="s">
        <v>850</v>
      </c>
      <c r="E814" s="26">
        <v>27428.57</v>
      </c>
      <c r="F814" s="57" t="str">
        <f t="shared" si="15"/>
        <v>2 -Vence esta semana</v>
      </c>
    </row>
    <row r="815" spans="1:6" x14ac:dyDescent="0.25">
      <c r="A815">
        <v>2241</v>
      </c>
      <c r="B815" t="s">
        <v>334</v>
      </c>
      <c r="C815" s="84">
        <v>45992</v>
      </c>
      <c r="D815" t="s">
        <v>531</v>
      </c>
      <c r="E815" s="26">
        <v>93530.92</v>
      </c>
      <c r="F815" s="57" t="str">
        <f t="shared" si="15"/>
        <v>8 -Vencido + de 90 días</v>
      </c>
    </row>
    <row r="816" spans="1:6" x14ac:dyDescent="0.25">
      <c r="A816">
        <v>1282</v>
      </c>
      <c r="B816" t="s">
        <v>236</v>
      </c>
      <c r="C816" s="84">
        <v>45861</v>
      </c>
      <c r="D816" t="s">
        <v>333</v>
      </c>
      <c r="E816" s="26">
        <v>262369.5</v>
      </c>
      <c r="F816" s="57" t="str">
        <f t="shared" si="15"/>
        <v>93 -Vencido + 210 días</v>
      </c>
    </row>
    <row r="817" spans="1:6" x14ac:dyDescent="0.25">
      <c r="A817">
        <v>2350</v>
      </c>
      <c r="B817" t="s">
        <v>235</v>
      </c>
      <c r="C817" s="84">
        <v>45992</v>
      </c>
      <c r="D817" t="s">
        <v>532</v>
      </c>
      <c r="E817" s="26">
        <v>121428.63</v>
      </c>
      <c r="F817" s="57" t="str">
        <f t="shared" si="15"/>
        <v>8 -Vencido + de 90 días</v>
      </c>
    </row>
    <row r="818" spans="1:6" x14ac:dyDescent="0.25">
      <c r="A818">
        <v>2175</v>
      </c>
      <c r="B818" t="s">
        <v>154</v>
      </c>
      <c r="C818" s="84">
        <v>45992</v>
      </c>
      <c r="D818" t="s">
        <v>533</v>
      </c>
      <c r="E818" s="26">
        <v>70279.850000000006</v>
      </c>
      <c r="F818" s="57" t="str">
        <f t="shared" si="15"/>
        <v>8 -Vencido + de 90 días</v>
      </c>
    </row>
    <row r="819" spans="1:6" x14ac:dyDescent="0.25">
      <c r="A819">
        <v>7700</v>
      </c>
      <c r="B819" t="s">
        <v>618</v>
      </c>
      <c r="C819" s="84">
        <v>46087</v>
      </c>
      <c r="D819" t="s">
        <v>851</v>
      </c>
      <c r="E819" s="26">
        <v>192065.17</v>
      </c>
      <c r="F819" s="57" t="str">
        <f t="shared" si="15"/>
        <v>2 -Vence esta semana</v>
      </c>
    </row>
    <row r="820" spans="1:6" x14ac:dyDescent="0.25">
      <c r="A820">
        <v>2175</v>
      </c>
      <c r="B820" t="s">
        <v>154</v>
      </c>
      <c r="C820" s="84">
        <v>46041</v>
      </c>
      <c r="D820" t="s">
        <v>625</v>
      </c>
      <c r="E820" s="26">
        <v>53672.88</v>
      </c>
      <c r="F820" s="57" t="str">
        <f t="shared" si="15"/>
        <v>6 -Vencido + de 30 dìas</v>
      </c>
    </row>
    <row r="821" spans="1:6" x14ac:dyDescent="0.25">
      <c r="A821">
        <v>7700</v>
      </c>
      <c r="B821" t="s">
        <v>618</v>
      </c>
      <c r="C821" s="84">
        <v>46087</v>
      </c>
      <c r="D821" t="s">
        <v>852</v>
      </c>
      <c r="E821" s="26">
        <v>225295.61</v>
      </c>
      <c r="F821" s="57" t="str">
        <f t="shared" si="15"/>
        <v>2 -Vence esta semana</v>
      </c>
    </row>
    <row r="822" spans="1:6" x14ac:dyDescent="0.25">
      <c r="A822">
        <v>7700</v>
      </c>
      <c r="B822" t="s">
        <v>618</v>
      </c>
      <c r="C822" s="84">
        <v>46052</v>
      </c>
      <c r="D822" t="s">
        <v>716</v>
      </c>
      <c r="E822" s="26">
        <v>17497.080000000002</v>
      </c>
      <c r="F822" s="57" t="str">
        <f t="shared" si="15"/>
        <v>6 -Vencido + de 30 dìas</v>
      </c>
    </row>
    <row r="823" spans="1:6" x14ac:dyDescent="0.25">
      <c r="A823">
        <v>8034</v>
      </c>
      <c r="B823" t="s">
        <v>75</v>
      </c>
      <c r="C823" s="84">
        <v>45713</v>
      </c>
      <c r="D823" t="s">
        <v>256</v>
      </c>
      <c r="E823" s="26">
        <v>129636.04</v>
      </c>
      <c r="F823" s="57" t="str">
        <f t="shared" si="15"/>
        <v>93 -Vencido + 210 días</v>
      </c>
    </row>
    <row r="824" spans="1:6" x14ac:dyDescent="0.25">
      <c r="A824">
        <v>990</v>
      </c>
      <c r="B824" t="s">
        <v>280</v>
      </c>
      <c r="C824" s="84">
        <v>46081</v>
      </c>
      <c r="D824" t="s">
        <v>814</v>
      </c>
      <c r="E824" s="26">
        <v>24002.57</v>
      </c>
      <c r="F824" s="57" t="str">
        <f t="shared" si="15"/>
        <v>2 -Vence esta semana</v>
      </c>
    </row>
    <row r="825" spans="1:6" x14ac:dyDescent="0.25">
      <c r="A825">
        <v>679</v>
      </c>
      <c r="B825" t="s">
        <v>841</v>
      </c>
      <c r="C825" s="84">
        <v>46087</v>
      </c>
      <c r="D825" t="s">
        <v>853</v>
      </c>
      <c r="E825" s="26">
        <v>134788.97</v>
      </c>
      <c r="F825" s="57" t="str">
        <f t="shared" si="15"/>
        <v>2 -Vence esta semana</v>
      </c>
    </row>
    <row r="826" spans="1:6" x14ac:dyDescent="0.25">
      <c r="A826">
        <v>2315</v>
      </c>
      <c r="B826" t="s">
        <v>343</v>
      </c>
      <c r="C826" s="84">
        <v>45894</v>
      </c>
      <c r="D826" t="s">
        <v>344</v>
      </c>
      <c r="E826" s="26">
        <v>172750.95</v>
      </c>
      <c r="F826" s="57" t="str">
        <f t="shared" si="15"/>
        <v>92 -Vencido + 180 días</v>
      </c>
    </row>
    <row r="827" spans="1:6" x14ac:dyDescent="0.25">
      <c r="A827">
        <v>2333</v>
      </c>
      <c r="B827" t="s">
        <v>161</v>
      </c>
      <c r="C827" s="84">
        <v>45754</v>
      </c>
      <c r="D827" t="s">
        <v>162</v>
      </c>
      <c r="E827" s="26">
        <v>5785.71</v>
      </c>
      <c r="F827" s="57" t="str">
        <f t="shared" si="15"/>
        <v>93 -Vencido + 210 días</v>
      </c>
    </row>
    <row r="828" spans="1:6" x14ac:dyDescent="0.25">
      <c r="A828">
        <v>7463</v>
      </c>
      <c r="B828" t="s">
        <v>597</v>
      </c>
      <c r="C828" s="84">
        <v>46029</v>
      </c>
      <c r="D828" t="s">
        <v>610</v>
      </c>
      <c r="E828" s="26">
        <v>60000</v>
      </c>
      <c r="F828" s="57" t="str">
        <f t="shared" si="15"/>
        <v>6 -Vencido + de 30 dìas</v>
      </c>
    </row>
    <row r="829" spans="1:6" x14ac:dyDescent="0.25">
      <c r="A829">
        <v>2226</v>
      </c>
      <c r="B829" t="s">
        <v>725</v>
      </c>
      <c r="C829" s="84">
        <v>46055</v>
      </c>
      <c r="D829" t="s">
        <v>741</v>
      </c>
      <c r="E829" s="26">
        <v>172649.48</v>
      </c>
      <c r="F829" s="57" t="str">
        <f t="shared" si="15"/>
        <v>6 -Vencido + de 30 dìas</v>
      </c>
    </row>
    <row r="830" spans="1:6" x14ac:dyDescent="0.25">
      <c r="A830">
        <v>2313</v>
      </c>
      <c r="B830" t="s">
        <v>233</v>
      </c>
      <c r="C830" s="84">
        <v>46041</v>
      </c>
      <c r="D830" t="s">
        <v>627</v>
      </c>
      <c r="E830" s="26">
        <v>204714.44</v>
      </c>
      <c r="F830" s="57" t="str">
        <f t="shared" si="15"/>
        <v>6 -Vencido + de 30 dìas</v>
      </c>
    </row>
    <row r="831" spans="1:6" x14ac:dyDescent="0.25">
      <c r="A831">
        <v>259</v>
      </c>
      <c r="B831" t="s">
        <v>328</v>
      </c>
      <c r="C831" s="84">
        <v>46064</v>
      </c>
      <c r="D831" t="s">
        <v>722</v>
      </c>
      <c r="E831" s="26">
        <v>55650.5</v>
      </c>
      <c r="F831" s="57" t="str">
        <f t="shared" si="15"/>
        <v>5 -Vencido 3 semanas</v>
      </c>
    </row>
    <row r="832" spans="1:6" x14ac:dyDescent="0.25">
      <c r="A832">
        <v>2168</v>
      </c>
      <c r="B832" t="s">
        <v>158</v>
      </c>
      <c r="C832" s="84">
        <v>45992</v>
      </c>
      <c r="D832" t="s">
        <v>518</v>
      </c>
      <c r="E832" s="26">
        <v>38639.32</v>
      </c>
      <c r="F832" s="57" t="str">
        <f t="shared" si="15"/>
        <v>8 -Vencido + de 90 días</v>
      </c>
    </row>
    <row r="833" spans="1:6" x14ac:dyDescent="0.25">
      <c r="A833">
        <v>5074</v>
      </c>
      <c r="B833" t="s">
        <v>101</v>
      </c>
      <c r="C833" s="84">
        <v>45992</v>
      </c>
      <c r="D833" t="s">
        <v>519</v>
      </c>
      <c r="E833" s="26">
        <v>22017.13</v>
      </c>
      <c r="F833" s="57" t="str">
        <f t="shared" si="15"/>
        <v>8 -Vencido + de 90 días</v>
      </c>
    </row>
    <row r="834" spans="1:6" x14ac:dyDescent="0.25">
      <c r="A834">
        <v>2300</v>
      </c>
      <c r="B834" t="s">
        <v>299</v>
      </c>
      <c r="C834" s="84">
        <v>45939</v>
      </c>
      <c r="D834" t="s">
        <v>413</v>
      </c>
      <c r="E834" s="26">
        <v>88250.84</v>
      </c>
      <c r="F834" s="57" t="str">
        <f t="shared" si="15"/>
        <v>9 -Vencido + de 120 días</v>
      </c>
    </row>
    <row r="835" spans="1:6" x14ac:dyDescent="0.25">
      <c r="A835">
        <v>2223</v>
      </c>
      <c r="B835" t="s">
        <v>203</v>
      </c>
      <c r="C835" s="84">
        <v>45829</v>
      </c>
      <c r="D835" t="s">
        <v>278</v>
      </c>
      <c r="E835" s="26">
        <v>21324.57</v>
      </c>
      <c r="F835" s="57" t="str">
        <f t="shared" si="15"/>
        <v>93 -Vencido + 210 días</v>
      </c>
    </row>
    <row r="836" spans="1:6" x14ac:dyDescent="0.25">
      <c r="A836">
        <v>2131</v>
      </c>
      <c r="B836" t="s">
        <v>182</v>
      </c>
      <c r="C836" s="84">
        <v>45894</v>
      </c>
      <c r="D836" t="s">
        <v>297</v>
      </c>
      <c r="E836" s="26">
        <v>151787.07999999999</v>
      </c>
      <c r="F836" s="57" t="str">
        <f t="shared" si="15"/>
        <v>92 -Vencido + 180 días</v>
      </c>
    </row>
    <row r="837" spans="1:6" x14ac:dyDescent="0.25">
      <c r="A837">
        <v>2324</v>
      </c>
      <c r="B837" t="s">
        <v>165</v>
      </c>
      <c r="C837" s="84">
        <v>46009</v>
      </c>
      <c r="D837" t="s">
        <v>594</v>
      </c>
      <c r="E837" s="26">
        <v>94046.68</v>
      </c>
      <c r="F837" s="57" t="str">
        <f t="shared" si="15"/>
        <v>7 -Vencido + de 60 días</v>
      </c>
    </row>
    <row r="838" spans="1:6" x14ac:dyDescent="0.25">
      <c r="A838">
        <v>2174</v>
      </c>
      <c r="B838" t="s">
        <v>186</v>
      </c>
      <c r="C838" s="84">
        <v>45825</v>
      </c>
      <c r="D838" t="s">
        <v>216</v>
      </c>
      <c r="E838" s="26">
        <v>25370.75</v>
      </c>
      <c r="F838" s="57" t="str">
        <f t="shared" si="15"/>
        <v>93 -Vencido + 210 días</v>
      </c>
    </row>
    <row r="839" spans="1:6" x14ac:dyDescent="0.25">
      <c r="A839">
        <v>2424</v>
      </c>
      <c r="B839" t="s">
        <v>800</v>
      </c>
      <c r="C839" s="84">
        <v>46078</v>
      </c>
      <c r="D839" t="s">
        <v>801</v>
      </c>
      <c r="E839" s="26">
        <v>75966.37</v>
      </c>
      <c r="F839" s="57" t="str">
        <f t="shared" ref="F839:F902" si="16">VLOOKUP($C839,$G$19:$H$30,2,1)</f>
        <v>3 -Vencido 1 semana</v>
      </c>
    </row>
    <row r="840" spans="1:6" x14ac:dyDescent="0.25">
      <c r="A840">
        <v>2312</v>
      </c>
      <c r="B840" t="s">
        <v>543</v>
      </c>
      <c r="C840" s="84">
        <v>46041</v>
      </c>
      <c r="D840" t="s">
        <v>634</v>
      </c>
      <c r="E840" s="26">
        <v>46714.36</v>
      </c>
      <c r="F840" s="57" t="str">
        <f t="shared" si="16"/>
        <v>6 -Vencido + de 30 dìas</v>
      </c>
    </row>
    <row r="841" spans="1:6" x14ac:dyDescent="0.25">
      <c r="A841">
        <v>2311</v>
      </c>
      <c r="B841" t="s">
        <v>363</v>
      </c>
      <c r="C841" s="84">
        <v>46083</v>
      </c>
      <c r="D841" t="s">
        <v>837</v>
      </c>
      <c r="E841" s="26">
        <v>150145.59</v>
      </c>
      <c r="F841" s="57" t="str">
        <f t="shared" si="16"/>
        <v>2 -Vence esta semana</v>
      </c>
    </row>
    <row r="842" spans="1:6" x14ac:dyDescent="0.25">
      <c r="A842">
        <v>493</v>
      </c>
      <c r="B842" t="s">
        <v>29</v>
      </c>
      <c r="C842" s="84">
        <v>45698</v>
      </c>
      <c r="D842" t="s">
        <v>366</v>
      </c>
      <c r="E842" s="26">
        <v>27061.63</v>
      </c>
      <c r="F842" s="57" t="str">
        <f t="shared" si="16"/>
        <v>93 -Vencido + 210 días</v>
      </c>
    </row>
    <row r="843" spans="1:6" x14ac:dyDescent="0.25">
      <c r="A843">
        <v>2294</v>
      </c>
      <c r="B843" t="s">
        <v>103</v>
      </c>
      <c r="C843" s="84">
        <v>45834</v>
      </c>
      <c r="D843" t="s">
        <v>345</v>
      </c>
      <c r="E843" s="26">
        <v>185941.94</v>
      </c>
      <c r="F843" s="57" t="str">
        <f t="shared" si="16"/>
        <v>93 -Vencido + 210 días</v>
      </c>
    </row>
    <row r="844" spans="1:6" x14ac:dyDescent="0.25">
      <c r="A844">
        <v>2262</v>
      </c>
      <c r="B844" t="s">
        <v>381</v>
      </c>
      <c r="C844" s="84">
        <v>45894</v>
      </c>
      <c r="D844" t="s">
        <v>382</v>
      </c>
      <c r="E844" s="26">
        <v>81470.73</v>
      </c>
      <c r="F844" s="57" t="str">
        <f t="shared" si="16"/>
        <v>92 -Vencido + 180 días</v>
      </c>
    </row>
    <row r="845" spans="1:6" x14ac:dyDescent="0.25">
      <c r="A845">
        <v>2311</v>
      </c>
      <c r="B845" t="s">
        <v>363</v>
      </c>
      <c r="C845" s="84">
        <v>45859</v>
      </c>
      <c r="D845" t="s">
        <v>380</v>
      </c>
      <c r="E845" s="26">
        <v>148618.75</v>
      </c>
      <c r="F845" s="57" t="str">
        <f t="shared" si="16"/>
        <v>93 -Vencido + 210 días</v>
      </c>
    </row>
    <row r="846" spans="1:6" x14ac:dyDescent="0.25">
      <c r="A846">
        <v>2344</v>
      </c>
      <c r="B846" t="s">
        <v>364</v>
      </c>
      <c r="C846" s="84">
        <v>45744</v>
      </c>
      <c r="D846" t="s">
        <v>365</v>
      </c>
      <c r="E846" s="26">
        <v>69769.33</v>
      </c>
      <c r="F846" s="57" t="str">
        <f t="shared" si="16"/>
        <v>93 -Vencido + 210 días</v>
      </c>
    </row>
    <row r="847" spans="1:6" x14ac:dyDescent="0.25">
      <c r="A847">
        <v>2161</v>
      </c>
      <c r="B847" t="s">
        <v>199</v>
      </c>
      <c r="C847" s="84">
        <v>46083</v>
      </c>
      <c r="D847" t="s">
        <v>838</v>
      </c>
      <c r="E847" s="26">
        <v>16330.58</v>
      </c>
      <c r="F847" s="57" t="str">
        <f t="shared" si="16"/>
        <v>2 -Vence esta semana</v>
      </c>
    </row>
    <row r="848" spans="1:6" x14ac:dyDescent="0.25">
      <c r="A848">
        <v>2311</v>
      </c>
      <c r="B848" t="s">
        <v>363</v>
      </c>
      <c r="C848" s="84">
        <v>46041</v>
      </c>
      <c r="D848" t="s">
        <v>635</v>
      </c>
      <c r="E848" s="26">
        <v>17443.53</v>
      </c>
      <c r="F848" s="57" t="str">
        <f t="shared" si="16"/>
        <v>6 -Vencido + de 30 dìas</v>
      </c>
    </row>
    <row r="849" spans="1:6" x14ac:dyDescent="0.25">
      <c r="A849">
        <v>2336</v>
      </c>
      <c r="B849" t="s">
        <v>166</v>
      </c>
      <c r="C849" s="84">
        <v>45744</v>
      </c>
      <c r="D849" t="s">
        <v>262</v>
      </c>
      <c r="E849" s="26">
        <v>130057.97</v>
      </c>
      <c r="F849" s="57" t="str">
        <f t="shared" si="16"/>
        <v>93 -Vencido + 210 días</v>
      </c>
    </row>
    <row r="850" spans="1:6" x14ac:dyDescent="0.25">
      <c r="A850">
        <v>264</v>
      </c>
      <c r="B850" t="s">
        <v>798</v>
      </c>
      <c r="C850" s="84">
        <v>46078</v>
      </c>
      <c r="D850" t="s">
        <v>799</v>
      </c>
      <c r="E850" s="26">
        <v>11664.7</v>
      </c>
      <c r="F850" s="57" t="str">
        <f t="shared" si="16"/>
        <v>3 -Vencido 1 semana</v>
      </c>
    </row>
    <row r="851" spans="1:6" x14ac:dyDescent="0.25">
      <c r="A851">
        <v>2153</v>
      </c>
      <c r="B851" t="s">
        <v>163</v>
      </c>
      <c r="C851" s="84">
        <v>45663</v>
      </c>
      <c r="D851" t="s">
        <v>202</v>
      </c>
      <c r="E851" s="26">
        <v>12758.23</v>
      </c>
      <c r="F851" s="57" t="str">
        <f t="shared" si="16"/>
        <v>93 -Vencido + 210 días</v>
      </c>
    </row>
    <row r="852" spans="1:6" x14ac:dyDescent="0.25">
      <c r="A852">
        <v>5027</v>
      </c>
      <c r="B852" t="s">
        <v>171</v>
      </c>
      <c r="C852" s="84">
        <v>45761</v>
      </c>
      <c r="D852" t="s">
        <v>172</v>
      </c>
      <c r="E852" s="26">
        <v>111762.4</v>
      </c>
      <c r="F852" s="57" t="str">
        <f t="shared" si="16"/>
        <v>93 -Vencido + 210 días</v>
      </c>
    </row>
    <row r="853" spans="1:6" x14ac:dyDescent="0.25">
      <c r="A853">
        <v>2306</v>
      </c>
      <c r="B853" t="s">
        <v>151</v>
      </c>
      <c r="C853" s="84">
        <v>45915</v>
      </c>
      <c r="D853" t="s">
        <v>398</v>
      </c>
      <c r="E853" s="26">
        <v>46585.96</v>
      </c>
      <c r="F853" s="57" t="str">
        <f t="shared" si="16"/>
        <v>91 -Vencido + 150 días</v>
      </c>
    </row>
    <row r="854" spans="1:6" x14ac:dyDescent="0.25">
      <c r="A854">
        <v>2153</v>
      </c>
      <c r="B854" t="s">
        <v>163</v>
      </c>
      <c r="C854" s="84">
        <v>45887</v>
      </c>
      <c r="D854" t="s">
        <v>313</v>
      </c>
      <c r="E854" s="26">
        <v>51288.32</v>
      </c>
      <c r="F854" s="57" t="str">
        <f t="shared" si="16"/>
        <v>92 -Vencido + 180 días</v>
      </c>
    </row>
    <row r="855" spans="1:6" x14ac:dyDescent="0.25">
      <c r="A855">
        <v>2270</v>
      </c>
      <c r="B855" t="s">
        <v>587</v>
      </c>
      <c r="C855" s="84">
        <v>46006</v>
      </c>
      <c r="D855" t="s">
        <v>588</v>
      </c>
      <c r="E855" s="26">
        <v>240680.14</v>
      </c>
      <c r="F855" s="57" t="str">
        <f t="shared" si="16"/>
        <v>7 -Vencido + de 60 días</v>
      </c>
    </row>
    <row r="856" spans="1:6" x14ac:dyDescent="0.25">
      <c r="A856">
        <v>2319</v>
      </c>
      <c r="B856" t="s">
        <v>205</v>
      </c>
      <c r="C856" s="84">
        <v>46041</v>
      </c>
      <c r="D856" t="s">
        <v>637</v>
      </c>
      <c r="E856" s="26">
        <v>71500</v>
      </c>
      <c r="F856" s="57" t="str">
        <f t="shared" si="16"/>
        <v>6 -Vencido + de 30 dìas</v>
      </c>
    </row>
    <row r="857" spans="1:6" x14ac:dyDescent="0.25">
      <c r="A857">
        <v>2336</v>
      </c>
      <c r="B857" t="s">
        <v>166</v>
      </c>
      <c r="C857" s="84">
        <v>45733</v>
      </c>
      <c r="D857" t="s">
        <v>281</v>
      </c>
      <c r="E857" s="26">
        <v>16095.01</v>
      </c>
      <c r="F857" s="57" t="str">
        <f t="shared" si="16"/>
        <v>93 -Vencido + 210 días</v>
      </c>
    </row>
    <row r="858" spans="1:6" x14ac:dyDescent="0.25">
      <c r="A858">
        <v>2153</v>
      </c>
      <c r="B858" t="s">
        <v>163</v>
      </c>
      <c r="C858" s="84">
        <v>45817</v>
      </c>
      <c r="D858" t="s">
        <v>222</v>
      </c>
      <c r="E858" s="26">
        <v>62624.97</v>
      </c>
      <c r="F858" s="57" t="str">
        <f t="shared" si="16"/>
        <v>93 -Vencido + 210 días</v>
      </c>
    </row>
    <row r="859" spans="1:6" x14ac:dyDescent="0.25">
      <c r="A859">
        <v>2450</v>
      </c>
      <c r="B859" t="s">
        <v>517</v>
      </c>
      <c r="C859" s="84">
        <v>45992</v>
      </c>
      <c r="D859" t="s">
        <v>541</v>
      </c>
      <c r="E859" s="26">
        <v>35868.99</v>
      </c>
      <c r="F859" s="57" t="str">
        <f t="shared" si="16"/>
        <v>8 -Vencido + de 90 días</v>
      </c>
    </row>
    <row r="860" spans="1:6" x14ac:dyDescent="0.25">
      <c r="A860">
        <v>7700</v>
      </c>
      <c r="B860" t="s">
        <v>618</v>
      </c>
      <c r="C860" s="84">
        <v>46066</v>
      </c>
      <c r="D860" t="s">
        <v>729</v>
      </c>
      <c r="E860" s="26">
        <v>214168.91</v>
      </c>
      <c r="F860" s="57" t="str">
        <f t="shared" si="16"/>
        <v>5 -Vencido 3 semanas</v>
      </c>
    </row>
    <row r="861" spans="1:6" x14ac:dyDescent="0.25">
      <c r="A861">
        <v>301</v>
      </c>
      <c r="B861" t="s">
        <v>252</v>
      </c>
      <c r="C861" s="84">
        <v>45721</v>
      </c>
      <c r="D861" t="s">
        <v>253</v>
      </c>
      <c r="E861" s="26">
        <v>48835.23</v>
      </c>
      <c r="F861" s="57" t="str">
        <f t="shared" si="16"/>
        <v>93 -Vencido + 210 días</v>
      </c>
    </row>
    <row r="862" spans="1:6" x14ac:dyDescent="0.25">
      <c r="A862">
        <v>2243</v>
      </c>
      <c r="B862" t="s">
        <v>539</v>
      </c>
      <c r="C862" s="84">
        <v>45992</v>
      </c>
      <c r="D862" t="s">
        <v>540</v>
      </c>
      <c r="E862" s="26">
        <v>13560.23</v>
      </c>
      <c r="F862" s="57" t="str">
        <f t="shared" si="16"/>
        <v>8 -Vencido + de 90 días</v>
      </c>
    </row>
    <row r="863" spans="1:6" x14ac:dyDescent="0.25">
      <c r="A863">
        <v>2450</v>
      </c>
      <c r="B863" t="s">
        <v>517</v>
      </c>
      <c r="C863" s="84">
        <v>46041</v>
      </c>
      <c r="D863" t="s">
        <v>636</v>
      </c>
      <c r="E863" s="26">
        <v>110902.75</v>
      </c>
      <c r="F863" s="57" t="str">
        <f t="shared" si="16"/>
        <v>6 -Vencido + de 30 dìas</v>
      </c>
    </row>
    <row r="864" spans="1:6" x14ac:dyDescent="0.25">
      <c r="A864">
        <v>7700</v>
      </c>
      <c r="B864" t="s">
        <v>618</v>
      </c>
      <c r="C864" s="84">
        <v>46052</v>
      </c>
      <c r="D864" t="s">
        <v>711</v>
      </c>
      <c r="E864" s="26">
        <v>353363.81</v>
      </c>
      <c r="F864" s="57" t="str">
        <f t="shared" si="16"/>
        <v>6 -Vencido + de 30 dìas</v>
      </c>
    </row>
    <row r="865" spans="1:6" x14ac:dyDescent="0.25">
      <c r="A865">
        <v>2218</v>
      </c>
      <c r="B865" t="s">
        <v>712</v>
      </c>
      <c r="C865" s="84">
        <v>46079</v>
      </c>
      <c r="D865" t="s">
        <v>784</v>
      </c>
      <c r="E865" s="26">
        <v>56428.02</v>
      </c>
      <c r="F865" s="57" t="str">
        <f t="shared" si="16"/>
        <v>3 -Vencido 1 semana</v>
      </c>
    </row>
    <row r="866" spans="1:6" x14ac:dyDescent="0.25">
      <c r="A866">
        <v>2275</v>
      </c>
      <c r="B866" t="s">
        <v>537</v>
      </c>
      <c r="C866" s="84">
        <v>45992</v>
      </c>
      <c r="D866" t="s">
        <v>538</v>
      </c>
      <c r="E866" s="26">
        <v>21215.200000000001</v>
      </c>
      <c r="F866" s="57" t="str">
        <f t="shared" si="16"/>
        <v>8 -Vencido + de 90 días</v>
      </c>
    </row>
    <row r="867" spans="1:6" x14ac:dyDescent="0.25">
      <c r="A867">
        <v>990</v>
      </c>
      <c r="B867" t="s">
        <v>280</v>
      </c>
      <c r="C867" s="84">
        <v>46067</v>
      </c>
      <c r="D867" t="s">
        <v>744</v>
      </c>
      <c r="E867" s="26">
        <v>61857.2</v>
      </c>
      <c r="F867" s="57" t="str">
        <f t="shared" si="16"/>
        <v>4 -Vencido 2 semanas</v>
      </c>
    </row>
    <row r="868" spans="1:6" x14ac:dyDescent="0.25">
      <c r="A868">
        <v>990</v>
      </c>
      <c r="B868" t="s">
        <v>280</v>
      </c>
      <c r="C868" s="84">
        <v>46060</v>
      </c>
      <c r="D868" t="s">
        <v>698</v>
      </c>
      <c r="E868" s="26">
        <v>5714.3</v>
      </c>
      <c r="F868" s="57" t="str">
        <f t="shared" si="16"/>
        <v>5 -Vencido 3 semanas</v>
      </c>
    </row>
    <row r="869" spans="1:6" x14ac:dyDescent="0.25">
      <c r="A869">
        <v>79</v>
      </c>
      <c r="B869" t="s">
        <v>765</v>
      </c>
      <c r="C869" s="84">
        <v>46084</v>
      </c>
      <c r="D869" t="s">
        <v>802</v>
      </c>
      <c r="E869" s="26">
        <v>66214.3</v>
      </c>
      <c r="F869" s="57" t="str">
        <f t="shared" si="16"/>
        <v>2 -Vence esta semana</v>
      </c>
    </row>
    <row r="870" spans="1:6" x14ac:dyDescent="0.25">
      <c r="A870">
        <v>2326</v>
      </c>
      <c r="B870" t="s">
        <v>178</v>
      </c>
      <c r="C870" s="84">
        <v>45838</v>
      </c>
      <c r="D870" t="s">
        <v>251</v>
      </c>
      <c r="E870" s="26">
        <v>26245.63</v>
      </c>
      <c r="F870" s="57" t="str">
        <f t="shared" si="16"/>
        <v>93 -Vencido + 210 días</v>
      </c>
    </row>
    <row r="871" spans="1:6" x14ac:dyDescent="0.25">
      <c r="A871">
        <v>7463</v>
      </c>
      <c r="B871" t="s">
        <v>597</v>
      </c>
      <c r="C871" s="84">
        <v>46064</v>
      </c>
      <c r="D871" t="s">
        <v>743</v>
      </c>
      <c r="E871" s="26">
        <v>157380.5</v>
      </c>
      <c r="F871" s="57" t="str">
        <f t="shared" si="16"/>
        <v>5 -Vencido 3 semanas</v>
      </c>
    </row>
    <row r="872" spans="1:6" x14ac:dyDescent="0.25">
      <c r="A872">
        <v>679</v>
      </c>
      <c r="B872" t="s">
        <v>841</v>
      </c>
      <c r="C872" s="84">
        <v>46087</v>
      </c>
      <c r="D872" t="s">
        <v>864</v>
      </c>
      <c r="E872" s="26">
        <v>57071.15</v>
      </c>
      <c r="F872" s="57" t="str">
        <f t="shared" si="16"/>
        <v>2 -Vence esta semana</v>
      </c>
    </row>
    <row r="873" spans="1:6" x14ac:dyDescent="0.25">
      <c r="A873">
        <v>2223</v>
      </c>
      <c r="B873" t="s">
        <v>203</v>
      </c>
      <c r="C873" s="84">
        <v>45667</v>
      </c>
      <c r="D873" t="s">
        <v>204</v>
      </c>
      <c r="E873" s="26">
        <v>30704.25</v>
      </c>
      <c r="F873" s="57" t="str">
        <f t="shared" si="16"/>
        <v>93 -Vencido + 210 días</v>
      </c>
    </row>
    <row r="874" spans="1:6" x14ac:dyDescent="0.25">
      <c r="A874">
        <v>5106</v>
      </c>
      <c r="B874" t="s">
        <v>294</v>
      </c>
      <c r="C874" s="84">
        <v>45992</v>
      </c>
      <c r="D874" t="s">
        <v>490</v>
      </c>
      <c r="E874" s="26">
        <v>13122.81</v>
      </c>
      <c r="F874" s="57" t="str">
        <f t="shared" si="16"/>
        <v>8 -Vencido + de 90 días</v>
      </c>
    </row>
    <row r="875" spans="1:6" x14ac:dyDescent="0.25">
      <c r="A875">
        <v>2325</v>
      </c>
      <c r="B875" t="s">
        <v>190</v>
      </c>
      <c r="C875" s="84">
        <v>45810</v>
      </c>
      <c r="D875" t="s">
        <v>192</v>
      </c>
      <c r="E875" s="26">
        <v>35030.53</v>
      </c>
      <c r="F875" s="57" t="str">
        <f t="shared" si="16"/>
        <v>93 -Vencido + 210 días</v>
      </c>
    </row>
    <row r="876" spans="1:6" x14ac:dyDescent="0.25">
      <c r="A876">
        <v>5074</v>
      </c>
      <c r="B876" t="s">
        <v>101</v>
      </c>
      <c r="C876" s="84">
        <v>46041</v>
      </c>
      <c r="D876" t="s">
        <v>633</v>
      </c>
      <c r="E876" s="26">
        <v>231821.47</v>
      </c>
      <c r="F876" s="57" t="str">
        <f t="shared" si="16"/>
        <v>6 -Vencido + de 30 dìas</v>
      </c>
    </row>
    <row r="877" spans="1:6" x14ac:dyDescent="0.25">
      <c r="A877">
        <v>2223</v>
      </c>
      <c r="B877" t="s">
        <v>203</v>
      </c>
      <c r="C877" s="84">
        <v>45856</v>
      </c>
      <c r="D877" t="s">
        <v>298</v>
      </c>
      <c r="E877" s="26">
        <v>59287.66</v>
      </c>
      <c r="F877" s="57" t="str">
        <f t="shared" si="16"/>
        <v>93 -Vencido + 210 días</v>
      </c>
    </row>
    <row r="878" spans="1:6" x14ac:dyDescent="0.25">
      <c r="A878">
        <v>2159</v>
      </c>
      <c r="B878" t="s">
        <v>177</v>
      </c>
      <c r="C878" s="84">
        <v>45992</v>
      </c>
      <c r="D878" t="s">
        <v>489</v>
      </c>
      <c r="E878" s="26">
        <v>25370.7</v>
      </c>
      <c r="F878" s="57" t="str">
        <f t="shared" si="16"/>
        <v>8 -Vencido + de 90 días</v>
      </c>
    </row>
    <row r="879" spans="1:6" x14ac:dyDescent="0.25">
      <c r="A879">
        <v>1974</v>
      </c>
      <c r="B879" t="s">
        <v>302</v>
      </c>
      <c r="C879" s="84">
        <v>45903</v>
      </c>
      <c r="D879" t="s">
        <v>320</v>
      </c>
      <c r="E879" s="26">
        <v>65395.29</v>
      </c>
      <c r="F879" s="57" t="str">
        <f t="shared" si="16"/>
        <v>92 -Vencido + 180 días</v>
      </c>
    </row>
    <row r="880" spans="1:6" x14ac:dyDescent="0.25">
      <c r="A880">
        <v>5007</v>
      </c>
      <c r="B880" t="s">
        <v>230</v>
      </c>
      <c r="C880" s="84">
        <v>45819</v>
      </c>
      <c r="D880" t="s">
        <v>231</v>
      </c>
      <c r="E880" s="26">
        <v>16840.93</v>
      </c>
      <c r="F880" s="57" t="str">
        <f t="shared" si="16"/>
        <v>93 -Vencido + 210 días</v>
      </c>
    </row>
    <row r="881" spans="1:6" x14ac:dyDescent="0.25">
      <c r="A881">
        <v>2174</v>
      </c>
      <c r="B881" t="s">
        <v>186</v>
      </c>
      <c r="C881" s="84">
        <v>46041</v>
      </c>
      <c r="D881" t="s">
        <v>693</v>
      </c>
      <c r="E881" s="26">
        <v>34556.68</v>
      </c>
      <c r="F881" s="57" t="str">
        <f t="shared" si="16"/>
        <v>6 -Vencido + de 30 dìas</v>
      </c>
    </row>
    <row r="882" spans="1:6" x14ac:dyDescent="0.25">
      <c r="A882">
        <v>2174</v>
      </c>
      <c r="B882" t="s">
        <v>186</v>
      </c>
      <c r="C882" s="84">
        <v>45789</v>
      </c>
      <c r="D882" t="s">
        <v>254</v>
      </c>
      <c r="E882" s="26">
        <v>40243.19</v>
      </c>
      <c r="F882" s="57" t="str">
        <f t="shared" si="16"/>
        <v>93 -Vencido + 210 días</v>
      </c>
    </row>
    <row r="883" spans="1:6" x14ac:dyDescent="0.25">
      <c r="A883">
        <v>220</v>
      </c>
      <c r="B883" t="s">
        <v>805</v>
      </c>
      <c r="C883" s="84">
        <v>46078</v>
      </c>
      <c r="D883" t="s">
        <v>806</v>
      </c>
      <c r="E883" s="26">
        <v>68701.37</v>
      </c>
      <c r="F883" s="57" t="str">
        <f t="shared" si="16"/>
        <v>3 -Vencido 1 semana</v>
      </c>
    </row>
    <row r="884" spans="1:6" x14ac:dyDescent="0.25">
      <c r="A884">
        <v>2317</v>
      </c>
      <c r="B884" t="s">
        <v>184</v>
      </c>
      <c r="C884" s="84">
        <v>45796</v>
      </c>
      <c r="D884" t="s">
        <v>255</v>
      </c>
      <c r="E884" s="26">
        <v>16071.46</v>
      </c>
      <c r="F884" s="57" t="str">
        <f t="shared" si="16"/>
        <v>93 -Vencido + 210 días</v>
      </c>
    </row>
    <row r="885" spans="1:6" x14ac:dyDescent="0.25">
      <c r="A885">
        <v>2324</v>
      </c>
      <c r="B885" t="s">
        <v>165</v>
      </c>
      <c r="C885" s="84">
        <v>46058</v>
      </c>
      <c r="D885" t="s">
        <v>710</v>
      </c>
      <c r="E885" s="26">
        <v>69988.240000000005</v>
      </c>
      <c r="F885" s="57" t="str">
        <f t="shared" si="16"/>
        <v>6 -Vencido + de 30 dìas</v>
      </c>
    </row>
    <row r="886" spans="1:6" x14ac:dyDescent="0.25">
      <c r="A886">
        <v>776</v>
      </c>
      <c r="B886" t="s">
        <v>370</v>
      </c>
      <c r="C886" s="84">
        <v>45896</v>
      </c>
      <c r="D886" t="s">
        <v>376</v>
      </c>
      <c r="E886" s="26">
        <v>88857.21</v>
      </c>
      <c r="F886" s="57" t="str">
        <f t="shared" si="16"/>
        <v>92 -Vencido + 180 días</v>
      </c>
    </row>
    <row r="887" spans="1:6" x14ac:dyDescent="0.25">
      <c r="A887">
        <v>2212</v>
      </c>
      <c r="B887" t="s">
        <v>374</v>
      </c>
      <c r="C887" s="84">
        <v>45894</v>
      </c>
      <c r="D887" t="s">
        <v>375</v>
      </c>
      <c r="E887" s="26">
        <v>84277.55</v>
      </c>
      <c r="F887" s="57" t="str">
        <f t="shared" si="16"/>
        <v>92 -Vencido + 180 días</v>
      </c>
    </row>
    <row r="888" spans="1:6" x14ac:dyDescent="0.25">
      <c r="A888">
        <v>2311</v>
      </c>
      <c r="B888" t="s">
        <v>363</v>
      </c>
      <c r="C888" s="84">
        <v>45866</v>
      </c>
      <c r="D888" t="s">
        <v>372</v>
      </c>
      <c r="E888" s="26">
        <v>116833.69</v>
      </c>
      <c r="F888" s="57" t="str">
        <f t="shared" si="16"/>
        <v>93 -Vencido + 210 días</v>
      </c>
    </row>
    <row r="889" spans="1:6" x14ac:dyDescent="0.25">
      <c r="A889">
        <v>493</v>
      </c>
      <c r="B889" t="s">
        <v>29</v>
      </c>
      <c r="C889" s="84">
        <v>45800</v>
      </c>
      <c r="D889" t="s">
        <v>224</v>
      </c>
      <c r="E889" s="26">
        <v>60994.21</v>
      </c>
      <c r="F889" s="57" t="str">
        <f t="shared" si="16"/>
        <v>93 -Vencido + 210 días</v>
      </c>
    </row>
    <row r="890" spans="1:6" x14ac:dyDescent="0.25">
      <c r="A890">
        <v>2211</v>
      </c>
      <c r="B890" t="s">
        <v>367</v>
      </c>
      <c r="C890" s="84">
        <v>45712</v>
      </c>
      <c r="D890" t="s">
        <v>368</v>
      </c>
      <c r="E890" s="26">
        <v>8494.49</v>
      </c>
      <c r="F890" s="57" t="str">
        <f t="shared" si="16"/>
        <v>93 -Vencido + 210 días</v>
      </c>
    </row>
    <row r="891" spans="1:6" x14ac:dyDescent="0.25">
      <c r="A891">
        <v>2161</v>
      </c>
      <c r="B891" t="s">
        <v>199</v>
      </c>
      <c r="C891" s="84">
        <v>45803</v>
      </c>
      <c r="D891" t="s">
        <v>225</v>
      </c>
      <c r="E891" s="26">
        <v>85188.77</v>
      </c>
      <c r="F891" s="57" t="str">
        <f t="shared" si="16"/>
        <v>93 -Vencido + 210 días</v>
      </c>
    </row>
    <row r="892" spans="1:6" x14ac:dyDescent="0.25">
      <c r="A892">
        <v>2311</v>
      </c>
      <c r="B892" t="s">
        <v>363</v>
      </c>
      <c r="C892" s="84">
        <v>46041</v>
      </c>
      <c r="D892" t="s">
        <v>629</v>
      </c>
      <c r="E892" s="26">
        <v>161405</v>
      </c>
      <c r="F892" s="57" t="str">
        <f t="shared" si="16"/>
        <v>6 -Vencido + de 30 dìas</v>
      </c>
    </row>
    <row r="893" spans="1:6" x14ac:dyDescent="0.25">
      <c r="A893">
        <v>2212</v>
      </c>
      <c r="B893" t="s">
        <v>374</v>
      </c>
      <c r="C893" s="84">
        <v>46041</v>
      </c>
      <c r="D893" t="s">
        <v>630</v>
      </c>
      <c r="E893" s="26">
        <v>55334.400000000001</v>
      </c>
      <c r="F893" s="57" t="str">
        <f t="shared" si="16"/>
        <v>6 -Vencido + de 30 dìas</v>
      </c>
    </row>
    <row r="894" spans="1:6" x14ac:dyDescent="0.25">
      <c r="A894">
        <v>2319</v>
      </c>
      <c r="B894" t="s">
        <v>205</v>
      </c>
      <c r="C894" s="84">
        <v>45992</v>
      </c>
      <c r="D894" t="s">
        <v>526</v>
      </c>
      <c r="E894" s="26">
        <v>71500.02</v>
      </c>
      <c r="F894" s="57" t="str">
        <f t="shared" si="16"/>
        <v>8 -Vencido + de 90 días</v>
      </c>
    </row>
    <row r="895" spans="1:6" x14ac:dyDescent="0.25">
      <c r="A895">
        <v>2287</v>
      </c>
      <c r="B895" t="s">
        <v>150</v>
      </c>
      <c r="C895" s="84">
        <v>46000</v>
      </c>
      <c r="D895" t="s">
        <v>576</v>
      </c>
      <c r="E895" s="26">
        <v>20121.63</v>
      </c>
      <c r="F895" s="57" t="str">
        <f t="shared" si="16"/>
        <v>7 -Vencido + de 60 días</v>
      </c>
    </row>
    <row r="896" spans="1:6" x14ac:dyDescent="0.25">
      <c r="A896">
        <v>2270</v>
      </c>
      <c r="B896" t="s">
        <v>587</v>
      </c>
      <c r="C896" s="84">
        <v>46006</v>
      </c>
      <c r="D896" t="s">
        <v>589</v>
      </c>
      <c r="E896" s="26">
        <v>106142.97</v>
      </c>
      <c r="F896" s="57" t="str">
        <f t="shared" si="16"/>
        <v>7 -Vencido + de 60 días</v>
      </c>
    </row>
    <row r="897" spans="1:6" x14ac:dyDescent="0.25">
      <c r="A897">
        <v>2336</v>
      </c>
      <c r="B897" t="s">
        <v>166</v>
      </c>
      <c r="C897" s="84">
        <v>45733</v>
      </c>
      <c r="D897" t="s">
        <v>270</v>
      </c>
      <c r="E897" s="26">
        <v>130354.41</v>
      </c>
      <c r="F897" s="57" t="str">
        <f t="shared" si="16"/>
        <v>93 -Vencido + 210 días</v>
      </c>
    </row>
    <row r="898" spans="1:6" x14ac:dyDescent="0.25">
      <c r="A898">
        <v>2170</v>
      </c>
      <c r="B898" t="s">
        <v>210</v>
      </c>
      <c r="C898" s="84">
        <v>45859</v>
      </c>
      <c r="D898" t="s">
        <v>308</v>
      </c>
      <c r="E898" s="26">
        <v>8748.5400000000009</v>
      </c>
      <c r="F898" s="57" t="str">
        <f t="shared" si="16"/>
        <v>93 -Vencido + 210 días</v>
      </c>
    </row>
    <row r="899" spans="1:6" x14ac:dyDescent="0.25">
      <c r="A899">
        <v>2072</v>
      </c>
      <c r="B899" t="s">
        <v>102</v>
      </c>
      <c r="C899" s="84">
        <v>46073</v>
      </c>
      <c r="D899" t="s">
        <v>760</v>
      </c>
      <c r="E899" s="26">
        <v>163211.56</v>
      </c>
      <c r="F899" s="57" t="str">
        <f t="shared" si="16"/>
        <v>4 -Vencido 2 semanas</v>
      </c>
    </row>
    <row r="900" spans="1:6" x14ac:dyDescent="0.25">
      <c r="A900">
        <v>1804</v>
      </c>
      <c r="B900" t="s">
        <v>803</v>
      </c>
      <c r="C900" s="84">
        <v>46084</v>
      </c>
      <c r="D900" t="s">
        <v>804</v>
      </c>
      <c r="E900" s="26">
        <v>109570.37</v>
      </c>
      <c r="F900" s="57" t="str">
        <f t="shared" si="16"/>
        <v>2 -Vence esta semana</v>
      </c>
    </row>
    <row r="901" spans="1:6" x14ac:dyDescent="0.25">
      <c r="A901">
        <v>2404</v>
      </c>
      <c r="B901" t="s">
        <v>180</v>
      </c>
      <c r="C901" s="84">
        <v>45769</v>
      </c>
      <c r="D901" t="s">
        <v>181</v>
      </c>
      <c r="E901" s="26">
        <v>4571.43</v>
      </c>
      <c r="F901" s="57" t="str">
        <f t="shared" si="16"/>
        <v>93 -Vencido + 210 días</v>
      </c>
    </row>
    <row r="902" spans="1:6" x14ac:dyDescent="0.25">
      <c r="A902">
        <v>8034</v>
      </c>
      <c r="B902" t="s">
        <v>75</v>
      </c>
      <c r="C902" s="84">
        <v>45736</v>
      </c>
      <c r="D902" t="s">
        <v>342</v>
      </c>
      <c r="E902" s="26">
        <v>24394.22</v>
      </c>
      <c r="F902" s="57" t="str">
        <f t="shared" si="16"/>
        <v>93 -Vencido + 210 días</v>
      </c>
    </row>
    <row r="903" spans="1:6" x14ac:dyDescent="0.25">
      <c r="A903">
        <v>7700</v>
      </c>
      <c r="B903" t="s">
        <v>618</v>
      </c>
      <c r="C903" s="84">
        <v>46059</v>
      </c>
      <c r="D903" t="s">
        <v>631</v>
      </c>
      <c r="E903" s="26">
        <v>101774.67</v>
      </c>
      <c r="F903" s="57" t="str">
        <f t="shared" ref="F903:F966" si="17">VLOOKUP($C903,$G$19:$H$30,2,1)</f>
        <v>6 -Vencido + de 30 dìas</v>
      </c>
    </row>
    <row r="904" spans="1:6" x14ac:dyDescent="0.25">
      <c r="A904">
        <v>2343</v>
      </c>
      <c r="B904" t="s">
        <v>153</v>
      </c>
      <c r="C904" s="84">
        <v>45992</v>
      </c>
      <c r="D904" t="s">
        <v>523</v>
      </c>
      <c r="E904" s="26">
        <v>202818.28</v>
      </c>
      <c r="F904" s="57" t="str">
        <f t="shared" si="17"/>
        <v>8 -Vencido + de 90 días</v>
      </c>
    </row>
    <row r="905" spans="1:6" x14ac:dyDescent="0.25">
      <c r="A905">
        <v>2207</v>
      </c>
      <c r="B905" t="s">
        <v>524</v>
      </c>
      <c r="C905" s="84">
        <v>45992</v>
      </c>
      <c r="D905" t="s">
        <v>525</v>
      </c>
      <c r="E905" s="26">
        <v>13997.64</v>
      </c>
      <c r="F905" s="57" t="str">
        <f t="shared" si="17"/>
        <v>8 -Vencido + de 90 días</v>
      </c>
    </row>
    <row r="906" spans="1:6" x14ac:dyDescent="0.25">
      <c r="A906">
        <v>7700</v>
      </c>
      <c r="B906" t="s">
        <v>618</v>
      </c>
      <c r="C906" s="84">
        <v>46079</v>
      </c>
      <c r="D906" t="s">
        <v>777</v>
      </c>
      <c r="E906" s="26">
        <v>61968.77</v>
      </c>
      <c r="F906" s="57" t="str">
        <f t="shared" si="17"/>
        <v>3 -Vencido 1 semana</v>
      </c>
    </row>
    <row r="907" spans="1:6" x14ac:dyDescent="0.25">
      <c r="A907">
        <v>2350</v>
      </c>
      <c r="B907" t="s">
        <v>235</v>
      </c>
      <c r="C907" s="84">
        <v>46041</v>
      </c>
      <c r="D907" t="s">
        <v>632</v>
      </c>
      <c r="E907" s="26">
        <v>76428.59</v>
      </c>
      <c r="F907" s="57" t="str">
        <f t="shared" si="17"/>
        <v>6 -Vencido + de 30 dìas</v>
      </c>
    </row>
    <row r="908" spans="1:6" x14ac:dyDescent="0.25">
      <c r="A908">
        <v>2218</v>
      </c>
      <c r="B908" t="s">
        <v>712</v>
      </c>
      <c r="C908" s="84">
        <v>46079</v>
      </c>
      <c r="D908" t="s">
        <v>776</v>
      </c>
      <c r="E908" s="26">
        <v>24498.49</v>
      </c>
      <c r="F908" s="57" t="str">
        <f t="shared" si="17"/>
        <v>3 -Vencido 1 semana</v>
      </c>
    </row>
    <row r="909" spans="1:6" x14ac:dyDescent="0.25">
      <c r="A909">
        <v>2308</v>
      </c>
      <c r="B909" t="s">
        <v>146</v>
      </c>
      <c r="C909" s="84">
        <v>45796</v>
      </c>
      <c r="D909" t="s">
        <v>275</v>
      </c>
      <c r="E909" s="26">
        <v>61285.73</v>
      </c>
      <c r="F909" s="57" t="str">
        <f t="shared" si="17"/>
        <v>93 -Vencido + 210 días</v>
      </c>
    </row>
    <row r="910" spans="1:6" x14ac:dyDescent="0.25">
      <c r="A910">
        <v>2108</v>
      </c>
      <c r="B910" t="s">
        <v>156</v>
      </c>
      <c r="C910" s="84">
        <v>45750</v>
      </c>
      <c r="D910" t="s">
        <v>157</v>
      </c>
      <c r="E910" s="26">
        <v>53074.37</v>
      </c>
      <c r="F910" s="57" t="str">
        <f t="shared" si="17"/>
        <v>93 -Vencido + 210 días</v>
      </c>
    </row>
    <row r="911" spans="1:6" x14ac:dyDescent="0.25">
      <c r="A911">
        <v>2326</v>
      </c>
      <c r="B911" t="s">
        <v>178</v>
      </c>
      <c r="C911" s="84">
        <v>45754</v>
      </c>
      <c r="D911" t="s">
        <v>188</v>
      </c>
      <c r="E911" s="26">
        <v>9842.09</v>
      </c>
      <c r="F911" s="57" t="str">
        <f t="shared" si="17"/>
        <v>93 -Vencido + 210 días</v>
      </c>
    </row>
    <row r="912" spans="1:6" x14ac:dyDescent="0.25">
      <c r="A912">
        <v>2176</v>
      </c>
      <c r="B912" t="s">
        <v>160</v>
      </c>
      <c r="C912" s="84">
        <v>45915</v>
      </c>
      <c r="D912" t="s">
        <v>400</v>
      </c>
      <c r="E912" s="26">
        <v>65650.48</v>
      </c>
      <c r="F912" s="57" t="str">
        <f t="shared" si="17"/>
        <v>91 -Vencido + 150 días</v>
      </c>
    </row>
    <row r="913" spans="1:6" x14ac:dyDescent="0.25">
      <c r="A913">
        <v>2108</v>
      </c>
      <c r="B913" t="s">
        <v>156</v>
      </c>
      <c r="C913" s="84">
        <v>45840</v>
      </c>
      <c r="D913" t="s">
        <v>246</v>
      </c>
      <c r="E913" s="26">
        <v>102295.71</v>
      </c>
      <c r="F913" s="57" t="str">
        <f t="shared" si="17"/>
        <v>93 -Vencido + 210 días</v>
      </c>
    </row>
    <row r="914" spans="1:6" x14ac:dyDescent="0.25">
      <c r="A914">
        <v>2637</v>
      </c>
      <c r="B914" t="s">
        <v>511</v>
      </c>
      <c r="C914" s="84">
        <v>46041</v>
      </c>
      <c r="D914" t="s">
        <v>658</v>
      </c>
      <c r="E914" s="26">
        <v>50428.639999999999</v>
      </c>
      <c r="F914" s="57" t="str">
        <f t="shared" si="17"/>
        <v>6 -Vencido + de 30 dìas</v>
      </c>
    </row>
    <row r="915" spans="1:6" x14ac:dyDescent="0.25">
      <c r="A915">
        <v>5079</v>
      </c>
      <c r="B915" t="s">
        <v>493</v>
      </c>
      <c r="C915" s="84">
        <v>46041</v>
      </c>
      <c r="D915" t="s">
        <v>660</v>
      </c>
      <c r="E915" s="26">
        <v>37327.040000000001</v>
      </c>
      <c r="F915" s="57" t="str">
        <f t="shared" si="17"/>
        <v>6 -Vencido + de 30 dìas</v>
      </c>
    </row>
    <row r="916" spans="1:6" x14ac:dyDescent="0.25">
      <c r="A916">
        <v>284</v>
      </c>
      <c r="B916" t="s">
        <v>43</v>
      </c>
      <c r="C916" s="84">
        <v>46008</v>
      </c>
      <c r="D916" t="s">
        <v>591</v>
      </c>
      <c r="E916" s="26">
        <v>47658.07</v>
      </c>
      <c r="F916" s="57" t="str">
        <f t="shared" si="17"/>
        <v>7 -Vencido + de 60 días</v>
      </c>
    </row>
    <row r="917" spans="1:6" x14ac:dyDescent="0.25">
      <c r="A917">
        <v>5079</v>
      </c>
      <c r="B917" t="s">
        <v>493</v>
      </c>
      <c r="C917" s="84">
        <v>46041</v>
      </c>
      <c r="D917" t="s">
        <v>661</v>
      </c>
      <c r="E917" s="26">
        <v>106877.88</v>
      </c>
      <c r="F917" s="57" t="str">
        <f t="shared" si="17"/>
        <v>6 -Vencido + de 30 dìas</v>
      </c>
    </row>
    <row r="918" spans="1:6" x14ac:dyDescent="0.25">
      <c r="A918">
        <v>2637</v>
      </c>
      <c r="B918" t="s">
        <v>511</v>
      </c>
      <c r="C918" s="84">
        <v>45992</v>
      </c>
      <c r="D918" t="s">
        <v>512</v>
      </c>
      <c r="E918" s="26">
        <v>109571.43</v>
      </c>
      <c r="F918" s="57" t="str">
        <f t="shared" si="17"/>
        <v>8 -Vencido + de 90 días</v>
      </c>
    </row>
    <row r="919" spans="1:6" x14ac:dyDescent="0.25">
      <c r="A919">
        <v>284</v>
      </c>
      <c r="B919" t="s">
        <v>43</v>
      </c>
      <c r="C919" s="84">
        <v>46036</v>
      </c>
      <c r="D919" t="s">
        <v>613</v>
      </c>
      <c r="E919" s="26">
        <v>57707.75</v>
      </c>
      <c r="F919" s="57" t="str">
        <f t="shared" si="17"/>
        <v>6 -Vencido + de 30 dìas</v>
      </c>
    </row>
    <row r="920" spans="1:6" x14ac:dyDescent="0.25">
      <c r="A920">
        <v>284</v>
      </c>
      <c r="B920" t="s">
        <v>43</v>
      </c>
      <c r="C920" s="84">
        <v>45994</v>
      </c>
      <c r="D920" t="s">
        <v>562</v>
      </c>
      <c r="E920" s="26">
        <v>143468.22</v>
      </c>
      <c r="F920" s="57" t="str">
        <f t="shared" si="17"/>
        <v>8 -Vencido + de 90 días</v>
      </c>
    </row>
    <row r="921" spans="1:6" x14ac:dyDescent="0.25">
      <c r="A921">
        <v>2437</v>
      </c>
      <c r="B921" t="s">
        <v>264</v>
      </c>
      <c r="C921" s="84">
        <v>45848</v>
      </c>
      <c r="D921" t="s">
        <v>265</v>
      </c>
      <c r="E921" s="26">
        <v>53584.73</v>
      </c>
      <c r="F921" s="57" t="str">
        <f t="shared" si="17"/>
        <v>93 -Vencido + 210 días</v>
      </c>
    </row>
    <row r="922" spans="1:6" x14ac:dyDescent="0.25">
      <c r="A922">
        <v>5079</v>
      </c>
      <c r="B922" t="s">
        <v>493</v>
      </c>
      <c r="C922" s="84">
        <v>45992</v>
      </c>
      <c r="D922" t="s">
        <v>527</v>
      </c>
      <c r="E922" s="26">
        <v>42612.639999999999</v>
      </c>
      <c r="F922" s="57" t="str">
        <f t="shared" si="17"/>
        <v>8 -Vencido + de 90 días</v>
      </c>
    </row>
    <row r="923" spans="1:6" x14ac:dyDescent="0.25">
      <c r="A923">
        <v>2605</v>
      </c>
      <c r="B923" t="s">
        <v>499</v>
      </c>
      <c r="C923" s="84">
        <v>46041</v>
      </c>
      <c r="D923" t="s">
        <v>671</v>
      </c>
      <c r="E923" s="26">
        <v>234092.16</v>
      </c>
      <c r="F923" s="57" t="str">
        <f t="shared" si="17"/>
        <v>6 -Vencido + de 30 dìas</v>
      </c>
    </row>
    <row r="924" spans="1:6" x14ac:dyDescent="0.25">
      <c r="A924">
        <v>2420</v>
      </c>
      <c r="B924" t="s">
        <v>103</v>
      </c>
      <c r="C924" s="84">
        <v>46053</v>
      </c>
      <c r="D924" t="s">
        <v>674</v>
      </c>
      <c r="E924" s="26">
        <v>29924.16</v>
      </c>
      <c r="F924" s="57" t="str">
        <f t="shared" si="17"/>
        <v>6 -Vencido + de 30 dìas</v>
      </c>
    </row>
    <row r="925" spans="1:6" x14ac:dyDescent="0.25">
      <c r="A925">
        <v>2320</v>
      </c>
      <c r="B925" t="s">
        <v>672</v>
      </c>
      <c r="C925" s="84">
        <v>46041</v>
      </c>
      <c r="D925" t="s">
        <v>673</v>
      </c>
      <c r="E925" s="26">
        <v>67857.16</v>
      </c>
      <c r="F925" s="57" t="str">
        <f t="shared" si="17"/>
        <v>6 -Vencido + de 30 dìas</v>
      </c>
    </row>
    <row r="926" spans="1:6" x14ac:dyDescent="0.25">
      <c r="A926">
        <v>2605</v>
      </c>
      <c r="B926" t="s">
        <v>499</v>
      </c>
      <c r="C926" s="84">
        <v>45992</v>
      </c>
      <c r="D926" t="s">
        <v>500</v>
      </c>
      <c r="E926" s="26">
        <v>198370.86</v>
      </c>
      <c r="F926" s="57" t="str">
        <f t="shared" si="17"/>
        <v>8 -Vencido + de 90 días</v>
      </c>
    </row>
    <row r="927" spans="1:6" x14ac:dyDescent="0.25">
      <c r="A927">
        <v>2086</v>
      </c>
      <c r="B927" t="s">
        <v>152</v>
      </c>
      <c r="C927" s="84">
        <v>45684</v>
      </c>
      <c r="D927" t="s">
        <v>267</v>
      </c>
      <c r="E927" s="26">
        <v>232623.35999999999</v>
      </c>
      <c r="F927" s="57" t="str">
        <f t="shared" si="17"/>
        <v>93 -Vencido + 210 días</v>
      </c>
    </row>
    <row r="928" spans="1:6" x14ac:dyDescent="0.25">
      <c r="A928">
        <v>2086</v>
      </c>
      <c r="B928" t="s">
        <v>152</v>
      </c>
      <c r="C928" s="84">
        <v>45684</v>
      </c>
      <c r="D928" t="s">
        <v>266</v>
      </c>
      <c r="E928" s="26">
        <v>202106.84</v>
      </c>
      <c r="F928" s="57" t="str">
        <f t="shared" si="17"/>
        <v>93 -Vencido + 210 días</v>
      </c>
    </row>
    <row r="929" spans="1:6" x14ac:dyDescent="0.25">
      <c r="A929">
        <v>2177</v>
      </c>
      <c r="B929" t="s">
        <v>197</v>
      </c>
      <c r="C929" s="84">
        <v>45992</v>
      </c>
      <c r="D929" t="s">
        <v>555</v>
      </c>
      <c r="E929" s="26">
        <v>57448.67</v>
      </c>
      <c r="F929" s="57" t="str">
        <f t="shared" si="17"/>
        <v>8 -Vencido + de 90 días</v>
      </c>
    </row>
    <row r="930" spans="1:6" x14ac:dyDescent="0.25">
      <c r="A930">
        <v>265</v>
      </c>
      <c r="B930" t="s">
        <v>283</v>
      </c>
      <c r="C930" s="84">
        <v>45721</v>
      </c>
      <c r="D930" t="s">
        <v>284</v>
      </c>
      <c r="E930" s="26">
        <v>76351.8</v>
      </c>
      <c r="F930" s="57" t="str">
        <f t="shared" si="17"/>
        <v>93 -Vencido + 210 días</v>
      </c>
    </row>
    <row r="931" spans="1:6" x14ac:dyDescent="0.25">
      <c r="A931">
        <v>284</v>
      </c>
      <c r="B931" t="s">
        <v>43</v>
      </c>
      <c r="C931" s="84">
        <v>46043</v>
      </c>
      <c r="D931" t="s">
        <v>616</v>
      </c>
      <c r="E931" s="26">
        <v>29161.78</v>
      </c>
      <c r="F931" s="57" t="str">
        <f t="shared" si="17"/>
        <v>6 -Vencido + de 30 dìas</v>
      </c>
    </row>
    <row r="932" spans="1:6" x14ac:dyDescent="0.25">
      <c r="A932">
        <v>2539</v>
      </c>
      <c r="B932" t="s">
        <v>325</v>
      </c>
      <c r="C932" s="84">
        <v>45896</v>
      </c>
      <c r="D932" t="s">
        <v>326</v>
      </c>
      <c r="E932" s="26">
        <v>61117.15</v>
      </c>
      <c r="F932" s="57" t="str">
        <f t="shared" si="17"/>
        <v>92 -Vencido + 180 días</v>
      </c>
    </row>
    <row r="933" spans="1:6" x14ac:dyDescent="0.25">
      <c r="A933">
        <v>2471</v>
      </c>
      <c r="B933" t="s">
        <v>319</v>
      </c>
      <c r="C933" s="84">
        <v>45894</v>
      </c>
      <c r="D933" t="s">
        <v>324</v>
      </c>
      <c r="E933" s="26">
        <v>52491.25</v>
      </c>
      <c r="F933" s="57" t="str">
        <f t="shared" si="17"/>
        <v>92 -Vencido + 180 días</v>
      </c>
    </row>
    <row r="934" spans="1:6" x14ac:dyDescent="0.25">
      <c r="A934">
        <v>2086</v>
      </c>
      <c r="B934" t="s">
        <v>152</v>
      </c>
      <c r="C934" s="84">
        <v>45790</v>
      </c>
      <c r="D934" t="s">
        <v>263</v>
      </c>
      <c r="E934" s="26">
        <v>14580.9</v>
      </c>
      <c r="F934" s="57" t="str">
        <f t="shared" si="17"/>
        <v>93 -Vencido + 210 días</v>
      </c>
    </row>
    <row r="935" spans="1:6" x14ac:dyDescent="0.25">
      <c r="A935">
        <v>2103</v>
      </c>
      <c r="B935" t="s">
        <v>494</v>
      </c>
      <c r="C935" s="84">
        <v>45992</v>
      </c>
      <c r="D935" t="s">
        <v>502</v>
      </c>
      <c r="E935" s="26">
        <v>115043.09</v>
      </c>
      <c r="F935" s="57" t="str">
        <f t="shared" si="17"/>
        <v>8 -Vencido + de 90 días</v>
      </c>
    </row>
    <row r="936" spans="1:6" x14ac:dyDescent="0.25">
      <c r="A936">
        <v>284</v>
      </c>
      <c r="B936" t="s">
        <v>43</v>
      </c>
      <c r="C936" s="84">
        <v>46015</v>
      </c>
      <c r="D936" t="s">
        <v>593</v>
      </c>
      <c r="E936" s="26">
        <v>35293.24</v>
      </c>
      <c r="F936" s="57" t="str">
        <f t="shared" si="17"/>
        <v>7 -Vencido + de 60 días</v>
      </c>
    </row>
    <row r="937" spans="1:6" x14ac:dyDescent="0.25">
      <c r="A937">
        <v>2639</v>
      </c>
      <c r="B937" t="s">
        <v>503</v>
      </c>
      <c r="C937" s="84">
        <v>45992</v>
      </c>
      <c r="D937" t="s">
        <v>504</v>
      </c>
      <c r="E937" s="26">
        <v>22242.49</v>
      </c>
      <c r="F937" s="57" t="str">
        <f t="shared" si="17"/>
        <v>8 -Vencido + de 90 días</v>
      </c>
    </row>
    <row r="938" spans="1:6" x14ac:dyDescent="0.25">
      <c r="A938">
        <v>2354</v>
      </c>
      <c r="B938" t="s">
        <v>169</v>
      </c>
      <c r="C938" s="84">
        <v>45761</v>
      </c>
      <c r="D938" t="s">
        <v>170</v>
      </c>
      <c r="E938" s="26">
        <v>14285.74</v>
      </c>
      <c r="F938" s="57" t="str">
        <f t="shared" si="17"/>
        <v>93 -Vencido + 210 días</v>
      </c>
    </row>
    <row r="939" spans="1:6" x14ac:dyDescent="0.25">
      <c r="A939">
        <v>1803</v>
      </c>
      <c r="B939" t="s">
        <v>569</v>
      </c>
      <c r="C939" s="84">
        <v>46003</v>
      </c>
      <c r="D939" t="s">
        <v>570</v>
      </c>
      <c r="E939" s="26">
        <v>117119.27</v>
      </c>
      <c r="F939" s="57" t="str">
        <f t="shared" si="17"/>
        <v>7 -Vencido + de 60 días</v>
      </c>
    </row>
    <row r="940" spans="1:6" x14ac:dyDescent="0.25">
      <c r="A940">
        <v>2152</v>
      </c>
      <c r="B940" t="s">
        <v>173</v>
      </c>
      <c r="C940" s="84">
        <v>46041</v>
      </c>
      <c r="D940" t="s">
        <v>686</v>
      </c>
      <c r="E940" s="26">
        <v>95358.99</v>
      </c>
      <c r="F940" s="57" t="str">
        <f t="shared" si="17"/>
        <v>6 -Vencido + de 30 dìas</v>
      </c>
    </row>
    <row r="941" spans="1:6" x14ac:dyDescent="0.25">
      <c r="A941">
        <v>297</v>
      </c>
      <c r="B941" t="s">
        <v>390</v>
      </c>
      <c r="C941" s="84">
        <v>46084</v>
      </c>
      <c r="D941" t="s">
        <v>826</v>
      </c>
      <c r="E941" s="26">
        <v>96428.49</v>
      </c>
      <c r="F941" s="57" t="str">
        <f t="shared" si="17"/>
        <v>2 -Vence esta semana</v>
      </c>
    </row>
    <row r="942" spans="1:6" x14ac:dyDescent="0.25">
      <c r="A942">
        <v>2296</v>
      </c>
      <c r="B942" t="s">
        <v>330</v>
      </c>
      <c r="C942" s="84">
        <v>45887</v>
      </c>
      <c r="D942" t="s">
        <v>331</v>
      </c>
      <c r="E942" s="26">
        <v>45820.480000000003</v>
      </c>
      <c r="F942" s="57" t="str">
        <f t="shared" si="17"/>
        <v>92 -Vencido + 180 días</v>
      </c>
    </row>
    <row r="943" spans="1:6" x14ac:dyDescent="0.25">
      <c r="A943">
        <v>2445</v>
      </c>
      <c r="B943" t="s">
        <v>336</v>
      </c>
      <c r="C943" s="84">
        <v>46041</v>
      </c>
      <c r="D943" t="s">
        <v>628</v>
      </c>
      <c r="E943" s="26">
        <v>41118.089999999997</v>
      </c>
      <c r="F943" s="57" t="str">
        <f t="shared" si="17"/>
        <v>6 -Vencido + de 30 dìas</v>
      </c>
    </row>
    <row r="944" spans="1:6" x14ac:dyDescent="0.25">
      <c r="A944">
        <v>2110</v>
      </c>
      <c r="B944" t="s">
        <v>810</v>
      </c>
      <c r="C944" s="84">
        <v>46084</v>
      </c>
      <c r="D944" t="s">
        <v>825</v>
      </c>
      <c r="E944" s="26">
        <v>403286.06</v>
      </c>
      <c r="F944" s="57" t="str">
        <f t="shared" si="17"/>
        <v>2 -Vence esta semana</v>
      </c>
    </row>
    <row r="945" spans="1:6" x14ac:dyDescent="0.25">
      <c r="A945">
        <v>2420</v>
      </c>
      <c r="B945" t="s">
        <v>103</v>
      </c>
      <c r="C945" s="84">
        <v>46053</v>
      </c>
      <c r="D945" t="s">
        <v>684</v>
      </c>
      <c r="E945" s="26">
        <v>330065.28000000003</v>
      </c>
      <c r="F945" s="57" t="str">
        <f t="shared" si="17"/>
        <v>6 -Vencido + de 30 dìas</v>
      </c>
    </row>
    <row r="946" spans="1:6" x14ac:dyDescent="0.25">
      <c r="A946">
        <v>2103</v>
      </c>
      <c r="B946" t="s">
        <v>494</v>
      </c>
      <c r="C946" s="84">
        <v>45992</v>
      </c>
      <c r="D946" t="s">
        <v>507</v>
      </c>
      <c r="E946" s="26">
        <v>206701.38</v>
      </c>
      <c r="F946" s="57" t="str">
        <f t="shared" si="17"/>
        <v>8 -Vencido + de 90 días</v>
      </c>
    </row>
    <row r="947" spans="1:6" x14ac:dyDescent="0.25">
      <c r="A947">
        <v>2637</v>
      </c>
      <c r="B947" t="s">
        <v>511</v>
      </c>
      <c r="C947" s="84">
        <v>46041</v>
      </c>
      <c r="D947" t="s">
        <v>685</v>
      </c>
      <c r="E947" s="26">
        <v>14435.93</v>
      </c>
      <c r="F947" s="57" t="str">
        <f t="shared" si="17"/>
        <v>6 -Vencido + de 30 dìas</v>
      </c>
    </row>
    <row r="948" spans="1:6" x14ac:dyDescent="0.25">
      <c r="A948">
        <v>2420</v>
      </c>
      <c r="B948" t="s">
        <v>103</v>
      </c>
      <c r="C948" s="84">
        <v>46057</v>
      </c>
      <c r="D948" t="s">
        <v>682</v>
      </c>
      <c r="E948" s="26">
        <v>98845.55</v>
      </c>
      <c r="F948" s="57" t="str">
        <f t="shared" si="17"/>
        <v>6 -Vencido + de 30 dìas</v>
      </c>
    </row>
    <row r="949" spans="1:6" x14ac:dyDescent="0.25">
      <c r="A949">
        <v>284</v>
      </c>
      <c r="B949" t="s">
        <v>43</v>
      </c>
      <c r="C949" s="84">
        <v>46057</v>
      </c>
      <c r="D949" t="s">
        <v>683</v>
      </c>
      <c r="E949" s="26">
        <v>57700.25</v>
      </c>
      <c r="F949" s="57" t="str">
        <f t="shared" si="17"/>
        <v>6 -Vencido + de 30 dìas</v>
      </c>
    </row>
    <row r="950" spans="1:6" x14ac:dyDescent="0.25">
      <c r="A950">
        <v>2145</v>
      </c>
      <c r="B950" t="s">
        <v>354</v>
      </c>
      <c r="C950" s="84">
        <v>46041</v>
      </c>
      <c r="D950" t="s">
        <v>665</v>
      </c>
      <c r="E950" s="26">
        <v>46658.89</v>
      </c>
      <c r="F950" s="57" t="str">
        <f t="shared" si="17"/>
        <v>6 -Vencido + de 30 dìas</v>
      </c>
    </row>
    <row r="951" spans="1:6" x14ac:dyDescent="0.25">
      <c r="A951">
        <v>2381</v>
      </c>
      <c r="B951" t="s">
        <v>193</v>
      </c>
      <c r="C951" s="84">
        <v>45882</v>
      </c>
      <c r="D951" t="s">
        <v>346</v>
      </c>
      <c r="E951" s="26">
        <v>123921.65</v>
      </c>
      <c r="F951" s="57" t="str">
        <f t="shared" si="17"/>
        <v>92 -Vencido + 180 días</v>
      </c>
    </row>
    <row r="952" spans="1:6" x14ac:dyDescent="0.25">
      <c r="A952">
        <v>2339</v>
      </c>
      <c r="B952" t="s">
        <v>147</v>
      </c>
      <c r="C952" s="84">
        <v>45992</v>
      </c>
      <c r="D952" t="s">
        <v>515</v>
      </c>
      <c r="E952" s="26">
        <v>196906.81</v>
      </c>
      <c r="F952" s="57" t="str">
        <f t="shared" si="17"/>
        <v>8 -Vencido + de 90 días</v>
      </c>
    </row>
    <row r="953" spans="1:6" x14ac:dyDescent="0.25">
      <c r="A953">
        <v>2639</v>
      </c>
      <c r="B953" t="s">
        <v>503</v>
      </c>
      <c r="C953" s="84">
        <v>45992</v>
      </c>
      <c r="D953" t="s">
        <v>516</v>
      </c>
      <c r="E953" s="26">
        <v>27142.87</v>
      </c>
      <c r="F953" s="57" t="str">
        <f t="shared" si="17"/>
        <v>8 -Vencido + de 90 días</v>
      </c>
    </row>
    <row r="954" spans="1:6" x14ac:dyDescent="0.25">
      <c r="A954">
        <v>2420</v>
      </c>
      <c r="B954" t="s">
        <v>103</v>
      </c>
      <c r="C954" s="84">
        <v>46081</v>
      </c>
      <c r="D954" t="s">
        <v>827</v>
      </c>
      <c r="E954" s="26">
        <v>186240.33</v>
      </c>
      <c r="F954" s="57" t="str">
        <f t="shared" si="17"/>
        <v>2 -Vence esta semana</v>
      </c>
    </row>
    <row r="955" spans="1:6" x14ac:dyDescent="0.25">
      <c r="A955">
        <v>2220</v>
      </c>
      <c r="B955" t="s">
        <v>159</v>
      </c>
      <c r="C955" s="84">
        <v>45880</v>
      </c>
      <c r="D955" t="s">
        <v>321</v>
      </c>
      <c r="E955" s="26">
        <v>3718.12</v>
      </c>
      <c r="F955" s="57" t="str">
        <f t="shared" si="17"/>
        <v>92 -Vencido + 180 días</v>
      </c>
    </row>
    <row r="956" spans="1:6" x14ac:dyDescent="0.25">
      <c r="A956">
        <v>284</v>
      </c>
      <c r="B956" t="s">
        <v>43</v>
      </c>
      <c r="C956" s="84">
        <v>46078</v>
      </c>
      <c r="D956" t="s">
        <v>775</v>
      </c>
      <c r="E956" s="26">
        <v>60478.13</v>
      </c>
      <c r="F956" s="57" t="str">
        <f t="shared" si="17"/>
        <v>3 -Vencido 1 semana</v>
      </c>
    </row>
    <row r="957" spans="1:6" x14ac:dyDescent="0.25">
      <c r="A957">
        <v>2086</v>
      </c>
      <c r="B957" t="s">
        <v>152</v>
      </c>
      <c r="C957" s="84">
        <v>45790</v>
      </c>
      <c r="D957" t="s">
        <v>260</v>
      </c>
      <c r="E957" s="26">
        <v>314144.90999999997</v>
      </c>
      <c r="F957" s="57" t="str">
        <f t="shared" si="17"/>
        <v>93 -Vencido + 210 días</v>
      </c>
    </row>
    <row r="958" spans="1:6" x14ac:dyDescent="0.25">
      <c r="A958">
        <v>2339</v>
      </c>
      <c r="B958" t="s">
        <v>147</v>
      </c>
      <c r="C958" s="84">
        <v>46083</v>
      </c>
      <c r="D958" t="s">
        <v>863</v>
      </c>
      <c r="E958" s="26">
        <v>13785.71</v>
      </c>
      <c r="F958" s="57" t="str">
        <f t="shared" si="17"/>
        <v>2 -Vence esta semana</v>
      </c>
    </row>
    <row r="959" spans="1:6" x14ac:dyDescent="0.25">
      <c r="A959">
        <v>284</v>
      </c>
      <c r="B959" t="s">
        <v>43</v>
      </c>
      <c r="C959" s="84">
        <v>45966</v>
      </c>
      <c r="D959" t="s">
        <v>424</v>
      </c>
      <c r="E959" s="26">
        <v>112236.16</v>
      </c>
      <c r="F959" s="57" t="str">
        <f t="shared" si="17"/>
        <v>9 -Vencido + de 120 días</v>
      </c>
    </row>
    <row r="960" spans="1:6" x14ac:dyDescent="0.25">
      <c r="A960">
        <v>2220</v>
      </c>
      <c r="B960" t="s">
        <v>159</v>
      </c>
      <c r="C960" s="84">
        <v>45880</v>
      </c>
      <c r="D960" t="s">
        <v>322</v>
      </c>
      <c r="E960" s="26">
        <v>6561.41</v>
      </c>
      <c r="F960" s="57" t="str">
        <f t="shared" si="17"/>
        <v>92 -Vencido + 180 días</v>
      </c>
    </row>
    <row r="961" spans="1:6" x14ac:dyDescent="0.25">
      <c r="A961">
        <v>284</v>
      </c>
      <c r="B961" t="s">
        <v>43</v>
      </c>
      <c r="C961" s="84">
        <v>45973</v>
      </c>
      <c r="D961" t="s">
        <v>426</v>
      </c>
      <c r="E961" s="26">
        <v>29307.59</v>
      </c>
      <c r="F961" s="57" t="str">
        <f t="shared" si="17"/>
        <v>8 -Vencido + de 90 días</v>
      </c>
    </row>
    <row r="962" spans="1:6" x14ac:dyDescent="0.25">
      <c r="A962">
        <v>2208</v>
      </c>
      <c r="B962" t="s">
        <v>149</v>
      </c>
      <c r="C962" s="84">
        <v>45832</v>
      </c>
      <c r="D962" t="s">
        <v>226</v>
      </c>
      <c r="E962" s="26">
        <v>65796.3</v>
      </c>
      <c r="F962" s="57" t="str">
        <f t="shared" si="17"/>
        <v>93 -Vencido + 210 días</v>
      </c>
    </row>
    <row r="963" spans="1:6" x14ac:dyDescent="0.25">
      <c r="A963">
        <v>2226</v>
      </c>
      <c r="B963" t="s">
        <v>725</v>
      </c>
      <c r="C963" s="84">
        <v>46055</v>
      </c>
      <c r="D963" t="s">
        <v>728</v>
      </c>
      <c r="E963" s="26">
        <v>60044.38</v>
      </c>
      <c r="F963" s="57" t="str">
        <f t="shared" si="17"/>
        <v>6 -Vencido + de 30 dìas</v>
      </c>
    </row>
    <row r="964" spans="1:6" x14ac:dyDescent="0.25">
      <c r="A964">
        <v>1976</v>
      </c>
      <c r="B964" t="s">
        <v>828</v>
      </c>
      <c r="C964" s="84">
        <v>46078</v>
      </c>
      <c r="D964" t="s">
        <v>829</v>
      </c>
      <c r="E964" s="26">
        <v>21506.799999999999</v>
      </c>
      <c r="F964" s="57" t="str">
        <f t="shared" si="17"/>
        <v>3 -Vencido 1 semana</v>
      </c>
    </row>
    <row r="965" spans="1:6" x14ac:dyDescent="0.25">
      <c r="A965">
        <v>2326</v>
      </c>
      <c r="B965" t="s">
        <v>178</v>
      </c>
      <c r="C965" s="84">
        <v>45825</v>
      </c>
      <c r="D965" t="s">
        <v>223</v>
      </c>
      <c r="E965" s="26">
        <v>21871.360000000001</v>
      </c>
      <c r="F965" s="57" t="str">
        <f t="shared" si="17"/>
        <v>93 -Vencido + 210 días</v>
      </c>
    </row>
    <row r="966" spans="1:6" x14ac:dyDescent="0.25">
      <c r="A966">
        <v>7463</v>
      </c>
      <c r="B966" t="s">
        <v>597</v>
      </c>
      <c r="C966" s="84">
        <v>46064</v>
      </c>
      <c r="D966" t="s">
        <v>742</v>
      </c>
      <c r="E966" s="26">
        <v>117667.77</v>
      </c>
      <c r="F966" s="57" t="str">
        <f t="shared" si="17"/>
        <v>5 -Vencido 3 semanas</v>
      </c>
    </row>
    <row r="967" spans="1:6" x14ac:dyDescent="0.25">
      <c r="A967">
        <v>2113</v>
      </c>
      <c r="B967" t="s">
        <v>590</v>
      </c>
      <c r="C967" s="84">
        <v>46059</v>
      </c>
      <c r="D967" t="s">
        <v>721</v>
      </c>
      <c r="E967" s="26">
        <v>254344.22</v>
      </c>
      <c r="F967" s="57" t="str">
        <f t="shared" ref="F967:F1006" si="18">VLOOKUP($C967,$G$19:$H$30,2,1)</f>
        <v>6 -Vencido + de 30 dìas</v>
      </c>
    </row>
    <row r="968" spans="1:6" x14ac:dyDescent="0.25">
      <c r="A968">
        <v>5104</v>
      </c>
      <c r="B968" t="s">
        <v>552</v>
      </c>
      <c r="C968" s="84">
        <v>46041</v>
      </c>
      <c r="D968" t="s">
        <v>638</v>
      </c>
      <c r="E968" s="26">
        <v>75018.59</v>
      </c>
      <c r="F968" s="57" t="str">
        <f t="shared" si="18"/>
        <v>6 -Vencido + de 30 dìas</v>
      </c>
    </row>
    <row r="969" spans="1:6" x14ac:dyDescent="0.25">
      <c r="A969">
        <v>2328</v>
      </c>
      <c r="B969" t="s">
        <v>144</v>
      </c>
      <c r="C969" s="84">
        <v>46055</v>
      </c>
      <c r="D969" t="s">
        <v>720</v>
      </c>
      <c r="E969" s="26">
        <v>115964.3</v>
      </c>
      <c r="F969" s="57" t="str">
        <f t="shared" si="18"/>
        <v>6 -Vencido + de 30 dìas</v>
      </c>
    </row>
    <row r="970" spans="1:6" x14ac:dyDescent="0.25">
      <c r="A970">
        <v>2314</v>
      </c>
      <c r="B970" t="s">
        <v>221</v>
      </c>
      <c r="C970" s="84">
        <v>46071</v>
      </c>
      <c r="D970" t="s">
        <v>735</v>
      </c>
      <c r="E970" s="26">
        <v>26571.46</v>
      </c>
      <c r="F970" s="57" t="str">
        <f t="shared" si="18"/>
        <v>4 -Vencido 2 semanas</v>
      </c>
    </row>
    <row r="971" spans="1:6" x14ac:dyDescent="0.25">
      <c r="A971">
        <v>2313</v>
      </c>
      <c r="B971" t="s">
        <v>233</v>
      </c>
      <c r="C971" s="84">
        <v>46041</v>
      </c>
      <c r="D971" t="s">
        <v>695</v>
      </c>
      <c r="E971" s="26">
        <v>54857.14</v>
      </c>
      <c r="F971" s="57" t="str">
        <f t="shared" si="18"/>
        <v>6 -Vencido + de 30 dìas</v>
      </c>
    </row>
    <row r="972" spans="1:6" x14ac:dyDescent="0.25">
      <c r="A972">
        <v>2196</v>
      </c>
      <c r="B972" t="s">
        <v>306</v>
      </c>
      <c r="C972" s="84">
        <v>45873</v>
      </c>
      <c r="D972" t="s">
        <v>338</v>
      </c>
      <c r="E972" s="26">
        <v>99368.78</v>
      </c>
      <c r="F972" s="57" t="str">
        <f t="shared" si="18"/>
        <v>93 -Vencido + 210 días</v>
      </c>
    </row>
    <row r="973" spans="1:6" x14ac:dyDescent="0.25">
      <c r="A973">
        <v>2539</v>
      </c>
      <c r="B973" t="s">
        <v>325</v>
      </c>
      <c r="C973" s="84">
        <v>45854</v>
      </c>
      <c r="D973" t="s">
        <v>458</v>
      </c>
      <c r="E973" s="26">
        <v>267807.59000000003</v>
      </c>
      <c r="F973" s="57" t="str">
        <f t="shared" si="18"/>
        <v>93 -Vencido + 210 días</v>
      </c>
    </row>
    <row r="974" spans="1:6" x14ac:dyDescent="0.25">
      <c r="A974">
        <v>2239</v>
      </c>
      <c r="B974" t="s">
        <v>200</v>
      </c>
      <c r="C974" s="84">
        <v>45670</v>
      </c>
      <c r="D974" t="s">
        <v>201</v>
      </c>
      <c r="E974" s="26">
        <v>172858.16</v>
      </c>
      <c r="F974" s="57" t="str">
        <f t="shared" si="18"/>
        <v>93 -Vencido + 210 días</v>
      </c>
    </row>
    <row r="975" spans="1:6" x14ac:dyDescent="0.25">
      <c r="A975">
        <v>2354</v>
      </c>
      <c r="B975" t="s">
        <v>169</v>
      </c>
      <c r="C975" s="84">
        <v>45761</v>
      </c>
      <c r="D975" t="s">
        <v>189</v>
      </c>
      <c r="E975" s="26">
        <v>178385.73</v>
      </c>
      <c r="F975" s="57" t="str">
        <f t="shared" si="18"/>
        <v>93 -Vencido + 210 días</v>
      </c>
    </row>
    <row r="976" spans="1:6" x14ac:dyDescent="0.25">
      <c r="A976">
        <v>2537</v>
      </c>
      <c r="B976" t="s">
        <v>315</v>
      </c>
      <c r="C976" s="84">
        <v>45859</v>
      </c>
      <c r="D976" t="s">
        <v>316</v>
      </c>
      <c r="E976" s="26">
        <v>37582.230000000003</v>
      </c>
      <c r="F976" s="57" t="str">
        <f t="shared" si="18"/>
        <v>93 -Vencido + 210 días</v>
      </c>
    </row>
    <row r="977" spans="1:6" x14ac:dyDescent="0.25">
      <c r="A977">
        <v>2220</v>
      </c>
      <c r="B977" t="s">
        <v>159</v>
      </c>
      <c r="C977" s="84">
        <v>45880</v>
      </c>
      <c r="D977" t="s">
        <v>317</v>
      </c>
      <c r="E977" s="26">
        <v>28141.11</v>
      </c>
      <c r="F977" s="57" t="str">
        <f t="shared" si="18"/>
        <v>92 -Vencido + 180 días</v>
      </c>
    </row>
    <row r="978" spans="1:6" x14ac:dyDescent="0.25">
      <c r="A978">
        <v>2103</v>
      </c>
      <c r="B978" t="s">
        <v>494</v>
      </c>
      <c r="C978" s="84">
        <v>46041</v>
      </c>
      <c r="D978" t="s">
        <v>697</v>
      </c>
      <c r="E978" s="26">
        <v>42831.41</v>
      </c>
      <c r="F978" s="57" t="str">
        <f t="shared" si="18"/>
        <v>6 -Vencido + de 30 dìas</v>
      </c>
    </row>
    <row r="979" spans="1:6" x14ac:dyDescent="0.25">
      <c r="A979">
        <v>284</v>
      </c>
      <c r="B979" t="s">
        <v>43</v>
      </c>
      <c r="C979" s="84">
        <v>46050</v>
      </c>
      <c r="D979" t="s">
        <v>615</v>
      </c>
      <c r="E979" s="26">
        <v>31640.5</v>
      </c>
      <c r="F979" s="57" t="str">
        <f t="shared" si="18"/>
        <v>6 -Vencido + de 30 dìas</v>
      </c>
    </row>
    <row r="980" spans="1:6" x14ac:dyDescent="0.25">
      <c r="A980">
        <v>1871</v>
      </c>
      <c r="B980" t="s">
        <v>395</v>
      </c>
      <c r="C980" s="84">
        <v>45930</v>
      </c>
      <c r="D980" t="s">
        <v>396</v>
      </c>
      <c r="E980" s="26">
        <v>36160.6</v>
      </c>
      <c r="F980" s="57" t="str">
        <f t="shared" si="18"/>
        <v>91 -Vencido + 150 días</v>
      </c>
    </row>
    <row r="981" spans="1:6" x14ac:dyDescent="0.25">
      <c r="A981">
        <v>5079</v>
      </c>
      <c r="B981" t="s">
        <v>493</v>
      </c>
      <c r="C981" s="84">
        <v>46041</v>
      </c>
      <c r="D981" t="s">
        <v>696</v>
      </c>
      <c r="E981" s="26">
        <v>13997.64</v>
      </c>
      <c r="F981" s="57" t="str">
        <f t="shared" si="18"/>
        <v>6 -Vencido + de 30 dìas</v>
      </c>
    </row>
    <row r="982" spans="1:6" x14ac:dyDescent="0.25">
      <c r="A982">
        <v>284</v>
      </c>
      <c r="B982" t="s">
        <v>43</v>
      </c>
      <c r="C982" s="84">
        <v>46022</v>
      </c>
      <c r="D982" t="s">
        <v>592</v>
      </c>
      <c r="E982" s="26">
        <v>54824.07</v>
      </c>
      <c r="F982" s="57" t="str">
        <f t="shared" si="18"/>
        <v>7 -Vencido + de 60 días</v>
      </c>
    </row>
    <row r="983" spans="1:6" x14ac:dyDescent="0.25">
      <c r="A983">
        <v>2276</v>
      </c>
      <c r="B983" t="s">
        <v>213</v>
      </c>
      <c r="C983" s="84">
        <v>45838</v>
      </c>
      <c r="D983" t="s">
        <v>245</v>
      </c>
      <c r="E983" s="26">
        <v>66707.61</v>
      </c>
      <c r="F983" s="57" t="str">
        <f t="shared" si="18"/>
        <v>93 -Vencido + 210 días</v>
      </c>
    </row>
    <row r="984" spans="1:6" x14ac:dyDescent="0.25">
      <c r="A984">
        <v>990</v>
      </c>
      <c r="B984" t="s">
        <v>280</v>
      </c>
      <c r="C984" s="84">
        <v>46067</v>
      </c>
      <c r="D984" t="s">
        <v>737</v>
      </c>
      <c r="E984" s="26">
        <v>36571.46</v>
      </c>
      <c r="F984" s="57" t="str">
        <f t="shared" si="18"/>
        <v>4 -Vencido 2 semanas</v>
      </c>
    </row>
    <row r="985" spans="1:6" x14ac:dyDescent="0.25">
      <c r="A985">
        <v>990</v>
      </c>
      <c r="B985" t="s">
        <v>280</v>
      </c>
      <c r="C985" s="84">
        <v>46081</v>
      </c>
      <c r="D985" t="s">
        <v>830</v>
      </c>
      <c r="E985" s="26">
        <v>116240.9</v>
      </c>
      <c r="F985" s="57" t="str">
        <f t="shared" si="18"/>
        <v>2 -Vence esta semana</v>
      </c>
    </row>
    <row r="986" spans="1:6" x14ac:dyDescent="0.25">
      <c r="A986">
        <v>990</v>
      </c>
      <c r="B986" t="s">
        <v>280</v>
      </c>
      <c r="C986" s="84">
        <v>46053</v>
      </c>
      <c r="D986" t="s">
        <v>694</v>
      </c>
      <c r="E986" s="26">
        <v>67714.38</v>
      </c>
      <c r="F986" s="57" t="str">
        <f t="shared" si="18"/>
        <v>6 -Vencido + de 30 dìas</v>
      </c>
    </row>
    <row r="987" spans="1:6" x14ac:dyDescent="0.25">
      <c r="A987">
        <v>2208</v>
      </c>
      <c r="B987" t="s">
        <v>149</v>
      </c>
      <c r="C987" s="84">
        <v>45992</v>
      </c>
      <c r="D987" t="s">
        <v>551</v>
      </c>
      <c r="E987" s="26">
        <v>52046.12</v>
      </c>
      <c r="F987" s="57" t="str">
        <f t="shared" si="18"/>
        <v>8 -Vencido + de 90 días</v>
      </c>
    </row>
    <row r="988" spans="1:6" x14ac:dyDescent="0.25">
      <c r="A988">
        <v>2333</v>
      </c>
      <c r="B988" t="s">
        <v>161</v>
      </c>
      <c r="C988" s="84">
        <v>45744</v>
      </c>
      <c r="D988" t="s">
        <v>274</v>
      </c>
      <c r="E988" s="26">
        <v>5538.47</v>
      </c>
      <c r="F988" s="57" t="str">
        <f t="shared" si="18"/>
        <v>93 -Vencido + 210 días</v>
      </c>
    </row>
    <row r="989" spans="1:6" x14ac:dyDescent="0.25">
      <c r="A989">
        <v>2127</v>
      </c>
      <c r="B989" t="s">
        <v>145</v>
      </c>
      <c r="C989" s="84">
        <v>45744</v>
      </c>
      <c r="D989" t="s">
        <v>257</v>
      </c>
      <c r="E989" s="26">
        <v>69313.05</v>
      </c>
      <c r="F989" s="57" t="str">
        <f t="shared" si="18"/>
        <v>93 -Vencido + 210 días</v>
      </c>
    </row>
    <row r="990" spans="1:6" x14ac:dyDescent="0.25">
      <c r="A990">
        <v>2381</v>
      </c>
      <c r="B990" t="s">
        <v>193</v>
      </c>
      <c r="C990" s="84">
        <v>45882</v>
      </c>
      <c r="D990" t="s">
        <v>307</v>
      </c>
      <c r="E990" s="26">
        <v>7102.35</v>
      </c>
      <c r="F990" s="57" t="str">
        <f t="shared" si="18"/>
        <v>92 -Vencido + 180 días</v>
      </c>
    </row>
    <row r="991" spans="1:6" x14ac:dyDescent="0.25">
      <c r="A991">
        <v>273</v>
      </c>
      <c r="B991" t="s">
        <v>258</v>
      </c>
      <c r="C991" s="84">
        <v>45868</v>
      </c>
      <c r="D991" t="s">
        <v>259</v>
      </c>
      <c r="E991" s="26">
        <v>80678.67</v>
      </c>
      <c r="F991" s="57" t="str">
        <f t="shared" si="18"/>
        <v>93 -Vencido + 210 días</v>
      </c>
    </row>
    <row r="992" spans="1:6" x14ac:dyDescent="0.25">
      <c r="A992">
        <v>2113</v>
      </c>
      <c r="B992" t="s">
        <v>590</v>
      </c>
      <c r="C992" s="84">
        <v>46059</v>
      </c>
      <c r="D992" t="s">
        <v>724</v>
      </c>
      <c r="E992" s="26">
        <v>56865.53</v>
      </c>
      <c r="F992" s="57" t="str">
        <f t="shared" si="18"/>
        <v>6 -Vencido + de 30 dìas</v>
      </c>
    </row>
    <row r="993" spans="1:6" x14ac:dyDescent="0.25">
      <c r="A993">
        <v>1995</v>
      </c>
      <c r="B993" t="s">
        <v>763</v>
      </c>
      <c r="C993" s="84">
        <v>45899</v>
      </c>
      <c r="D993" t="s">
        <v>764</v>
      </c>
      <c r="E993" s="26">
        <v>45000.05</v>
      </c>
      <c r="F993" s="57" t="str">
        <f t="shared" si="18"/>
        <v>92 -Vencido + 180 días</v>
      </c>
    </row>
    <row r="994" spans="1:6" x14ac:dyDescent="0.25">
      <c r="A994">
        <v>2314</v>
      </c>
      <c r="B994" t="s">
        <v>221</v>
      </c>
      <c r="C994" s="84">
        <v>46071</v>
      </c>
      <c r="D994" t="s">
        <v>738</v>
      </c>
      <c r="E994" s="26">
        <v>167773.41</v>
      </c>
      <c r="F994" s="57" t="str">
        <f t="shared" si="18"/>
        <v>4 -Vencido 2 semanas</v>
      </c>
    </row>
    <row r="995" spans="1:6" x14ac:dyDescent="0.25">
      <c r="A995">
        <v>5104</v>
      </c>
      <c r="B995" t="s">
        <v>552</v>
      </c>
      <c r="C995" s="84">
        <v>45992</v>
      </c>
      <c r="D995" t="s">
        <v>553</v>
      </c>
      <c r="E995" s="26">
        <v>26683.02</v>
      </c>
      <c r="F995" s="57" t="str">
        <f t="shared" si="18"/>
        <v>8 -Vencido + de 90 días</v>
      </c>
    </row>
    <row r="996" spans="1:6" x14ac:dyDescent="0.25">
      <c r="A996">
        <v>2220</v>
      </c>
      <c r="B996" t="s">
        <v>159</v>
      </c>
      <c r="C996" s="84">
        <v>45880</v>
      </c>
      <c r="D996" t="s">
        <v>340</v>
      </c>
      <c r="E996" s="26">
        <v>3718.12</v>
      </c>
      <c r="F996" s="57" t="str">
        <f t="shared" si="18"/>
        <v>92 -Vencido + 180 días</v>
      </c>
    </row>
    <row r="997" spans="1:6" x14ac:dyDescent="0.25">
      <c r="A997">
        <v>2239</v>
      </c>
      <c r="B997" t="s">
        <v>200</v>
      </c>
      <c r="C997" s="84">
        <v>45672</v>
      </c>
      <c r="D997" t="s">
        <v>217</v>
      </c>
      <c r="E997" s="26">
        <v>226580.09</v>
      </c>
      <c r="F997" s="57" t="str">
        <f t="shared" si="18"/>
        <v>93 -Vencido + 210 días</v>
      </c>
    </row>
    <row r="998" spans="1:6" x14ac:dyDescent="0.25">
      <c r="A998">
        <v>2339</v>
      </c>
      <c r="B998" t="s">
        <v>147</v>
      </c>
      <c r="C998" s="84">
        <v>46041</v>
      </c>
      <c r="D998" t="s">
        <v>692</v>
      </c>
      <c r="E998" s="26">
        <v>192514.89</v>
      </c>
      <c r="F998" s="57" t="str">
        <f t="shared" si="18"/>
        <v>6 -Vencido + de 30 dìas</v>
      </c>
    </row>
    <row r="999" spans="1:6" x14ac:dyDescent="0.25">
      <c r="A999">
        <v>2639</v>
      </c>
      <c r="B999" t="s">
        <v>503</v>
      </c>
      <c r="C999" s="84">
        <v>46041</v>
      </c>
      <c r="D999" t="s">
        <v>690</v>
      </c>
      <c r="E999" s="26">
        <v>67968.160000000003</v>
      </c>
      <c r="F999" s="57" t="str">
        <f t="shared" si="18"/>
        <v>6 -Vencido + de 30 dìas</v>
      </c>
    </row>
    <row r="1000" spans="1:6" x14ac:dyDescent="0.25">
      <c r="A1000">
        <v>2339</v>
      </c>
      <c r="B1000" t="s">
        <v>147</v>
      </c>
      <c r="C1000" s="84">
        <v>46083</v>
      </c>
      <c r="D1000" t="s">
        <v>865</v>
      </c>
      <c r="E1000" s="26">
        <v>24142.89</v>
      </c>
      <c r="F1000" s="57" t="str">
        <f t="shared" si="18"/>
        <v>2 -Vence esta semana</v>
      </c>
    </row>
    <row r="1001" spans="1:6" x14ac:dyDescent="0.25">
      <c r="A1001">
        <v>2220</v>
      </c>
      <c r="B1001" t="s">
        <v>159</v>
      </c>
      <c r="C1001" s="84">
        <v>45992</v>
      </c>
      <c r="D1001" t="s">
        <v>492</v>
      </c>
      <c r="E1001" s="26">
        <v>26026.85</v>
      </c>
      <c r="F1001" s="57" t="str">
        <f t="shared" si="18"/>
        <v>8 -Vencido + de 90 días</v>
      </c>
    </row>
    <row r="1002" spans="1:6" x14ac:dyDescent="0.25">
      <c r="A1002">
        <v>2086</v>
      </c>
      <c r="B1002" t="s">
        <v>152</v>
      </c>
      <c r="C1002" s="84">
        <v>45684</v>
      </c>
      <c r="D1002" t="s">
        <v>271</v>
      </c>
      <c r="E1002" s="26">
        <v>78316.05</v>
      </c>
      <c r="F1002" s="57" t="str">
        <f t="shared" si="18"/>
        <v>93 -Vencido + 210 días</v>
      </c>
    </row>
    <row r="1003" spans="1:6" x14ac:dyDescent="0.25">
      <c r="A1003">
        <v>1871</v>
      </c>
      <c r="B1003" t="s">
        <v>395</v>
      </c>
      <c r="C1003" s="84">
        <v>46084</v>
      </c>
      <c r="D1003" t="s">
        <v>833</v>
      </c>
      <c r="E1003" s="26">
        <v>61321.45</v>
      </c>
      <c r="F1003" s="57" t="str">
        <f t="shared" si="18"/>
        <v>2 -Vence esta semana</v>
      </c>
    </row>
    <row r="1004" spans="1:6" x14ac:dyDescent="0.25">
      <c r="A1004">
        <v>2103</v>
      </c>
      <c r="B1004" t="s">
        <v>494</v>
      </c>
      <c r="C1004" s="84">
        <v>46041</v>
      </c>
      <c r="D1004" t="s">
        <v>691</v>
      </c>
      <c r="E1004" s="26">
        <v>334617.75</v>
      </c>
      <c r="F1004" s="57" t="str">
        <f t="shared" si="18"/>
        <v>6 -Vencido + de 30 dìas</v>
      </c>
    </row>
    <row r="1005" spans="1:6" x14ac:dyDescent="0.25">
      <c r="A1005">
        <v>2337</v>
      </c>
      <c r="B1005" t="s">
        <v>831</v>
      </c>
      <c r="C1005" s="84">
        <v>46078</v>
      </c>
      <c r="D1005" t="s">
        <v>832</v>
      </c>
      <c r="E1005" s="26">
        <v>97035.88</v>
      </c>
      <c r="F1005" s="57" t="str">
        <f t="shared" si="18"/>
        <v>3 -Vencido 1 semana</v>
      </c>
    </row>
    <row r="1006" spans="1:6" x14ac:dyDescent="0.25">
      <c r="A1006">
        <v>284</v>
      </c>
      <c r="B1006" t="s">
        <v>43</v>
      </c>
      <c r="C1006" s="84">
        <v>45980</v>
      </c>
      <c r="D1006" t="s">
        <v>460</v>
      </c>
      <c r="E1006" s="26">
        <v>64700.22</v>
      </c>
      <c r="F1006" s="57" t="str">
        <f t="shared" si="18"/>
        <v>8 -Vencido + de 90 días</v>
      </c>
    </row>
    <row r="1007" spans="1:6" x14ac:dyDescent="0.25">
      <c r="A1007" s="46"/>
      <c r="B1007" s="46"/>
      <c r="C1007" s="64"/>
      <c r="D1007" s="46"/>
      <c r="E1007" s="65"/>
      <c r="F1007" s="66"/>
    </row>
    <row r="1008" spans="1:6" x14ac:dyDescent="0.25">
      <c r="C1008"/>
      <c r="E1008"/>
    </row>
    <row r="1009" spans="3:5" x14ac:dyDescent="0.25">
      <c r="C1009"/>
      <c r="E1009"/>
    </row>
    <row r="1010" spans="3:5" x14ac:dyDescent="0.25">
      <c r="C1010"/>
      <c r="E1010"/>
    </row>
    <row r="1011" spans="3:5" x14ac:dyDescent="0.25">
      <c r="C1011"/>
      <c r="E1011"/>
    </row>
    <row r="1012" spans="3:5" x14ac:dyDescent="0.25">
      <c r="C1012"/>
      <c r="E1012"/>
    </row>
    <row r="1013" spans="3:5" x14ac:dyDescent="0.25">
      <c r="C1013"/>
      <c r="E1013"/>
    </row>
    <row r="1014" spans="3:5" x14ac:dyDescent="0.25">
      <c r="C1014"/>
      <c r="E1014"/>
    </row>
    <row r="1015" spans="3:5" x14ac:dyDescent="0.25">
      <c r="C1015"/>
      <c r="E1015"/>
    </row>
    <row r="1016" spans="3:5" x14ac:dyDescent="0.25">
      <c r="C1016"/>
      <c r="E1016"/>
    </row>
    <row r="1017" spans="3:5" x14ac:dyDescent="0.25">
      <c r="C1017"/>
      <c r="E1017"/>
    </row>
    <row r="1018" spans="3:5" x14ac:dyDescent="0.25">
      <c r="C1018"/>
      <c r="E1018"/>
    </row>
    <row r="1019" spans="3:5" x14ac:dyDescent="0.25">
      <c r="C1019"/>
      <c r="E1019"/>
    </row>
    <row r="1020" spans="3:5" x14ac:dyDescent="0.25">
      <c r="C1020"/>
      <c r="E1020"/>
    </row>
    <row r="1021" spans="3:5" x14ac:dyDescent="0.25">
      <c r="C1021"/>
      <c r="E1021"/>
    </row>
    <row r="1022" spans="3:5" x14ac:dyDescent="0.25">
      <c r="C1022"/>
      <c r="E1022"/>
    </row>
    <row r="1023" spans="3:5" x14ac:dyDescent="0.25">
      <c r="C1023"/>
      <c r="E1023"/>
    </row>
    <row r="1024" spans="3:5" x14ac:dyDescent="0.25">
      <c r="C1024"/>
      <c r="E1024"/>
    </row>
    <row r="1025" spans="3:5" x14ac:dyDescent="0.25">
      <c r="C1025"/>
      <c r="E1025"/>
    </row>
    <row r="1026" spans="3:5" x14ac:dyDescent="0.25">
      <c r="C1026"/>
      <c r="E1026"/>
    </row>
    <row r="1027" spans="3:5" x14ac:dyDescent="0.25">
      <c r="C1027"/>
      <c r="E1027"/>
    </row>
    <row r="1028" spans="3:5" x14ac:dyDescent="0.25">
      <c r="C1028"/>
      <c r="E1028"/>
    </row>
    <row r="1029" spans="3:5" x14ac:dyDescent="0.25">
      <c r="C1029"/>
      <c r="E1029"/>
    </row>
    <row r="1030" spans="3:5" x14ac:dyDescent="0.25">
      <c r="C1030"/>
      <c r="E1030"/>
    </row>
    <row r="1031" spans="3:5" x14ac:dyDescent="0.25">
      <c r="C1031"/>
      <c r="E1031"/>
    </row>
    <row r="1032" spans="3:5" x14ac:dyDescent="0.25">
      <c r="C1032"/>
      <c r="E1032"/>
    </row>
    <row r="1033" spans="3:5" x14ac:dyDescent="0.25">
      <c r="C1033"/>
      <c r="E1033"/>
    </row>
    <row r="1034" spans="3:5" x14ac:dyDescent="0.25">
      <c r="C1034"/>
      <c r="E1034"/>
    </row>
    <row r="1035" spans="3:5" x14ac:dyDescent="0.25">
      <c r="C1035"/>
      <c r="E1035"/>
    </row>
    <row r="1036" spans="3:5" x14ac:dyDescent="0.25">
      <c r="C1036"/>
      <c r="E1036"/>
    </row>
    <row r="1037" spans="3:5" x14ac:dyDescent="0.25">
      <c r="C1037"/>
      <c r="E1037"/>
    </row>
    <row r="1038" spans="3:5" x14ac:dyDescent="0.25">
      <c r="C1038"/>
      <c r="E1038"/>
    </row>
    <row r="1039" spans="3:5" x14ac:dyDescent="0.25">
      <c r="C1039"/>
      <c r="E1039"/>
    </row>
    <row r="1040" spans="3:5" x14ac:dyDescent="0.25">
      <c r="C1040"/>
      <c r="E1040"/>
    </row>
    <row r="1041" spans="3:5" x14ac:dyDescent="0.25">
      <c r="C1041"/>
      <c r="E1041"/>
    </row>
    <row r="1042" spans="3:5" x14ac:dyDescent="0.25">
      <c r="C1042"/>
      <c r="E1042"/>
    </row>
    <row r="1043" spans="3:5" x14ac:dyDescent="0.25">
      <c r="C1043"/>
      <c r="E1043"/>
    </row>
    <row r="1044" spans="3:5" x14ac:dyDescent="0.25">
      <c r="C1044"/>
      <c r="E1044"/>
    </row>
    <row r="1045" spans="3:5" x14ac:dyDescent="0.25">
      <c r="C1045"/>
      <c r="E1045"/>
    </row>
    <row r="1046" spans="3:5" x14ac:dyDescent="0.25">
      <c r="C1046"/>
      <c r="E1046"/>
    </row>
    <row r="1047" spans="3:5" x14ac:dyDescent="0.25">
      <c r="C1047"/>
      <c r="E1047"/>
    </row>
    <row r="1048" spans="3:5" x14ac:dyDescent="0.25">
      <c r="C1048"/>
      <c r="E1048"/>
    </row>
    <row r="1049" spans="3:5" x14ac:dyDescent="0.25">
      <c r="C1049"/>
      <c r="E1049"/>
    </row>
    <row r="1050" spans="3:5" x14ac:dyDescent="0.25">
      <c r="C1050"/>
      <c r="E1050"/>
    </row>
    <row r="1051" spans="3:5" x14ac:dyDescent="0.25">
      <c r="C1051"/>
      <c r="E1051"/>
    </row>
    <row r="1052" spans="3:5" x14ac:dyDescent="0.25">
      <c r="C1052"/>
      <c r="E1052"/>
    </row>
    <row r="1053" spans="3:5" x14ac:dyDescent="0.25">
      <c r="C1053"/>
      <c r="E1053"/>
    </row>
    <row r="1054" spans="3:5" x14ac:dyDescent="0.25">
      <c r="C1054"/>
      <c r="E1054"/>
    </row>
    <row r="1055" spans="3:5" x14ac:dyDescent="0.25">
      <c r="C1055"/>
      <c r="E1055"/>
    </row>
    <row r="1056" spans="3:5" x14ac:dyDescent="0.25">
      <c r="C1056"/>
      <c r="E1056"/>
    </row>
    <row r="1057" spans="3:5" x14ac:dyDescent="0.25">
      <c r="C1057"/>
      <c r="E1057"/>
    </row>
    <row r="1058" spans="3:5" x14ac:dyDescent="0.25">
      <c r="C1058"/>
      <c r="E1058"/>
    </row>
    <row r="1059" spans="3:5" x14ac:dyDescent="0.25">
      <c r="C1059"/>
      <c r="E1059"/>
    </row>
    <row r="1060" spans="3:5" x14ac:dyDescent="0.25">
      <c r="C1060"/>
      <c r="E1060"/>
    </row>
    <row r="1061" spans="3:5" x14ac:dyDescent="0.25">
      <c r="C1061"/>
      <c r="E1061"/>
    </row>
    <row r="1062" spans="3:5" x14ac:dyDescent="0.25">
      <c r="C1062"/>
      <c r="E1062"/>
    </row>
    <row r="1063" spans="3:5" x14ac:dyDescent="0.25">
      <c r="C1063"/>
      <c r="E1063"/>
    </row>
    <row r="1064" spans="3:5" x14ac:dyDescent="0.25">
      <c r="C1064"/>
      <c r="E1064"/>
    </row>
    <row r="1065" spans="3:5" x14ac:dyDescent="0.25">
      <c r="C1065"/>
      <c r="E1065"/>
    </row>
    <row r="1066" spans="3:5" x14ac:dyDescent="0.25">
      <c r="C1066"/>
      <c r="E1066"/>
    </row>
    <row r="1067" spans="3:5" x14ac:dyDescent="0.25">
      <c r="C1067"/>
      <c r="E1067"/>
    </row>
    <row r="1068" spans="3:5" x14ac:dyDescent="0.25">
      <c r="C1068"/>
      <c r="E1068"/>
    </row>
    <row r="1069" spans="3:5" x14ac:dyDescent="0.25">
      <c r="C1069"/>
      <c r="E1069"/>
    </row>
    <row r="1070" spans="3:5" x14ac:dyDescent="0.25">
      <c r="C1070"/>
      <c r="E1070"/>
    </row>
    <row r="1071" spans="3:5" x14ac:dyDescent="0.25">
      <c r="C1071"/>
      <c r="E1071"/>
    </row>
    <row r="1072" spans="3:5" x14ac:dyDescent="0.25">
      <c r="C1072"/>
      <c r="E1072"/>
    </row>
    <row r="1073" spans="3:5" x14ac:dyDescent="0.25">
      <c r="C1073"/>
      <c r="E1073"/>
    </row>
    <row r="1074" spans="3:5" x14ac:dyDescent="0.25">
      <c r="C1074"/>
      <c r="E1074"/>
    </row>
    <row r="1075" spans="3:5" x14ac:dyDescent="0.25">
      <c r="C1075"/>
      <c r="E1075"/>
    </row>
    <row r="1076" spans="3:5" x14ac:dyDescent="0.25">
      <c r="C1076"/>
      <c r="E1076"/>
    </row>
    <row r="1077" spans="3:5" x14ac:dyDescent="0.25">
      <c r="C1077"/>
      <c r="E1077"/>
    </row>
    <row r="1078" spans="3:5" x14ac:dyDescent="0.25">
      <c r="C1078"/>
      <c r="E1078"/>
    </row>
    <row r="1079" spans="3:5" x14ac:dyDescent="0.25">
      <c r="C1079"/>
      <c r="E1079"/>
    </row>
    <row r="1080" spans="3:5" x14ac:dyDescent="0.25">
      <c r="C1080"/>
      <c r="E1080"/>
    </row>
    <row r="1081" spans="3:5" x14ac:dyDescent="0.25">
      <c r="C1081"/>
      <c r="E1081"/>
    </row>
    <row r="1082" spans="3:5" x14ac:dyDescent="0.25">
      <c r="C1082"/>
      <c r="E1082"/>
    </row>
    <row r="1083" spans="3:5" x14ac:dyDescent="0.25">
      <c r="C1083"/>
      <c r="E1083"/>
    </row>
    <row r="1084" spans="3:5" x14ac:dyDescent="0.25">
      <c r="C1084"/>
      <c r="E1084"/>
    </row>
    <row r="1085" spans="3:5" x14ac:dyDescent="0.25">
      <c r="C1085"/>
      <c r="E1085"/>
    </row>
    <row r="1086" spans="3:5" x14ac:dyDescent="0.25">
      <c r="C1086"/>
      <c r="E1086"/>
    </row>
    <row r="1087" spans="3:5" x14ac:dyDescent="0.25">
      <c r="C1087"/>
      <c r="E1087"/>
    </row>
    <row r="1088" spans="3:5" x14ac:dyDescent="0.25">
      <c r="C1088"/>
      <c r="E1088"/>
    </row>
    <row r="1089" spans="3:5" x14ac:dyDescent="0.25">
      <c r="C1089"/>
      <c r="E1089"/>
    </row>
    <row r="1090" spans="3:5" x14ac:dyDescent="0.25">
      <c r="C1090"/>
      <c r="E1090"/>
    </row>
    <row r="1091" spans="3:5" x14ac:dyDescent="0.25">
      <c r="C1091"/>
      <c r="E1091"/>
    </row>
    <row r="1092" spans="3:5" x14ac:dyDescent="0.25">
      <c r="C1092"/>
      <c r="E1092"/>
    </row>
    <row r="1093" spans="3:5" x14ac:dyDescent="0.25">
      <c r="C1093"/>
      <c r="E1093"/>
    </row>
    <row r="1094" spans="3:5" x14ac:dyDescent="0.25">
      <c r="C1094"/>
      <c r="E1094"/>
    </row>
    <row r="1095" spans="3:5" x14ac:dyDescent="0.25">
      <c r="C1095"/>
      <c r="E1095"/>
    </row>
    <row r="1096" spans="3:5" x14ac:dyDescent="0.25">
      <c r="C1096"/>
      <c r="E1096"/>
    </row>
    <row r="1097" spans="3:5" x14ac:dyDescent="0.25">
      <c r="C1097"/>
      <c r="E1097"/>
    </row>
    <row r="1098" spans="3:5" x14ac:dyDescent="0.25">
      <c r="C1098"/>
      <c r="E1098"/>
    </row>
    <row r="1099" spans="3:5" x14ac:dyDescent="0.25">
      <c r="C1099"/>
      <c r="E1099"/>
    </row>
    <row r="1100" spans="3:5" x14ac:dyDescent="0.25">
      <c r="C1100"/>
      <c r="E1100"/>
    </row>
    <row r="1101" spans="3:5" x14ac:dyDescent="0.25">
      <c r="C1101"/>
      <c r="E1101"/>
    </row>
    <row r="1102" spans="3:5" x14ac:dyDescent="0.25">
      <c r="C1102"/>
      <c r="E1102"/>
    </row>
    <row r="1103" spans="3:5" x14ac:dyDescent="0.25">
      <c r="C1103"/>
      <c r="E1103"/>
    </row>
    <row r="1104" spans="3:5" x14ac:dyDescent="0.25">
      <c r="C1104"/>
      <c r="E1104"/>
    </row>
    <row r="1105" spans="3:5" x14ac:dyDescent="0.25">
      <c r="C1105"/>
      <c r="E1105"/>
    </row>
    <row r="1106" spans="3:5" x14ac:dyDescent="0.25">
      <c r="C1106"/>
      <c r="E1106"/>
    </row>
    <row r="1107" spans="3:5" x14ac:dyDescent="0.25">
      <c r="C1107"/>
      <c r="E1107"/>
    </row>
    <row r="1108" spans="3:5" x14ac:dyDescent="0.25">
      <c r="C1108"/>
      <c r="E1108"/>
    </row>
    <row r="1109" spans="3:5" x14ac:dyDescent="0.25">
      <c r="C1109"/>
      <c r="E1109"/>
    </row>
    <row r="1110" spans="3:5" x14ac:dyDescent="0.25">
      <c r="C1110"/>
      <c r="E1110"/>
    </row>
    <row r="1111" spans="3:5" x14ac:dyDescent="0.25">
      <c r="C1111"/>
      <c r="E1111"/>
    </row>
    <row r="1112" spans="3:5" x14ac:dyDescent="0.25">
      <c r="C1112"/>
      <c r="E1112"/>
    </row>
    <row r="1113" spans="3:5" x14ac:dyDescent="0.25">
      <c r="C1113"/>
      <c r="E1113"/>
    </row>
    <row r="1114" spans="3:5" x14ac:dyDescent="0.25">
      <c r="C1114"/>
      <c r="E1114"/>
    </row>
    <row r="1115" spans="3:5" x14ac:dyDescent="0.25">
      <c r="C1115"/>
      <c r="E1115"/>
    </row>
    <row r="1116" spans="3:5" x14ac:dyDescent="0.25">
      <c r="C1116"/>
      <c r="E1116"/>
    </row>
    <row r="1117" spans="3:5" x14ac:dyDescent="0.25">
      <c r="C1117"/>
      <c r="E1117"/>
    </row>
    <row r="1118" spans="3:5" x14ac:dyDescent="0.25">
      <c r="C1118"/>
      <c r="E1118"/>
    </row>
    <row r="1119" spans="3:5" x14ac:dyDescent="0.25">
      <c r="C1119"/>
      <c r="E1119"/>
    </row>
    <row r="1120" spans="3:5" x14ac:dyDescent="0.25">
      <c r="C1120"/>
      <c r="E1120"/>
    </row>
    <row r="1121" spans="3:5" x14ac:dyDescent="0.25">
      <c r="C1121"/>
      <c r="E1121"/>
    </row>
    <row r="1122" spans="3:5" x14ac:dyDescent="0.25">
      <c r="C1122"/>
      <c r="E1122"/>
    </row>
    <row r="1123" spans="3:5" x14ac:dyDescent="0.25">
      <c r="C1123"/>
      <c r="E1123"/>
    </row>
    <row r="1124" spans="3:5" x14ac:dyDescent="0.25">
      <c r="C1124"/>
      <c r="E1124"/>
    </row>
    <row r="1125" spans="3:5" x14ac:dyDescent="0.25">
      <c r="C1125"/>
      <c r="E1125"/>
    </row>
    <row r="1126" spans="3:5" x14ac:dyDescent="0.25">
      <c r="C1126"/>
      <c r="E1126"/>
    </row>
    <row r="1127" spans="3:5" x14ac:dyDescent="0.25">
      <c r="C1127"/>
      <c r="E1127"/>
    </row>
    <row r="1128" spans="3:5" x14ac:dyDescent="0.25">
      <c r="C1128"/>
      <c r="E1128"/>
    </row>
    <row r="1129" spans="3:5" x14ac:dyDescent="0.25">
      <c r="C1129"/>
      <c r="E1129"/>
    </row>
    <row r="1130" spans="3:5" x14ac:dyDescent="0.25">
      <c r="C1130"/>
      <c r="E1130"/>
    </row>
    <row r="1131" spans="3:5" x14ac:dyDescent="0.25">
      <c r="C1131"/>
      <c r="E1131"/>
    </row>
    <row r="1132" spans="3:5" x14ac:dyDescent="0.25">
      <c r="C1132"/>
      <c r="E1132"/>
    </row>
    <row r="1133" spans="3:5" x14ac:dyDescent="0.25">
      <c r="C1133"/>
      <c r="E1133"/>
    </row>
    <row r="1134" spans="3:5" x14ac:dyDescent="0.25">
      <c r="C1134"/>
      <c r="E1134"/>
    </row>
    <row r="1135" spans="3:5" x14ac:dyDescent="0.25">
      <c r="C1135"/>
      <c r="E1135"/>
    </row>
    <row r="1136" spans="3:5" x14ac:dyDescent="0.25">
      <c r="C1136"/>
      <c r="E1136"/>
    </row>
    <row r="1137" spans="3:5" x14ac:dyDescent="0.25">
      <c r="C1137"/>
      <c r="E1137"/>
    </row>
    <row r="1138" spans="3:5" x14ac:dyDescent="0.25">
      <c r="C1138"/>
      <c r="E1138"/>
    </row>
    <row r="1139" spans="3:5" x14ac:dyDescent="0.25">
      <c r="C1139"/>
      <c r="E1139"/>
    </row>
    <row r="1140" spans="3:5" x14ac:dyDescent="0.25">
      <c r="C1140"/>
      <c r="E1140"/>
    </row>
    <row r="1141" spans="3:5" x14ac:dyDescent="0.25">
      <c r="C1141"/>
      <c r="E1141"/>
    </row>
    <row r="1142" spans="3:5" x14ac:dyDescent="0.25">
      <c r="C1142"/>
      <c r="E1142"/>
    </row>
    <row r="1143" spans="3:5" x14ac:dyDescent="0.25">
      <c r="C1143"/>
      <c r="E1143"/>
    </row>
    <row r="1144" spans="3:5" x14ac:dyDescent="0.25">
      <c r="C1144"/>
      <c r="E1144"/>
    </row>
    <row r="1145" spans="3:5" x14ac:dyDescent="0.25">
      <c r="C1145"/>
      <c r="E1145"/>
    </row>
    <row r="1146" spans="3:5" x14ac:dyDescent="0.25">
      <c r="C1146"/>
      <c r="E1146"/>
    </row>
    <row r="1147" spans="3:5" x14ac:dyDescent="0.25">
      <c r="C1147"/>
      <c r="E1147"/>
    </row>
    <row r="1148" spans="3:5" x14ac:dyDescent="0.25">
      <c r="C1148"/>
      <c r="E1148"/>
    </row>
    <row r="1149" spans="3:5" x14ac:dyDescent="0.25">
      <c r="C1149"/>
      <c r="E1149"/>
    </row>
    <row r="1150" spans="3:5" x14ac:dyDescent="0.25">
      <c r="C1150"/>
      <c r="E1150"/>
    </row>
    <row r="1151" spans="3:5" x14ac:dyDescent="0.25">
      <c r="C1151"/>
      <c r="E1151"/>
    </row>
    <row r="1152" spans="3:5" x14ac:dyDescent="0.25">
      <c r="C1152"/>
      <c r="E1152"/>
    </row>
    <row r="1153" spans="3:5" x14ac:dyDescent="0.25">
      <c r="C1153"/>
      <c r="E1153"/>
    </row>
    <row r="1154" spans="3:5" x14ac:dyDescent="0.25">
      <c r="C1154"/>
      <c r="E1154"/>
    </row>
    <row r="1155" spans="3:5" x14ac:dyDescent="0.25">
      <c r="C1155"/>
      <c r="E1155"/>
    </row>
    <row r="1156" spans="3:5" x14ac:dyDescent="0.25">
      <c r="C1156"/>
      <c r="E1156"/>
    </row>
    <row r="1157" spans="3:5" x14ac:dyDescent="0.25">
      <c r="C1157"/>
      <c r="E1157"/>
    </row>
    <row r="1158" spans="3:5" x14ac:dyDescent="0.25">
      <c r="C1158"/>
      <c r="E1158"/>
    </row>
    <row r="1159" spans="3:5" x14ac:dyDescent="0.25">
      <c r="C1159"/>
      <c r="E1159"/>
    </row>
    <row r="1160" spans="3:5" x14ac:dyDescent="0.25">
      <c r="C1160"/>
      <c r="E1160"/>
    </row>
    <row r="1161" spans="3:5" x14ac:dyDescent="0.25">
      <c r="C1161"/>
      <c r="E1161"/>
    </row>
    <row r="1162" spans="3:5" x14ac:dyDescent="0.25">
      <c r="C1162"/>
      <c r="E1162"/>
    </row>
    <row r="1163" spans="3:5" x14ac:dyDescent="0.25">
      <c r="C1163"/>
      <c r="E1163"/>
    </row>
    <row r="1164" spans="3:5" x14ac:dyDescent="0.25">
      <c r="C1164"/>
      <c r="E1164"/>
    </row>
    <row r="1165" spans="3:5" x14ac:dyDescent="0.25">
      <c r="C1165"/>
      <c r="E1165"/>
    </row>
    <row r="1166" spans="3:5" x14ac:dyDescent="0.25">
      <c r="C1166"/>
      <c r="E1166"/>
    </row>
    <row r="1167" spans="3:5" x14ac:dyDescent="0.25">
      <c r="C1167"/>
      <c r="E1167"/>
    </row>
    <row r="1168" spans="3:5" x14ac:dyDescent="0.25">
      <c r="C1168"/>
      <c r="E1168"/>
    </row>
    <row r="1169" spans="3:5" x14ac:dyDescent="0.25">
      <c r="C1169"/>
      <c r="E1169"/>
    </row>
    <row r="1170" spans="3:5" x14ac:dyDescent="0.25">
      <c r="C1170"/>
      <c r="E1170"/>
    </row>
    <row r="1171" spans="3:5" x14ac:dyDescent="0.25">
      <c r="C1171"/>
      <c r="E1171"/>
    </row>
    <row r="1172" spans="3:5" x14ac:dyDescent="0.25">
      <c r="C1172"/>
      <c r="E1172"/>
    </row>
    <row r="1173" spans="3:5" x14ac:dyDescent="0.25">
      <c r="C1173"/>
      <c r="E1173"/>
    </row>
    <row r="1174" spans="3:5" x14ac:dyDescent="0.25">
      <c r="C1174"/>
      <c r="E1174"/>
    </row>
    <row r="1175" spans="3:5" x14ac:dyDescent="0.25">
      <c r="C1175"/>
      <c r="E1175"/>
    </row>
    <row r="1176" spans="3:5" x14ac:dyDescent="0.25">
      <c r="C1176"/>
      <c r="E1176"/>
    </row>
    <row r="1177" spans="3:5" x14ac:dyDescent="0.25">
      <c r="C1177"/>
      <c r="E1177"/>
    </row>
    <row r="1178" spans="3:5" x14ac:dyDescent="0.25">
      <c r="C1178"/>
      <c r="E1178"/>
    </row>
    <row r="1179" spans="3:5" x14ac:dyDescent="0.25">
      <c r="C1179"/>
      <c r="E1179"/>
    </row>
    <row r="1180" spans="3:5" x14ac:dyDescent="0.25">
      <c r="C1180"/>
      <c r="E1180"/>
    </row>
    <row r="1181" spans="3:5" x14ac:dyDescent="0.25">
      <c r="C1181"/>
      <c r="E1181"/>
    </row>
    <row r="1182" spans="3:5" x14ac:dyDescent="0.25">
      <c r="C1182"/>
      <c r="E1182"/>
    </row>
    <row r="1183" spans="3:5" x14ac:dyDescent="0.25">
      <c r="C1183"/>
      <c r="E1183"/>
    </row>
    <row r="1184" spans="3:5" x14ac:dyDescent="0.25">
      <c r="C1184"/>
      <c r="E1184"/>
    </row>
    <row r="1185" spans="3:5" x14ac:dyDescent="0.25">
      <c r="C1185"/>
      <c r="E1185"/>
    </row>
    <row r="1186" spans="3:5" x14ac:dyDescent="0.25">
      <c r="C1186"/>
      <c r="E1186"/>
    </row>
    <row r="1187" spans="3:5" x14ac:dyDescent="0.25">
      <c r="C1187"/>
      <c r="E1187"/>
    </row>
    <row r="1188" spans="3:5" x14ac:dyDescent="0.25">
      <c r="C1188"/>
      <c r="E1188"/>
    </row>
    <row r="1189" spans="3:5" x14ac:dyDescent="0.25">
      <c r="C1189"/>
      <c r="E1189"/>
    </row>
    <row r="1190" spans="3:5" x14ac:dyDescent="0.25">
      <c r="C1190"/>
      <c r="E1190"/>
    </row>
    <row r="1191" spans="3:5" x14ac:dyDescent="0.25">
      <c r="C1191"/>
      <c r="E1191"/>
    </row>
    <row r="1192" spans="3:5" x14ac:dyDescent="0.25">
      <c r="C1192"/>
      <c r="E1192"/>
    </row>
    <row r="1193" spans="3:5" x14ac:dyDescent="0.25">
      <c r="C1193"/>
      <c r="E1193"/>
    </row>
    <row r="1194" spans="3:5" x14ac:dyDescent="0.25">
      <c r="C1194"/>
      <c r="E1194"/>
    </row>
    <row r="1195" spans="3:5" x14ac:dyDescent="0.25">
      <c r="C1195"/>
      <c r="E1195"/>
    </row>
    <row r="1196" spans="3:5" x14ac:dyDescent="0.25">
      <c r="C1196"/>
      <c r="E1196"/>
    </row>
    <row r="1197" spans="3:5" x14ac:dyDescent="0.25">
      <c r="C1197"/>
      <c r="E1197"/>
    </row>
    <row r="1198" spans="3:5" x14ac:dyDescent="0.25">
      <c r="C1198"/>
      <c r="E1198"/>
    </row>
    <row r="1199" spans="3:5" x14ac:dyDescent="0.25">
      <c r="C1199"/>
      <c r="E1199"/>
    </row>
    <row r="1200" spans="3:5" x14ac:dyDescent="0.25">
      <c r="C1200"/>
      <c r="E1200"/>
    </row>
    <row r="1201" spans="3:5" x14ac:dyDescent="0.25">
      <c r="C1201"/>
      <c r="E1201"/>
    </row>
    <row r="1202" spans="3:5" x14ac:dyDescent="0.25">
      <c r="C1202"/>
      <c r="E1202"/>
    </row>
    <row r="1203" spans="3:5" x14ac:dyDescent="0.25">
      <c r="C1203"/>
      <c r="E1203"/>
    </row>
    <row r="1204" spans="3:5" x14ac:dyDescent="0.25">
      <c r="C1204"/>
      <c r="E1204"/>
    </row>
    <row r="1205" spans="3:5" x14ac:dyDescent="0.25">
      <c r="C1205"/>
      <c r="E1205"/>
    </row>
    <row r="1206" spans="3:5" x14ac:dyDescent="0.25">
      <c r="C1206"/>
      <c r="E1206"/>
    </row>
    <row r="1207" spans="3:5" x14ac:dyDescent="0.25">
      <c r="C1207"/>
      <c r="E1207"/>
    </row>
    <row r="1208" spans="3:5" x14ac:dyDescent="0.25">
      <c r="C1208"/>
      <c r="E1208"/>
    </row>
    <row r="1209" spans="3:5" x14ac:dyDescent="0.25">
      <c r="C1209"/>
      <c r="E1209"/>
    </row>
    <row r="1210" spans="3:5" x14ac:dyDescent="0.25">
      <c r="C1210"/>
      <c r="E1210"/>
    </row>
    <row r="1211" spans="3:5" x14ac:dyDescent="0.25">
      <c r="C1211"/>
      <c r="E1211"/>
    </row>
    <row r="1212" spans="3:5" x14ac:dyDescent="0.25">
      <c r="C1212"/>
      <c r="E1212"/>
    </row>
    <row r="1213" spans="3:5" x14ac:dyDescent="0.25">
      <c r="C1213"/>
      <c r="E1213"/>
    </row>
    <row r="1214" spans="3:5" x14ac:dyDescent="0.25">
      <c r="C1214"/>
      <c r="E1214"/>
    </row>
    <row r="1215" spans="3:5" x14ac:dyDescent="0.25">
      <c r="C1215"/>
      <c r="E1215"/>
    </row>
    <row r="1216" spans="3:5" x14ac:dyDescent="0.25">
      <c r="C1216"/>
      <c r="E1216"/>
    </row>
    <row r="1217" spans="3:5" x14ac:dyDescent="0.25">
      <c r="C1217"/>
      <c r="E1217"/>
    </row>
    <row r="1218" spans="3:5" x14ac:dyDescent="0.25">
      <c r="C1218"/>
      <c r="E1218"/>
    </row>
    <row r="1219" spans="3:5" x14ac:dyDescent="0.25">
      <c r="C1219"/>
      <c r="E1219"/>
    </row>
    <row r="1220" spans="3:5" x14ac:dyDescent="0.25">
      <c r="C1220"/>
      <c r="E1220"/>
    </row>
    <row r="1221" spans="3:5" x14ac:dyDescent="0.25">
      <c r="C1221"/>
      <c r="E1221"/>
    </row>
    <row r="1222" spans="3:5" x14ac:dyDescent="0.25">
      <c r="C1222"/>
      <c r="E1222"/>
    </row>
    <row r="1223" spans="3:5" x14ac:dyDescent="0.25">
      <c r="C1223"/>
      <c r="E1223"/>
    </row>
    <row r="1224" spans="3:5" x14ac:dyDescent="0.25">
      <c r="C1224"/>
      <c r="E1224"/>
    </row>
    <row r="1225" spans="3:5" x14ac:dyDescent="0.25">
      <c r="C1225"/>
      <c r="E1225"/>
    </row>
    <row r="1226" spans="3:5" x14ac:dyDescent="0.25">
      <c r="C1226"/>
      <c r="E1226"/>
    </row>
    <row r="1227" spans="3:5" x14ac:dyDescent="0.25">
      <c r="C1227"/>
      <c r="E1227"/>
    </row>
    <row r="1228" spans="3:5" x14ac:dyDescent="0.25">
      <c r="C1228"/>
      <c r="E1228"/>
    </row>
    <row r="1229" spans="3:5" x14ac:dyDescent="0.25">
      <c r="C1229"/>
      <c r="E1229"/>
    </row>
    <row r="1230" spans="3:5" x14ac:dyDescent="0.25">
      <c r="C1230"/>
      <c r="E1230"/>
    </row>
    <row r="1231" spans="3:5" x14ac:dyDescent="0.25">
      <c r="C1231"/>
      <c r="E1231"/>
    </row>
    <row r="1232" spans="3:5" x14ac:dyDescent="0.25">
      <c r="C1232"/>
      <c r="E1232"/>
    </row>
    <row r="1233" spans="3:5" x14ac:dyDescent="0.25">
      <c r="C1233"/>
      <c r="E1233"/>
    </row>
    <row r="1234" spans="3:5" x14ac:dyDescent="0.25">
      <c r="C1234"/>
      <c r="E1234"/>
    </row>
    <row r="1235" spans="3:5" x14ac:dyDescent="0.25">
      <c r="C1235"/>
      <c r="E1235"/>
    </row>
    <row r="1236" spans="3:5" x14ac:dyDescent="0.25">
      <c r="C1236"/>
      <c r="E1236"/>
    </row>
    <row r="1237" spans="3:5" x14ac:dyDescent="0.25">
      <c r="C1237"/>
      <c r="E1237"/>
    </row>
    <row r="1238" spans="3:5" x14ac:dyDescent="0.25">
      <c r="C1238"/>
      <c r="E1238"/>
    </row>
    <row r="1239" spans="3:5" x14ac:dyDescent="0.25">
      <c r="C1239"/>
      <c r="E1239"/>
    </row>
    <row r="1240" spans="3:5" x14ac:dyDescent="0.25">
      <c r="C1240"/>
      <c r="E1240"/>
    </row>
    <row r="1241" spans="3:5" x14ac:dyDescent="0.25">
      <c r="C1241"/>
      <c r="E1241"/>
    </row>
    <row r="1242" spans="3:5" x14ac:dyDescent="0.25">
      <c r="C1242"/>
      <c r="E1242"/>
    </row>
    <row r="1243" spans="3:5" x14ac:dyDescent="0.25">
      <c r="C1243"/>
      <c r="E1243"/>
    </row>
    <row r="1244" spans="3:5" x14ac:dyDescent="0.25">
      <c r="C1244"/>
      <c r="E1244"/>
    </row>
    <row r="1245" spans="3:5" x14ac:dyDescent="0.25">
      <c r="C1245"/>
      <c r="E1245"/>
    </row>
    <row r="1246" spans="3:5" x14ac:dyDescent="0.25">
      <c r="C1246"/>
      <c r="E1246"/>
    </row>
    <row r="1247" spans="3:5" x14ac:dyDescent="0.25">
      <c r="C1247"/>
      <c r="E1247"/>
    </row>
    <row r="1248" spans="3:5" x14ac:dyDescent="0.25">
      <c r="C1248"/>
      <c r="E1248"/>
    </row>
    <row r="1249" spans="3:5" x14ac:dyDescent="0.25">
      <c r="C1249"/>
      <c r="E1249"/>
    </row>
    <row r="1250" spans="3:5" x14ac:dyDescent="0.25">
      <c r="C1250"/>
      <c r="E1250"/>
    </row>
    <row r="1251" spans="3:5" x14ac:dyDescent="0.25">
      <c r="C1251"/>
      <c r="E1251"/>
    </row>
    <row r="1252" spans="3:5" x14ac:dyDescent="0.25">
      <c r="C1252"/>
      <c r="E1252"/>
    </row>
    <row r="1253" spans="3:5" x14ac:dyDescent="0.25">
      <c r="C1253"/>
      <c r="E1253"/>
    </row>
    <row r="1254" spans="3:5" x14ac:dyDescent="0.25">
      <c r="C1254"/>
      <c r="E1254"/>
    </row>
    <row r="1255" spans="3:5" x14ac:dyDescent="0.25">
      <c r="C1255"/>
      <c r="E1255"/>
    </row>
    <row r="1256" spans="3:5" x14ac:dyDescent="0.25">
      <c r="C1256"/>
      <c r="E1256"/>
    </row>
    <row r="1257" spans="3:5" x14ac:dyDescent="0.25">
      <c r="C1257"/>
      <c r="E1257"/>
    </row>
    <row r="1258" spans="3:5" x14ac:dyDescent="0.25">
      <c r="C1258"/>
      <c r="E1258"/>
    </row>
    <row r="1259" spans="3:5" x14ac:dyDescent="0.25">
      <c r="C1259"/>
      <c r="E1259"/>
    </row>
    <row r="1260" spans="3:5" x14ac:dyDescent="0.25">
      <c r="C1260"/>
      <c r="E1260"/>
    </row>
    <row r="1261" spans="3:5" x14ac:dyDescent="0.25">
      <c r="C1261"/>
      <c r="E1261"/>
    </row>
    <row r="1262" spans="3:5" x14ac:dyDescent="0.25">
      <c r="C1262"/>
      <c r="E1262"/>
    </row>
    <row r="1263" spans="3:5" x14ac:dyDescent="0.25">
      <c r="C1263"/>
      <c r="E1263"/>
    </row>
    <row r="1264" spans="3:5" x14ac:dyDescent="0.25">
      <c r="C1264"/>
      <c r="E1264"/>
    </row>
    <row r="1265" spans="3:5" x14ac:dyDescent="0.25">
      <c r="C1265"/>
      <c r="E1265"/>
    </row>
    <row r="1266" spans="3:5" x14ac:dyDescent="0.25">
      <c r="C1266"/>
      <c r="E1266"/>
    </row>
    <row r="1267" spans="3:5" x14ac:dyDescent="0.25">
      <c r="C1267"/>
      <c r="E1267"/>
    </row>
    <row r="1268" spans="3:5" x14ac:dyDescent="0.25">
      <c r="C1268"/>
      <c r="E1268"/>
    </row>
    <row r="1269" spans="3:5" x14ac:dyDescent="0.25">
      <c r="C1269"/>
      <c r="E1269"/>
    </row>
    <row r="1270" spans="3:5" x14ac:dyDescent="0.25">
      <c r="C1270"/>
      <c r="E1270"/>
    </row>
    <row r="1271" spans="3:5" x14ac:dyDescent="0.25">
      <c r="C1271"/>
      <c r="E1271"/>
    </row>
    <row r="1272" spans="3:5" x14ac:dyDescent="0.25">
      <c r="C1272"/>
      <c r="E1272"/>
    </row>
    <row r="1273" spans="3:5" x14ac:dyDescent="0.25">
      <c r="C1273"/>
      <c r="E1273"/>
    </row>
    <row r="1274" spans="3:5" x14ac:dyDescent="0.25">
      <c r="C1274"/>
      <c r="E1274"/>
    </row>
    <row r="1275" spans="3:5" x14ac:dyDescent="0.25">
      <c r="C1275"/>
      <c r="E1275"/>
    </row>
    <row r="1276" spans="3:5" x14ac:dyDescent="0.25">
      <c r="C1276"/>
      <c r="E1276"/>
    </row>
    <row r="1277" spans="3:5" x14ac:dyDescent="0.25">
      <c r="C1277"/>
      <c r="E1277"/>
    </row>
    <row r="1278" spans="3:5" x14ac:dyDescent="0.25">
      <c r="C1278"/>
      <c r="E1278"/>
    </row>
    <row r="1279" spans="3:5" x14ac:dyDescent="0.25">
      <c r="C1279"/>
      <c r="E1279"/>
    </row>
    <row r="1280" spans="3:5" x14ac:dyDescent="0.25">
      <c r="C1280"/>
      <c r="E1280"/>
    </row>
    <row r="1281" spans="3:5" x14ac:dyDescent="0.25">
      <c r="C1281"/>
      <c r="E1281"/>
    </row>
    <row r="1282" spans="3:5" x14ac:dyDescent="0.25">
      <c r="C1282"/>
      <c r="E1282"/>
    </row>
    <row r="1283" spans="3:5" x14ac:dyDescent="0.25">
      <c r="C1283"/>
      <c r="E1283"/>
    </row>
    <row r="1284" spans="3:5" x14ac:dyDescent="0.25">
      <c r="C1284"/>
      <c r="E1284"/>
    </row>
    <row r="1285" spans="3:5" x14ac:dyDescent="0.25">
      <c r="C1285"/>
      <c r="E1285"/>
    </row>
    <row r="1286" spans="3:5" x14ac:dyDescent="0.25">
      <c r="C1286"/>
      <c r="E1286"/>
    </row>
    <row r="1287" spans="3:5" x14ac:dyDescent="0.25">
      <c r="C1287"/>
      <c r="E1287"/>
    </row>
    <row r="1288" spans="3:5" x14ac:dyDescent="0.25">
      <c r="C1288"/>
      <c r="E1288"/>
    </row>
    <row r="1289" spans="3:5" x14ac:dyDescent="0.25">
      <c r="C1289"/>
      <c r="E1289"/>
    </row>
    <row r="1290" spans="3:5" x14ac:dyDescent="0.25">
      <c r="C1290"/>
      <c r="E1290"/>
    </row>
    <row r="1291" spans="3:5" x14ac:dyDescent="0.25">
      <c r="C1291"/>
      <c r="E1291"/>
    </row>
    <row r="1292" spans="3:5" x14ac:dyDescent="0.25">
      <c r="C1292"/>
      <c r="E1292"/>
    </row>
    <row r="1293" spans="3:5" x14ac:dyDescent="0.25">
      <c r="C1293"/>
      <c r="E1293"/>
    </row>
    <row r="1294" spans="3:5" x14ac:dyDescent="0.25">
      <c r="C1294"/>
      <c r="E1294"/>
    </row>
    <row r="1295" spans="3:5" x14ac:dyDescent="0.25">
      <c r="C1295"/>
      <c r="E1295"/>
    </row>
    <row r="1296" spans="3:5" x14ac:dyDescent="0.25">
      <c r="C1296"/>
      <c r="E1296"/>
    </row>
    <row r="1297" spans="3:5" x14ac:dyDescent="0.25">
      <c r="C1297"/>
      <c r="E1297"/>
    </row>
    <row r="1298" spans="3:5" x14ac:dyDescent="0.25">
      <c r="C1298"/>
      <c r="E1298"/>
    </row>
    <row r="1299" spans="3:5" x14ac:dyDescent="0.25">
      <c r="C1299"/>
      <c r="E1299"/>
    </row>
    <row r="1300" spans="3:5" x14ac:dyDescent="0.25">
      <c r="C1300"/>
      <c r="E1300"/>
    </row>
    <row r="1301" spans="3:5" x14ac:dyDescent="0.25">
      <c r="C1301"/>
      <c r="E1301"/>
    </row>
    <row r="1302" spans="3:5" x14ac:dyDescent="0.25">
      <c r="C1302"/>
      <c r="E1302"/>
    </row>
    <row r="1303" spans="3:5" x14ac:dyDescent="0.25">
      <c r="C1303"/>
      <c r="E1303"/>
    </row>
    <row r="1304" spans="3:5" x14ac:dyDescent="0.25">
      <c r="C1304"/>
      <c r="E1304"/>
    </row>
    <row r="1305" spans="3:5" x14ac:dyDescent="0.25">
      <c r="C1305"/>
      <c r="E1305"/>
    </row>
    <row r="1306" spans="3:5" x14ac:dyDescent="0.25">
      <c r="C1306"/>
      <c r="E1306"/>
    </row>
    <row r="1307" spans="3:5" x14ac:dyDescent="0.25">
      <c r="C1307"/>
      <c r="E1307"/>
    </row>
    <row r="1308" spans="3:5" x14ac:dyDescent="0.25">
      <c r="C1308"/>
      <c r="E1308"/>
    </row>
    <row r="1309" spans="3:5" x14ac:dyDescent="0.25">
      <c r="C1309"/>
      <c r="E1309"/>
    </row>
    <row r="1310" spans="3:5" x14ac:dyDescent="0.25">
      <c r="C1310"/>
      <c r="E1310"/>
    </row>
    <row r="1311" spans="3:5" x14ac:dyDescent="0.25">
      <c r="C1311"/>
      <c r="E1311"/>
    </row>
    <row r="1312" spans="3:5" x14ac:dyDescent="0.25">
      <c r="C1312"/>
      <c r="E1312"/>
    </row>
    <row r="1313" spans="3:5" x14ac:dyDescent="0.25">
      <c r="C1313"/>
      <c r="E1313"/>
    </row>
    <row r="1314" spans="3:5" x14ac:dyDescent="0.25">
      <c r="C1314"/>
      <c r="E1314"/>
    </row>
    <row r="1315" spans="3:5" x14ac:dyDescent="0.25">
      <c r="C1315"/>
      <c r="E1315"/>
    </row>
    <row r="1316" spans="3:5" x14ac:dyDescent="0.25">
      <c r="C1316"/>
      <c r="E1316"/>
    </row>
    <row r="1317" spans="3:5" x14ac:dyDescent="0.25">
      <c r="C1317"/>
      <c r="E1317"/>
    </row>
    <row r="1318" spans="3:5" x14ac:dyDescent="0.25">
      <c r="C1318"/>
      <c r="E1318"/>
    </row>
    <row r="1319" spans="3:5" x14ac:dyDescent="0.25">
      <c r="C1319"/>
      <c r="E1319"/>
    </row>
    <row r="1320" spans="3:5" x14ac:dyDescent="0.25">
      <c r="C1320"/>
      <c r="E1320"/>
    </row>
    <row r="1321" spans="3:5" x14ac:dyDescent="0.25">
      <c r="C1321"/>
      <c r="E1321"/>
    </row>
    <row r="1322" spans="3:5" x14ac:dyDescent="0.25">
      <c r="C1322"/>
      <c r="E1322"/>
    </row>
    <row r="1323" spans="3:5" x14ac:dyDescent="0.25">
      <c r="C1323"/>
      <c r="E1323"/>
    </row>
    <row r="1324" spans="3:5" x14ac:dyDescent="0.25">
      <c r="C1324"/>
      <c r="E1324"/>
    </row>
    <row r="1325" spans="3:5" x14ac:dyDescent="0.25">
      <c r="C1325"/>
      <c r="E1325"/>
    </row>
    <row r="1326" spans="3:5" x14ac:dyDescent="0.25">
      <c r="C1326"/>
      <c r="E1326"/>
    </row>
    <row r="1327" spans="3:5" x14ac:dyDescent="0.25">
      <c r="C1327"/>
      <c r="E1327"/>
    </row>
    <row r="1328" spans="3:5" x14ac:dyDescent="0.25">
      <c r="C1328"/>
      <c r="E1328"/>
    </row>
    <row r="1329" spans="3:5" x14ac:dyDescent="0.25">
      <c r="C1329"/>
      <c r="E1329"/>
    </row>
    <row r="1330" spans="3:5" x14ac:dyDescent="0.25">
      <c r="C1330"/>
      <c r="E1330"/>
    </row>
    <row r="1331" spans="3:5" x14ac:dyDescent="0.25">
      <c r="C1331"/>
      <c r="E1331"/>
    </row>
    <row r="1332" spans="3:5" x14ac:dyDescent="0.25">
      <c r="C1332"/>
      <c r="E1332"/>
    </row>
    <row r="1333" spans="3:5" x14ac:dyDescent="0.25">
      <c r="C1333"/>
      <c r="E1333"/>
    </row>
    <row r="1334" spans="3:5" x14ac:dyDescent="0.25">
      <c r="C1334"/>
      <c r="E1334"/>
    </row>
    <row r="1335" spans="3:5" x14ac:dyDescent="0.25">
      <c r="C1335"/>
      <c r="E1335"/>
    </row>
    <row r="1336" spans="3:5" x14ac:dyDescent="0.25">
      <c r="C1336"/>
      <c r="E1336"/>
    </row>
    <row r="1337" spans="3:5" x14ac:dyDescent="0.25">
      <c r="C1337"/>
      <c r="E1337"/>
    </row>
    <row r="1338" spans="3:5" x14ac:dyDescent="0.25">
      <c r="C1338"/>
      <c r="E1338"/>
    </row>
    <row r="1339" spans="3:5" x14ac:dyDescent="0.25">
      <c r="C1339"/>
      <c r="E1339"/>
    </row>
    <row r="1340" spans="3:5" x14ac:dyDescent="0.25">
      <c r="C1340"/>
      <c r="E1340"/>
    </row>
    <row r="1341" spans="3:5" x14ac:dyDescent="0.25">
      <c r="C1341"/>
      <c r="E1341"/>
    </row>
    <row r="1342" spans="3:5" x14ac:dyDescent="0.25">
      <c r="C1342"/>
      <c r="E1342"/>
    </row>
    <row r="1343" spans="3:5" x14ac:dyDescent="0.25">
      <c r="C1343"/>
      <c r="E1343"/>
    </row>
    <row r="1344" spans="3:5" x14ac:dyDescent="0.25">
      <c r="C1344"/>
      <c r="E1344"/>
    </row>
    <row r="1345" spans="3:5" x14ac:dyDescent="0.25">
      <c r="C1345"/>
      <c r="E1345"/>
    </row>
    <row r="1346" spans="3:5" x14ac:dyDescent="0.25">
      <c r="C1346"/>
      <c r="E1346"/>
    </row>
    <row r="1347" spans="3:5" x14ac:dyDescent="0.25">
      <c r="C1347"/>
      <c r="E1347"/>
    </row>
    <row r="1348" spans="3:5" x14ac:dyDescent="0.25">
      <c r="C1348"/>
      <c r="E1348"/>
    </row>
    <row r="1349" spans="3:5" x14ac:dyDescent="0.25">
      <c r="C1349"/>
      <c r="E1349"/>
    </row>
    <row r="1350" spans="3:5" x14ac:dyDescent="0.25">
      <c r="C1350"/>
      <c r="E1350"/>
    </row>
    <row r="1351" spans="3:5" x14ac:dyDescent="0.25">
      <c r="C1351"/>
      <c r="E1351"/>
    </row>
    <row r="1352" spans="3:5" x14ac:dyDescent="0.25">
      <c r="C1352"/>
      <c r="E1352"/>
    </row>
    <row r="1353" spans="3:5" x14ac:dyDescent="0.25">
      <c r="C1353"/>
      <c r="E1353"/>
    </row>
    <row r="1354" spans="3:5" x14ac:dyDescent="0.25">
      <c r="C1354"/>
      <c r="E1354"/>
    </row>
    <row r="1355" spans="3:5" x14ac:dyDescent="0.25">
      <c r="C1355"/>
      <c r="E1355"/>
    </row>
    <row r="1356" spans="3:5" x14ac:dyDescent="0.25">
      <c r="C1356"/>
      <c r="E1356"/>
    </row>
    <row r="1357" spans="3:5" x14ac:dyDescent="0.25">
      <c r="C1357"/>
      <c r="E1357"/>
    </row>
    <row r="1358" spans="3:5" x14ac:dyDescent="0.25">
      <c r="C1358"/>
      <c r="E1358"/>
    </row>
    <row r="1359" spans="3:5" x14ac:dyDescent="0.25">
      <c r="C1359"/>
      <c r="E1359"/>
    </row>
    <row r="1360" spans="3:5" x14ac:dyDescent="0.25">
      <c r="C1360"/>
      <c r="E1360"/>
    </row>
    <row r="1361" spans="3:5" x14ac:dyDescent="0.25">
      <c r="C1361"/>
      <c r="E1361"/>
    </row>
    <row r="1362" spans="3:5" x14ac:dyDescent="0.25">
      <c r="C1362"/>
      <c r="E1362"/>
    </row>
    <row r="1363" spans="3:5" x14ac:dyDescent="0.25">
      <c r="C1363"/>
      <c r="E1363"/>
    </row>
    <row r="1364" spans="3:5" x14ac:dyDescent="0.25">
      <c r="C1364"/>
      <c r="E1364"/>
    </row>
    <row r="1365" spans="3:5" x14ac:dyDescent="0.25">
      <c r="C1365"/>
      <c r="E1365"/>
    </row>
    <row r="1366" spans="3:5" x14ac:dyDescent="0.25">
      <c r="C1366"/>
      <c r="E1366"/>
    </row>
    <row r="1367" spans="3:5" x14ac:dyDescent="0.25">
      <c r="C1367"/>
      <c r="E1367"/>
    </row>
    <row r="1368" spans="3:5" x14ac:dyDescent="0.25">
      <c r="C1368"/>
      <c r="E1368"/>
    </row>
    <row r="1369" spans="3:5" x14ac:dyDescent="0.25">
      <c r="C1369"/>
      <c r="E1369"/>
    </row>
    <row r="1370" spans="3:5" x14ac:dyDescent="0.25">
      <c r="C1370"/>
      <c r="E1370"/>
    </row>
    <row r="1371" spans="3:5" x14ac:dyDescent="0.25">
      <c r="C1371"/>
      <c r="E1371"/>
    </row>
    <row r="1372" spans="3:5" x14ac:dyDescent="0.25">
      <c r="C1372"/>
      <c r="E1372"/>
    </row>
    <row r="1373" spans="3:5" x14ac:dyDescent="0.25">
      <c r="C1373"/>
      <c r="E1373"/>
    </row>
    <row r="1374" spans="3:5" x14ac:dyDescent="0.25">
      <c r="C1374"/>
      <c r="E1374"/>
    </row>
    <row r="1375" spans="3:5" x14ac:dyDescent="0.25">
      <c r="C1375"/>
      <c r="E1375"/>
    </row>
    <row r="1376" spans="3:5" x14ac:dyDescent="0.25">
      <c r="C1376"/>
      <c r="E1376"/>
    </row>
    <row r="1377" spans="3:5" x14ac:dyDescent="0.25">
      <c r="C1377"/>
      <c r="E1377"/>
    </row>
    <row r="1378" spans="3:5" x14ac:dyDescent="0.25">
      <c r="C1378"/>
      <c r="E1378"/>
    </row>
    <row r="1379" spans="3:5" x14ac:dyDescent="0.25">
      <c r="C1379"/>
      <c r="E1379"/>
    </row>
    <row r="1380" spans="3:5" x14ac:dyDescent="0.25">
      <c r="C1380"/>
      <c r="E1380"/>
    </row>
    <row r="1381" spans="3:5" x14ac:dyDescent="0.25">
      <c r="C1381"/>
      <c r="E1381"/>
    </row>
    <row r="1382" spans="3:5" x14ac:dyDescent="0.25">
      <c r="C1382"/>
      <c r="E1382"/>
    </row>
    <row r="1383" spans="3:5" x14ac:dyDescent="0.25">
      <c r="C1383"/>
      <c r="E1383"/>
    </row>
    <row r="1384" spans="3:5" x14ac:dyDescent="0.25">
      <c r="C1384"/>
      <c r="E1384"/>
    </row>
    <row r="1385" spans="3:5" x14ac:dyDescent="0.25">
      <c r="C1385"/>
      <c r="E1385"/>
    </row>
    <row r="1386" spans="3:5" x14ac:dyDescent="0.25">
      <c r="C1386"/>
      <c r="E1386"/>
    </row>
    <row r="1387" spans="3:5" x14ac:dyDescent="0.25">
      <c r="C1387"/>
      <c r="E1387"/>
    </row>
    <row r="1388" spans="3:5" x14ac:dyDescent="0.25">
      <c r="C1388"/>
      <c r="E1388"/>
    </row>
    <row r="1389" spans="3:5" x14ac:dyDescent="0.25">
      <c r="C1389"/>
      <c r="E1389"/>
    </row>
    <row r="1390" spans="3:5" x14ac:dyDescent="0.25">
      <c r="C1390"/>
      <c r="E1390"/>
    </row>
    <row r="1391" spans="3:5" x14ac:dyDescent="0.25">
      <c r="C1391"/>
      <c r="E1391"/>
    </row>
    <row r="1392" spans="3:5" x14ac:dyDescent="0.25">
      <c r="C1392"/>
      <c r="E1392"/>
    </row>
    <row r="1393" spans="3:5" x14ac:dyDescent="0.25">
      <c r="C1393"/>
      <c r="E1393"/>
    </row>
    <row r="1394" spans="3:5" x14ac:dyDescent="0.25">
      <c r="C1394"/>
      <c r="E1394"/>
    </row>
    <row r="1395" spans="3:5" x14ac:dyDescent="0.25">
      <c r="C1395"/>
      <c r="E1395"/>
    </row>
    <row r="1396" spans="3:5" x14ac:dyDescent="0.25">
      <c r="C1396"/>
      <c r="E1396"/>
    </row>
    <row r="1397" spans="3:5" x14ac:dyDescent="0.25">
      <c r="C1397"/>
      <c r="E1397"/>
    </row>
    <row r="1398" spans="3:5" x14ac:dyDescent="0.25">
      <c r="C1398"/>
      <c r="E1398"/>
    </row>
    <row r="1399" spans="3:5" x14ac:dyDescent="0.25">
      <c r="C1399"/>
      <c r="E1399"/>
    </row>
    <row r="1400" spans="3:5" x14ac:dyDescent="0.25">
      <c r="C1400"/>
      <c r="E1400"/>
    </row>
    <row r="1401" spans="3:5" x14ac:dyDescent="0.25">
      <c r="C1401"/>
      <c r="E1401"/>
    </row>
    <row r="1402" spans="3:5" x14ac:dyDescent="0.25">
      <c r="C1402"/>
      <c r="E1402"/>
    </row>
    <row r="1403" spans="3:5" x14ac:dyDescent="0.25">
      <c r="C1403"/>
      <c r="E1403"/>
    </row>
    <row r="1404" spans="3:5" x14ac:dyDescent="0.25">
      <c r="C1404"/>
      <c r="E1404"/>
    </row>
    <row r="1405" spans="3:5" x14ac:dyDescent="0.25">
      <c r="C1405"/>
      <c r="E1405"/>
    </row>
    <row r="1406" spans="3:5" x14ac:dyDescent="0.25">
      <c r="C1406"/>
      <c r="E1406"/>
    </row>
    <row r="1407" spans="3:5" x14ac:dyDescent="0.25">
      <c r="C1407"/>
      <c r="E1407"/>
    </row>
    <row r="1408" spans="3:5" x14ac:dyDescent="0.25">
      <c r="C1408"/>
      <c r="E1408"/>
    </row>
    <row r="1409" spans="3:5" x14ac:dyDescent="0.25">
      <c r="C1409"/>
      <c r="E1409"/>
    </row>
    <row r="1410" spans="3:5" x14ac:dyDescent="0.25">
      <c r="C1410"/>
      <c r="E1410"/>
    </row>
    <row r="1411" spans="3:5" x14ac:dyDescent="0.25">
      <c r="C1411"/>
      <c r="E1411"/>
    </row>
    <row r="1412" spans="3:5" x14ac:dyDescent="0.25">
      <c r="C1412"/>
      <c r="E1412"/>
    </row>
    <row r="1413" spans="3:5" x14ac:dyDescent="0.25">
      <c r="C1413"/>
      <c r="E1413"/>
    </row>
    <row r="1414" spans="3:5" x14ac:dyDescent="0.25">
      <c r="C1414"/>
      <c r="E1414"/>
    </row>
    <row r="1415" spans="3:5" x14ac:dyDescent="0.25">
      <c r="C1415"/>
      <c r="E1415"/>
    </row>
    <row r="1416" spans="3:5" x14ac:dyDescent="0.25">
      <c r="C1416"/>
      <c r="E1416"/>
    </row>
    <row r="1417" spans="3:5" x14ac:dyDescent="0.25">
      <c r="C1417"/>
      <c r="E1417"/>
    </row>
    <row r="1418" spans="3:5" x14ac:dyDescent="0.25">
      <c r="C1418"/>
      <c r="E1418"/>
    </row>
    <row r="1419" spans="3:5" x14ac:dyDescent="0.25">
      <c r="C1419"/>
      <c r="E1419"/>
    </row>
    <row r="1420" spans="3:5" x14ac:dyDescent="0.25">
      <c r="C1420"/>
      <c r="E1420"/>
    </row>
    <row r="1421" spans="3:5" x14ac:dyDescent="0.25">
      <c r="C1421"/>
      <c r="E1421"/>
    </row>
    <row r="1422" spans="3:5" x14ac:dyDescent="0.25">
      <c r="C1422"/>
      <c r="E1422"/>
    </row>
    <row r="1423" spans="3:5" x14ac:dyDescent="0.25">
      <c r="C1423"/>
      <c r="E1423"/>
    </row>
    <row r="1424" spans="3:5" x14ac:dyDescent="0.25">
      <c r="C1424"/>
      <c r="E1424"/>
    </row>
    <row r="1425" spans="3:5" x14ac:dyDescent="0.25">
      <c r="C1425"/>
      <c r="E1425"/>
    </row>
    <row r="1426" spans="3:5" x14ac:dyDescent="0.25">
      <c r="C1426"/>
      <c r="E1426"/>
    </row>
    <row r="1427" spans="3:5" x14ac:dyDescent="0.25">
      <c r="C1427"/>
      <c r="E1427"/>
    </row>
    <row r="1428" spans="3:5" x14ac:dyDescent="0.25">
      <c r="C1428"/>
      <c r="E1428"/>
    </row>
    <row r="1429" spans="3:5" x14ac:dyDescent="0.25">
      <c r="C1429"/>
      <c r="E1429"/>
    </row>
    <row r="1430" spans="3:5" x14ac:dyDescent="0.25">
      <c r="C1430"/>
      <c r="E1430"/>
    </row>
    <row r="1431" spans="3:5" x14ac:dyDescent="0.25">
      <c r="C1431"/>
      <c r="E1431"/>
    </row>
    <row r="1432" spans="3:5" x14ac:dyDescent="0.25">
      <c r="C1432"/>
      <c r="E1432"/>
    </row>
    <row r="1433" spans="3:5" x14ac:dyDescent="0.25">
      <c r="C1433"/>
      <c r="E1433"/>
    </row>
    <row r="1434" spans="3:5" x14ac:dyDescent="0.25">
      <c r="C1434"/>
      <c r="E1434"/>
    </row>
    <row r="1435" spans="3:5" x14ac:dyDescent="0.25">
      <c r="C1435"/>
      <c r="E1435"/>
    </row>
    <row r="1436" spans="3:5" x14ac:dyDescent="0.25">
      <c r="C1436"/>
      <c r="E1436"/>
    </row>
    <row r="1437" spans="3:5" x14ac:dyDescent="0.25">
      <c r="C1437"/>
      <c r="E1437"/>
    </row>
    <row r="1438" spans="3:5" x14ac:dyDescent="0.25">
      <c r="C1438"/>
      <c r="E1438"/>
    </row>
    <row r="1439" spans="3:5" x14ac:dyDescent="0.25">
      <c r="C1439"/>
      <c r="E1439"/>
    </row>
    <row r="1440" spans="3:5" x14ac:dyDescent="0.25">
      <c r="C1440"/>
      <c r="E1440"/>
    </row>
    <row r="1441" spans="3:5" x14ac:dyDescent="0.25">
      <c r="C1441"/>
      <c r="E1441"/>
    </row>
    <row r="1442" spans="3:5" x14ac:dyDescent="0.25">
      <c r="C1442"/>
      <c r="E1442"/>
    </row>
    <row r="1443" spans="3:5" x14ac:dyDescent="0.25">
      <c r="C1443"/>
      <c r="E1443"/>
    </row>
    <row r="1444" spans="3:5" x14ac:dyDescent="0.25">
      <c r="C1444"/>
      <c r="E1444"/>
    </row>
    <row r="1445" spans="3:5" x14ac:dyDescent="0.25">
      <c r="C1445"/>
      <c r="E1445"/>
    </row>
    <row r="1446" spans="3:5" x14ac:dyDescent="0.25">
      <c r="C1446"/>
      <c r="E1446"/>
    </row>
    <row r="1447" spans="3:5" x14ac:dyDescent="0.25">
      <c r="C1447"/>
      <c r="E1447"/>
    </row>
    <row r="1448" spans="3:5" x14ac:dyDescent="0.25">
      <c r="C1448"/>
      <c r="E1448"/>
    </row>
    <row r="1449" spans="3:5" x14ac:dyDescent="0.25">
      <c r="C1449"/>
      <c r="E1449"/>
    </row>
    <row r="1450" spans="3:5" x14ac:dyDescent="0.25">
      <c r="C1450"/>
      <c r="E1450"/>
    </row>
    <row r="1451" spans="3:5" x14ac:dyDescent="0.25">
      <c r="C1451"/>
      <c r="E1451"/>
    </row>
    <row r="1452" spans="3:5" x14ac:dyDescent="0.25">
      <c r="C1452"/>
      <c r="E1452"/>
    </row>
    <row r="1453" spans="3:5" x14ac:dyDescent="0.25">
      <c r="C1453"/>
      <c r="E1453"/>
    </row>
    <row r="1454" spans="3:5" x14ac:dyDescent="0.25">
      <c r="C1454"/>
      <c r="E1454"/>
    </row>
    <row r="1455" spans="3:5" x14ac:dyDescent="0.25">
      <c r="C1455"/>
      <c r="E1455"/>
    </row>
    <row r="1456" spans="3:5" x14ac:dyDescent="0.25">
      <c r="C1456"/>
      <c r="E1456"/>
    </row>
    <row r="1457" spans="3:5" x14ac:dyDescent="0.25">
      <c r="C1457"/>
      <c r="E1457"/>
    </row>
    <row r="1458" spans="3:5" x14ac:dyDescent="0.25">
      <c r="C1458"/>
      <c r="E1458"/>
    </row>
    <row r="1459" spans="3:5" x14ac:dyDescent="0.25">
      <c r="C1459"/>
      <c r="E1459"/>
    </row>
    <row r="1460" spans="3:5" x14ac:dyDescent="0.25">
      <c r="C1460"/>
      <c r="E1460"/>
    </row>
    <row r="1461" spans="3:5" x14ac:dyDescent="0.25">
      <c r="C1461"/>
      <c r="E1461"/>
    </row>
    <row r="1462" spans="3:5" x14ac:dyDescent="0.25">
      <c r="C1462"/>
      <c r="E1462"/>
    </row>
    <row r="1463" spans="3:5" x14ac:dyDescent="0.25">
      <c r="C1463"/>
      <c r="E1463"/>
    </row>
    <row r="1464" spans="3:5" x14ac:dyDescent="0.25">
      <c r="C1464"/>
      <c r="E1464"/>
    </row>
    <row r="1465" spans="3:5" x14ac:dyDescent="0.25">
      <c r="C1465"/>
      <c r="E1465"/>
    </row>
    <row r="1466" spans="3:5" x14ac:dyDescent="0.25">
      <c r="C1466"/>
      <c r="E1466"/>
    </row>
    <row r="1467" spans="3:5" x14ac:dyDescent="0.25">
      <c r="C1467"/>
      <c r="E1467"/>
    </row>
    <row r="1468" spans="3:5" x14ac:dyDescent="0.25">
      <c r="C1468"/>
      <c r="E1468"/>
    </row>
    <row r="1469" spans="3:5" x14ac:dyDescent="0.25">
      <c r="C1469"/>
      <c r="E1469"/>
    </row>
    <row r="1470" spans="3:5" x14ac:dyDescent="0.25">
      <c r="C1470"/>
      <c r="E1470"/>
    </row>
    <row r="1471" spans="3:5" x14ac:dyDescent="0.25">
      <c r="C1471"/>
      <c r="E1471"/>
    </row>
    <row r="1472" spans="3:5" x14ac:dyDescent="0.25">
      <c r="C1472"/>
      <c r="E1472"/>
    </row>
    <row r="1473" spans="3:5" x14ac:dyDescent="0.25">
      <c r="C1473"/>
      <c r="E1473"/>
    </row>
    <row r="1474" spans="3:5" x14ac:dyDescent="0.25">
      <c r="C1474"/>
      <c r="E1474"/>
    </row>
    <row r="1475" spans="3:5" x14ac:dyDescent="0.25">
      <c r="C1475"/>
      <c r="E1475"/>
    </row>
    <row r="1476" spans="3:5" x14ac:dyDescent="0.25">
      <c r="C1476"/>
      <c r="E1476"/>
    </row>
    <row r="1477" spans="3:5" x14ac:dyDescent="0.25">
      <c r="C1477"/>
      <c r="E1477"/>
    </row>
    <row r="1478" spans="3:5" x14ac:dyDescent="0.25">
      <c r="C1478"/>
      <c r="E1478"/>
    </row>
    <row r="1479" spans="3:5" x14ac:dyDescent="0.25">
      <c r="C1479"/>
      <c r="E1479"/>
    </row>
    <row r="1480" spans="3:5" x14ac:dyDescent="0.25">
      <c r="C1480"/>
      <c r="E1480"/>
    </row>
    <row r="1481" spans="3:5" x14ac:dyDescent="0.25">
      <c r="C1481"/>
      <c r="E1481"/>
    </row>
    <row r="1482" spans="3:5" x14ac:dyDescent="0.25">
      <c r="C1482"/>
      <c r="E1482"/>
    </row>
    <row r="1483" spans="3:5" x14ac:dyDescent="0.25">
      <c r="C1483"/>
      <c r="E1483"/>
    </row>
    <row r="1484" spans="3:5" x14ac:dyDescent="0.25">
      <c r="C1484"/>
      <c r="E1484"/>
    </row>
    <row r="1485" spans="3:5" x14ac:dyDescent="0.25">
      <c r="C1485"/>
      <c r="E1485"/>
    </row>
    <row r="1486" spans="3:5" x14ac:dyDescent="0.25">
      <c r="C1486"/>
      <c r="E1486"/>
    </row>
    <row r="1487" spans="3:5" x14ac:dyDescent="0.25">
      <c r="C1487"/>
      <c r="E1487"/>
    </row>
    <row r="1488" spans="3:5" x14ac:dyDescent="0.25">
      <c r="C1488"/>
      <c r="E1488"/>
    </row>
    <row r="1489" spans="3:5" x14ac:dyDescent="0.25">
      <c r="C1489"/>
      <c r="E1489"/>
    </row>
    <row r="1490" spans="3:5" x14ac:dyDescent="0.25">
      <c r="C1490"/>
      <c r="E1490"/>
    </row>
    <row r="1491" spans="3:5" x14ac:dyDescent="0.25">
      <c r="C1491"/>
      <c r="E1491"/>
    </row>
    <row r="1492" spans="3:5" x14ac:dyDescent="0.25">
      <c r="C1492"/>
      <c r="E1492"/>
    </row>
    <row r="1493" spans="3:5" x14ac:dyDescent="0.25">
      <c r="C1493"/>
      <c r="E1493"/>
    </row>
    <row r="1494" spans="3:5" x14ac:dyDescent="0.25">
      <c r="C1494"/>
      <c r="E1494"/>
    </row>
    <row r="1495" spans="3:5" x14ac:dyDescent="0.25">
      <c r="C1495"/>
      <c r="E1495"/>
    </row>
    <row r="1496" spans="3:5" x14ac:dyDescent="0.25">
      <c r="C1496"/>
      <c r="E1496"/>
    </row>
    <row r="1497" spans="3:5" x14ac:dyDescent="0.25">
      <c r="C1497"/>
      <c r="E1497"/>
    </row>
    <row r="1498" spans="3:5" x14ac:dyDescent="0.25">
      <c r="C1498"/>
      <c r="E1498"/>
    </row>
    <row r="1499" spans="3:5" x14ac:dyDescent="0.25">
      <c r="C1499"/>
      <c r="E1499"/>
    </row>
    <row r="1500" spans="3:5" x14ac:dyDescent="0.25">
      <c r="C1500"/>
      <c r="E1500"/>
    </row>
    <row r="1501" spans="3:5" x14ac:dyDescent="0.25">
      <c r="C1501"/>
      <c r="E1501"/>
    </row>
    <row r="1502" spans="3:5" x14ac:dyDescent="0.25">
      <c r="C1502"/>
      <c r="E1502"/>
    </row>
    <row r="1503" spans="3:5" x14ac:dyDescent="0.25">
      <c r="C1503"/>
      <c r="E1503"/>
    </row>
    <row r="1504" spans="3:5" x14ac:dyDescent="0.25">
      <c r="C1504"/>
      <c r="E1504"/>
    </row>
    <row r="1505" spans="3:5" x14ac:dyDescent="0.25">
      <c r="C1505"/>
      <c r="E1505"/>
    </row>
    <row r="1506" spans="3:5" x14ac:dyDescent="0.25">
      <c r="C1506"/>
      <c r="E1506"/>
    </row>
    <row r="1507" spans="3:5" x14ac:dyDescent="0.25">
      <c r="C1507"/>
      <c r="E1507"/>
    </row>
    <row r="1508" spans="3:5" x14ac:dyDescent="0.25">
      <c r="C1508"/>
      <c r="E1508"/>
    </row>
    <row r="1509" spans="3:5" x14ac:dyDescent="0.25">
      <c r="C1509"/>
      <c r="E1509"/>
    </row>
    <row r="1510" spans="3:5" x14ac:dyDescent="0.25">
      <c r="C1510"/>
      <c r="E1510"/>
    </row>
    <row r="1511" spans="3:5" x14ac:dyDescent="0.25">
      <c r="C1511"/>
      <c r="E1511"/>
    </row>
    <row r="1512" spans="3:5" x14ac:dyDescent="0.25">
      <c r="C1512"/>
      <c r="E1512"/>
    </row>
    <row r="1513" spans="3:5" x14ac:dyDescent="0.25">
      <c r="C1513"/>
      <c r="E1513"/>
    </row>
    <row r="1514" spans="3:5" x14ac:dyDescent="0.25">
      <c r="C1514"/>
      <c r="E1514"/>
    </row>
    <row r="1515" spans="3:5" x14ac:dyDescent="0.25">
      <c r="C1515"/>
      <c r="E1515"/>
    </row>
    <row r="1516" spans="3:5" x14ac:dyDescent="0.25">
      <c r="C1516"/>
      <c r="E1516"/>
    </row>
    <row r="1517" spans="3:5" x14ac:dyDescent="0.25">
      <c r="C1517"/>
      <c r="E1517"/>
    </row>
    <row r="1518" spans="3:5" x14ac:dyDescent="0.25">
      <c r="C1518"/>
      <c r="E1518"/>
    </row>
    <row r="1519" spans="3:5" x14ac:dyDescent="0.25">
      <c r="C1519"/>
      <c r="E1519"/>
    </row>
    <row r="1520" spans="3:5" x14ac:dyDescent="0.25">
      <c r="C1520"/>
      <c r="E1520"/>
    </row>
  </sheetData>
  <sortState xmlns:xlrd2="http://schemas.microsoft.com/office/spreadsheetml/2017/richdata2" ref="A4:F4">
    <sortCondition ref="F4"/>
  </sortState>
  <conditionalFormatting sqref="D1:D574 D1521:D1048576">
    <cfRule type="containsText" dxfId="13" priority="1" operator="containsText" text="pex">
      <formula>NOT(ISERROR(SEARCH("pex",D1)))</formula>
    </cfRule>
    <cfRule type="containsText" dxfId="12" priority="2" operator="containsText" text="npx">
      <formula>NOT(ISERROR(SEARCH("npx",D1)))</formula>
    </cfRule>
    <cfRule type="containsText" dxfId="11" priority="3" operator="containsText" text="faa">
      <formula>NOT(ISERROR(SEARCH("faa",D1)))</formula>
    </cfRule>
  </conditionalFormatting>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topLeftCell="A3" workbookViewId="0">
      <selection activeCell="C25" sqref="C25"/>
    </sheetView>
  </sheetViews>
  <sheetFormatPr baseColWidth="10" defaultRowHeight="15" x14ac:dyDescent="0.25"/>
  <cols>
    <col min="1" max="1" width="22.140625" bestFit="1" customWidth="1"/>
    <col min="2" max="2" width="15.140625" customWidth="1"/>
    <col min="3" max="3" width="3.5703125" customWidth="1"/>
    <col min="4" max="4" width="29.7109375" bestFit="1" customWidth="1"/>
    <col min="6" max="6" width="16.7109375" bestFit="1" customWidth="1"/>
    <col min="7" max="7" width="67.42578125" customWidth="1"/>
  </cols>
  <sheetData>
    <row r="1" spans="1:6" s="29" customFormat="1" x14ac:dyDescent="0.25">
      <c r="A1" s="111" t="s">
        <v>455</v>
      </c>
      <c r="B1" s="111"/>
      <c r="C1" s="111"/>
      <c r="D1" s="111"/>
      <c r="E1" s="62"/>
      <c r="F1" s="62"/>
    </row>
    <row r="2" spans="1:6" x14ac:dyDescent="0.25">
      <c r="A2" s="110" t="s">
        <v>454</v>
      </c>
      <c r="B2" s="110"/>
    </row>
    <row r="4" spans="1:6" x14ac:dyDescent="0.25">
      <c r="A4" s="1" t="s">
        <v>4</v>
      </c>
      <c r="B4" t="s">
        <v>6</v>
      </c>
    </row>
    <row r="5" spans="1:6" x14ac:dyDescent="0.25">
      <c r="A5" s="2" t="s">
        <v>437</v>
      </c>
      <c r="B5" s="44">
        <v>18951541.274822474</v>
      </c>
      <c r="C5" s="82"/>
      <c r="D5" s="82"/>
    </row>
    <row r="6" spans="1:6" x14ac:dyDescent="0.25">
      <c r="A6" s="53" t="s">
        <v>438</v>
      </c>
      <c r="B6" s="73">
        <v>10865671.825035332</v>
      </c>
      <c r="C6" s="82"/>
      <c r="D6" s="82"/>
    </row>
    <row r="7" spans="1:6" x14ac:dyDescent="0.25">
      <c r="A7" s="53" t="s">
        <v>439</v>
      </c>
      <c r="B7" s="73">
        <v>2418228.1080213003</v>
      </c>
      <c r="C7" s="82"/>
      <c r="D7" s="82"/>
    </row>
    <row r="8" spans="1:6" x14ac:dyDescent="0.25">
      <c r="A8" s="53" t="s">
        <v>440</v>
      </c>
      <c r="B8" s="73">
        <v>3895459.1106806248</v>
      </c>
      <c r="C8" s="82"/>
      <c r="D8" s="82"/>
    </row>
    <row r="9" spans="1:6" x14ac:dyDescent="0.25">
      <c r="A9" s="53" t="s">
        <v>441</v>
      </c>
      <c r="B9" s="73">
        <v>32835869.480805088</v>
      </c>
      <c r="C9" s="82"/>
      <c r="D9" s="82"/>
    </row>
    <row r="10" spans="1:6" x14ac:dyDescent="0.25">
      <c r="A10" s="53" t="s">
        <v>442</v>
      </c>
      <c r="B10" s="73">
        <v>13245477.016289016</v>
      </c>
      <c r="C10" s="82"/>
      <c r="D10" s="82"/>
    </row>
    <row r="11" spans="1:6" x14ac:dyDescent="0.25">
      <c r="A11" s="53" t="s">
        <v>443</v>
      </c>
      <c r="B11" s="73">
        <v>7888883.1578378649</v>
      </c>
      <c r="C11" s="82"/>
      <c r="D11" s="82"/>
    </row>
    <row r="12" spans="1:6" x14ac:dyDescent="0.25">
      <c r="A12" s="53" t="s">
        <v>444</v>
      </c>
      <c r="B12" s="73">
        <v>7210378.8807373568</v>
      </c>
      <c r="C12" s="82"/>
      <c r="D12" s="82"/>
    </row>
    <row r="13" spans="1:6" x14ac:dyDescent="0.25">
      <c r="A13" s="2" t="s">
        <v>445</v>
      </c>
      <c r="B13" s="44">
        <v>4005400.4702354637</v>
      </c>
      <c r="C13" s="81"/>
      <c r="D13" s="81"/>
    </row>
    <row r="14" spans="1:6" x14ac:dyDescent="0.25">
      <c r="A14" s="2" t="s">
        <v>446</v>
      </c>
      <c r="B14" s="44">
        <v>8661612.2837347537</v>
      </c>
      <c r="C14" s="81"/>
      <c r="D14" s="81"/>
    </row>
    <row r="15" spans="1:6" x14ac:dyDescent="0.25">
      <c r="A15" s="2" t="s">
        <v>447</v>
      </c>
      <c r="B15" s="44">
        <v>28224501.710804917</v>
      </c>
      <c r="C15" s="81"/>
      <c r="D15" s="81"/>
    </row>
    <row r="16" spans="1:6" x14ac:dyDescent="0.25">
      <c r="A16" s="2" t="s">
        <v>866</v>
      </c>
      <c r="B16" s="44">
        <v>68421.695673140493</v>
      </c>
      <c r="C16" s="81"/>
      <c r="D16" s="81"/>
    </row>
    <row r="17" spans="1:4" x14ac:dyDescent="0.25">
      <c r="A17" s="2" t="s">
        <v>5</v>
      </c>
      <c r="B17" s="44">
        <v>138271445.01467735</v>
      </c>
      <c r="C17" s="81"/>
      <c r="D17" s="81"/>
    </row>
  </sheetData>
  <mergeCells count="2">
    <mergeCell ref="A2:B2"/>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15"/>
  <sheetViews>
    <sheetView workbookViewId="0">
      <selection activeCell="C4" sqref="C4"/>
    </sheetView>
  </sheetViews>
  <sheetFormatPr baseColWidth="10" defaultRowHeight="15" x14ac:dyDescent="0.25"/>
  <cols>
    <col min="1" max="1" width="2.85546875" style="48" customWidth="1"/>
    <col min="2" max="2" width="8.42578125" style="48" customWidth="1"/>
    <col min="3" max="3" width="39.85546875" style="48" bestFit="1" customWidth="1"/>
    <col min="4" max="4" width="54.28515625" style="48" customWidth="1"/>
    <col min="5" max="5" width="53" style="48" customWidth="1"/>
    <col min="6" max="16384" width="11.42578125" style="48"/>
  </cols>
  <sheetData>
    <row r="2" spans="2:5" x14ac:dyDescent="0.25">
      <c r="B2" s="49" t="s">
        <v>462</v>
      </c>
      <c r="C2" s="49" t="s">
        <v>464</v>
      </c>
      <c r="D2" s="49" t="s">
        <v>470</v>
      </c>
      <c r="E2" s="49" t="s">
        <v>475</v>
      </c>
    </row>
    <row r="3" spans="2:5" ht="45" x14ac:dyDescent="0.25">
      <c r="B3" s="51">
        <v>1</v>
      </c>
      <c r="C3" s="50" t="s">
        <v>463</v>
      </c>
      <c r="D3" s="52" t="s">
        <v>483</v>
      </c>
      <c r="E3" s="48" t="s">
        <v>482</v>
      </c>
    </row>
    <row r="4" spans="2:5" ht="60" x14ac:dyDescent="0.25">
      <c r="B4" s="51">
        <v>2</v>
      </c>
      <c r="C4" s="50" t="s">
        <v>465</v>
      </c>
      <c r="D4" s="48" t="s">
        <v>474</v>
      </c>
      <c r="E4" s="52" t="s">
        <v>477</v>
      </c>
    </row>
    <row r="5" spans="2:5" ht="105" x14ac:dyDescent="0.25">
      <c r="B5" s="51">
        <v>3</v>
      </c>
      <c r="C5" s="50" t="s">
        <v>466</v>
      </c>
      <c r="D5" s="51" t="s">
        <v>471</v>
      </c>
      <c r="E5" s="52" t="s">
        <v>476</v>
      </c>
    </row>
    <row r="6" spans="2:5" ht="180" x14ac:dyDescent="0.25">
      <c r="B6" s="51">
        <v>4</v>
      </c>
      <c r="C6" s="50" t="s">
        <v>467</v>
      </c>
      <c r="D6" s="52" t="s">
        <v>479</v>
      </c>
      <c r="E6" s="48" t="s">
        <v>478</v>
      </c>
    </row>
    <row r="7" spans="2:5" ht="120" x14ac:dyDescent="0.25">
      <c r="B7" s="51">
        <v>5</v>
      </c>
      <c r="C7" s="50" t="s">
        <v>468</v>
      </c>
      <c r="D7" s="52" t="s">
        <v>472</v>
      </c>
      <c r="E7" s="52" t="s">
        <v>480</v>
      </c>
    </row>
    <row r="8" spans="2:5" ht="60" x14ac:dyDescent="0.25">
      <c r="B8" s="51">
        <v>6</v>
      </c>
      <c r="C8" s="50" t="s">
        <v>469</v>
      </c>
      <c r="D8" s="52" t="s">
        <v>473</v>
      </c>
      <c r="E8" s="52" t="s">
        <v>481</v>
      </c>
    </row>
    <row r="10" spans="2:5" x14ac:dyDescent="0.25">
      <c r="B10" s="113" t="s">
        <v>485</v>
      </c>
      <c r="C10" s="113"/>
      <c r="D10" s="113"/>
      <c r="E10" s="113"/>
    </row>
    <row r="11" spans="2:5" x14ac:dyDescent="0.25">
      <c r="B11" s="113" t="s">
        <v>484</v>
      </c>
      <c r="C11" s="113"/>
      <c r="D11" s="113"/>
      <c r="E11" s="113"/>
    </row>
    <row r="12" spans="2:5" x14ac:dyDescent="0.25">
      <c r="B12" s="112"/>
      <c r="C12" s="112"/>
      <c r="D12" s="112"/>
      <c r="E12" s="112"/>
    </row>
    <row r="13" spans="2:5" x14ac:dyDescent="0.25">
      <c r="B13" s="112"/>
      <c r="C13" s="112"/>
      <c r="D13" s="112"/>
      <c r="E13" s="112"/>
    </row>
    <row r="14" spans="2:5" x14ac:dyDescent="0.25">
      <c r="B14" s="112"/>
      <c r="C14" s="112"/>
      <c r="D14" s="112"/>
      <c r="E14" s="112"/>
    </row>
    <row r="15" spans="2:5" x14ac:dyDescent="0.25">
      <c r="B15" s="112"/>
      <c r="C15" s="112"/>
      <c r="D15" s="112"/>
      <c r="E15" s="112"/>
    </row>
  </sheetData>
  <mergeCells count="6">
    <mergeCell ref="B15:E15"/>
    <mergeCell ref="B10:E10"/>
    <mergeCell ref="B11:E11"/>
    <mergeCell ref="B12:E12"/>
    <mergeCell ref="B13:E13"/>
    <mergeCell ref="B14:E14"/>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I5" sqref="I5"/>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RESUMEN GESTION</vt:lpstr>
      <vt:lpstr>LISTADO CUENTAS GESTION</vt:lpstr>
      <vt:lpstr>TD GESTION CC.CC.</vt:lpstr>
      <vt:lpstr>detalle de saldos</vt:lpstr>
      <vt:lpstr>composición de saldos</vt:lpstr>
      <vt:lpstr>instructivo gestión de cobro</vt:lpstr>
      <vt:lpstr>forma y medios de pago</vt:lpstr>
      <vt:lpstr>'TD GESTION CC.CC.'!Área_de_impresión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ElectroPampa</dc:creator>
  <cp:lastModifiedBy>Usuario</cp:lastModifiedBy>
  <cp:lastPrinted>2026-03-07T15:18:05Z</cp:lastPrinted>
  <dcterms:created xsi:type="dcterms:W3CDTF">2011-04-19T14:45:47Z</dcterms:created>
  <dcterms:modified xsi:type="dcterms:W3CDTF">2026-03-23T13:47:31Z</dcterms:modified>
</cp:coreProperties>
</file>