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H115" i="1"/>
  <c r="H114"/>
  <c r="H103"/>
  <c r="H108" s="1"/>
  <c r="H106"/>
  <c r="H105"/>
  <c r="L29"/>
  <c r="K40" s="1"/>
  <c r="K43" s="1"/>
  <c r="K50" s="1"/>
  <c r="K53" s="1"/>
</calcChain>
</file>

<file path=xl/sharedStrings.xml><?xml version="1.0" encoding="utf-8"?>
<sst xmlns="http://schemas.openxmlformats.org/spreadsheetml/2006/main" count="40" uniqueCount="30">
  <si>
    <t>masa</t>
  </si>
  <si>
    <t>kg</t>
  </si>
  <si>
    <t>g</t>
  </si>
  <si>
    <t>m/s2</t>
  </si>
  <si>
    <t>r</t>
  </si>
  <si>
    <t>Kg/m3</t>
  </si>
  <si>
    <t>Cd</t>
  </si>
  <si>
    <t>V</t>
  </si>
  <si>
    <t>m/s</t>
  </si>
  <si>
    <t>Área</t>
  </si>
  <si>
    <t>m2</t>
  </si>
  <si>
    <t>Area final</t>
  </si>
  <si>
    <t>Este es el valor del área transversal a la dirección de caida.</t>
  </si>
  <si>
    <t>Luego tenemos que definir la formas constructiva y en base a eso sacar los datos para la confección del paracaidas.</t>
  </si>
  <si>
    <t>Paracaidas semiesfera sin orificio</t>
  </si>
  <si>
    <t>Calculo el radio de la sección transversal</t>
  </si>
  <si>
    <t>radio</t>
  </si>
  <si>
    <t>Calcular el el radio de la circusnferencia a cortar para lograr un paracaidas de semiesfera.</t>
  </si>
  <si>
    <t>Area del material</t>
  </si>
  <si>
    <t>Radio de corte de material</t>
  </si>
  <si>
    <t>m</t>
  </si>
  <si>
    <t>Paracaidas semiesfera con orificio</t>
  </si>
  <si>
    <t>Visto desde el paracaidas tenemos la siguiente vista</t>
  </si>
  <si>
    <t>Lo que está en verde es el area que calculamos arriba que será igual a</t>
  </si>
  <si>
    <t>Radio de recorte</t>
  </si>
  <si>
    <t>Area de recorte</t>
  </si>
  <si>
    <t>Modificamos el radio R para mantener los 0.48m2</t>
  </si>
  <si>
    <t>Area total</t>
  </si>
  <si>
    <t>Radio final</t>
  </si>
  <si>
    <t>vamos a suponer que le restamos al área de material calculado un área plana al material cuyo radio es el 20% del Radio mayor (esto es una suposición)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</si>
</sst>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35</xdr:row>
      <xdr:rowOff>66675</xdr:rowOff>
    </xdr:from>
    <xdr:to>
      <xdr:col>5</xdr:col>
      <xdr:colOff>581025</xdr:colOff>
      <xdr:row>57</xdr:row>
      <xdr:rowOff>28575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6734175"/>
          <a:ext cx="2695575" cy="41529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114300</xdr:rowOff>
    </xdr:to>
    <xdr:sp macro="" textlink="">
      <xdr:nvSpPr>
        <xdr:cNvPr id="1026" name="AutoShape 2" descr="Descenso de un paracaidista"/>
        <xdr:cNvSpPr>
          <a:spLocks noChangeAspect="1" noChangeArrowheads="1"/>
        </xdr:cNvSpPr>
      </xdr:nvSpPr>
      <xdr:spPr bwMode="auto">
        <a:xfrm>
          <a:off x="8801100" y="6096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114300</xdr:rowOff>
    </xdr:to>
    <xdr:sp macro="" textlink="">
      <xdr:nvSpPr>
        <xdr:cNvPr id="1027" name="AutoShape 3" descr="Descenso de un paracaidista"/>
        <xdr:cNvSpPr>
          <a:spLocks noChangeAspect="1" noChangeArrowheads="1"/>
        </xdr:cNvSpPr>
      </xdr:nvSpPr>
      <xdr:spPr bwMode="auto">
        <a:xfrm>
          <a:off x="762000" y="1714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476250</xdr:colOff>
      <xdr:row>1</xdr:row>
      <xdr:rowOff>28575</xdr:rowOff>
    </xdr:from>
    <xdr:to>
      <xdr:col>16</xdr:col>
      <xdr:colOff>285750</xdr:colOff>
      <xdr:row>19</xdr:row>
      <xdr:rowOff>95250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19075"/>
          <a:ext cx="6362700" cy="34956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28575</xdr:colOff>
      <xdr:row>0</xdr:row>
      <xdr:rowOff>0</xdr:rowOff>
    </xdr:from>
    <xdr:to>
      <xdr:col>8</xdr:col>
      <xdr:colOff>180975</xdr:colOff>
      <xdr:row>21</xdr:row>
      <xdr:rowOff>66675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90575" y="0"/>
          <a:ext cx="5819775" cy="406717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685800</xdr:colOff>
      <xdr:row>19</xdr:row>
      <xdr:rowOff>95250</xdr:rowOff>
    </xdr:from>
    <xdr:to>
      <xdr:col>13</xdr:col>
      <xdr:colOff>333375</xdr:colOff>
      <xdr:row>22</xdr:row>
      <xdr:rowOff>66675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43800" y="3714750"/>
          <a:ext cx="3914775" cy="542925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171450</xdr:colOff>
      <xdr:row>47</xdr:row>
      <xdr:rowOff>133350</xdr:rowOff>
    </xdr:from>
    <xdr:to>
      <xdr:col>18</xdr:col>
      <xdr:colOff>19561</xdr:colOff>
      <xdr:row>65</xdr:row>
      <xdr:rowOff>181461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296650" y="9086850"/>
          <a:ext cx="3658111" cy="3477111"/>
        </a:xfrm>
        <a:prstGeom prst="rect">
          <a:avLst/>
        </a:prstGeom>
      </xdr:spPr>
    </xdr:pic>
    <xdr:clientData/>
  </xdr:twoCellAnchor>
  <xdr:twoCellAnchor editAs="oneCell">
    <xdr:from>
      <xdr:col>5</xdr:col>
      <xdr:colOff>638175</xdr:colOff>
      <xdr:row>75</xdr:row>
      <xdr:rowOff>133350</xdr:rowOff>
    </xdr:from>
    <xdr:to>
      <xdr:col>9</xdr:col>
      <xdr:colOff>190910</xdr:colOff>
      <xdr:row>87</xdr:row>
      <xdr:rowOff>66985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48175" y="14420850"/>
          <a:ext cx="2934110" cy="2219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4:N116"/>
  <sheetViews>
    <sheetView tabSelected="1" topLeftCell="A8" workbookViewId="0">
      <selection activeCell="C93" sqref="C93"/>
    </sheetView>
  </sheetViews>
  <sheetFormatPr baseColWidth="10" defaultRowHeight="15"/>
  <cols>
    <col min="7" max="7" width="16.42578125" customWidth="1"/>
    <col min="10" max="10" width="23.42578125" customWidth="1"/>
    <col min="11" max="11" width="17.7109375" customWidth="1"/>
  </cols>
  <sheetData>
    <row r="24" spans="3:14">
      <c r="K24" t="s">
        <v>0</v>
      </c>
      <c r="L24">
        <v>0.2</v>
      </c>
      <c r="M24" t="s">
        <v>1</v>
      </c>
    </row>
    <row r="25" spans="3:14">
      <c r="K25" t="s">
        <v>2</v>
      </c>
      <c r="L25">
        <v>9.8000000000000007</v>
      </c>
      <c r="M25" t="s">
        <v>3</v>
      </c>
    </row>
    <row r="26" spans="3:14">
      <c r="K26" t="s">
        <v>4</v>
      </c>
      <c r="L26">
        <v>1.22</v>
      </c>
      <c r="M26" t="s">
        <v>5</v>
      </c>
    </row>
    <row r="27" spans="3:14">
      <c r="K27" t="s">
        <v>6</v>
      </c>
      <c r="L27">
        <v>0.75</v>
      </c>
    </row>
    <row r="28" spans="3:14">
      <c r="K28" t="s">
        <v>7</v>
      </c>
      <c r="L28">
        <v>3</v>
      </c>
      <c r="M28" t="s">
        <v>8</v>
      </c>
    </row>
    <row r="29" spans="3:14">
      <c r="K29" s="2" t="s">
        <v>9</v>
      </c>
      <c r="L29" s="3">
        <f>2*L24*L25/(L26*L27*POWER(L28,2))</f>
        <v>0.47601700060716462</v>
      </c>
      <c r="M29" s="2" t="s">
        <v>10</v>
      </c>
      <c r="N29" t="s">
        <v>12</v>
      </c>
    </row>
    <row r="32" spans="3:14">
      <c r="C32" t="s">
        <v>13</v>
      </c>
    </row>
    <row r="34" spans="3:12">
      <c r="C34" t="s">
        <v>14</v>
      </c>
    </row>
    <row r="37" spans="3:12">
      <c r="I37">
        <v>1</v>
      </c>
      <c r="J37" t="s">
        <v>15</v>
      </c>
    </row>
    <row r="40" spans="3:12">
      <c r="J40" s="2" t="s">
        <v>9</v>
      </c>
      <c r="K40" s="3">
        <f>L29</f>
        <v>0.47601700060716462</v>
      </c>
      <c r="L40" s="2" t="s">
        <v>10</v>
      </c>
    </row>
    <row r="43" spans="3:12">
      <c r="J43" t="s">
        <v>16</v>
      </c>
      <c r="K43" s="1">
        <f>SQRT(K40/PI())</f>
        <v>0.38925687827553668</v>
      </c>
      <c r="L43" t="s">
        <v>20</v>
      </c>
    </row>
    <row r="47" spans="3:12">
      <c r="I47">
        <v>2</v>
      </c>
      <c r="J47" t="s">
        <v>17</v>
      </c>
    </row>
    <row r="50" spans="10:12">
      <c r="J50" t="s">
        <v>18</v>
      </c>
      <c r="K50" s="1">
        <f>2*PI()*K43*K43</f>
        <v>0.95203400121432913</v>
      </c>
      <c r="L50" t="s">
        <v>10</v>
      </c>
    </row>
    <row r="53" spans="10:12">
      <c r="J53" t="s">
        <v>19</v>
      </c>
      <c r="K53" s="1">
        <f>SQRT(K50/PI())</f>
        <v>0.55049235650427697</v>
      </c>
      <c r="L53" t="s">
        <v>20</v>
      </c>
    </row>
    <row r="70" spans="3:3">
      <c r="C70" t="s">
        <v>21</v>
      </c>
    </row>
    <row r="74" spans="3:3">
      <c r="C74" t="s">
        <v>22</v>
      </c>
    </row>
    <row r="90" spans="3:3">
      <c r="C90" t="s">
        <v>23</v>
      </c>
    </row>
    <row r="92" spans="3:3">
      <c r="C92" t="s">
        <v>29</v>
      </c>
    </row>
    <row r="103" spans="7:9">
      <c r="G103" s="2" t="s">
        <v>9</v>
      </c>
      <c r="H103" s="3">
        <f>K40</f>
        <v>0.47601700060716462</v>
      </c>
      <c r="I103" s="2" t="s">
        <v>10</v>
      </c>
    </row>
    <row r="105" spans="7:9">
      <c r="G105" t="s">
        <v>24</v>
      </c>
      <c r="H105" s="1">
        <f>0.2*K53</f>
        <v>0.1100984713008554</v>
      </c>
      <c r="I105" t="s">
        <v>20</v>
      </c>
    </row>
    <row r="106" spans="7:9">
      <c r="G106" t="s">
        <v>25</v>
      </c>
      <c r="H106" s="1">
        <f>PI()*H105*H105</f>
        <v>3.8081360048573168E-2</v>
      </c>
      <c r="I106" t="s">
        <v>10</v>
      </c>
    </row>
    <row r="108" spans="7:9">
      <c r="G108" t="s">
        <v>11</v>
      </c>
      <c r="H108" s="1">
        <f>H103-H106</f>
        <v>0.43793564055859147</v>
      </c>
    </row>
    <row r="111" spans="7:9">
      <c r="G111" t="s">
        <v>26</v>
      </c>
    </row>
    <row r="114" spans="7:9">
      <c r="G114" t="s">
        <v>27</v>
      </c>
      <c r="H114" s="1">
        <f>H106+K50</f>
        <v>0.99011536126290234</v>
      </c>
      <c r="I114" t="s">
        <v>10</v>
      </c>
    </row>
    <row r="115" spans="7:9">
      <c r="G115" t="s">
        <v>28</v>
      </c>
      <c r="H115" s="1">
        <f>SQRT(H114/PI())</f>
        <v>0.56139425357979689</v>
      </c>
      <c r="I115" t="s">
        <v>20</v>
      </c>
    </row>
    <row r="116" spans="7:9">
      <c r="H116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cp:lastModifiedBy>Fede</cp:lastModifiedBy>
  <dcterms:created xsi:type="dcterms:W3CDTF">2023-06-21T13:45:48Z</dcterms:created>
  <dcterms:modified xsi:type="dcterms:W3CDTF">2023-06-21T18:48:05Z</dcterms:modified>
</cp:coreProperties>
</file>