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johnson/Dropbox/CBB/CBB_flight/"/>
    </mc:Choice>
  </mc:AlternateContent>
  <xr:revisionPtr revIDLastSave="0" documentId="13_ncr:1_{17B961B3-B2C7-DC4C-BC5B-2EE3AAB063AC}" xr6:coauthVersionLast="47" xr6:coauthVersionMax="47" xr10:uidLastSave="{00000000-0000-0000-0000-000000000000}"/>
  <bookViews>
    <workbookView xWindow="1160" yWindow="500" windowWidth="27640" windowHeight="16000" xr2:uid="{E34064C2-4477-2040-ACC1-2B4D9792322F}"/>
  </bookViews>
  <sheets>
    <sheet name="Mean_CBB" sheetId="1" r:id="rId1"/>
    <sheet name="Total_C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2" i="1" l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P48" i="1"/>
  <c r="R48" i="1" s="1"/>
  <c r="K48" i="1"/>
  <c r="P47" i="1"/>
  <c r="K47" i="1"/>
  <c r="P46" i="1"/>
  <c r="R46" i="1" s="1"/>
  <c r="K46" i="1"/>
  <c r="P45" i="1"/>
  <c r="R45" i="1" s="1"/>
  <c r="P44" i="1"/>
  <c r="K44" i="1"/>
  <c r="P43" i="1"/>
  <c r="K43" i="1"/>
  <c r="R43" i="1" s="1"/>
  <c r="P42" i="1"/>
  <c r="K42" i="1"/>
  <c r="P41" i="1"/>
  <c r="R41" i="1" s="1"/>
  <c r="K40" i="1"/>
  <c r="Q40" i="1" s="1"/>
  <c r="K39" i="1"/>
  <c r="Q39" i="1" s="1"/>
  <c r="P38" i="1"/>
  <c r="K38" i="1"/>
  <c r="P37" i="1"/>
  <c r="K37" i="1"/>
  <c r="P36" i="1"/>
  <c r="K36" i="1"/>
  <c r="P35" i="1"/>
  <c r="K35" i="1"/>
  <c r="P34" i="1"/>
  <c r="K34" i="1"/>
  <c r="P33" i="1"/>
  <c r="K33" i="1"/>
  <c r="R32" i="1"/>
  <c r="Q32" i="1"/>
  <c r="K31" i="1"/>
  <c r="Q31" i="1" s="1"/>
  <c r="R30" i="1"/>
  <c r="Q30" i="1"/>
  <c r="R29" i="1"/>
  <c r="Q29" i="1"/>
  <c r="R28" i="1"/>
  <c r="Q28" i="1"/>
  <c r="R27" i="1"/>
  <c r="Q27" i="1"/>
  <c r="R26" i="1"/>
  <c r="Q26" i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R31" i="1" l="1"/>
  <c r="R33" i="1"/>
  <c r="R35" i="1"/>
  <c r="R37" i="1"/>
  <c r="R39" i="1"/>
  <c r="R42" i="1"/>
  <c r="R49" i="1"/>
  <c r="R40" i="1"/>
  <c r="R47" i="1"/>
  <c r="R44" i="1"/>
  <c r="R34" i="1"/>
  <c r="R36" i="1"/>
  <c r="R38" i="1"/>
  <c r="Q33" i="1"/>
  <c r="Q34" i="1"/>
  <c r="Q35" i="1"/>
  <c r="Q36" i="1"/>
  <c r="Q37" i="1"/>
  <c r="Q38" i="1"/>
  <c r="Q45" i="1"/>
  <c r="Q46" i="1"/>
  <c r="Q47" i="1"/>
  <c r="Q48" i="1"/>
  <c r="Q49" i="1"/>
  <c r="Q41" i="1"/>
  <c r="Q42" i="1"/>
  <c r="Q43" i="1"/>
  <c r="Q44" i="1"/>
</calcChain>
</file>

<file path=xl/sharedStrings.xml><?xml version="1.0" encoding="utf-8"?>
<sst xmlns="http://schemas.openxmlformats.org/spreadsheetml/2006/main" count="161" uniqueCount="25">
  <si>
    <t>Year</t>
  </si>
  <si>
    <t>Mean</t>
  </si>
  <si>
    <t>SE</t>
  </si>
  <si>
    <t>Region</t>
  </si>
  <si>
    <t>CBB</t>
  </si>
  <si>
    <t>Other scolytids</t>
  </si>
  <si>
    <t>Kona</t>
  </si>
  <si>
    <t>Kau</t>
  </si>
  <si>
    <t>NA</t>
  </si>
  <si>
    <t>Day-Month</t>
  </si>
  <si>
    <t>Site_204</t>
  </si>
  <si>
    <t>Site_279</t>
  </si>
  <si>
    <t>Site_301</t>
  </si>
  <si>
    <t>Site_316</t>
  </si>
  <si>
    <t>Site_393</t>
  </si>
  <si>
    <t>Site_426</t>
  </si>
  <si>
    <t>Site_454</t>
  </si>
  <si>
    <t>Site_475</t>
  </si>
  <si>
    <t>Site_484</t>
  </si>
  <si>
    <t>Site_488</t>
  </si>
  <si>
    <t>Site_597</t>
  </si>
  <si>
    <t>Site_607</t>
  </si>
  <si>
    <t>Site_663</t>
  </si>
  <si>
    <t>Site_778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</si>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</sst>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FDC8-106A-1B46-8EE6-F1BF8FF4D4BF}">
  <dimension ref="A1:R72"/>
  <sheetViews>
    <sheetView tabSelected="1" topLeftCell="A54" workbookViewId="0">
      <selection activeCell="R72" sqref="R72"/>
    </sheetView>
  </sheetViews>
  <sheetFormatPr baseColWidth="10" defaultRowHeight="16" x14ac:dyDescent="0.2"/>
  <sheetData>
    <row r="1" spans="1:18" x14ac:dyDescent="0.2">
      <c r="A1" s="4" t="s">
        <v>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1</v>
      </c>
      <c r="R1" s="4" t="s">
        <v>2</v>
      </c>
    </row>
    <row r="2" spans="1:18" x14ac:dyDescent="0.2">
      <c r="A2">
        <v>2016</v>
      </c>
      <c r="B2" s="5">
        <v>44197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</row>
    <row r="3" spans="1:18" x14ac:dyDescent="0.2">
      <c r="A3">
        <v>2016</v>
      </c>
      <c r="B3" s="5">
        <v>44211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</row>
    <row r="4" spans="1:18" x14ac:dyDescent="0.2">
      <c r="A4">
        <v>2016</v>
      </c>
      <c r="B4" s="5">
        <v>44228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</row>
    <row r="5" spans="1:18" x14ac:dyDescent="0.2">
      <c r="A5">
        <v>2016</v>
      </c>
      <c r="B5" s="5">
        <v>44242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</row>
    <row r="6" spans="1:18" x14ac:dyDescent="0.2">
      <c r="A6">
        <v>2016</v>
      </c>
      <c r="B6" s="5">
        <v>44256</v>
      </c>
      <c r="C6">
        <v>7.08</v>
      </c>
      <c r="D6" t="s">
        <v>8</v>
      </c>
      <c r="E6" s="1">
        <v>4.4000000000000004</v>
      </c>
      <c r="F6" s="2">
        <v>68.625</v>
      </c>
      <c r="G6" t="s">
        <v>8</v>
      </c>
      <c r="H6" s="1">
        <v>36.82</v>
      </c>
      <c r="I6">
        <v>149.1</v>
      </c>
      <c r="J6" s="1">
        <v>7.25</v>
      </c>
      <c r="K6" t="s">
        <v>8</v>
      </c>
      <c r="L6" s="2">
        <v>12.67</v>
      </c>
      <c r="M6" t="s">
        <v>8</v>
      </c>
      <c r="N6">
        <v>32.54</v>
      </c>
      <c r="O6" t="s">
        <v>8</v>
      </c>
      <c r="P6" t="s">
        <v>8</v>
      </c>
      <c r="Q6" s="2">
        <f>AVERAGE(C6:P6)</f>
        <v>39.810625000000002</v>
      </c>
      <c r="R6" s="3">
        <f xml:space="preserve"> STDEV(C6:Q6)/SQRT(COUNT(C6:P6))</f>
        <v>16.277983368012656</v>
      </c>
    </row>
    <row r="7" spans="1:18" x14ac:dyDescent="0.2">
      <c r="A7">
        <v>2016</v>
      </c>
      <c r="B7" s="5">
        <v>44270</v>
      </c>
      <c r="C7">
        <v>16.739999999999998</v>
      </c>
      <c r="D7" t="s">
        <v>8</v>
      </c>
      <c r="E7" s="1">
        <v>8.8800000000000008</v>
      </c>
      <c r="F7" s="2">
        <v>28.026315789473685</v>
      </c>
      <c r="G7" t="s">
        <v>8</v>
      </c>
      <c r="H7" s="1">
        <v>10.41</v>
      </c>
      <c r="I7">
        <v>92.44</v>
      </c>
      <c r="J7" s="1">
        <v>7.27</v>
      </c>
      <c r="K7" t="s">
        <v>8</v>
      </c>
      <c r="L7" s="2">
        <v>3.4</v>
      </c>
      <c r="M7" t="s">
        <v>8</v>
      </c>
      <c r="N7">
        <v>56.22</v>
      </c>
      <c r="O7" t="s">
        <v>8</v>
      </c>
      <c r="P7" t="s">
        <v>8</v>
      </c>
      <c r="Q7" s="2">
        <f t="shared" ref="Q7:Q25" si="0">AVERAGE(C7:P7)</f>
        <v>27.923289473684211</v>
      </c>
      <c r="R7" s="3">
        <f t="shared" ref="R7:R25" si="1" xml:space="preserve"> STDEV(C7:Q7)/SQRT(COUNT(C7:P7))</f>
        <v>10.296767253974965</v>
      </c>
    </row>
    <row r="8" spans="1:18" x14ac:dyDescent="0.2">
      <c r="A8">
        <v>2016</v>
      </c>
      <c r="B8" s="5">
        <v>44287</v>
      </c>
      <c r="C8">
        <v>4.6900000000000004</v>
      </c>
      <c r="D8" t="s">
        <v>8</v>
      </c>
      <c r="E8" s="1">
        <v>6.27</v>
      </c>
      <c r="F8" s="2">
        <v>9</v>
      </c>
      <c r="G8" t="s">
        <v>8</v>
      </c>
      <c r="H8" s="1">
        <v>21</v>
      </c>
      <c r="I8">
        <v>22.94</v>
      </c>
      <c r="J8" s="1">
        <v>14.85</v>
      </c>
      <c r="K8" t="s">
        <v>8</v>
      </c>
      <c r="L8" s="2">
        <v>8.5</v>
      </c>
      <c r="M8" t="s">
        <v>8</v>
      </c>
      <c r="N8">
        <v>69.55</v>
      </c>
      <c r="O8" t="s">
        <v>8</v>
      </c>
      <c r="P8" t="s">
        <v>8</v>
      </c>
      <c r="Q8" s="2">
        <f t="shared" si="0"/>
        <v>19.600000000000001</v>
      </c>
      <c r="R8" s="3">
        <f t="shared" si="1"/>
        <v>7.0336774698588478</v>
      </c>
    </row>
    <row r="9" spans="1:18" x14ac:dyDescent="0.2">
      <c r="A9">
        <v>2016</v>
      </c>
      <c r="B9" s="5">
        <v>44301</v>
      </c>
      <c r="C9">
        <v>14.14</v>
      </c>
      <c r="D9" t="s">
        <v>8</v>
      </c>
      <c r="E9" s="1">
        <v>1.86</v>
      </c>
      <c r="F9" s="2">
        <v>59.880714285714291</v>
      </c>
      <c r="G9" t="s">
        <v>8</v>
      </c>
      <c r="H9" s="1">
        <v>25.01</v>
      </c>
      <c r="I9">
        <v>191.89</v>
      </c>
      <c r="J9" s="1">
        <v>11.12</v>
      </c>
      <c r="K9" t="s">
        <v>8</v>
      </c>
      <c r="L9" s="2">
        <v>4.76</v>
      </c>
      <c r="M9" t="s">
        <v>8</v>
      </c>
      <c r="N9">
        <v>281.3</v>
      </c>
      <c r="O9" t="s">
        <v>8</v>
      </c>
      <c r="P9" t="s">
        <v>8</v>
      </c>
      <c r="Q9" s="2">
        <f t="shared" si="0"/>
        <v>73.745089285714286</v>
      </c>
      <c r="R9" s="3">
        <f t="shared" si="1"/>
        <v>34.687368872117808</v>
      </c>
    </row>
    <row r="10" spans="1:18" x14ac:dyDescent="0.2">
      <c r="A10">
        <v>2016</v>
      </c>
      <c r="B10" s="5">
        <v>44317</v>
      </c>
      <c r="C10">
        <v>26.26</v>
      </c>
      <c r="D10">
        <v>33</v>
      </c>
      <c r="E10" s="1">
        <v>0.63</v>
      </c>
      <c r="F10" s="2">
        <v>23.793571428571429</v>
      </c>
      <c r="G10">
        <v>6.54</v>
      </c>
      <c r="H10" s="1">
        <v>6.37</v>
      </c>
      <c r="I10">
        <v>178.89</v>
      </c>
      <c r="J10" s="1">
        <v>11.44</v>
      </c>
      <c r="K10" s="1">
        <v>0.24</v>
      </c>
      <c r="L10" s="2">
        <v>4.1900000000000004</v>
      </c>
      <c r="M10">
        <v>41.83</v>
      </c>
      <c r="N10">
        <v>251.17</v>
      </c>
      <c r="O10">
        <v>7.6</v>
      </c>
      <c r="P10" s="1">
        <v>2.2000000000000002</v>
      </c>
      <c r="Q10" s="2">
        <f t="shared" si="0"/>
        <v>42.439540816326534</v>
      </c>
      <c r="R10" s="3">
        <f t="shared" si="1"/>
        <v>19.464999920778457</v>
      </c>
    </row>
    <row r="11" spans="1:18" x14ac:dyDescent="0.2">
      <c r="A11">
        <v>2016</v>
      </c>
      <c r="B11" s="5">
        <v>44331</v>
      </c>
      <c r="C11">
        <v>31.74</v>
      </c>
      <c r="D11">
        <v>4.01</v>
      </c>
      <c r="E11" s="1">
        <v>4.82</v>
      </c>
      <c r="F11" s="2">
        <v>20.119285714285716</v>
      </c>
      <c r="G11">
        <v>0.87</v>
      </c>
      <c r="H11" s="1">
        <v>12.28</v>
      </c>
      <c r="I11">
        <v>30.81</v>
      </c>
      <c r="J11" s="1">
        <v>7.33</v>
      </c>
      <c r="K11" s="1">
        <v>0.09</v>
      </c>
      <c r="L11" s="2">
        <v>1.38</v>
      </c>
      <c r="M11">
        <v>42.19</v>
      </c>
      <c r="N11">
        <v>103.34</v>
      </c>
      <c r="O11">
        <v>10.38</v>
      </c>
      <c r="P11" s="1">
        <v>8.31</v>
      </c>
      <c r="Q11" s="2">
        <f t="shared" si="0"/>
        <v>19.833520408163263</v>
      </c>
      <c r="R11" s="3">
        <f t="shared" si="1"/>
        <v>7.0482199637020306</v>
      </c>
    </row>
    <row r="12" spans="1:18" x14ac:dyDescent="0.2">
      <c r="A12">
        <v>2016</v>
      </c>
      <c r="B12" s="5">
        <v>44348</v>
      </c>
      <c r="C12">
        <v>46.24</v>
      </c>
      <c r="D12">
        <v>4.26</v>
      </c>
      <c r="E12" s="1">
        <v>1.7</v>
      </c>
      <c r="F12" s="2">
        <v>21.690714285714286</v>
      </c>
      <c r="G12">
        <v>1.51</v>
      </c>
      <c r="H12" s="1">
        <v>12.05</v>
      </c>
      <c r="I12">
        <v>10.61</v>
      </c>
      <c r="J12" s="1">
        <v>10.48</v>
      </c>
      <c r="K12" s="1">
        <v>0.2</v>
      </c>
      <c r="L12" s="2">
        <v>4.07</v>
      </c>
      <c r="M12">
        <v>6.42</v>
      </c>
      <c r="N12">
        <v>68.900000000000006</v>
      </c>
      <c r="O12">
        <v>8.17</v>
      </c>
      <c r="P12" s="1">
        <v>2.14</v>
      </c>
      <c r="Q12" s="2">
        <f t="shared" si="0"/>
        <v>14.174336734693878</v>
      </c>
      <c r="R12" s="3">
        <f t="shared" si="1"/>
        <v>5.0825540341976456</v>
      </c>
    </row>
    <row r="13" spans="1:18" x14ac:dyDescent="0.2">
      <c r="A13">
        <v>2016</v>
      </c>
      <c r="B13" s="5">
        <v>44362</v>
      </c>
      <c r="C13">
        <v>53.48</v>
      </c>
      <c r="D13">
        <v>0.77</v>
      </c>
      <c r="E13" s="1">
        <v>2.5</v>
      </c>
      <c r="F13" s="2">
        <v>36.555714285714281</v>
      </c>
      <c r="G13">
        <v>1.17</v>
      </c>
      <c r="H13" s="1">
        <v>27.26</v>
      </c>
      <c r="I13">
        <v>16.54</v>
      </c>
      <c r="J13" s="1">
        <v>5.79</v>
      </c>
      <c r="K13" s="1">
        <v>0.01</v>
      </c>
      <c r="L13" s="2">
        <v>2.5</v>
      </c>
      <c r="M13">
        <v>3.76</v>
      </c>
      <c r="N13">
        <v>29.66</v>
      </c>
      <c r="O13">
        <v>5.17</v>
      </c>
      <c r="P13" s="1">
        <v>1.7</v>
      </c>
      <c r="Q13" s="2">
        <f t="shared" si="0"/>
        <v>13.34755102040816</v>
      </c>
      <c r="R13" s="3">
        <f t="shared" si="1"/>
        <v>4.3391715396767587</v>
      </c>
    </row>
    <row r="14" spans="1:18" x14ac:dyDescent="0.2">
      <c r="A14">
        <v>2016</v>
      </c>
      <c r="B14" s="5">
        <v>44378</v>
      </c>
      <c r="C14">
        <v>61.6</v>
      </c>
      <c r="D14">
        <v>1.31</v>
      </c>
      <c r="E14" s="1">
        <v>1.05</v>
      </c>
      <c r="F14" s="2">
        <v>13.595000000000001</v>
      </c>
      <c r="G14">
        <v>0.4</v>
      </c>
      <c r="H14" s="1">
        <v>6.82</v>
      </c>
      <c r="I14">
        <v>6.81</v>
      </c>
      <c r="J14" s="1">
        <v>7.6</v>
      </c>
      <c r="K14" s="1">
        <v>0.04</v>
      </c>
      <c r="L14" s="2">
        <v>4.17</v>
      </c>
      <c r="M14">
        <v>5.41</v>
      </c>
      <c r="N14">
        <v>7.64</v>
      </c>
      <c r="O14">
        <v>6.24</v>
      </c>
      <c r="P14" s="1">
        <v>3.85</v>
      </c>
      <c r="Q14" s="2">
        <f t="shared" si="0"/>
        <v>9.038214285714286</v>
      </c>
      <c r="R14" s="3">
        <f t="shared" si="1"/>
        <v>4.0077405846260676</v>
      </c>
    </row>
    <row r="15" spans="1:18" x14ac:dyDescent="0.2">
      <c r="A15">
        <v>2016</v>
      </c>
      <c r="B15" s="5">
        <v>44392</v>
      </c>
      <c r="C15">
        <v>15.17</v>
      </c>
      <c r="D15">
        <v>2.97</v>
      </c>
      <c r="E15" s="1">
        <v>1.98</v>
      </c>
      <c r="F15" s="2">
        <v>16.611428571428572</v>
      </c>
      <c r="G15">
        <v>3.97</v>
      </c>
      <c r="H15" s="1">
        <v>7.88</v>
      </c>
      <c r="I15">
        <v>7.17</v>
      </c>
      <c r="J15" s="1">
        <v>2.17</v>
      </c>
      <c r="K15" s="1">
        <v>0.01</v>
      </c>
      <c r="L15" s="2">
        <v>1.58</v>
      </c>
      <c r="M15">
        <v>3</v>
      </c>
      <c r="N15">
        <v>2.46</v>
      </c>
      <c r="O15">
        <v>13.4</v>
      </c>
      <c r="P15" s="1">
        <v>5.07</v>
      </c>
      <c r="Q15" s="2">
        <f t="shared" si="0"/>
        <v>5.9601020408163281</v>
      </c>
      <c r="R15" s="3">
        <f t="shared" si="1"/>
        <v>1.389237844321211</v>
      </c>
    </row>
    <row r="16" spans="1:18" x14ac:dyDescent="0.2">
      <c r="A16">
        <v>2016</v>
      </c>
      <c r="B16" s="5">
        <v>44409</v>
      </c>
      <c r="C16">
        <v>21.67</v>
      </c>
      <c r="D16">
        <v>2.92</v>
      </c>
      <c r="E16" s="1">
        <v>1.32</v>
      </c>
      <c r="F16" s="2">
        <v>10.622142857142858</v>
      </c>
      <c r="G16">
        <v>3.88</v>
      </c>
      <c r="H16" s="1">
        <v>14.91</v>
      </c>
      <c r="I16">
        <v>2.36</v>
      </c>
      <c r="J16" s="1">
        <v>3.02</v>
      </c>
      <c r="K16" s="1">
        <v>0.08</v>
      </c>
      <c r="L16" s="2">
        <v>2.6</v>
      </c>
      <c r="M16">
        <v>2.56</v>
      </c>
      <c r="N16">
        <v>5.17</v>
      </c>
      <c r="O16">
        <v>17.52</v>
      </c>
      <c r="P16" s="1">
        <v>4.33</v>
      </c>
      <c r="Q16" s="2">
        <f t="shared" si="0"/>
        <v>6.6401530612244901</v>
      </c>
      <c r="R16" s="3">
        <f t="shared" si="1"/>
        <v>1.739700685912615</v>
      </c>
    </row>
    <row r="17" spans="1:18" x14ac:dyDescent="0.2">
      <c r="A17">
        <v>2016</v>
      </c>
      <c r="B17" s="5">
        <v>44423</v>
      </c>
      <c r="C17">
        <v>3.21</v>
      </c>
      <c r="D17">
        <v>2.08</v>
      </c>
      <c r="E17" s="1">
        <v>0.77</v>
      </c>
      <c r="F17" s="2">
        <v>13.452142857142858</v>
      </c>
      <c r="G17">
        <v>6.29</v>
      </c>
      <c r="H17" s="1">
        <v>11.08</v>
      </c>
      <c r="I17">
        <v>4.13</v>
      </c>
      <c r="J17" s="1">
        <v>2.94</v>
      </c>
      <c r="K17" s="1">
        <v>0.15</v>
      </c>
      <c r="L17" s="2">
        <v>2.5</v>
      </c>
      <c r="M17">
        <v>1.58</v>
      </c>
      <c r="N17">
        <v>3.19</v>
      </c>
      <c r="O17">
        <v>17.02</v>
      </c>
      <c r="P17" s="1">
        <v>2.92</v>
      </c>
      <c r="Q17" s="2">
        <f t="shared" si="0"/>
        <v>5.0937244897959184</v>
      </c>
      <c r="R17" s="3">
        <f t="shared" si="1"/>
        <v>1.3134351653042433</v>
      </c>
    </row>
    <row r="18" spans="1:18" x14ac:dyDescent="0.2">
      <c r="A18">
        <v>2016</v>
      </c>
      <c r="B18" s="5">
        <v>44440</v>
      </c>
      <c r="C18">
        <v>6.45</v>
      </c>
      <c r="D18">
        <v>0.33</v>
      </c>
      <c r="E18" s="1">
        <v>1.73</v>
      </c>
      <c r="F18" s="2">
        <v>26.650714285714287</v>
      </c>
      <c r="G18">
        <v>2.0499999999999998</v>
      </c>
      <c r="H18" s="1">
        <v>8.93</v>
      </c>
      <c r="I18">
        <v>5.57</v>
      </c>
      <c r="J18" s="1">
        <v>2.5299999999999998</v>
      </c>
      <c r="K18" s="1">
        <v>0.05</v>
      </c>
      <c r="L18" s="2">
        <v>3.03</v>
      </c>
      <c r="M18">
        <v>0.14000000000000001</v>
      </c>
      <c r="N18">
        <v>3.23</v>
      </c>
      <c r="O18">
        <v>1.1499999999999999</v>
      </c>
      <c r="P18" s="1">
        <v>0.67</v>
      </c>
      <c r="Q18" s="2">
        <f t="shared" si="0"/>
        <v>4.465051020408163</v>
      </c>
      <c r="R18" s="3">
        <f t="shared" si="1"/>
        <v>1.7765936268470601</v>
      </c>
    </row>
    <row r="19" spans="1:18" x14ac:dyDescent="0.2">
      <c r="A19">
        <v>2016</v>
      </c>
      <c r="B19" s="5">
        <v>44454</v>
      </c>
      <c r="C19">
        <v>1.36</v>
      </c>
      <c r="D19">
        <v>1.03</v>
      </c>
      <c r="E19" s="1">
        <v>4.8899999999999997</v>
      </c>
      <c r="F19" s="2">
        <v>28.723571428571429</v>
      </c>
      <c r="G19">
        <v>10.58</v>
      </c>
      <c r="H19" s="1">
        <v>9.7100000000000009</v>
      </c>
      <c r="I19">
        <v>9.09</v>
      </c>
      <c r="J19" s="1">
        <v>2.57</v>
      </c>
      <c r="K19" s="1">
        <v>0.1</v>
      </c>
      <c r="L19" s="2">
        <v>1.74</v>
      </c>
      <c r="M19">
        <v>0.47</v>
      </c>
      <c r="N19">
        <v>3.1</v>
      </c>
      <c r="O19">
        <v>1.68</v>
      </c>
      <c r="P19" s="1">
        <v>0.57999999999999996</v>
      </c>
      <c r="Q19" s="2">
        <f t="shared" si="0"/>
        <v>5.4016836734693863</v>
      </c>
      <c r="R19" s="3">
        <f t="shared" si="1"/>
        <v>1.9624697378364588</v>
      </c>
    </row>
    <row r="20" spans="1:18" x14ac:dyDescent="0.2">
      <c r="A20">
        <v>2016</v>
      </c>
      <c r="B20" s="5">
        <v>44470</v>
      </c>
      <c r="C20">
        <v>10.55</v>
      </c>
      <c r="D20">
        <v>4.17</v>
      </c>
      <c r="E20" s="1">
        <v>1.48</v>
      </c>
      <c r="F20" s="2">
        <v>31.888571428571428</v>
      </c>
      <c r="G20">
        <v>32.49</v>
      </c>
      <c r="H20" s="1">
        <v>15.47</v>
      </c>
      <c r="I20">
        <v>18.510000000000002</v>
      </c>
      <c r="J20" s="1">
        <v>4.7</v>
      </c>
      <c r="K20" s="1">
        <v>7.0000000000000007E-2</v>
      </c>
      <c r="L20" s="2">
        <v>6.91</v>
      </c>
      <c r="M20">
        <v>1.61</v>
      </c>
      <c r="N20">
        <v>9.5</v>
      </c>
      <c r="O20">
        <v>5.0599999999999996</v>
      </c>
      <c r="P20" s="1">
        <v>1.5</v>
      </c>
      <c r="Q20" s="2">
        <f t="shared" si="0"/>
        <v>10.279183673469387</v>
      </c>
      <c r="R20" s="3">
        <f t="shared" si="1"/>
        <v>2.76326111488802</v>
      </c>
    </row>
    <row r="21" spans="1:18" x14ac:dyDescent="0.2">
      <c r="A21">
        <v>2016</v>
      </c>
      <c r="B21" s="5">
        <v>44484</v>
      </c>
      <c r="C21">
        <v>2.4500000000000002</v>
      </c>
      <c r="D21">
        <v>2.4900000000000002</v>
      </c>
      <c r="E21" s="1">
        <v>2.25</v>
      </c>
      <c r="F21" s="2">
        <v>144.38857142857142</v>
      </c>
      <c r="G21">
        <v>41.08</v>
      </c>
      <c r="H21" s="1">
        <v>51.73</v>
      </c>
      <c r="I21">
        <v>22.23</v>
      </c>
      <c r="J21" s="1">
        <v>15.09</v>
      </c>
      <c r="K21" s="1">
        <v>7.0000000000000007E-2</v>
      </c>
      <c r="L21" s="2">
        <v>31.52</v>
      </c>
      <c r="M21">
        <v>1.72</v>
      </c>
      <c r="N21">
        <v>9.1</v>
      </c>
      <c r="O21">
        <v>4.3499999999999996</v>
      </c>
      <c r="P21" s="1">
        <v>0.83</v>
      </c>
      <c r="Q21" s="2">
        <f t="shared" si="0"/>
        <v>23.521326530612242</v>
      </c>
      <c r="R21" s="3">
        <f t="shared" si="1"/>
        <v>9.9242335936415671</v>
      </c>
    </row>
    <row r="22" spans="1:18" x14ac:dyDescent="0.2">
      <c r="A22">
        <v>2016</v>
      </c>
      <c r="B22" s="5">
        <v>44501</v>
      </c>
      <c r="C22">
        <v>15.5</v>
      </c>
      <c r="D22">
        <v>1.79</v>
      </c>
      <c r="E22" s="1">
        <v>5.7</v>
      </c>
      <c r="F22" s="2">
        <v>307.77</v>
      </c>
      <c r="G22">
        <v>64.38</v>
      </c>
      <c r="H22" s="1">
        <v>62.71</v>
      </c>
      <c r="I22">
        <v>31.84</v>
      </c>
      <c r="J22" s="1">
        <v>49.01</v>
      </c>
      <c r="K22" s="1">
        <v>0.22</v>
      </c>
      <c r="L22" s="2">
        <v>22.36</v>
      </c>
      <c r="M22">
        <v>2.79</v>
      </c>
      <c r="N22">
        <v>14.84</v>
      </c>
      <c r="O22">
        <v>2.72</v>
      </c>
      <c r="P22" s="1">
        <v>1.35</v>
      </c>
      <c r="Q22" s="2">
        <f t="shared" si="0"/>
        <v>41.64142857142857</v>
      </c>
      <c r="R22" s="3">
        <f t="shared" si="1"/>
        <v>20.572487543604893</v>
      </c>
    </row>
    <row r="23" spans="1:18" x14ac:dyDescent="0.2">
      <c r="A23">
        <v>2016</v>
      </c>
      <c r="B23" s="5">
        <v>44515</v>
      </c>
      <c r="C23">
        <v>27.12</v>
      </c>
      <c r="D23">
        <v>0.34</v>
      </c>
      <c r="E23" s="1">
        <v>13.66</v>
      </c>
      <c r="F23" s="2">
        <v>179.69857142857146</v>
      </c>
      <c r="G23">
        <v>38.17</v>
      </c>
      <c r="H23" s="1">
        <v>34.21</v>
      </c>
      <c r="I23">
        <v>20.69</v>
      </c>
      <c r="J23" s="1">
        <v>37.69</v>
      </c>
      <c r="K23" s="1">
        <v>0.14000000000000001</v>
      </c>
      <c r="L23" s="2">
        <v>32.409999999999997</v>
      </c>
      <c r="M23">
        <v>1.37</v>
      </c>
      <c r="N23">
        <v>13.31</v>
      </c>
      <c r="O23">
        <v>3.56</v>
      </c>
      <c r="P23" s="1">
        <v>1.57</v>
      </c>
      <c r="Q23" s="2">
        <f t="shared" si="0"/>
        <v>28.852755102040813</v>
      </c>
      <c r="R23" s="3">
        <f t="shared" si="1"/>
        <v>11.797510524270296</v>
      </c>
    </row>
    <row r="24" spans="1:18" x14ac:dyDescent="0.2">
      <c r="A24">
        <v>2016</v>
      </c>
      <c r="B24" s="5">
        <v>44531</v>
      </c>
      <c r="C24">
        <v>21.67</v>
      </c>
      <c r="D24">
        <v>5.1100000000000003</v>
      </c>
      <c r="E24" s="1">
        <v>3.55</v>
      </c>
      <c r="F24" s="2">
        <v>132.96</v>
      </c>
      <c r="G24">
        <v>301.2</v>
      </c>
      <c r="H24" s="1">
        <v>108.29</v>
      </c>
      <c r="I24">
        <v>41.69</v>
      </c>
      <c r="J24" s="1">
        <v>147.57</v>
      </c>
      <c r="K24" s="1">
        <v>2.0499999999999998</v>
      </c>
      <c r="L24" s="2">
        <v>28.33</v>
      </c>
      <c r="M24">
        <v>16.739999999999998</v>
      </c>
      <c r="N24">
        <v>34.5</v>
      </c>
      <c r="O24">
        <v>23.09</v>
      </c>
      <c r="P24" s="1">
        <v>6.45</v>
      </c>
      <c r="Q24" s="2">
        <f t="shared" si="0"/>
        <v>62.371428571428574</v>
      </c>
      <c r="R24" s="3">
        <f t="shared" si="1"/>
        <v>21.728740298422004</v>
      </c>
    </row>
    <row r="25" spans="1:18" x14ac:dyDescent="0.2">
      <c r="A25">
        <v>2016</v>
      </c>
      <c r="B25" s="5">
        <v>44545</v>
      </c>
      <c r="C25">
        <v>231.21</v>
      </c>
      <c r="D25">
        <v>5.21</v>
      </c>
      <c r="E25" s="1">
        <v>9.69</v>
      </c>
      <c r="F25" s="2">
        <v>512.69071428571431</v>
      </c>
      <c r="G25">
        <v>170.17</v>
      </c>
      <c r="H25" s="1">
        <v>150.16999999999999</v>
      </c>
      <c r="I25">
        <v>173.79</v>
      </c>
      <c r="J25" s="1">
        <v>196.14</v>
      </c>
      <c r="K25" s="1">
        <v>1.07</v>
      </c>
      <c r="L25" s="2">
        <v>60.3</v>
      </c>
      <c r="M25">
        <v>4</v>
      </c>
      <c r="N25">
        <v>91.31</v>
      </c>
      <c r="O25">
        <v>6.27</v>
      </c>
      <c r="P25" s="1">
        <v>2.77</v>
      </c>
      <c r="Q25" s="2">
        <f t="shared" si="0"/>
        <v>115.342193877551</v>
      </c>
      <c r="R25" s="3">
        <f t="shared" si="1"/>
        <v>36.589129887138313</v>
      </c>
    </row>
    <row r="26" spans="1:18" x14ac:dyDescent="0.2">
      <c r="A26">
        <v>2017</v>
      </c>
      <c r="B26" s="5">
        <v>44197</v>
      </c>
      <c r="C26" s="2">
        <v>105.35</v>
      </c>
      <c r="D26">
        <v>8.67</v>
      </c>
      <c r="E26" s="2">
        <v>38.86</v>
      </c>
      <c r="F26" s="2">
        <v>339.03964285714289</v>
      </c>
      <c r="G26">
        <v>41.55</v>
      </c>
      <c r="H26" s="2">
        <v>46.7</v>
      </c>
      <c r="I26" s="2">
        <v>40.18</v>
      </c>
      <c r="J26" s="2">
        <v>126.03174603174602</v>
      </c>
      <c r="K26" s="1">
        <v>0.27</v>
      </c>
      <c r="L26" s="2">
        <v>65.739999999999995</v>
      </c>
      <c r="M26">
        <v>3.31</v>
      </c>
      <c r="N26">
        <v>71.84</v>
      </c>
      <c r="O26">
        <v>6.36</v>
      </c>
      <c r="P26" s="1">
        <v>1.06</v>
      </c>
      <c r="Q26" s="2">
        <f>AVERAGE(C26:P26)</f>
        <v>63.925813492063483</v>
      </c>
      <c r="R26" s="3">
        <f xml:space="preserve"> STDEV(C26:P26)/SQRT(COUNT(C26:P26))</f>
        <v>23.599415259542123</v>
      </c>
    </row>
    <row r="27" spans="1:18" x14ac:dyDescent="0.2">
      <c r="A27">
        <v>2017</v>
      </c>
      <c r="B27" s="5">
        <v>44211</v>
      </c>
      <c r="C27" s="2">
        <v>17.309999999999999</v>
      </c>
      <c r="D27">
        <v>9.5</v>
      </c>
      <c r="E27" s="2">
        <v>1.34</v>
      </c>
      <c r="F27" s="2">
        <v>21.166428571428572</v>
      </c>
      <c r="G27">
        <v>16.54</v>
      </c>
      <c r="H27" s="2">
        <v>11.77</v>
      </c>
      <c r="I27" s="2">
        <v>7.81</v>
      </c>
      <c r="J27" s="2">
        <v>60.412698412698418</v>
      </c>
      <c r="K27" s="1">
        <v>0.23</v>
      </c>
      <c r="L27" s="2">
        <v>26.98</v>
      </c>
      <c r="M27">
        <v>1.73</v>
      </c>
      <c r="N27">
        <v>38.71</v>
      </c>
      <c r="O27">
        <v>2.78</v>
      </c>
      <c r="P27" s="1">
        <v>0.81</v>
      </c>
      <c r="Q27" s="2">
        <f t="shared" ref="Q27:Q49" si="2">AVERAGE(C27:P27)</f>
        <v>15.506366213151926</v>
      </c>
      <c r="R27" s="3">
        <f t="shared" ref="R27:R49" si="3" xml:space="preserve"> STDEV(C27:P27)/SQRT(COUNT(C27:P27))</f>
        <v>4.5897912423880234</v>
      </c>
    </row>
    <row r="28" spans="1:18" x14ac:dyDescent="0.2">
      <c r="A28">
        <v>2017</v>
      </c>
      <c r="B28" s="5">
        <v>44228</v>
      </c>
      <c r="C28" s="2">
        <v>15.65</v>
      </c>
      <c r="D28">
        <v>23.17</v>
      </c>
      <c r="E28" s="2">
        <v>3.36</v>
      </c>
      <c r="F28" s="2">
        <v>8.4764285714285723</v>
      </c>
      <c r="G28">
        <v>38.71</v>
      </c>
      <c r="H28" s="2">
        <v>12.05</v>
      </c>
      <c r="I28" s="2">
        <v>63.44</v>
      </c>
      <c r="J28" s="2">
        <v>35</v>
      </c>
      <c r="K28" s="1">
        <v>0.21</v>
      </c>
      <c r="L28" s="2">
        <v>6.83</v>
      </c>
      <c r="M28">
        <v>4.49</v>
      </c>
      <c r="N28">
        <v>47.66</v>
      </c>
      <c r="O28">
        <v>3.5</v>
      </c>
      <c r="P28" s="1">
        <v>0.77</v>
      </c>
      <c r="Q28" s="2">
        <f t="shared" si="2"/>
        <v>18.808316326530612</v>
      </c>
      <c r="R28" s="3">
        <f t="shared" si="3"/>
        <v>5.3229979772530029</v>
      </c>
    </row>
    <row r="29" spans="1:18" x14ac:dyDescent="0.2">
      <c r="A29">
        <v>2017</v>
      </c>
      <c r="B29" s="5">
        <v>44242</v>
      </c>
      <c r="C29" s="2">
        <v>22.611111111111111</v>
      </c>
      <c r="D29">
        <v>29.47</v>
      </c>
      <c r="E29" s="2">
        <v>20.5</v>
      </c>
      <c r="F29" s="2">
        <v>2.8956249999999999</v>
      </c>
      <c r="G29">
        <v>27.17</v>
      </c>
      <c r="H29" s="2">
        <v>24.33</v>
      </c>
      <c r="I29" s="2">
        <v>62.26</v>
      </c>
      <c r="J29" s="2">
        <v>33.769841269841272</v>
      </c>
      <c r="K29" s="1">
        <v>0.27</v>
      </c>
      <c r="L29" s="2">
        <v>6.12</v>
      </c>
      <c r="M29">
        <v>3.96</v>
      </c>
      <c r="N29">
        <v>29.21</v>
      </c>
      <c r="O29">
        <v>1.91</v>
      </c>
      <c r="P29" s="1">
        <v>0.6</v>
      </c>
      <c r="Q29" s="2">
        <f t="shared" si="2"/>
        <v>18.934041241496601</v>
      </c>
      <c r="R29" s="3">
        <f t="shared" si="3"/>
        <v>4.7153686773485433</v>
      </c>
    </row>
    <row r="30" spans="1:18" x14ac:dyDescent="0.2">
      <c r="A30">
        <v>2017</v>
      </c>
      <c r="B30" s="5">
        <v>44256</v>
      </c>
      <c r="C30" s="2">
        <v>118.17777777777778</v>
      </c>
      <c r="D30">
        <v>178.9</v>
      </c>
      <c r="E30" s="2">
        <v>3.7142857142857144</v>
      </c>
      <c r="F30" s="2">
        <v>3.3333333333333335</v>
      </c>
      <c r="G30">
        <v>418.49</v>
      </c>
      <c r="H30" s="2">
        <v>73.208333333333329</v>
      </c>
      <c r="I30" s="2">
        <v>76.36</v>
      </c>
      <c r="J30" s="2">
        <v>53.958333333333336</v>
      </c>
      <c r="K30" s="1">
        <v>4.53</v>
      </c>
      <c r="L30" s="2">
        <v>36.86</v>
      </c>
      <c r="M30">
        <v>24.23</v>
      </c>
      <c r="N30">
        <v>99.69</v>
      </c>
      <c r="O30">
        <v>13.1</v>
      </c>
      <c r="P30" s="1">
        <v>1.99</v>
      </c>
      <c r="Q30" s="2">
        <f t="shared" si="2"/>
        <v>79.038718820861689</v>
      </c>
      <c r="R30" s="3">
        <f t="shared" si="3"/>
        <v>29.636262710554867</v>
      </c>
    </row>
    <row r="31" spans="1:18" x14ac:dyDescent="0.2">
      <c r="A31">
        <v>2017</v>
      </c>
      <c r="B31" s="5">
        <v>44270</v>
      </c>
      <c r="C31" s="2">
        <v>6.7777777777777777</v>
      </c>
      <c r="D31">
        <v>26.17</v>
      </c>
      <c r="E31" s="2">
        <v>8.7142857142857135</v>
      </c>
      <c r="F31" s="2">
        <v>16.092592592592592</v>
      </c>
      <c r="G31">
        <v>165.2</v>
      </c>
      <c r="H31" s="2">
        <v>124.88461538461539</v>
      </c>
      <c r="I31" s="2">
        <v>236.98</v>
      </c>
      <c r="J31" s="2">
        <v>62.247863247863243</v>
      </c>
      <c r="K31" s="1">
        <f>D31/G31</f>
        <v>0.15841404358353514</v>
      </c>
      <c r="L31" s="2">
        <v>61.380952380952358</v>
      </c>
      <c r="M31">
        <v>8.66</v>
      </c>
      <c r="N31">
        <v>386.09</v>
      </c>
      <c r="O31">
        <v>4.3099999999999996</v>
      </c>
      <c r="P31" s="1">
        <v>6</v>
      </c>
      <c r="Q31" s="2">
        <f t="shared" si="2"/>
        <v>79.547607224405041</v>
      </c>
      <c r="R31" s="3">
        <f t="shared" si="3"/>
        <v>30.414755882428171</v>
      </c>
    </row>
    <row r="32" spans="1:18" x14ac:dyDescent="0.2">
      <c r="A32">
        <v>2017</v>
      </c>
      <c r="B32" s="5">
        <v>44287</v>
      </c>
      <c r="C32" s="2">
        <v>20.866666666666667</v>
      </c>
      <c r="D32">
        <v>16.59</v>
      </c>
      <c r="E32" s="2">
        <v>15.857142857142858</v>
      </c>
      <c r="F32" s="2">
        <v>0.87654320987654322</v>
      </c>
      <c r="G32">
        <v>17.7</v>
      </c>
      <c r="H32" s="2">
        <v>55.572649572649574</v>
      </c>
      <c r="I32" s="2">
        <v>397.43</v>
      </c>
      <c r="J32" s="2">
        <v>45.222222222222221</v>
      </c>
      <c r="K32" s="1">
        <v>1</v>
      </c>
      <c r="L32" s="2">
        <v>23.166666666666639</v>
      </c>
      <c r="M32">
        <v>209.21</v>
      </c>
      <c r="N32">
        <v>52.17</v>
      </c>
      <c r="O32">
        <v>13.71</v>
      </c>
      <c r="P32" s="1">
        <v>4</v>
      </c>
      <c r="Q32" s="2">
        <f t="shared" si="2"/>
        <v>62.38370651394461</v>
      </c>
      <c r="R32" s="3">
        <f t="shared" si="3"/>
        <v>29.380802457566727</v>
      </c>
    </row>
    <row r="33" spans="1:18" x14ac:dyDescent="0.2">
      <c r="A33">
        <v>2017</v>
      </c>
      <c r="B33" s="5">
        <v>44301</v>
      </c>
      <c r="C33" s="2">
        <v>15.777777777777779</v>
      </c>
      <c r="D33">
        <v>99.02</v>
      </c>
      <c r="E33" s="2">
        <v>26</v>
      </c>
      <c r="F33" s="2">
        <v>9.6081871345029235</v>
      </c>
      <c r="G33">
        <v>40.729999999999997</v>
      </c>
      <c r="H33" s="2">
        <v>55.753968253968253</v>
      </c>
      <c r="I33" s="2">
        <v>184.45</v>
      </c>
      <c r="J33" s="2">
        <v>33.11904761904762</v>
      </c>
      <c r="K33" s="1">
        <f t="shared" ref="K33:K40" si="4">D33/G32</f>
        <v>5.594350282485876</v>
      </c>
      <c r="L33" s="2">
        <v>39.404761904761926</v>
      </c>
      <c r="M33">
        <v>130.5</v>
      </c>
      <c r="N33">
        <v>110.61</v>
      </c>
      <c r="O33">
        <v>14.07</v>
      </c>
      <c r="P33" s="1">
        <f t="shared" ref="P33:P38" si="5">M32/O32</f>
        <v>15.259664478482859</v>
      </c>
      <c r="Q33" s="2">
        <f t="shared" si="2"/>
        <v>55.706982675073377</v>
      </c>
      <c r="R33" s="3">
        <f t="shared" si="3"/>
        <v>14.552340761085931</v>
      </c>
    </row>
    <row r="34" spans="1:18" x14ac:dyDescent="0.2">
      <c r="A34">
        <v>2017</v>
      </c>
      <c r="B34" s="5">
        <v>44317</v>
      </c>
      <c r="C34" s="2">
        <v>83.803921568627459</v>
      </c>
      <c r="D34">
        <v>103.89</v>
      </c>
      <c r="E34" s="2">
        <v>16.642857142857142</v>
      </c>
      <c r="F34" s="2">
        <v>10.205128205128204</v>
      </c>
      <c r="G34">
        <v>3.84</v>
      </c>
      <c r="H34" s="2">
        <v>41.022222222222226</v>
      </c>
      <c r="I34" s="2">
        <v>39.32</v>
      </c>
      <c r="J34" s="2">
        <v>118.22222222222221</v>
      </c>
      <c r="K34" s="1">
        <f t="shared" si="4"/>
        <v>2.5506997299287995</v>
      </c>
      <c r="L34" s="2">
        <v>25.928571428571427</v>
      </c>
      <c r="M34">
        <v>30.57</v>
      </c>
      <c r="N34">
        <v>65.069999999999993</v>
      </c>
      <c r="O34">
        <v>2.4300000000000002</v>
      </c>
      <c r="P34" s="1">
        <f t="shared" si="5"/>
        <v>9.2750533049040502</v>
      </c>
      <c r="Q34" s="2">
        <f t="shared" si="2"/>
        <v>39.483619701747251</v>
      </c>
      <c r="R34" s="3">
        <f t="shared" si="3"/>
        <v>10.359328307218906</v>
      </c>
    </row>
    <row r="35" spans="1:18" x14ac:dyDescent="0.2">
      <c r="A35">
        <v>2017</v>
      </c>
      <c r="B35" s="5">
        <v>44331</v>
      </c>
      <c r="C35" s="2">
        <v>55.666666666666671</v>
      </c>
      <c r="D35">
        <v>23.96</v>
      </c>
      <c r="E35" s="2">
        <v>21.428571428571427</v>
      </c>
      <c r="F35" s="2">
        <v>9.2430555555555554</v>
      </c>
      <c r="G35">
        <v>5.33</v>
      </c>
      <c r="H35" s="2">
        <v>13.23931623931624</v>
      </c>
      <c r="I35" s="2">
        <v>20.059999999999999</v>
      </c>
      <c r="J35" s="2">
        <v>56.470085470085465</v>
      </c>
      <c r="K35" s="1">
        <f t="shared" si="4"/>
        <v>6.2395833333333339</v>
      </c>
      <c r="L35" s="2">
        <v>12.714285714285714</v>
      </c>
      <c r="M35">
        <v>14.86</v>
      </c>
      <c r="N35">
        <v>48.2</v>
      </c>
      <c r="O35">
        <v>3.93</v>
      </c>
      <c r="P35" s="1">
        <f t="shared" si="5"/>
        <v>12.580246913580247</v>
      </c>
      <c r="Q35" s="2">
        <f t="shared" si="2"/>
        <v>21.708700808671047</v>
      </c>
      <c r="R35" s="3">
        <f t="shared" si="3"/>
        <v>4.8793377868408099</v>
      </c>
    </row>
    <row r="36" spans="1:18" x14ac:dyDescent="0.2">
      <c r="A36">
        <v>2017</v>
      </c>
      <c r="B36" s="5">
        <v>44348</v>
      </c>
      <c r="C36" s="2">
        <v>3.9333333333333331</v>
      </c>
      <c r="D36">
        <v>29.33</v>
      </c>
      <c r="E36" s="2">
        <v>33.928571428571431</v>
      </c>
      <c r="F36" s="2">
        <v>5.9907407407407405</v>
      </c>
      <c r="G36">
        <v>3.76</v>
      </c>
      <c r="H36" s="2">
        <v>6.0170940170940179</v>
      </c>
      <c r="I36" s="2">
        <v>11.79</v>
      </c>
      <c r="J36" s="2">
        <v>11.282051282051281</v>
      </c>
      <c r="K36" s="1">
        <f t="shared" si="4"/>
        <v>5.5028142589118199</v>
      </c>
      <c r="L36" s="2">
        <v>40.761904761904781</v>
      </c>
      <c r="M36">
        <v>7.41</v>
      </c>
      <c r="N36">
        <v>3.97</v>
      </c>
      <c r="O36">
        <v>5.71</v>
      </c>
      <c r="P36" s="1">
        <f t="shared" si="5"/>
        <v>3.7811704834605595</v>
      </c>
      <c r="Q36" s="2">
        <f t="shared" si="2"/>
        <v>12.369120021861999</v>
      </c>
      <c r="R36" s="3">
        <f t="shared" si="3"/>
        <v>3.3535622520444615</v>
      </c>
    </row>
    <row r="37" spans="1:18" x14ac:dyDescent="0.2">
      <c r="A37">
        <v>2017</v>
      </c>
      <c r="B37" s="5">
        <v>44362</v>
      </c>
      <c r="C37" s="2">
        <v>17.177777777777781</v>
      </c>
      <c r="D37">
        <v>18.29</v>
      </c>
      <c r="E37" s="2">
        <v>38.5</v>
      </c>
      <c r="F37" s="2">
        <v>23.396825396825395</v>
      </c>
      <c r="G37">
        <v>30.31</v>
      </c>
      <c r="H37" s="2">
        <v>5.5982142857142856</v>
      </c>
      <c r="I37" s="2">
        <v>6.92</v>
      </c>
      <c r="J37" s="2">
        <v>3.7703703703703706</v>
      </c>
      <c r="K37" s="1">
        <f t="shared" si="4"/>
        <v>4.8643617021276597</v>
      </c>
      <c r="L37" s="2">
        <v>0.45238095238095216</v>
      </c>
      <c r="M37">
        <v>16.41</v>
      </c>
      <c r="N37">
        <v>3.05</v>
      </c>
      <c r="O37">
        <v>30.64</v>
      </c>
      <c r="P37" s="1">
        <f t="shared" si="5"/>
        <v>1.297723292469352</v>
      </c>
      <c r="Q37" s="2">
        <f t="shared" si="2"/>
        <v>14.334118126976128</v>
      </c>
      <c r="R37" s="3">
        <f t="shared" si="3"/>
        <v>3.3461586458126722</v>
      </c>
    </row>
    <row r="38" spans="1:18" x14ac:dyDescent="0.2">
      <c r="A38">
        <v>2017</v>
      </c>
      <c r="B38" s="5">
        <v>44378</v>
      </c>
      <c r="C38" s="2">
        <v>7.9047619047619051</v>
      </c>
      <c r="D38">
        <v>32.79</v>
      </c>
      <c r="E38" s="2">
        <v>67.428571428571431</v>
      </c>
      <c r="F38" s="2">
        <v>22.420634920634921</v>
      </c>
      <c r="G38">
        <v>51.2</v>
      </c>
      <c r="H38" s="2">
        <v>0.90598290598290609</v>
      </c>
      <c r="I38" s="2">
        <v>7.99</v>
      </c>
      <c r="J38" s="2">
        <v>6.4102564102564097</v>
      </c>
      <c r="K38" s="1">
        <f t="shared" si="4"/>
        <v>1.0818211811283405</v>
      </c>
      <c r="L38" s="2">
        <v>2.6904761904761929</v>
      </c>
      <c r="M38">
        <v>3.2</v>
      </c>
      <c r="N38">
        <v>0.79</v>
      </c>
      <c r="O38">
        <v>56.71</v>
      </c>
      <c r="P38" s="1">
        <f t="shared" si="5"/>
        <v>0.53557441253263705</v>
      </c>
      <c r="Q38" s="2">
        <f t="shared" si="2"/>
        <v>18.718434239596053</v>
      </c>
      <c r="R38" s="3">
        <f t="shared" si="3"/>
        <v>6.3090837538513318</v>
      </c>
    </row>
    <row r="39" spans="1:18" x14ac:dyDescent="0.2">
      <c r="A39">
        <v>2017</v>
      </c>
      <c r="B39" s="5">
        <v>44392</v>
      </c>
      <c r="C39" s="2">
        <v>4.6666666666666661</v>
      </c>
      <c r="D39">
        <v>5.29</v>
      </c>
      <c r="E39" s="2">
        <v>131.14285714285714</v>
      </c>
      <c r="F39" s="2">
        <v>10.261904761904761</v>
      </c>
      <c r="G39">
        <v>62.34</v>
      </c>
      <c r="H39" s="2">
        <v>2.0833333333333335</v>
      </c>
      <c r="I39" s="2">
        <v>10.85</v>
      </c>
      <c r="J39" s="2">
        <v>4.9523809523809517</v>
      </c>
      <c r="K39" s="1">
        <f t="shared" si="4"/>
        <v>0.1033203125</v>
      </c>
      <c r="L39" s="2">
        <v>0.8809523809523786</v>
      </c>
      <c r="M39">
        <v>9.1300000000000008</v>
      </c>
      <c r="N39">
        <v>0.86</v>
      </c>
      <c r="O39">
        <v>146.36000000000001</v>
      </c>
      <c r="P39" s="1">
        <v>0</v>
      </c>
      <c r="Q39" s="2">
        <f t="shared" si="2"/>
        <v>27.780101110756807</v>
      </c>
      <c r="R39" s="3">
        <f t="shared" si="3"/>
        <v>13.278140055281805</v>
      </c>
    </row>
    <row r="40" spans="1:18" x14ac:dyDescent="0.2">
      <c r="A40">
        <v>2017</v>
      </c>
      <c r="B40" s="5">
        <v>44409</v>
      </c>
      <c r="C40" s="2">
        <v>15.5</v>
      </c>
      <c r="D40">
        <v>10.6</v>
      </c>
      <c r="E40" s="2">
        <v>348.14285714285717</v>
      </c>
      <c r="F40" s="2">
        <v>13.015873015873016</v>
      </c>
      <c r="G40">
        <v>87.34</v>
      </c>
      <c r="H40" s="2">
        <v>2.503703703703704</v>
      </c>
      <c r="I40" s="2">
        <v>3.81</v>
      </c>
      <c r="J40" s="2">
        <v>5.2370370370370374</v>
      </c>
      <c r="K40" s="1">
        <f t="shared" si="4"/>
        <v>0.17003529034327877</v>
      </c>
      <c r="L40" s="2">
        <v>1.0238095238095215</v>
      </c>
      <c r="M40">
        <v>3.3</v>
      </c>
      <c r="N40">
        <v>4.75</v>
      </c>
      <c r="O40">
        <v>70.14</v>
      </c>
      <c r="P40" s="1">
        <v>0</v>
      </c>
      <c r="Q40" s="2">
        <f t="shared" si="2"/>
        <v>40.39523683668741</v>
      </c>
      <c r="R40" s="3">
        <f t="shared" si="3"/>
        <v>24.752761605256534</v>
      </c>
    </row>
    <row r="41" spans="1:18" x14ac:dyDescent="0.2">
      <c r="A41">
        <v>2017</v>
      </c>
      <c r="B41" s="5">
        <v>44423</v>
      </c>
      <c r="C41" s="2">
        <v>13.794871794871796</v>
      </c>
      <c r="D41">
        <v>6.63</v>
      </c>
      <c r="E41" s="2">
        <v>643.42857142857144</v>
      </c>
      <c r="F41" s="2">
        <v>10.49074074074074</v>
      </c>
      <c r="G41">
        <v>197.2</v>
      </c>
      <c r="H41" s="2">
        <v>2.6825396825396828</v>
      </c>
      <c r="I41" s="2">
        <v>3.55</v>
      </c>
      <c r="J41" s="2">
        <v>1.7222222222222221</v>
      </c>
      <c r="K41" s="1">
        <v>0</v>
      </c>
      <c r="L41" s="2">
        <v>2.3571428571428572</v>
      </c>
      <c r="M41">
        <v>1.87</v>
      </c>
      <c r="N41">
        <v>0.51</v>
      </c>
      <c r="O41">
        <v>86</v>
      </c>
      <c r="P41" s="1">
        <f>M39/O39</f>
        <v>6.2380431811970484E-2</v>
      </c>
      <c r="Q41" s="2">
        <f t="shared" si="2"/>
        <v>69.307033511278618</v>
      </c>
      <c r="R41" s="3">
        <f t="shared" si="3"/>
        <v>46.493060490348078</v>
      </c>
    </row>
    <row r="42" spans="1:18" x14ac:dyDescent="0.2">
      <c r="A42">
        <v>2017</v>
      </c>
      <c r="B42" s="5">
        <v>44440</v>
      </c>
      <c r="C42" s="2">
        <v>50.06666666666667</v>
      </c>
      <c r="D42">
        <v>8.1300000000000008</v>
      </c>
      <c r="E42" s="2">
        <v>471</v>
      </c>
      <c r="F42" s="2">
        <v>41.416666666666664</v>
      </c>
      <c r="G42">
        <v>662.79</v>
      </c>
      <c r="H42" s="2">
        <v>12.182539682539682</v>
      </c>
      <c r="I42" s="2">
        <v>7.84</v>
      </c>
      <c r="J42" s="2">
        <v>4.3482142857142856</v>
      </c>
      <c r="K42" s="1">
        <f>D44/G42</f>
        <v>6.0456554866548988E-2</v>
      </c>
      <c r="L42" s="2">
        <v>5.4523809523809499</v>
      </c>
      <c r="M42">
        <v>3.41</v>
      </c>
      <c r="N42">
        <v>0.71</v>
      </c>
      <c r="O42">
        <v>50.14</v>
      </c>
      <c r="P42" s="1">
        <f t="shared" ref="P42:P48" si="6">M41/O41</f>
        <v>2.174418604651163E-2</v>
      </c>
      <c r="Q42" s="2">
        <f t="shared" si="2"/>
        <v>94.112047785348665</v>
      </c>
      <c r="R42" s="3">
        <f t="shared" si="3"/>
        <v>54.682162453040526</v>
      </c>
    </row>
    <row r="43" spans="1:18" x14ac:dyDescent="0.2">
      <c r="A43">
        <v>2017</v>
      </c>
      <c r="B43" s="5">
        <v>44454</v>
      </c>
      <c r="C43" s="2">
        <v>144.73809523809524</v>
      </c>
      <c r="D43">
        <v>34.96</v>
      </c>
      <c r="E43" s="2">
        <v>876.57142857142856</v>
      </c>
      <c r="F43" s="2">
        <v>178.07407407407405</v>
      </c>
      <c r="G43">
        <v>820.71</v>
      </c>
      <c r="H43" s="2">
        <v>22.606837606837608</v>
      </c>
      <c r="I43" s="2">
        <v>13.63</v>
      </c>
      <c r="J43" s="2">
        <v>4.8650793650793656</v>
      </c>
      <c r="K43" s="1">
        <f>D45/G43</f>
        <v>5.1699138550767014E-2</v>
      </c>
      <c r="L43" s="2">
        <v>13.142857142857142</v>
      </c>
      <c r="M43">
        <v>2.56</v>
      </c>
      <c r="N43">
        <v>2.4</v>
      </c>
      <c r="O43">
        <v>14.71</v>
      </c>
      <c r="P43" s="1">
        <f t="shared" si="6"/>
        <v>6.8009573195053852E-2</v>
      </c>
      <c r="Q43" s="2">
        <f t="shared" si="2"/>
        <v>152.07772005072272</v>
      </c>
      <c r="R43" s="3">
        <f t="shared" si="3"/>
        <v>80.286545913271922</v>
      </c>
    </row>
    <row r="44" spans="1:18" x14ac:dyDescent="0.2">
      <c r="A44">
        <v>2017</v>
      </c>
      <c r="B44" s="5">
        <v>44470</v>
      </c>
      <c r="C44" s="2">
        <v>103.97435897435898</v>
      </c>
      <c r="D44">
        <v>40.07</v>
      </c>
      <c r="E44" s="2">
        <v>1215.4285714285713</v>
      </c>
      <c r="F44" s="2">
        <v>130.09722222222223</v>
      </c>
      <c r="G44">
        <v>772.99</v>
      </c>
      <c r="H44" s="2">
        <v>13.466666666666667</v>
      </c>
      <c r="I44" s="2">
        <v>57.7</v>
      </c>
      <c r="J44" s="2">
        <v>8.0085470085470085</v>
      </c>
      <c r="K44" s="1">
        <f>D46/G44</f>
        <v>4.2380884616877321E-2</v>
      </c>
      <c r="L44" s="2">
        <v>15.857142857142858</v>
      </c>
      <c r="M44">
        <v>3.97</v>
      </c>
      <c r="N44">
        <v>3.61</v>
      </c>
      <c r="O44">
        <v>12.14</v>
      </c>
      <c r="P44" s="1">
        <f t="shared" si="6"/>
        <v>0.17403127124405166</v>
      </c>
      <c r="Q44" s="2">
        <f t="shared" si="2"/>
        <v>169.82349437952638</v>
      </c>
      <c r="R44" s="3">
        <f t="shared" si="3"/>
        <v>96.771052853040857</v>
      </c>
    </row>
    <row r="45" spans="1:18" x14ac:dyDescent="0.2">
      <c r="A45">
        <v>2017</v>
      </c>
      <c r="B45" s="5">
        <v>44484</v>
      </c>
      <c r="C45" s="2">
        <v>302.11904761904765</v>
      </c>
      <c r="D45">
        <v>42.43</v>
      </c>
      <c r="E45" s="2">
        <v>1320.9285714285713</v>
      </c>
      <c r="F45" s="2">
        <v>343.11965811965814</v>
      </c>
      <c r="G45">
        <v>1449</v>
      </c>
      <c r="H45" s="2">
        <v>84.214285714285708</v>
      </c>
      <c r="I45" s="2">
        <v>64.650000000000006</v>
      </c>
      <c r="J45" s="2">
        <v>17.555555555555557</v>
      </c>
      <c r="K45" s="1">
        <v>0</v>
      </c>
      <c r="L45" s="2">
        <v>28.309523809523785</v>
      </c>
      <c r="M45">
        <v>2.59</v>
      </c>
      <c r="N45">
        <v>5.32</v>
      </c>
      <c r="O45">
        <v>21.36</v>
      </c>
      <c r="P45" s="1">
        <f t="shared" si="6"/>
        <v>0.32701812191103791</v>
      </c>
      <c r="Q45" s="2">
        <f t="shared" si="2"/>
        <v>262.99454716918245</v>
      </c>
      <c r="R45" s="3">
        <f t="shared" si="3"/>
        <v>130.50635601541811</v>
      </c>
    </row>
    <row r="46" spans="1:18" x14ac:dyDescent="0.2">
      <c r="A46">
        <v>2017</v>
      </c>
      <c r="B46" s="5">
        <v>44501</v>
      </c>
      <c r="C46" s="2">
        <v>200.92857142857142</v>
      </c>
      <c r="D46">
        <v>32.76</v>
      </c>
      <c r="E46" s="2">
        <v>3032.8571428571427</v>
      </c>
      <c r="F46" s="2">
        <v>598.68253968253964</v>
      </c>
      <c r="G46">
        <v>1138.2</v>
      </c>
      <c r="H46" s="2">
        <v>160.49074074074073</v>
      </c>
      <c r="I46" s="2">
        <v>55.67</v>
      </c>
      <c r="J46" s="2">
        <v>36.666666666666671</v>
      </c>
      <c r="K46" s="1">
        <f>D47/G46</f>
        <v>0.1781672816728167</v>
      </c>
      <c r="L46" s="2">
        <v>71.166666666666643</v>
      </c>
      <c r="M46">
        <v>4.8099999999999996</v>
      </c>
      <c r="N46">
        <v>4.57</v>
      </c>
      <c r="O46">
        <v>15.79</v>
      </c>
      <c r="P46" s="1">
        <f t="shared" si="6"/>
        <v>0.12125468164794007</v>
      </c>
      <c r="Q46" s="2">
        <f t="shared" si="2"/>
        <v>382.34941071468927</v>
      </c>
      <c r="R46" s="3">
        <f t="shared" si="3"/>
        <v>220.91806361955312</v>
      </c>
    </row>
    <row r="47" spans="1:18" x14ac:dyDescent="0.2">
      <c r="A47">
        <v>2017</v>
      </c>
      <c r="B47" s="5">
        <v>44515</v>
      </c>
      <c r="C47" s="2">
        <v>411.84444444444449</v>
      </c>
      <c r="D47">
        <v>202.79</v>
      </c>
      <c r="E47" s="2">
        <v>1154.2857142857142</v>
      </c>
      <c r="F47" s="2">
        <v>996.63703703703698</v>
      </c>
      <c r="G47">
        <v>527.07000000000005</v>
      </c>
      <c r="H47" s="2">
        <v>98.865079365079367</v>
      </c>
      <c r="I47" s="2">
        <v>142.86000000000001</v>
      </c>
      <c r="J47" s="2">
        <v>23.29059829059829</v>
      </c>
      <c r="K47" s="1">
        <f>D48/G47</f>
        <v>0.426072438196065</v>
      </c>
      <c r="L47" s="2">
        <v>54.841269841269998</v>
      </c>
      <c r="M47">
        <v>3.37</v>
      </c>
      <c r="N47">
        <v>8.1300000000000008</v>
      </c>
      <c r="O47">
        <v>4.57</v>
      </c>
      <c r="P47" s="1">
        <f t="shared" si="6"/>
        <v>0.3046231792273591</v>
      </c>
      <c r="Q47" s="2">
        <f t="shared" si="2"/>
        <v>259.23463134868337</v>
      </c>
      <c r="R47" s="3">
        <f t="shared" si="3"/>
        <v>102.36754790729094</v>
      </c>
    </row>
    <row r="48" spans="1:18" x14ac:dyDescent="0.2">
      <c r="A48">
        <v>2017</v>
      </c>
      <c r="B48" s="5">
        <v>44531</v>
      </c>
      <c r="C48" s="2">
        <v>123.71794871794872</v>
      </c>
      <c r="D48">
        <v>224.57</v>
      </c>
      <c r="E48" s="2">
        <v>344.14285714285717</v>
      </c>
      <c r="F48" s="2">
        <v>397.78787878787881</v>
      </c>
      <c r="G48">
        <v>428.97</v>
      </c>
      <c r="H48" s="2">
        <v>94.534722222222229</v>
      </c>
      <c r="I48" s="2">
        <v>65.400000000000006</v>
      </c>
      <c r="J48" s="2">
        <v>27.701388888888889</v>
      </c>
      <c r="K48" s="1">
        <f>D49/G48</f>
        <v>0.39291791966804207</v>
      </c>
      <c r="L48" s="2">
        <v>44.19047619047614</v>
      </c>
      <c r="M48">
        <v>1.41</v>
      </c>
      <c r="N48">
        <v>10.130000000000001</v>
      </c>
      <c r="O48">
        <v>2.4300000000000002</v>
      </c>
      <c r="P48" s="1">
        <f t="shared" si="6"/>
        <v>0.73741794310722097</v>
      </c>
      <c r="Q48" s="2">
        <f t="shared" si="2"/>
        <v>126.1511148437891</v>
      </c>
      <c r="R48" s="3">
        <f t="shared" si="3"/>
        <v>41.909798043137471</v>
      </c>
    </row>
    <row r="49" spans="1:18" x14ac:dyDescent="0.2">
      <c r="A49">
        <v>2017</v>
      </c>
      <c r="B49" s="5">
        <v>44545</v>
      </c>
      <c r="C49" s="2">
        <v>105.86666666666666</v>
      </c>
      <c r="D49">
        <v>168.55</v>
      </c>
      <c r="E49" s="2">
        <v>436.42857142857144</v>
      </c>
      <c r="F49" s="2">
        <v>330.2745098039216</v>
      </c>
      <c r="G49">
        <v>896.75</v>
      </c>
      <c r="H49" s="2">
        <v>127.96031746031746</v>
      </c>
      <c r="I49" s="2">
        <v>76.400000000000006</v>
      </c>
      <c r="J49" s="2">
        <v>59.473214285714285</v>
      </c>
      <c r="K49" s="1">
        <v>0</v>
      </c>
      <c r="L49" s="2">
        <v>50.738095238095219</v>
      </c>
      <c r="M49">
        <v>1.05</v>
      </c>
      <c r="N49">
        <v>10.65</v>
      </c>
      <c r="O49">
        <v>1</v>
      </c>
      <c r="P49" s="1">
        <v>1</v>
      </c>
      <c r="Q49" s="2">
        <f t="shared" si="2"/>
        <v>161.86724106309194</v>
      </c>
      <c r="R49" s="3">
        <f t="shared" si="3"/>
        <v>66.504286363371719</v>
      </c>
    </row>
    <row r="50" spans="1:18" x14ac:dyDescent="0.2">
      <c r="A50">
        <v>2018</v>
      </c>
      <c r="B50" s="5">
        <v>44197</v>
      </c>
      <c r="C50" s="2">
        <v>469.92592592592592</v>
      </c>
      <c r="D50" s="2">
        <v>169.01</v>
      </c>
      <c r="E50" s="2">
        <v>1204</v>
      </c>
      <c r="F50" s="2">
        <v>8.4365079365079367</v>
      </c>
      <c r="G50" s="2">
        <v>186.31</v>
      </c>
      <c r="H50" s="2">
        <v>138.96031746031744</v>
      </c>
      <c r="I50" s="2">
        <v>163.38999999999999</v>
      </c>
      <c r="J50" s="2">
        <v>45.660714285714285</v>
      </c>
      <c r="K50" s="2">
        <v>2.7538461538461538</v>
      </c>
      <c r="L50" s="2">
        <v>96.738095238094999</v>
      </c>
      <c r="M50" s="2">
        <v>0.23</v>
      </c>
      <c r="N50">
        <v>30.76</v>
      </c>
      <c r="O50" s="2">
        <v>1.38</v>
      </c>
      <c r="P50" s="2">
        <v>4.4266666666666667</v>
      </c>
      <c r="Q50" s="2">
        <f>AVERAGE(C50:P50)</f>
        <v>180.14157669050525</v>
      </c>
      <c r="R50" s="3">
        <f xml:space="preserve"> STDEV(C50:P50)/SQRT(COUNT(C50:P50))</f>
        <v>85.73868603035001</v>
      </c>
    </row>
    <row r="51" spans="1:18" x14ac:dyDescent="0.2">
      <c r="A51">
        <v>2018</v>
      </c>
      <c r="B51" s="5">
        <v>44211</v>
      </c>
      <c r="C51" s="2">
        <v>112.15384615384616</v>
      </c>
      <c r="D51" s="2">
        <v>281.87</v>
      </c>
      <c r="E51" t="s">
        <v>8</v>
      </c>
      <c r="F51" s="2">
        <v>67.273504273504273</v>
      </c>
      <c r="G51" s="2">
        <v>125.93</v>
      </c>
      <c r="H51" s="2">
        <v>105.69444444444444</v>
      </c>
      <c r="I51" s="2">
        <v>129.02000000000001</v>
      </c>
      <c r="J51" s="2">
        <v>13.196581196581196</v>
      </c>
      <c r="K51" s="2">
        <v>8.293333333333333</v>
      </c>
      <c r="L51" s="2">
        <v>41.964285714285715</v>
      </c>
      <c r="M51" s="2">
        <v>0.6</v>
      </c>
      <c r="N51">
        <v>13.62</v>
      </c>
      <c r="O51" s="2">
        <v>3.2</v>
      </c>
      <c r="P51" s="2">
        <v>9.2266666666666666</v>
      </c>
      <c r="Q51" s="2">
        <f t="shared" ref="Q51:Q72" si="7">AVERAGE(C51:P51)</f>
        <v>70.157127829435524</v>
      </c>
      <c r="R51" s="3">
        <f t="shared" ref="R51:R72" si="8" xml:space="preserve"> STDEV(C51:P51)/SQRT(COUNT(C51:P51))</f>
        <v>22.436465846250766</v>
      </c>
    </row>
    <row r="52" spans="1:18" x14ac:dyDescent="0.2">
      <c r="A52">
        <v>2018</v>
      </c>
      <c r="B52" s="5">
        <v>44228</v>
      </c>
      <c r="C52" s="2">
        <v>235.89583333333334</v>
      </c>
      <c r="D52" s="2">
        <v>709.42</v>
      </c>
      <c r="E52" t="s">
        <v>8</v>
      </c>
      <c r="F52" s="2">
        <v>185.76068376068375</v>
      </c>
      <c r="G52" s="2">
        <v>352.29</v>
      </c>
      <c r="H52" s="2">
        <v>182.57037037037037</v>
      </c>
      <c r="I52" s="2">
        <v>253.68</v>
      </c>
      <c r="J52" s="2">
        <v>29.809523809523807</v>
      </c>
      <c r="K52" s="2">
        <v>52.228571428571435</v>
      </c>
      <c r="L52" s="2">
        <v>33.857142857142854</v>
      </c>
      <c r="M52" s="2">
        <v>5</v>
      </c>
      <c r="N52">
        <v>96.07</v>
      </c>
      <c r="O52" s="2">
        <v>6.07</v>
      </c>
      <c r="P52" s="2">
        <v>13.533333333333333</v>
      </c>
      <c r="Q52" s="2">
        <f t="shared" si="7"/>
        <v>165.86041991484302</v>
      </c>
      <c r="R52" s="3">
        <f t="shared" si="8"/>
        <v>54.996252299061382</v>
      </c>
    </row>
    <row r="53" spans="1:18" x14ac:dyDescent="0.2">
      <c r="A53">
        <v>2018</v>
      </c>
      <c r="B53" s="5">
        <v>44242</v>
      </c>
      <c r="C53" s="2">
        <v>469.25</v>
      </c>
      <c r="D53" s="2">
        <v>1151.43</v>
      </c>
      <c r="E53" t="s">
        <v>8</v>
      </c>
      <c r="F53" s="2">
        <v>17.888065843621408</v>
      </c>
      <c r="G53" s="2">
        <v>66.599999999999994</v>
      </c>
      <c r="H53" s="2">
        <v>206.07692307692307</v>
      </c>
      <c r="I53" s="2">
        <v>496.77</v>
      </c>
      <c r="J53" s="2">
        <v>46.92307692307692</v>
      </c>
      <c r="K53" s="2">
        <v>35.25333333333333</v>
      </c>
      <c r="L53" s="2">
        <v>14.410256410256384</v>
      </c>
      <c r="M53" s="2">
        <v>2.87</v>
      </c>
      <c r="N53">
        <v>154.71</v>
      </c>
      <c r="O53" s="2">
        <v>1.53</v>
      </c>
      <c r="P53" s="2">
        <v>22.099999999999998</v>
      </c>
      <c r="Q53" s="2">
        <f t="shared" si="7"/>
        <v>206.60089658363165</v>
      </c>
      <c r="R53" s="3">
        <f t="shared" si="8"/>
        <v>91.748876377324351</v>
      </c>
    </row>
    <row r="54" spans="1:18" x14ac:dyDescent="0.2">
      <c r="A54">
        <v>2018</v>
      </c>
      <c r="B54" s="5">
        <v>44256</v>
      </c>
      <c r="C54" s="2">
        <v>173.6</v>
      </c>
      <c r="D54" s="2">
        <v>181.08571428571426</v>
      </c>
      <c r="E54" t="s">
        <v>8</v>
      </c>
      <c r="F54" s="2">
        <v>79.583333333333329</v>
      </c>
      <c r="G54" s="2">
        <v>4.8714285714285719</v>
      </c>
      <c r="H54" s="2">
        <v>696.6518518518518</v>
      </c>
      <c r="I54" s="2">
        <v>465.1875</v>
      </c>
      <c r="J54" s="2">
        <v>97.273504273504287</v>
      </c>
      <c r="K54" s="2">
        <v>3.9285714285714284</v>
      </c>
      <c r="L54" s="2">
        <v>15.266666666666667</v>
      </c>
      <c r="M54" s="2">
        <v>0.92307692307692313</v>
      </c>
      <c r="N54" s="2">
        <v>39.5</v>
      </c>
      <c r="O54" s="2">
        <v>0.1846153846153846</v>
      </c>
      <c r="P54" s="2">
        <v>1.1428571428571428</v>
      </c>
      <c r="Q54" s="2">
        <f t="shared" si="7"/>
        <v>135.32300922012459</v>
      </c>
      <c r="R54" s="3">
        <f t="shared" si="8"/>
        <v>59.064415591046895</v>
      </c>
    </row>
    <row r="55" spans="1:18" x14ac:dyDescent="0.2">
      <c r="A55">
        <v>2018</v>
      </c>
      <c r="B55" s="5">
        <v>44270</v>
      </c>
      <c r="C55" s="2">
        <v>51.787878787878782</v>
      </c>
      <c r="D55" s="2">
        <v>653.20000000000005</v>
      </c>
      <c r="E55" t="s">
        <v>8</v>
      </c>
      <c r="F55" s="2">
        <v>17.928571428571427</v>
      </c>
      <c r="G55" s="2">
        <v>3.1428571428571428</v>
      </c>
      <c r="H55" s="2">
        <v>101.51851851851852</v>
      </c>
      <c r="I55" s="2">
        <v>206</v>
      </c>
      <c r="J55" s="2">
        <v>7.2222222222222223</v>
      </c>
      <c r="K55" s="2">
        <v>3.0142857142857147</v>
      </c>
      <c r="L55" s="2">
        <v>119.41666666666667</v>
      </c>
      <c r="M55" s="2">
        <v>0.55714285714285716</v>
      </c>
      <c r="N55" s="2">
        <v>59.333333333333336</v>
      </c>
      <c r="O55" s="2">
        <v>0.2857142857142857</v>
      </c>
      <c r="P55" s="2">
        <v>0.88</v>
      </c>
      <c r="Q55" s="2">
        <f t="shared" si="7"/>
        <v>94.175937765937775</v>
      </c>
      <c r="R55" s="3">
        <f t="shared" si="8"/>
        <v>49.676540178983323</v>
      </c>
    </row>
    <row r="56" spans="1:18" x14ac:dyDescent="0.2">
      <c r="A56">
        <v>2018</v>
      </c>
      <c r="B56" s="5">
        <v>44287</v>
      </c>
      <c r="C56" s="2">
        <v>6.0784313725490193</v>
      </c>
      <c r="D56" s="2">
        <v>844</v>
      </c>
      <c r="E56" s="2">
        <v>2.5793650793650795</v>
      </c>
      <c r="F56" s="2">
        <v>11.714285714285714</v>
      </c>
      <c r="G56" s="2">
        <v>1.9571428571428571</v>
      </c>
      <c r="H56" s="2">
        <v>117.34814814814814</v>
      </c>
      <c r="I56" s="2">
        <v>132.0625</v>
      </c>
      <c r="J56" s="2">
        <v>48.5625</v>
      </c>
      <c r="K56" s="2">
        <v>10.985714285714286</v>
      </c>
      <c r="L56" s="2">
        <v>36.6</v>
      </c>
      <c r="M56" s="2">
        <v>1.2285714285714284</v>
      </c>
      <c r="N56" s="2">
        <v>101.86666666666666</v>
      </c>
      <c r="O56" s="2">
        <v>0.7857142857142857</v>
      </c>
      <c r="P56" s="2">
        <v>0.87142857142857133</v>
      </c>
      <c r="Q56" s="2">
        <f t="shared" si="7"/>
        <v>94.045747743541853</v>
      </c>
      <c r="R56" s="3">
        <f t="shared" si="8"/>
        <v>59.026236297054957</v>
      </c>
    </row>
    <row r="57" spans="1:18" x14ac:dyDescent="0.2">
      <c r="A57">
        <v>2018</v>
      </c>
      <c r="B57" s="5">
        <v>44301</v>
      </c>
      <c r="C57" s="2">
        <v>4.5897435897435894</v>
      </c>
      <c r="D57" s="2">
        <v>163.35714285714286</v>
      </c>
      <c r="E57" s="2">
        <v>6.0683760683760681</v>
      </c>
      <c r="F57" s="2">
        <v>5</v>
      </c>
      <c r="G57" s="2">
        <v>2.0153846153846153</v>
      </c>
      <c r="H57" s="2">
        <v>18.381944444444443</v>
      </c>
      <c r="I57" s="2">
        <v>39.357142857142854</v>
      </c>
      <c r="J57" s="2">
        <v>8.3555555555555561</v>
      </c>
      <c r="K57" s="2">
        <v>0.96923076923076923</v>
      </c>
      <c r="L57" s="2">
        <v>10.4</v>
      </c>
      <c r="M57" s="2">
        <v>0.2</v>
      </c>
      <c r="N57" s="2">
        <v>135.4</v>
      </c>
      <c r="O57" s="2">
        <v>0.66666666666666663</v>
      </c>
      <c r="P57" s="2">
        <v>0.69230769230769229</v>
      </c>
      <c r="Q57" s="2">
        <f t="shared" si="7"/>
        <v>28.246678222571081</v>
      </c>
      <c r="R57" s="3">
        <f t="shared" si="8"/>
        <v>14.064642799896257</v>
      </c>
    </row>
    <row r="58" spans="1:18" x14ac:dyDescent="0.2">
      <c r="A58">
        <v>2018</v>
      </c>
      <c r="B58" s="5">
        <v>44317</v>
      </c>
      <c r="C58" s="2">
        <v>2.7333333333333334</v>
      </c>
      <c r="D58" s="2">
        <v>116.07692307692308</v>
      </c>
      <c r="E58" s="2">
        <v>5.1895424836601309</v>
      </c>
      <c r="F58" s="2">
        <v>7.7692307692307692</v>
      </c>
      <c r="G58" s="2">
        <v>7.338461538461539</v>
      </c>
      <c r="H58" s="2">
        <v>7.615384615384615</v>
      </c>
      <c r="I58" s="2">
        <v>18.46153846153846</v>
      </c>
      <c r="J58" s="2">
        <v>4.2121212121212119</v>
      </c>
      <c r="K58" s="2">
        <v>8.3692307692307697</v>
      </c>
      <c r="L58" s="2">
        <v>3.0714285714285716</v>
      </c>
      <c r="M58" s="2">
        <v>0.12307692307692308</v>
      </c>
      <c r="N58" s="2">
        <v>65</v>
      </c>
      <c r="O58" s="2">
        <v>0.15384615384615385</v>
      </c>
      <c r="P58" s="2">
        <v>0.46666666666666667</v>
      </c>
      <c r="Q58" s="2">
        <f t="shared" si="7"/>
        <v>17.612913183921588</v>
      </c>
      <c r="R58" s="3">
        <f t="shared" si="8"/>
        <v>8.7708186518991322</v>
      </c>
    </row>
    <row r="59" spans="1:18" x14ac:dyDescent="0.2">
      <c r="A59">
        <v>2018</v>
      </c>
      <c r="B59" s="5">
        <v>44331</v>
      </c>
      <c r="C59" s="2">
        <v>1.1944444444444444</v>
      </c>
      <c r="D59" s="2">
        <v>29.928571428571427</v>
      </c>
      <c r="E59" s="2">
        <v>6.0092592592592595</v>
      </c>
      <c r="F59" s="2">
        <v>6</v>
      </c>
      <c r="G59" s="2">
        <v>2.9846153846153842</v>
      </c>
      <c r="H59" s="2">
        <v>3.4285714285714284</v>
      </c>
      <c r="I59" s="2">
        <v>3.2307692307692308</v>
      </c>
      <c r="J59" s="2">
        <v>5.2380952380952381</v>
      </c>
      <c r="K59" s="2">
        <v>14.692307692307692</v>
      </c>
      <c r="L59" s="2">
        <v>4.6428571428571432</v>
      </c>
      <c r="M59" s="2">
        <v>0.82105263157894737</v>
      </c>
      <c r="N59" s="2">
        <v>35.53846153846154</v>
      </c>
      <c r="O59" s="2">
        <v>0.42105263157894735</v>
      </c>
      <c r="P59" s="2">
        <v>0.4</v>
      </c>
      <c r="Q59" s="2">
        <f t="shared" si="7"/>
        <v>8.1807184322221911</v>
      </c>
      <c r="R59" s="3">
        <f t="shared" si="8"/>
        <v>2.957827533633405</v>
      </c>
    </row>
    <row r="60" spans="1:18" x14ac:dyDescent="0.2">
      <c r="A60">
        <v>2018</v>
      </c>
      <c r="B60" s="5">
        <v>44348</v>
      </c>
      <c r="C60" s="2">
        <v>1.4901960784313726</v>
      </c>
      <c r="D60" s="2">
        <v>8.875</v>
      </c>
      <c r="E60" s="2">
        <v>12.703703703703702</v>
      </c>
      <c r="F60" s="2">
        <v>3.6470588235294117</v>
      </c>
      <c r="G60" s="2">
        <v>1.4413793103448276</v>
      </c>
      <c r="H60" s="2">
        <v>1.3675213675213675</v>
      </c>
      <c r="I60" s="2">
        <v>3.4705882352941178</v>
      </c>
      <c r="J60" s="2">
        <v>1.4126984126984128</v>
      </c>
      <c r="K60" s="2">
        <v>5.1241379310344826</v>
      </c>
      <c r="L60" s="2">
        <v>0.61538461538461542</v>
      </c>
      <c r="M60" s="2">
        <v>0.42608695652173917</v>
      </c>
      <c r="N60" s="2">
        <v>25.375</v>
      </c>
      <c r="O60" s="2">
        <v>0.2608695652173913</v>
      </c>
      <c r="P60" s="2">
        <v>0.44285714285714289</v>
      </c>
      <c r="Q60" s="2">
        <f t="shared" si="7"/>
        <v>4.760891581609898</v>
      </c>
      <c r="R60" s="3">
        <f t="shared" si="8"/>
        <v>1.8565394086758942</v>
      </c>
    </row>
    <row r="61" spans="1:18" x14ac:dyDescent="0.2">
      <c r="A61">
        <v>2018</v>
      </c>
      <c r="B61" s="5">
        <v>44362</v>
      </c>
      <c r="C61" s="2">
        <v>1.6944444444444444</v>
      </c>
      <c r="D61" s="2">
        <v>17.846153846153847</v>
      </c>
      <c r="E61" s="2">
        <v>43.981481481481488</v>
      </c>
      <c r="F61" s="2">
        <v>2</v>
      </c>
      <c r="G61" s="2">
        <v>4.0857142857142863</v>
      </c>
      <c r="H61" s="2">
        <v>2.3846153846153846</v>
      </c>
      <c r="I61" s="2">
        <v>3.9166666666666665</v>
      </c>
      <c r="J61" s="2">
        <v>1.6222222222222222</v>
      </c>
      <c r="K61" s="2">
        <v>16.414285714285715</v>
      </c>
      <c r="L61" s="2">
        <v>1.4615384615384615</v>
      </c>
      <c r="M61" s="2">
        <v>1.7076923076923076</v>
      </c>
      <c r="N61" s="2">
        <v>22.846153846153847</v>
      </c>
      <c r="O61" s="2">
        <v>1.7692307692307692</v>
      </c>
      <c r="P61" s="2">
        <v>0.32500000000000001</v>
      </c>
      <c r="Q61" s="2">
        <f t="shared" si="7"/>
        <v>8.718228530728533</v>
      </c>
      <c r="R61" s="3">
        <f t="shared" si="8"/>
        <v>3.3443711166068972</v>
      </c>
    </row>
    <row r="62" spans="1:18" x14ac:dyDescent="0.2">
      <c r="A62">
        <v>2018</v>
      </c>
      <c r="B62" s="5">
        <v>44378</v>
      </c>
      <c r="C62" s="2">
        <v>2.2820512820512819</v>
      </c>
      <c r="D62" s="2">
        <v>8.0714285714285712</v>
      </c>
      <c r="E62" s="2">
        <v>44.88148148148148</v>
      </c>
      <c r="F62" s="2">
        <v>2</v>
      </c>
      <c r="G62" s="2">
        <v>7.709090909090909</v>
      </c>
      <c r="H62" s="2">
        <v>2.2857142857142856</v>
      </c>
      <c r="I62" s="2">
        <v>0.53333333333333333</v>
      </c>
      <c r="J62" s="2">
        <v>2.0625</v>
      </c>
      <c r="K62" s="2">
        <v>12.763636363636364</v>
      </c>
      <c r="L62" s="2">
        <v>2.7857142857142856</v>
      </c>
      <c r="M62" s="2">
        <v>1.9125000000000001</v>
      </c>
      <c r="N62" s="2">
        <v>7.6</v>
      </c>
      <c r="O62" s="2">
        <v>10.75</v>
      </c>
      <c r="P62" s="2">
        <v>0.33846153846153848</v>
      </c>
      <c r="Q62" s="2">
        <f t="shared" si="7"/>
        <v>7.5697080036365758</v>
      </c>
      <c r="R62" s="3">
        <f t="shared" si="8"/>
        <v>3.059353016847651</v>
      </c>
    </row>
    <row r="63" spans="1:18" x14ac:dyDescent="0.2">
      <c r="A63">
        <v>2018</v>
      </c>
      <c r="B63" s="5">
        <v>44392</v>
      </c>
      <c r="C63" s="2">
        <v>0.8</v>
      </c>
      <c r="D63" s="2">
        <v>4.5</v>
      </c>
      <c r="E63" s="2">
        <v>91.428571428571431</v>
      </c>
      <c r="F63" s="2">
        <v>6.15</v>
      </c>
      <c r="G63" s="2">
        <v>4.7750000000000004</v>
      </c>
      <c r="H63" s="2">
        <v>1.76984126984127</v>
      </c>
      <c r="I63" s="2">
        <v>1.75</v>
      </c>
      <c r="J63" s="2">
        <v>0.6495726495726496</v>
      </c>
      <c r="K63" s="2">
        <v>20.9375</v>
      </c>
      <c r="L63" s="2">
        <v>4.6428571428571432</v>
      </c>
      <c r="M63" s="2">
        <v>3.5166666666666671</v>
      </c>
      <c r="N63" s="2">
        <v>2.1785714285714284</v>
      </c>
      <c r="O63" s="2">
        <v>6.916666666666667</v>
      </c>
      <c r="P63" s="2">
        <v>0.6</v>
      </c>
      <c r="Q63" s="2">
        <f t="shared" si="7"/>
        <v>10.758231946624804</v>
      </c>
      <c r="R63" s="3">
        <f t="shared" si="8"/>
        <v>6.3558436557805829</v>
      </c>
    </row>
    <row r="64" spans="1:18" x14ac:dyDescent="0.2">
      <c r="A64">
        <v>2018</v>
      </c>
      <c r="B64" s="5">
        <v>44409</v>
      </c>
      <c r="C64" s="2">
        <v>27.179487179487179</v>
      </c>
      <c r="D64" s="2">
        <v>11.153846153846153</v>
      </c>
      <c r="E64" s="2">
        <v>96.594444444444449</v>
      </c>
      <c r="F64" s="2">
        <v>18.764705882352942</v>
      </c>
      <c r="G64" s="2">
        <v>1.2307692307692308</v>
      </c>
      <c r="H64" s="2">
        <v>7.604166666666667</v>
      </c>
      <c r="I64" s="2">
        <v>6.1333333333333337</v>
      </c>
      <c r="J64" s="2">
        <v>5.1736111111111107</v>
      </c>
      <c r="K64" s="2">
        <v>11.415384615384616</v>
      </c>
      <c r="L64" s="2">
        <v>3.3333333333333335</v>
      </c>
      <c r="M64" s="2">
        <v>3.3125</v>
      </c>
      <c r="N64" s="2">
        <v>6.6923076923076925</v>
      </c>
      <c r="O64" s="2">
        <v>3.25</v>
      </c>
      <c r="P64" s="2">
        <v>0.56296296296296289</v>
      </c>
      <c r="Q64" s="2">
        <f t="shared" si="7"/>
        <v>14.457203757571405</v>
      </c>
      <c r="R64" s="3">
        <f t="shared" si="8"/>
        <v>6.6097524853658651</v>
      </c>
    </row>
    <row r="65" spans="1:18" x14ac:dyDescent="0.2">
      <c r="A65">
        <v>2018</v>
      </c>
      <c r="B65" s="5">
        <v>44423</v>
      </c>
      <c r="C65" s="2">
        <v>23.904761904761905</v>
      </c>
      <c r="D65" s="2">
        <v>3.2</v>
      </c>
      <c r="E65" s="2">
        <v>127.11111111111111</v>
      </c>
      <c r="F65" s="2">
        <v>43.346153846153847</v>
      </c>
      <c r="G65" s="2">
        <v>9.7999999999999989</v>
      </c>
      <c r="H65" s="2">
        <v>9.9037037037037035</v>
      </c>
      <c r="I65" t="s">
        <v>8</v>
      </c>
      <c r="J65" s="2">
        <v>7.5384615384615383</v>
      </c>
      <c r="K65" s="2">
        <v>97.399999999999991</v>
      </c>
      <c r="L65" s="2">
        <v>6.0625</v>
      </c>
      <c r="M65" s="2">
        <v>6.476923076923077</v>
      </c>
      <c r="N65" s="2">
        <v>3.2413793103448274</v>
      </c>
      <c r="O65" s="2">
        <v>9.3076923076923084</v>
      </c>
      <c r="P65" s="2">
        <v>3.5411764705882356</v>
      </c>
      <c r="Q65" s="2">
        <f t="shared" si="7"/>
        <v>26.987220251518508</v>
      </c>
      <c r="R65" s="3">
        <f t="shared" si="8"/>
        <v>11.058082760884034</v>
      </c>
    </row>
    <row r="66" spans="1:18" x14ac:dyDescent="0.2">
      <c r="A66">
        <v>2018</v>
      </c>
      <c r="B66" s="5">
        <v>44440</v>
      </c>
      <c r="C66" s="2">
        <v>56.413793103448278</v>
      </c>
      <c r="D66" s="2">
        <v>18.076923076923077</v>
      </c>
      <c r="E66" s="2">
        <v>133.30158730158729</v>
      </c>
      <c r="F66" s="2">
        <v>115.21428571428571</v>
      </c>
      <c r="G66" s="2">
        <v>4.0125000000000002</v>
      </c>
      <c r="H66" s="2">
        <v>16.418803418803421</v>
      </c>
      <c r="I66" s="2">
        <v>11.703703703703704</v>
      </c>
      <c r="J66" s="2">
        <v>8.6666666666666661</v>
      </c>
      <c r="K66" s="2">
        <v>13.637499999999999</v>
      </c>
      <c r="L66" s="2">
        <v>7.5</v>
      </c>
      <c r="M66" s="2">
        <v>1.0823529411764705</v>
      </c>
      <c r="N66" s="2">
        <v>13.714285714285714</v>
      </c>
      <c r="O66" s="2">
        <v>4</v>
      </c>
      <c r="P66" s="2">
        <v>12.418181818181818</v>
      </c>
      <c r="Q66" s="2">
        <f t="shared" si="7"/>
        <v>29.725755961361582</v>
      </c>
      <c r="R66" s="3">
        <f t="shared" si="8"/>
        <v>11.310237724810385</v>
      </c>
    </row>
    <row r="67" spans="1:18" x14ac:dyDescent="0.2">
      <c r="A67">
        <v>2018</v>
      </c>
      <c r="B67" s="5">
        <v>44454</v>
      </c>
      <c r="C67" s="2">
        <v>202.52380952380955</v>
      </c>
      <c r="D67" s="2">
        <v>4.8461538461538458</v>
      </c>
      <c r="E67" s="2">
        <v>354.95555555555552</v>
      </c>
      <c r="F67" s="2">
        <v>74.928571428571431</v>
      </c>
      <c r="G67" s="2">
        <v>1.8333333333333333</v>
      </c>
      <c r="H67" s="2">
        <v>21.88095238095238</v>
      </c>
      <c r="I67" s="2">
        <v>24</v>
      </c>
      <c r="J67" s="2">
        <v>18.175000000000001</v>
      </c>
      <c r="K67" s="2">
        <v>11.3125</v>
      </c>
      <c r="L67" s="2">
        <v>40.714285714285715</v>
      </c>
      <c r="M67" s="2">
        <v>0.85454545454545461</v>
      </c>
      <c r="N67" s="2">
        <v>33.799999999999997</v>
      </c>
      <c r="O67" s="2">
        <v>2.8181818181818183</v>
      </c>
      <c r="P67" s="2">
        <v>2.2615384615384615</v>
      </c>
      <c r="Q67" s="2">
        <f t="shared" si="7"/>
        <v>56.778887679780539</v>
      </c>
      <c r="R67" s="3">
        <f t="shared" si="8"/>
        <v>26.914970623279427</v>
      </c>
    </row>
    <row r="68" spans="1:18" x14ac:dyDescent="0.2">
      <c r="A68">
        <v>2018</v>
      </c>
      <c r="B68" s="5">
        <v>44470</v>
      </c>
      <c r="C68" s="2">
        <v>430.22916666666669</v>
      </c>
      <c r="D68" s="2">
        <v>6.3529411764705879</v>
      </c>
      <c r="E68" s="2">
        <v>283.77777777777777</v>
      </c>
      <c r="F68" s="2">
        <v>91.384615384615387</v>
      </c>
      <c r="G68" s="2">
        <v>2.8125</v>
      </c>
      <c r="H68" s="2">
        <v>31.809523809523807</v>
      </c>
      <c r="I68" s="2">
        <v>25.733333333333334</v>
      </c>
      <c r="J68" s="2">
        <v>27.846153846153847</v>
      </c>
      <c r="K68" s="2">
        <v>30.216666666666669</v>
      </c>
      <c r="L68" s="2">
        <v>16.384615384615383</v>
      </c>
      <c r="M68" s="2">
        <v>0.4</v>
      </c>
      <c r="N68" s="2">
        <v>34</v>
      </c>
      <c r="O68" s="2">
        <v>0.9375</v>
      </c>
      <c r="P68" s="2">
        <v>2.4941176470588236</v>
      </c>
      <c r="Q68" s="2">
        <f t="shared" si="7"/>
        <v>70.312779406634448</v>
      </c>
      <c r="R68" s="3">
        <f t="shared" si="8"/>
        <v>33.936445473945824</v>
      </c>
    </row>
    <row r="69" spans="1:18" x14ac:dyDescent="0.2">
      <c r="A69">
        <v>2018</v>
      </c>
      <c r="B69" s="5">
        <v>44484</v>
      </c>
      <c r="C69" s="2">
        <v>823.17948717948718</v>
      </c>
      <c r="D69" s="2">
        <v>9.1538461538461533</v>
      </c>
      <c r="E69" s="2">
        <v>317.18518518518516</v>
      </c>
      <c r="F69" s="2">
        <v>217.71428571428572</v>
      </c>
      <c r="G69" s="2">
        <v>4.3166666666666664</v>
      </c>
      <c r="H69" s="2">
        <v>79.17307692307692</v>
      </c>
      <c r="I69" s="2">
        <v>41.769230769230766</v>
      </c>
      <c r="J69" s="2">
        <v>82.991071428571431</v>
      </c>
      <c r="K69" s="2">
        <v>24.387499999999999</v>
      </c>
      <c r="L69" s="2">
        <v>103.93333333333334</v>
      </c>
      <c r="M69" s="2">
        <v>0.49333333333333335</v>
      </c>
      <c r="N69" s="2">
        <v>76.433333333333337</v>
      </c>
      <c r="O69" s="2">
        <v>0.66666666666666663</v>
      </c>
      <c r="P69" s="2">
        <v>2.1076923076923078</v>
      </c>
      <c r="Q69" s="2">
        <f t="shared" si="7"/>
        <v>127.39319349962207</v>
      </c>
      <c r="R69" s="3">
        <f t="shared" si="8"/>
        <v>58.866169750588853</v>
      </c>
    </row>
    <row r="70" spans="1:18" x14ac:dyDescent="0.2">
      <c r="A70">
        <v>2018</v>
      </c>
      <c r="B70" s="5">
        <v>44501</v>
      </c>
      <c r="C70" s="2">
        <v>596.32183908045977</v>
      </c>
      <c r="D70" s="2">
        <v>3</v>
      </c>
      <c r="E70" s="2">
        <v>291.72222222222223</v>
      </c>
      <c r="F70" s="2">
        <v>248.9375</v>
      </c>
      <c r="G70" s="2">
        <v>1.6615384615384616</v>
      </c>
      <c r="H70" s="2">
        <v>169.79166666666666</v>
      </c>
      <c r="I70" s="2">
        <v>52.555555555555557</v>
      </c>
      <c r="J70" s="2">
        <v>68.686274509803923</v>
      </c>
      <c r="K70" s="2">
        <v>17.153846153846153</v>
      </c>
      <c r="L70" s="2">
        <v>108.6875</v>
      </c>
      <c r="M70" s="2">
        <v>1.2</v>
      </c>
      <c r="N70" s="2">
        <v>108.61538461538461</v>
      </c>
      <c r="O70" s="2">
        <v>1.2307692307692308</v>
      </c>
      <c r="P70" s="2">
        <v>2.2000000000000002</v>
      </c>
      <c r="Q70" s="2">
        <f t="shared" si="7"/>
        <v>119.41172117830334</v>
      </c>
      <c r="R70" s="3">
        <f t="shared" si="8"/>
        <v>44.676888007454508</v>
      </c>
    </row>
    <row r="71" spans="1:18" x14ac:dyDescent="0.2">
      <c r="A71">
        <v>2018</v>
      </c>
      <c r="B71" s="5">
        <v>44515</v>
      </c>
      <c r="C71" s="2">
        <v>372.41025641025641</v>
      </c>
      <c r="D71" s="2">
        <v>1.7142857142857142</v>
      </c>
      <c r="E71" s="2">
        <v>167.45299145299143</v>
      </c>
      <c r="F71" s="2">
        <v>496.28021978021974</v>
      </c>
      <c r="G71" s="2">
        <v>8.476923076923077</v>
      </c>
      <c r="H71" s="2">
        <v>276.61458333333331</v>
      </c>
      <c r="I71" s="2">
        <v>89.466666666666669</v>
      </c>
      <c r="J71" s="2">
        <v>138.47999999999999</v>
      </c>
      <c r="K71" s="2">
        <v>10.692307692307692</v>
      </c>
      <c r="L71" s="2">
        <v>65.909090909090907</v>
      </c>
      <c r="M71" s="2">
        <v>1.24</v>
      </c>
      <c r="N71" s="2">
        <v>122.46153846153847</v>
      </c>
      <c r="O71" s="2">
        <v>1.0666666666666667</v>
      </c>
      <c r="P71" s="2">
        <v>1.9142857142857144</v>
      </c>
      <c r="Q71" s="2">
        <f t="shared" si="7"/>
        <v>125.29855827704044</v>
      </c>
      <c r="R71" s="3">
        <f t="shared" si="8"/>
        <v>41.698860211754187</v>
      </c>
    </row>
    <row r="72" spans="1:18" x14ac:dyDescent="0.2">
      <c r="A72">
        <v>2018</v>
      </c>
      <c r="B72" s="5">
        <v>44531</v>
      </c>
      <c r="C72" t="s">
        <v>8</v>
      </c>
      <c r="D72" s="2">
        <v>5.5</v>
      </c>
      <c r="E72" s="2">
        <v>118.34814814814814</v>
      </c>
      <c r="F72" s="2">
        <v>310.84615384615387</v>
      </c>
      <c r="G72" s="2">
        <v>15.030769230769231</v>
      </c>
      <c r="H72" s="2">
        <v>600.41111111111115</v>
      </c>
      <c r="I72" t="s">
        <v>8</v>
      </c>
      <c r="J72" s="2">
        <v>185.59829059829059</v>
      </c>
      <c r="K72" s="2">
        <v>39.246153846153845</v>
      </c>
      <c r="L72" s="2">
        <v>24.636363636363637</v>
      </c>
      <c r="M72" s="2">
        <v>1.9636363636363638</v>
      </c>
      <c r="N72" s="2">
        <v>190.42857142857142</v>
      </c>
      <c r="O72" s="2">
        <v>0.81818181818181823</v>
      </c>
      <c r="P72" s="2">
        <v>3.9125000000000001</v>
      </c>
      <c r="Q72" s="2">
        <f t="shared" si="7"/>
        <v>124.728323335615</v>
      </c>
      <c r="R72" s="3">
        <f t="shared" si="8"/>
        <v>52.046908215658021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EA96-87DE-074F-AC8A-AE8A503065DD}">
  <dimension ref="A1:E43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s="4" t="s">
        <v>0</v>
      </c>
      <c r="B1" s="4" t="s">
        <v>3</v>
      </c>
      <c r="C1" s="4" t="s">
        <v>24</v>
      </c>
      <c r="D1" s="4" t="s">
        <v>4</v>
      </c>
      <c r="E1" s="4" t="s">
        <v>5</v>
      </c>
    </row>
    <row r="2" spans="1:5" x14ac:dyDescent="0.2">
      <c r="A2">
        <v>2016</v>
      </c>
      <c r="B2" t="s">
        <v>6</v>
      </c>
      <c r="C2">
        <v>204</v>
      </c>
      <c r="D2">
        <v>27148</v>
      </c>
      <c r="E2">
        <v>5858</v>
      </c>
    </row>
    <row r="3" spans="1:5" x14ac:dyDescent="0.2">
      <c r="A3">
        <v>2016</v>
      </c>
      <c r="B3" t="s">
        <v>7</v>
      </c>
      <c r="C3">
        <v>279</v>
      </c>
      <c r="D3">
        <v>5188</v>
      </c>
      <c r="E3">
        <v>7679</v>
      </c>
    </row>
    <row r="4" spans="1:5" x14ac:dyDescent="0.2">
      <c r="A4">
        <v>2016</v>
      </c>
      <c r="B4" t="s">
        <v>6</v>
      </c>
      <c r="C4">
        <v>301</v>
      </c>
      <c r="D4">
        <v>4299</v>
      </c>
      <c r="E4">
        <v>1391</v>
      </c>
    </row>
    <row r="5" spans="1:5" x14ac:dyDescent="0.2">
      <c r="A5">
        <v>2016</v>
      </c>
      <c r="B5" t="s">
        <v>6</v>
      </c>
      <c r="C5">
        <v>316</v>
      </c>
      <c r="D5">
        <v>202502</v>
      </c>
      <c r="E5">
        <v>13951</v>
      </c>
    </row>
    <row r="6" spans="1:5" x14ac:dyDescent="0.2">
      <c r="A6">
        <v>2016</v>
      </c>
      <c r="B6" t="s">
        <v>7</v>
      </c>
      <c r="C6">
        <v>393</v>
      </c>
      <c r="D6">
        <v>52005</v>
      </c>
      <c r="E6">
        <v>1677</v>
      </c>
    </row>
    <row r="7" spans="1:5" x14ac:dyDescent="0.2">
      <c r="A7">
        <v>2016</v>
      </c>
      <c r="B7" t="s">
        <v>6</v>
      </c>
      <c r="C7">
        <v>426</v>
      </c>
      <c r="D7">
        <v>82245</v>
      </c>
      <c r="E7">
        <v>12976</v>
      </c>
    </row>
    <row r="8" spans="1:5" x14ac:dyDescent="0.2">
      <c r="A8">
        <v>2016</v>
      </c>
      <c r="B8" t="s">
        <v>6</v>
      </c>
      <c r="C8">
        <v>454</v>
      </c>
      <c r="D8">
        <v>71036</v>
      </c>
      <c r="E8">
        <v>4665</v>
      </c>
    </row>
    <row r="9" spans="1:5" x14ac:dyDescent="0.2">
      <c r="A9">
        <v>2016</v>
      </c>
      <c r="B9" t="s">
        <v>6</v>
      </c>
      <c r="C9">
        <v>475</v>
      </c>
      <c r="D9">
        <v>50101</v>
      </c>
      <c r="E9">
        <v>5183</v>
      </c>
    </row>
    <row r="10" spans="1:5" x14ac:dyDescent="0.2">
      <c r="A10">
        <v>2016</v>
      </c>
      <c r="B10" t="s">
        <v>7</v>
      </c>
      <c r="C10">
        <v>484</v>
      </c>
      <c r="D10">
        <v>343</v>
      </c>
      <c r="E10">
        <v>1261</v>
      </c>
    </row>
    <row r="11" spans="1:5" x14ac:dyDescent="0.2">
      <c r="A11">
        <v>2016</v>
      </c>
      <c r="B11" t="s">
        <v>6</v>
      </c>
      <c r="C11">
        <v>488</v>
      </c>
      <c r="D11">
        <v>9627</v>
      </c>
      <c r="E11">
        <v>1351</v>
      </c>
    </row>
    <row r="12" spans="1:5" x14ac:dyDescent="0.2">
      <c r="A12">
        <v>2016</v>
      </c>
      <c r="B12" t="s">
        <v>7</v>
      </c>
      <c r="C12">
        <v>597</v>
      </c>
      <c r="D12">
        <v>10587</v>
      </c>
      <c r="E12">
        <v>1010</v>
      </c>
    </row>
    <row r="13" spans="1:5" x14ac:dyDescent="0.2">
      <c r="A13">
        <v>2016</v>
      </c>
      <c r="B13" t="s">
        <v>6</v>
      </c>
      <c r="C13">
        <v>607</v>
      </c>
      <c r="D13">
        <v>73374</v>
      </c>
      <c r="E13">
        <v>2584</v>
      </c>
    </row>
    <row r="14" spans="1:5" x14ac:dyDescent="0.2">
      <c r="A14">
        <v>2016</v>
      </c>
      <c r="B14" t="s">
        <v>7</v>
      </c>
      <c r="C14">
        <v>663</v>
      </c>
      <c r="D14">
        <v>9787</v>
      </c>
      <c r="E14">
        <v>749</v>
      </c>
    </row>
    <row r="15" spans="1:5" x14ac:dyDescent="0.2">
      <c r="A15">
        <v>2016</v>
      </c>
      <c r="B15" t="s">
        <v>7</v>
      </c>
      <c r="C15">
        <v>778</v>
      </c>
      <c r="D15">
        <v>3534</v>
      </c>
      <c r="E15">
        <v>353</v>
      </c>
    </row>
    <row r="16" spans="1:5" x14ac:dyDescent="0.2">
      <c r="A16">
        <v>2017</v>
      </c>
      <c r="B16" t="s">
        <v>6</v>
      </c>
      <c r="C16">
        <v>204</v>
      </c>
      <c r="D16">
        <v>89326</v>
      </c>
      <c r="E16">
        <v>28275</v>
      </c>
    </row>
    <row r="17" spans="1:5" x14ac:dyDescent="0.2">
      <c r="A17">
        <v>2017</v>
      </c>
      <c r="B17" t="s">
        <v>7</v>
      </c>
      <c r="C17">
        <v>279</v>
      </c>
      <c r="D17">
        <v>110693</v>
      </c>
      <c r="E17">
        <v>5476</v>
      </c>
    </row>
    <row r="18" spans="1:5" x14ac:dyDescent="0.2">
      <c r="A18">
        <v>2017</v>
      </c>
      <c r="B18" t="s">
        <v>6</v>
      </c>
      <c r="C18">
        <v>301</v>
      </c>
      <c r="D18">
        <v>154435</v>
      </c>
      <c r="E18">
        <v>7606</v>
      </c>
    </row>
    <row r="19" spans="1:5" x14ac:dyDescent="0.2">
      <c r="A19">
        <v>2017</v>
      </c>
      <c r="B19" t="s">
        <v>6</v>
      </c>
      <c r="C19">
        <v>316</v>
      </c>
      <c r="D19">
        <v>491370</v>
      </c>
      <c r="E19">
        <v>9796</v>
      </c>
    </row>
    <row r="20" spans="1:5" x14ac:dyDescent="0.2">
      <c r="A20">
        <v>2017</v>
      </c>
      <c r="B20" t="s">
        <v>7</v>
      </c>
      <c r="C20">
        <v>393</v>
      </c>
      <c r="D20">
        <v>550520</v>
      </c>
      <c r="E20">
        <v>3303</v>
      </c>
    </row>
    <row r="21" spans="1:5" x14ac:dyDescent="0.2">
      <c r="A21">
        <v>2017</v>
      </c>
      <c r="B21" t="s">
        <v>6</v>
      </c>
      <c r="C21">
        <v>426</v>
      </c>
      <c r="D21">
        <v>134361</v>
      </c>
      <c r="E21">
        <v>44062</v>
      </c>
    </row>
    <row r="22" spans="1:5" x14ac:dyDescent="0.2">
      <c r="A22">
        <v>2017</v>
      </c>
      <c r="B22" t="s">
        <v>6</v>
      </c>
      <c r="C22">
        <v>454</v>
      </c>
      <c r="D22">
        <v>117392</v>
      </c>
      <c r="E22">
        <v>6382</v>
      </c>
    </row>
    <row r="23" spans="1:5" x14ac:dyDescent="0.2">
      <c r="A23">
        <v>2017</v>
      </c>
      <c r="B23" t="s">
        <v>6</v>
      </c>
      <c r="C23">
        <v>475</v>
      </c>
      <c r="D23" s="1">
        <v>106739</v>
      </c>
      <c r="E23" s="1">
        <v>25945</v>
      </c>
    </row>
    <row r="24" spans="1:5" x14ac:dyDescent="0.2">
      <c r="A24">
        <v>2017</v>
      </c>
      <c r="B24" t="s">
        <v>7</v>
      </c>
      <c r="C24">
        <v>484</v>
      </c>
      <c r="D24">
        <v>4747</v>
      </c>
      <c r="E24">
        <v>1086</v>
      </c>
    </row>
    <row r="25" spans="1:5" x14ac:dyDescent="0.2">
      <c r="A25">
        <v>2017</v>
      </c>
      <c r="B25" t="s">
        <v>6</v>
      </c>
      <c r="C25">
        <v>488</v>
      </c>
      <c r="D25" s="1">
        <v>16241.666666666672</v>
      </c>
      <c r="E25" s="1">
        <v>705.69841269841254</v>
      </c>
    </row>
    <row r="26" spans="1:5" x14ac:dyDescent="0.2">
      <c r="A26">
        <v>2017</v>
      </c>
      <c r="B26" t="s">
        <v>7</v>
      </c>
      <c r="C26">
        <v>597</v>
      </c>
      <c r="D26">
        <v>35807</v>
      </c>
      <c r="E26">
        <v>1798</v>
      </c>
    </row>
    <row r="27" spans="1:5" x14ac:dyDescent="0.2">
      <c r="A27">
        <v>2017</v>
      </c>
      <c r="B27" t="s">
        <v>6</v>
      </c>
      <c r="C27">
        <v>607</v>
      </c>
      <c r="D27">
        <v>76449</v>
      </c>
      <c r="E27">
        <v>4486</v>
      </c>
    </row>
    <row r="28" spans="1:5" x14ac:dyDescent="0.2">
      <c r="A28">
        <v>2017</v>
      </c>
      <c r="B28" t="s">
        <v>7</v>
      </c>
      <c r="C28">
        <v>663</v>
      </c>
      <c r="D28">
        <v>41604</v>
      </c>
      <c r="E28">
        <v>680</v>
      </c>
    </row>
    <row r="29" spans="1:5" x14ac:dyDescent="0.2">
      <c r="A29">
        <v>2017</v>
      </c>
      <c r="B29" t="s">
        <v>7</v>
      </c>
      <c r="C29">
        <v>778</v>
      </c>
      <c r="D29">
        <v>52815</v>
      </c>
      <c r="E29">
        <v>1012</v>
      </c>
    </row>
    <row r="30" spans="1:5" x14ac:dyDescent="0.2">
      <c r="A30">
        <v>2018</v>
      </c>
      <c r="B30" t="s">
        <v>6</v>
      </c>
      <c r="C30">
        <v>204</v>
      </c>
      <c r="D30">
        <v>215729</v>
      </c>
      <c r="E30">
        <v>15663</v>
      </c>
    </row>
    <row r="31" spans="1:5" x14ac:dyDescent="0.2">
      <c r="A31">
        <v>2018</v>
      </c>
      <c r="B31" t="s">
        <v>7</v>
      </c>
      <c r="C31">
        <v>279</v>
      </c>
      <c r="D31">
        <v>332061</v>
      </c>
      <c r="E31">
        <v>3860</v>
      </c>
    </row>
    <row r="32" spans="1:5" x14ac:dyDescent="0.2">
      <c r="A32">
        <v>2018</v>
      </c>
      <c r="B32" t="s">
        <v>6</v>
      </c>
      <c r="C32">
        <v>301</v>
      </c>
      <c r="D32">
        <v>323631</v>
      </c>
      <c r="E32">
        <v>14965</v>
      </c>
    </row>
    <row r="33" spans="1:5" x14ac:dyDescent="0.2">
      <c r="A33">
        <v>2018</v>
      </c>
      <c r="B33" t="s">
        <v>6</v>
      </c>
      <c r="C33">
        <v>316</v>
      </c>
      <c r="D33">
        <v>276761</v>
      </c>
      <c r="E33">
        <v>6586</v>
      </c>
    </row>
    <row r="34" spans="1:5" x14ac:dyDescent="0.2">
      <c r="A34">
        <v>2018</v>
      </c>
      <c r="B34" t="s">
        <v>7</v>
      </c>
      <c r="C34">
        <v>393</v>
      </c>
      <c r="D34">
        <v>57649</v>
      </c>
      <c r="E34">
        <v>1752</v>
      </c>
    </row>
    <row r="35" spans="1:5" x14ac:dyDescent="0.2">
      <c r="A35">
        <v>2018</v>
      </c>
      <c r="B35" t="s">
        <v>6</v>
      </c>
      <c r="C35">
        <v>426</v>
      </c>
      <c r="D35">
        <v>378423</v>
      </c>
      <c r="E35">
        <v>23062</v>
      </c>
    </row>
    <row r="36" spans="1:5" x14ac:dyDescent="0.2">
      <c r="A36">
        <v>2018</v>
      </c>
      <c r="B36" t="s">
        <v>6</v>
      </c>
      <c r="C36">
        <v>454</v>
      </c>
      <c r="D36">
        <v>168335</v>
      </c>
      <c r="E36">
        <v>3322</v>
      </c>
    </row>
    <row r="37" spans="1:5" x14ac:dyDescent="0.2">
      <c r="A37">
        <v>2018</v>
      </c>
      <c r="B37" t="s">
        <v>6</v>
      </c>
      <c r="C37">
        <v>475</v>
      </c>
      <c r="D37">
        <v>119019</v>
      </c>
      <c r="E37">
        <v>19083</v>
      </c>
    </row>
    <row r="38" spans="1:5" x14ac:dyDescent="0.2">
      <c r="A38">
        <v>2018</v>
      </c>
      <c r="B38" t="s">
        <v>7</v>
      </c>
      <c r="C38">
        <v>484</v>
      </c>
      <c r="D38">
        <v>32327</v>
      </c>
      <c r="E38">
        <v>1056</v>
      </c>
    </row>
    <row r="39" spans="1:5" x14ac:dyDescent="0.2">
      <c r="A39">
        <v>2018</v>
      </c>
      <c r="B39" t="s">
        <v>6</v>
      </c>
      <c r="C39">
        <v>488</v>
      </c>
      <c r="D39" s="1">
        <v>28568.166666666664</v>
      </c>
      <c r="E39" s="1">
        <v>2975.4816849816852</v>
      </c>
    </row>
    <row r="40" spans="1:5" x14ac:dyDescent="0.2">
      <c r="A40">
        <v>2018</v>
      </c>
      <c r="B40" t="s">
        <v>7</v>
      </c>
      <c r="C40">
        <v>597</v>
      </c>
      <c r="D40">
        <v>3029</v>
      </c>
      <c r="E40">
        <v>1087</v>
      </c>
    </row>
    <row r="41" spans="1:5" x14ac:dyDescent="0.2">
      <c r="A41">
        <v>2018</v>
      </c>
      <c r="B41" t="s">
        <v>6</v>
      </c>
      <c r="C41">
        <v>607</v>
      </c>
      <c r="D41">
        <v>104453</v>
      </c>
      <c r="E41">
        <v>4918</v>
      </c>
    </row>
    <row r="42" spans="1:5" x14ac:dyDescent="0.2">
      <c r="A42">
        <v>2018</v>
      </c>
      <c r="B42" t="s">
        <v>7</v>
      </c>
      <c r="C42">
        <v>663</v>
      </c>
      <c r="D42">
        <v>4678</v>
      </c>
      <c r="E42">
        <v>386</v>
      </c>
    </row>
    <row r="43" spans="1:5" x14ac:dyDescent="0.2">
      <c r="A43">
        <v>2018</v>
      </c>
      <c r="B43" t="s">
        <v>7</v>
      </c>
      <c r="C43">
        <v>778</v>
      </c>
      <c r="D43">
        <v>6092</v>
      </c>
      <c r="E43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Mean_CBB</vt:lpstr>
      <vt:lpstr>Total_Catch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Johnson</dc:creator>
  <cp:lastModifiedBy>Melissa Johnson</cp:lastModifiedBy>
  <dcterms:created xsi:type="dcterms:W3CDTF">2021-12-04T20:16:47Z</dcterms:created>
  <dcterms:modified xsi:type="dcterms:W3CDTF">2021-12-04T21:58:58Z</dcterms:modified>
</cp:coreProperties>
</file>