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计算机硬件系统设计\计算机硬件系统设计\6.CPU设计实验\"/>
    </mc:Choice>
  </mc:AlternateContent>
  <bookViews>
    <workbookView xWindow="0" yWindow="0" windowWidth="28800" windowHeight="12468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62913"/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O3" i="2" l="1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<sst xmlns="http://schemas.openxmlformats.org/spreadsheetml/2006/main" count="25" uniqueCount="25">
  <si>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</si>
  <si>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</si>
  <si>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</si>
  <si>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</si>
  <si>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</si>
  <si>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</si>
  <si>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</si>
  <si>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</si>
  <si>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</si>
  <si>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</si>
  <si>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</si>
  <si>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</si>
  <si>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</si>
  <si>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</si>
  <si>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</si>
  <si>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</si>
  <si>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</si>
  <si>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</si>
  <si>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</si>
  <si>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</si>
  <si>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</si>
  <si>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</si>
  <si>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</si>
  <si>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此表一般不需要修改，如需修改，在审阅中撤销工作表保护</t>
    <phoneticPr fontId="13" type="noConversion"/>
  </si>
  <si>
    <t>逻辑表达式-&gt;&gt;&gt;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</si>
</sst>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R32"/>
  <sheetViews>
    <sheetView tabSelected="1" workbookViewId="0">
      <pane ySplit="2" topLeftCell="A5" activePane="bottomLeft" state="frozen"/>
      <selection pane="bottomLeft" activeCell="T13" sqref="T13"/>
    </sheetView>
  </sheetViews>
  <sheetFormatPr defaultColWidth="9" defaultRowHeight="13.8" x14ac:dyDescent="0.25"/>
  <cols>
    <col min="1" max="4" width="3.6640625" style="8" customWidth="1"/>
    <col min="5" max="6" width="7.6640625" style="9" customWidth="1"/>
    <col min="7" max="12" width="6.6640625" style="9" customWidth="1"/>
    <col min="13" max="13" width="6.6640625" style="9" hidden="1" customWidth="1"/>
    <col min="14" max="14" width="7.88671875" style="9" customWidth="1"/>
    <col min="15" max="17" width="3.6640625" style="8" customWidth="1"/>
    <col min="18" max="18" width="3.6640625" style="9" customWidth="1"/>
  </cols>
  <sheetData>
    <row r="1" spans="1:18" ht="27" customHeight="1" x14ac:dyDescent="0.25">
      <c r="A1" s="61" t="s">
        <v>0</v>
      </c>
      <c r="B1" s="61"/>
      <c r="C1" s="61"/>
      <c r="D1" s="61"/>
      <c r="E1" s="62"/>
      <c r="F1" s="63" t="s">
        <v>1</v>
      </c>
      <c r="G1" s="64"/>
      <c r="H1" s="64"/>
      <c r="I1" s="64"/>
      <c r="J1" s="64"/>
      <c r="K1" s="64"/>
      <c r="L1" s="64"/>
      <c r="M1" s="65"/>
      <c r="N1" s="66" t="s">
        <v>2</v>
      </c>
      <c r="O1" s="67"/>
      <c r="P1" s="67"/>
      <c r="Q1" s="67"/>
      <c r="R1" s="68"/>
    </row>
    <row r="2" spans="1:18" ht="28.8" x14ac:dyDescent="0.25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6.2" x14ac:dyDescent="0.25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6.2" x14ac:dyDescent="0.25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</row>
    <row r="5" spans="1:18" ht="16.2" x14ac:dyDescent="0.25">
      <c r="A5" s="14">
        <f t="shared" si="0"/>
        <v>0</v>
      </c>
      <c r="B5" s="14">
        <f t="shared" si="1"/>
        <v>1</v>
      </c>
      <c r="C5" s="14">
        <f t="shared" si="2"/>
        <v>1</v>
      </c>
      <c r="D5" s="15">
        <f t="shared" si="3"/>
        <v>1</v>
      </c>
      <c r="E5" s="16">
        <v>7</v>
      </c>
      <c r="F5" s="27"/>
      <c r="G5" s="28"/>
      <c r="H5" s="28"/>
      <c r="I5" s="28"/>
      <c r="J5" s="28"/>
      <c r="K5" s="28"/>
      <c r="L5" s="28"/>
      <c r="M5" s="56"/>
      <c r="N5" s="57">
        <v>8</v>
      </c>
      <c r="O5" s="14">
        <f t="shared" si="4"/>
        <v>1</v>
      </c>
      <c r="P5" s="14">
        <f t="shared" si="5"/>
        <v>0</v>
      </c>
      <c r="Q5" s="14">
        <f t="shared" si="6"/>
        <v>0</v>
      </c>
      <c r="R5" s="15">
        <f t="shared" si="7"/>
        <v>0</v>
      </c>
    </row>
    <row r="6" spans="1:18" ht="16.2" x14ac:dyDescent="0.25">
      <c r="A6" s="19">
        <f t="shared" si="0"/>
        <v>1</v>
      </c>
      <c r="B6" s="19">
        <f t="shared" si="1"/>
        <v>0</v>
      </c>
      <c r="C6" s="19">
        <f t="shared" si="2"/>
        <v>0</v>
      </c>
      <c r="D6" s="20">
        <f t="shared" si="3"/>
        <v>0</v>
      </c>
      <c r="E6" s="21">
        <v>8</v>
      </c>
      <c r="F6" s="22"/>
      <c r="G6" s="23"/>
      <c r="H6" s="23"/>
      <c r="I6" s="23"/>
      <c r="J6" s="23"/>
      <c r="K6" s="23"/>
      <c r="L6" s="23"/>
      <c r="M6" s="26"/>
      <c r="N6" s="55">
        <v>0</v>
      </c>
      <c r="O6" s="19">
        <f t="shared" si="4"/>
        <v>0</v>
      </c>
      <c r="P6" s="19">
        <f t="shared" si="5"/>
        <v>0</v>
      </c>
      <c r="Q6" s="19">
        <f t="shared" si="6"/>
        <v>0</v>
      </c>
      <c r="R6" s="20">
        <f t="shared" si="7"/>
        <v>0</v>
      </c>
    </row>
    <row r="7" spans="1:18" ht="16.2" x14ac:dyDescent="0.25">
      <c r="A7" s="14">
        <f t="shared" si="0"/>
        <v>0</v>
      </c>
      <c r="B7" s="14">
        <f t="shared" si="1"/>
        <v>0</v>
      </c>
      <c r="C7" s="14">
        <f t="shared" si="2"/>
        <v>0</v>
      </c>
      <c r="D7" s="15">
        <f t="shared" si="3"/>
        <v>1</v>
      </c>
      <c r="E7" s="16">
        <v>1</v>
      </c>
      <c r="F7" s="27"/>
      <c r="G7" s="28">
        <v>1</v>
      </c>
      <c r="H7" s="28"/>
      <c r="I7" s="28"/>
      <c r="J7" s="28"/>
      <c r="K7" s="28"/>
      <c r="L7" s="28"/>
      <c r="M7" s="56"/>
      <c r="N7" s="57">
        <v>2</v>
      </c>
      <c r="O7" s="14">
        <f t="shared" si="4"/>
        <v>0</v>
      </c>
      <c r="P7" s="14">
        <f t="shared" si="5"/>
        <v>0</v>
      </c>
      <c r="Q7" s="14">
        <f t="shared" si="6"/>
        <v>1</v>
      </c>
      <c r="R7" s="15">
        <f t="shared" si="7"/>
        <v>0</v>
      </c>
    </row>
    <row r="8" spans="1:18" ht="16.2" x14ac:dyDescent="0.25">
      <c r="A8" s="19">
        <f t="shared" si="0"/>
        <v>0</v>
      </c>
      <c r="B8" s="19">
        <f t="shared" si="1"/>
        <v>0</v>
      </c>
      <c r="C8" s="19">
        <f t="shared" si="2"/>
        <v>1</v>
      </c>
      <c r="D8" s="20">
        <f t="shared" si="3"/>
        <v>0</v>
      </c>
      <c r="E8" s="21">
        <v>2</v>
      </c>
      <c r="F8" s="22"/>
      <c r="G8" s="23"/>
      <c r="H8" s="23"/>
      <c r="I8" s="23"/>
      <c r="J8" s="23"/>
      <c r="K8" s="23"/>
      <c r="L8" s="23"/>
      <c r="M8" s="26"/>
      <c r="N8" s="55">
        <v>3</v>
      </c>
      <c r="O8" s="19">
        <f t="shared" si="4"/>
        <v>0</v>
      </c>
      <c r="P8" s="19">
        <f t="shared" si="5"/>
        <v>0</v>
      </c>
      <c r="Q8" s="19">
        <f t="shared" si="6"/>
        <v>1</v>
      </c>
      <c r="R8" s="20">
        <f t="shared" si="7"/>
        <v>1</v>
      </c>
    </row>
    <row r="9" spans="1:18" ht="16.2" x14ac:dyDescent="0.25">
      <c r="A9" s="14">
        <f t="shared" si="0"/>
        <v>0</v>
      </c>
      <c r="B9" s="14">
        <f t="shared" si="1"/>
        <v>0</v>
      </c>
      <c r="C9" s="14">
        <f t="shared" si="2"/>
        <v>1</v>
      </c>
      <c r="D9" s="15">
        <f t="shared" si="3"/>
        <v>1</v>
      </c>
      <c r="E9" s="16">
        <v>3</v>
      </c>
      <c r="F9" s="27"/>
      <c r="G9" s="28"/>
      <c r="H9" s="28"/>
      <c r="I9" s="28"/>
      <c r="J9" s="28"/>
      <c r="K9" s="28"/>
      <c r="L9" s="28"/>
      <c r="M9" s="56"/>
      <c r="N9" s="57">
        <v>4</v>
      </c>
      <c r="O9" s="14">
        <f t="shared" si="4"/>
        <v>0</v>
      </c>
      <c r="P9" s="14">
        <f t="shared" si="5"/>
        <v>1</v>
      </c>
      <c r="Q9" s="14">
        <f t="shared" si="6"/>
        <v>0</v>
      </c>
      <c r="R9" s="15">
        <f t="shared" si="7"/>
        <v>0</v>
      </c>
    </row>
    <row r="10" spans="1:18" ht="16.2" x14ac:dyDescent="0.25">
      <c r="A10" s="19">
        <f t="shared" si="0"/>
        <v>0</v>
      </c>
      <c r="B10" s="19">
        <f t="shared" si="1"/>
        <v>1</v>
      </c>
      <c r="C10" s="19">
        <f t="shared" si="2"/>
        <v>0</v>
      </c>
      <c r="D10" s="20">
        <f t="shared" si="3"/>
        <v>0</v>
      </c>
      <c r="E10" s="21">
        <v>4</v>
      </c>
      <c r="F10" s="22"/>
      <c r="G10" s="23"/>
      <c r="H10" s="23"/>
      <c r="I10" s="23"/>
      <c r="J10" s="23"/>
      <c r="K10" s="23"/>
      <c r="L10" s="23"/>
      <c r="M10" s="26"/>
      <c r="N10" s="55">
        <v>0</v>
      </c>
      <c r="O10" s="19">
        <f t="shared" si="4"/>
        <v>0</v>
      </c>
      <c r="P10" s="19">
        <f t="shared" si="5"/>
        <v>0</v>
      </c>
      <c r="Q10" s="19">
        <f t="shared" si="6"/>
        <v>0</v>
      </c>
      <c r="R10" s="20">
        <f t="shared" si="7"/>
        <v>0</v>
      </c>
    </row>
    <row r="11" spans="1:18" ht="16.2" x14ac:dyDescent="0.25">
      <c r="A11" s="14">
        <f t="shared" si="0"/>
        <v>0</v>
      </c>
      <c r="B11" s="14">
        <f t="shared" si="1"/>
        <v>0</v>
      </c>
      <c r="C11" s="14">
        <f t="shared" si="2"/>
        <v>0</v>
      </c>
      <c r="D11" s="15">
        <f t="shared" si="3"/>
        <v>1</v>
      </c>
      <c r="E11" s="16">
        <v>1</v>
      </c>
      <c r="F11" s="27"/>
      <c r="G11" s="28"/>
      <c r="H11" s="28">
        <v>1</v>
      </c>
      <c r="I11" s="28"/>
      <c r="J11" s="28"/>
      <c r="K11" s="28"/>
      <c r="L11" s="28"/>
      <c r="M11" s="56"/>
      <c r="N11" s="57">
        <v>5</v>
      </c>
      <c r="O11" s="14">
        <f t="shared" si="4"/>
        <v>0</v>
      </c>
      <c r="P11" s="14">
        <f t="shared" si="5"/>
        <v>1</v>
      </c>
      <c r="Q11" s="14">
        <f t="shared" si="6"/>
        <v>0</v>
      </c>
      <c r="R11" s="15">
        <f t="shared" si="7"/>
        <v>1</v>
      </c>
    </row>
    <row r="12" spans="1:18" ht="16.2" x14ac:dyDescent="0.25">
      <c r="A12" s="19">
        <f t="shared" si="0"/>
        <v>0</v>
      </c>
      <c r="B12" s="19">
        <f t="shared" si="1"/>
        <v>1</v>
      </c>
      <c r="C12" s="19">
        <f t="shared" si="2"/>
        <v>0</v>
      </c>
      <c r="D12" s="20">
        <f t="shared" si="3"/>
        <v>1</v>
      </c>
      <c r="E12" s="21">
        <v>5</v>
      </c>
      <c r="F12" s="22"/>
      <c r="G12" s="23"/>
      <c r="H12" s="23"/>
      <c r="I12" s="23"/>
      <c r="J12" s="23"/>
      <c r="K12" s="23"/>
      <c r="L12" s="23"/>
      <c r="M12" s="26"/>
      <c r="N12" s="55">
        <v>6</v>
      </c>
      <c r="O12" s="19">
        <f t="shared" si="4"/>
        <v>0</v>
      </c>
      <c r="P12" s="19">
        <f t="shared" si="5"/>
        <v>1</v>
      </c>
      <c r="Q12" s="19">
        <f t="shared" si="6"/>
        <v>1</v>
      </c>
      <c r="R12" s="20">
        <f t="shared" si="7"/>
        <v>0</v>
      </c>
    </row>
    <row r="13" spans="1:18" ht="16.2" x14ac:dyDescent="0.25">
      <c r="A13" s="14">
        <f t="shared" si="0"/>
        <v>0</v>
      </c>
      <c r="B13" s="14">
        <f t="shared" si="1"/>
        <v>1</v>
      </c>
      <c r="C13" s="14">
        <f t="shared" si="2"/>
        <v>1</v>
      </c>
      <c r="D13" s="15">
        <f t="shared" si="3"/>
        <v>0</v>
      </c>
      <c r="E13" s="16">
        <v>6</v>
      </c>
      <c r="F13" s="27"/>
      <c r="G13" s="28"/>
      <c r="H13" s="28"/>
      <c r="I13" s="28"/>
      <c r="J13" s="28"/>
      <c r="K13" s="28"/>
      <c r="L13" s="28"/>
      <c r="M13" s="56"/>
      <c r="N13" s="57"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5">
        <f t="shared" si="7"/>
        <v>0</v>
      </c>
    </row>
    <row r="14" spans="1:18" ht="16.2" x14ac:dyDescent="0.25">
      <c r="A14" s="19">
        <f t="shared" si="0"/>
        <v>0</v>
      </c>
      <c r="B14" s="19">
        <f t="shared" si="1"/>
        <v>0</v>
      </c>
      <c r="C14" s="19">
        <f t="shared" si="2"/>
        <v>0</v>
      </c>
      <c r="D14" s="20">
        <f t="shared" si="3"/>
        <v>1</v>
      </c>
      <c r="E14" s="21">
        <v>1</v>
      </c>
      <c r="F14" s="22"/>
      <c r="G14" s="23"/>
      <c r="H14" s="23"/>
      <c r="I14" s="23"/>
      <c r="J14" s="23"/>
      <c r="K14" s="23"/>
      <c r="L14" s="23">
        <v>1</v>
      </c>
      <c r="M14" s="26"/>
      <c r="N14" s="55">
        <v>9</v>
      </c>
      <c r="O14" s="19">
        <f t="shared" si="4"/>
        <v>1</v>
      </c>
      <c r="P14" s="19">
        <f t="shared" si="5"/>
        <v>0</v>
      </c>
      <c r="Q14" s="19">
        <f t="shared" si="6"/>
        <v>0</v>
      </c>
      <c r="R14" s="20">
        <f t="shared" si="7"/>
        <v>1</v>
      </c>
    </row>
    <row r="15" spans="1:18" ht="16.2" x14ac:dyDescent="0.25">
      <c r="A15" s="14">
        <f t="shared" si="0"/>
        <v>1</v>
      </c>
      <c r="B15" s="14">
        <f t="shared" si="1"/>
        <v>0</v>
      </c>
      <c r="C15" s="14">
        <f t="shared" si="2"/>
        <v>0</v>
      </c>
      <c r="D15" s="15">
        <f t="shared" si="3"/>
        <v>1</v>
      </c>
      <c r="E15" s="16">
        <v>9</v>
      </c>
      <c r="F15" s="27"/>
      <c r="G15" s="28"/>
      <c r="H15" s="28"/>
      <c r="I15" s="28"/>
      <c r="J15" s="28"/>
      <c r="K15" s="28"/>
      <c r="L15" s="28"/>
      <c r="M15" s="56"/>
      <c r="N15" s="57">
        <v>10</v>
      </c>
      <c r="O15" s="14">
        <f t="shared" si="4"/>
        <v>1</v>
      </c>
      <c r="P15" s="14">
        <f t="shared" si="5"/>
        <v>0</v>
      </c>
      <c r="Q15" s="14">
        <f t="shared" si="6"/>
        <v>1</v>
      </c>
      <c r="R15" s="15">
        <f t="shared" si="7"/>
        <v>0</v>
      </c>
    </row>
    <row r="16" spans="1:18" ht="16.2" x14ac:dyDescent="0.25">
      <c r="A16" s="19">
        <f t="shared" si="0"/>
        <v>1</v>
      </c>
      <c r="B16" s="19">
        <f t="shared" si="1"/>
        <v>0</v>
      </c>
      <c r="C16" s="19">
        <f t="shared" si="2"/>
        <v>1</v>
      </c>
      <c r="D16" s="20">
        <f t="shared" si="3"/>
        <v>0</v>
      </c>
      <c r="E16" s="21">
        <v>10</v>
      </c>
      <c r="F16" s="22"/>
      <c r="G16" s="23"/>
      <c r="H16" s="23"/>
      <c r="I16" s="23"/>
      <c r="J16" s="23"/>
      <c r="K16" s="23"/>
      <c r="L16" s="23"/>
      <c r="M16" s="26"/>
      <c r="N16" s="55">
        <v>0</v>
      </c>
      <c r="O16" s="19">
        <f t="shared" si="4"/>
        <v>0</v>
      </c>
      <c r="P16" s="19">
        <f t="shared" si="5"/>
        <v>0</v>
      </c>
      <c r="Q16" s="19">
        <f t="shared" si="6"/>
        <v>0</v>
      </c>
      <c r="R16" s="20">
        <f t="shared" si="7"/>
        <v>0</v>
      </c>
    </row>
    <row r="17" spans="1:18" ht="16.2" x14ac:dyDescent="0.25">
      <c r="A17" s="14">
        <f t="shared" si="0"/>
        <v>0</v>
      </c>
      <c r="B17" s="14">
        <f t="shared" si="1"/>
        <v>0</v>
      </c>
      <c r="C17" s="14">
        <f t="shared" si="2"/>
        <v>0</v>
      </c>
      <c r="D17" s="15">
        <f t="shared" si="3"/>
        <v>1</v>
      </c>
      <c r="E17" s="16">
        <v>1</v>
      </c>
      <c r="F17" s="27"/>
      <c r="G17" s="28"/>
      <c r="H17" s="28"/>
      <c r="I17" s="28">
        <v>1</v>
      </c>
      <c r="J17" s="28"/>
      <c r="K17" s="28"/>
      <c r="L17" s="28"/>
      <c r="M17" s="56"/>
      <c r="N17" s="57">
        <v>11</v>
      </c>
      <c r="O17" s="14">
        <f t="shared" si="4"/>
        <v>1</v>
      </c>
      <c r="P17" s="14">
        <f t="shared" si="5"/>
        <v>0</v>
      </c>
      <c r="Q17" s="14">
        <f t="shared" si="6"/>
        <v>1</v>
      </c>
      <c r="R17" s="15">
        <f t="shared" si="7"/>
        <v>1</v>
      </c>
    </row>
    <row r="18" spans="1:18" ht="16.2" x14ac:dyDescent="0.25">
      <c r="A18" s="19">
        <f t="shared" ref="A18:A31" si="8">IF(ISNUMBER($E18),IF(MOD($E18,16)/8&gt;=1,1,0),"")</f>
        <v>1</v>
      </c>
      <c r="B18" s="19">
        <f t="shared" ref="B18:B31" si="9">IF(ISNUMBER($E18),IF(MOD($E18,8)/4&gt;=1,1,0),"")</f>
        <v>0</v>
      </c>
      <c r="C18" s="19">
        <f t="shared" ref="C18:C31" si="10">IF(ISNUMBER($E18),IF(MOD($E18,4)/2&gt;=1,1,0),"")</f>
        <v>1</v>
      </c>
      <c r="D18" s="20">
        <f t="shared" ref="D18:D31" si="11">IF(ISNUMBER($E18),MOD($E18,2),"")</f>
        <v>1</v>
      </c>
      <c r="E18" s="21">
        <v>11</v>
      </c>
      <c r="F18" s="22"/>
      <c r="G18" s="23"/>
      <c r="H18" s="23"/>
      <c r="I18" s="23"/>
      <c r="J18" s="23"/>
      <c r="K18" s="23"/>
      <c r="L18" s="23"/>
      <c r="M18" s="26"/>
      <c r="N18" s="55">
        <v>0</v>
      </c>
      <c r="O18" s="19">
        <f t="shared" si="4"/>
        <v>0</v>
      </c>
      <c r="P18" s="19">
        <f t="shared" si="5"/>
        <v>0</v>
      </c>
      <c r="Q18" s="19">
        <f t="shared" si="6"/>
        <v>0</v>
      </c>
      <c r="R18" s="20">
        <f t="shared" si="7"/>
        <v>0</v>
      </c>
    </row>
    <row r="19" spans="1:18" ht="16.2" x14ac:dyDescent="0.25">
      <c r="A19" s="14">
        <f t="shared" si="8"/>
        <v>0</v>
      </c>
      <c r="B19" s="14">
        <f t="shared" si="9"/>
        <v>0</v>
      </c>
      <c r="C19" s="14">
        <f t="shared" si="10"/>
        <v>0</v>
      </c>
      <c r="D19" s="15">
        <f t="shared" si="11"/>
        <v>1</v>
      </c>
      <c r="E19" s="16">
        <v>1</v>
      </c>
      <c r="F19" s="27"/>
      <c r="G19" s="28"/>
      <c r="H19" s="28"/>
      <c r="I19" s="28"/>
      <c r="J19" s="28">
        <v>1</v>
      </c>
      <c r="K19" s="28"/>
      <c r="L19" s="28"/>
      <c r="M19" s="56"/>
      <c r="N19" s="57">
        <v>12</v>
      </c>
      <c r="O19" s="14">
        <f t="shared" si="4"/>
        <v>1</v>
      </c>
      <c r="P19" s="14">
        <f t="shared" si="5"/>
        <v>1</v>
      </c>
      <c r="Q19" s="14">
        <f t="shared" si="6"/>
        <v>0</v>
      </c>
      <c r="R19" s="15">
        <f t="shared" si="7"/>
        <v>0</v>
      </c>
    </row>
    <row r="20" spans="1:18" ht="16.2" x14ac:dyDescent="0.25">
      <c r="A20" s="19">
        <f t="shared" si="8"/>
        <v>1</v>
      </c>
      <c r="B20" s="19">
        <f t="shared" si="9"/>
        <v>1</v>
      </c>
      <c r="C20" s="19">
        <f t="shared" si="10"/>
        <v>0</v>
      </c>
      <c r="D20" s="20">
        <f t="shared" si="11"/>
        <v>0</v>
      </c>
      <c r="E20" s="21">
        <v>12</v>
      </c>
      <c r="F20" s="22"/>
      <c r="G20" s="23"/>
      <c r="H20" s="23"/>
      <c r="I20" s="23"/>
      <c r="J20" s="23"/>
      <c r="K20" s="23"/>
      <c r="L20" s="23"/>
      <c r="M20" s="26"/>
      <c r="N20" s="55">
        <v>0</v>
      </c>
      <c r="O20" s="19">
        <f t="shared" si="4"/>
        <v>0</v>
      </c>
      <c r="P20" s="19">
        <f t="shared" si="5"/>
        <v>0</v>
      </c>
      <c r="Q20" s="19">
        <f t="shared" si="6"/>
        <v>0</v>
      </c>
      <c r="R20" s="20">
        <f t="shared" si="7"/>
        <v>0</v>
      </c>
    </row>
    <row r="21" spans="1:18" ht="16.2" x14ac:dyDescent="0.25">
      <c r="A21" s="14">
        <f t="shared" si="8"/>
        <v>0</v>
      </c>
      <c r="B21" s="14">
        <f t="shared" si="9"/>
        <v>0</v>
      </c>
      <c r="C21" s="14">
        <f t="shared" si="10"/>
        <v>0</v>
      </c>
      <c r="D21" s="15">
        <f t="shared" si="11"/>
        <v>1</v>
      </c>
      <c r="E21" s="16">
        <v>1</v>
      </c>
      <c r="F21" s="27"/>
      <c r="G21" s="28"/>
      <c r="H21" s="28"/>
      <c r="I21" s="28"/>
      <c r="J21" s="28"/>
      <c r="K21" s="28">
        <v>1</v>
      </c>
      <c r="L21" s="28"/>
      <c r="M21" s="56"/>
      <c r="N21" s="57">
        <v>13</v>
      </c>
      <c r="O21" s="14">
        <f t="shared" si="4"/>
        <v>1</v>
      </c>
      <c r="P21" s="14">
        <f t="shared" si="5"/>
        <v>1</v>
      </c>
      <c r="Q21" s="14">
        <f t="shared" si="6"/>
        <v>0</v>
      </c>
      <c r="R21" s="15">
        <f t="shared" si="7"/>
        <v>1</v>
      </c>
    </row>
    <row r="22" spans="1:18" ht="16.2" x14ac:dyDescent="0.25">
      <c r="A22" s="19">
        <f t="shared" si="8"/>
        <v>1</v>
      </c>
      <c r="B22" s="19">
        <f t="shared" si="9"/>
        <v>1</v>
      </c>
      <c r="C22" s="19">
        <f t="shared" si="10"/>
        <v>0</v>
      </c>
      <c r="D22" s="20">
        <f t="shared" si="11"/>
        <v>1</v>
      </c>
      <c r="E22" s="21">
        <v>13</v>
      </c>
      <c r="F22" s="22"/>
      <c r="G22" s="23"/>
      <c r="H22" s="23"/>
      <c r="I22" s="23"/>
      <c r="J22" s="23"/>
      <c r="K22" s="23"/>
      <c r="L22" s="23"/>
      <c r="M22" s="26"/>
      <c r="N22" s="55">
        <v>13</v>
      </c>
      <c r="O22" s="19">
        <f t="shared" si="4"/>
        <v>1</v>
      </c>
      <c r="P22" s="19">
        <f t="shared" si="5"/>
        <v>1</v>
      </c>
      <c r="Q22" s="19">
        <f t="shared" si="6"/>
        <v>0</v>
      </c>
      <c r="R22" s="20">
        <f t="shared" si="7"/>
        <v>1</v>
      </c>
    </row>
    <row r="23" spans="1:18" ht="16.2" x14ac:dyDescent="0.25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6.2" x14ac:dyDescent="0.25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6.2" x14ac:dyDescent="0.25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6.2" x14ac:dyDescent="0.25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6.2" x14ac:dyDescent="0.25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6.2" x14ac:dyDescent="0.25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6.2" x14ac:dyDescent="0.25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6.2" x14ac:dyDescent="0.25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6.2" x14ac:dyDescent="0.25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6.2" x14ac:dyDescent="0.25">
      <c r="F32" s="69" t="s">
        <v>13</v>
      </c>
      <c r="G32" s="69"/>
      <c r="H32" s="69"/>
      <c r="I32" s="69"/>
      <c r="J32" s="69"/>
      <c r="K32" s="69"/>
      <c r="L32" s="69"/>
      <c r="M32" s="69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1:N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"/>
  <sheetViews>
    <sheetView zoomScale="130" zoomScaleNormal="130" workbookViewId="0">
      <selection activeCell="Q31" sqref="Q31"/>
    </sheetView>
  </sheetViews>
  <sheetFormatPr defaultColWidth="9" defaultRowHeight="13.8" x14ac:dyDescent="0.25"/>
  <cols>
    <col min="1" max="11" width="4.6640625" customWidth="1"/>
    <col min="12" max="12" width="4.6640625" hidden="1" customWidth="1"/>
    <col min="13" max="13" width="18.44140625" style="30" customWidth="1"/>
    <col min="14" max="14" width="10.44140625" style="30" customWidth="1"/>
    <col min="15" max="15" width="9.44140625" style="30" customWidth="1"/>
    <col min="16" max="16" width="10.109375" style="30" customWidth="1"/>
    <col min="17" max="17" width="11.109375" style="30" customWidth="1"/>
  </cols>
  <sheetData>
    <row r="1" spans="1:17" s="29" customFormat="1" ht="15.6" x14ac:dyDescent="0.25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ht="14.4" x14ac:dyDescent="0.25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ht="14.4" x14ac:dyDescent="0.25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 ht="14.4" x14ac:dyDescent="0.25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S2&amp;</v>
      </c>
      <c r="C4" s="38" t="str">
        <f>IF(状态转换表!C5=1,状态转换表!C$2&amp;"&amp;",IF(状态转换表!C5=0,"~"&amp;状态转换表!C$2&amp;"&amp;",""))</f>
        <v>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/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~S3&amp;S2&amp;S1&amp;S0</v>
      </c>
      <c r="N4" s="2" t="str">
        <f>IF(状态转换表!O5=1,$M4&amp;"+","")</f>
        <v>~S3&amp;S2&amp;S1&amp;S0+</v>
      </c>
      <c r="O4" s="2" t="str">
        <f>IF(状态转换表!P5=1,$M4&amp;"+","")</f>
        <v/>
      </c>
      <c r="P4" s="2" t="str">
        <f>IF(状态转换表!Q5=1,$M4&amp;"+","")</f>
        <v/>
      </c>
      <c r="Q4" s="2" t="str">
        <f>IF(状态转换表!R5=1,$M4&amp;"+","")</f>
        <v/>
      </c>
    </row>
    <row r="5" spans="1:17" ht="14.4" x14ac:dyDescent="0.25">
      <c r="A5" s="34" t="str">
        <f>IF(状态转换表!A6=1,状态转换表!A$2&amp;"&amp;",IF(状态转换表!A6=0,"~"&amp;状态转换表!A$2&amp;"&amp;",""))</f>
        <v>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~S0&amp;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/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S3&amp;~S2&amp;~S1&amp;~S0</v>
      </c>
      <c r="N5" s="2" t="str">
        <f>IF(状态转换表!O6=1,$M5&amp;"+","")</f>
        <v/>
      </c>
      <c r="O5" s="2" t="str">
        <f>IF(状态转换表!P6=1,$M5&amp;"+","")</f>
        <v/>
      </c>
      <c r="P5" s="2" t="str">
        <f>IF(状态转换表!Q6=1,$M5&amp;"+","")</f>
        <v/>
      </c>
      <c r="Q5" s="2" t="str">
        <f>IF(状态转换表!R6=1,$M5&amp;"+","")</f>
        <v/>
      </c>
    </row>
    <row r="6" spans="1:17" ht="14.4" x14ac:dyDescent="0.25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~S2&amp;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>LW&amp;</v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/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~S3&amp;~S2&amp;~S1&amp;S0&amp;LW</v>
      </c>
      <c r="N6" s="2" t="str">
        <f>IF(状态转换表!O7=1,$M6&amp;"+","")</f>
        <v/>
      </c>
      <c r="O6" s="2" t="str">
        <f>IF(状态转换表!P7=1,$M6&amp;"+","")</f>
        <v/>
      </c>
      <c r="P6" s="2" t="str">
        <f>IF(状态转换表!Q7=1,$M6&amp;"+","")</f>
        <v>~S3&amp;~S2&amp;~S1&amp;S0&amp;LW+</v>
      </c>
      <c r="Q6" s="2" t="str">
        <f>IF(状态转换表!R7=1,$M6&amp;"+","")</f>
        <v/>
      </c>
    </row>
    <row r="7" spans="1:17" ht="14.4" x14ac:dyDescent="0.25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S1&amp;</v>
      </c>
      <c r="D7" s="39" t="str">
        <f>IF(状态转换表!D8=1,状态转换表!D$2&amp;"&amp;",IF(状态转换表!D8=0,"~"&amp;状态转换表!D$2&amp;"&amp;",""))</f>
        <v>~S0&amp;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/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~S3&amp;~S2&amp;S1&amp;~S0</v>
      </c>
      <c r="N7" s="2" t="str">
        <f>IF(状态转换表!O8=1,$M7&amp;"+","")</f>
        <v/>
      </c>
      <c r="O7" s="2" t="str">
        <f>IF(状态转换表!P8=1,$M7&amp;"+","")</f>
        <v/>
      </c>
      <c r="P7" s="2" t="str">
        <f>IF(状态转换表!Q8=1,$M7&amp;"+","")</f>
        <v>~S3&amp;~S2&amp;S1&amp;~S0+</v>
      </c>
      <c r="Q7" s="2" t="str">
        <f>IF(状态转换表!R8=1,$M7&amp;"+","")</f>
        <v>~S3&amp;~S2&amp;S1&amp;~S0+</v>
      </c>
    </row>
    <row r="8" spans="1:17" ht="14.4" x14ac:dyDescent="0.25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~S2&amp;</v>
      </c>
      <c r="C8" s="38" t="str">
        <f>IF(状态转换表!C9=1,状态转换表!C$2&amp;"&amp;",IF(状态转换表!C9=0,"~"&amp;状态转换表!C$2&amp;"&amp;",""))</f>
        <v>S1&amp;</v>
      </c>
      <c r="D8" s="39" t="str">
        <f>IF(状态转换表!D9=1,状态转换表!D$2&amp;"&amp;",IF(状态转换表!D9=0,"~"&amp;状态转换表!D$2&amp;"&amp;",""))</f>
        <v>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/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~S3&amp;~S2&amp;S1&amp;S0</v>
      </c>
      <c r="N8" s="2" t="str">
        <f>IF(状态转换表!O9=1,$M8&amp;"+","")</f>
        <v/>
      </c>
      <c r="O8" s="2" t="str">
        <f>IF(状态转换表!P9=1,$M8&amp;"+","")</f>
        <v>~S3&amp;~S2&amp;S1&amp;S0+</v>
      </c>
      <c r="P8" s="2" t="str">
        <f>IF(状态转换表!Q9=1,$M8&amp;"+","")</f>
        <v/>
      </c>
      <c r="Q8" s="2" t="str">
        <f>IF(状态转换表!R9=1,$M8&amp;"+","")</f>
        <v/>
      </c>
    </row>
    <row r="9" spans="1:17" ht="14.4" x14ac:dyDescent="0.25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S2&amp;</v>
      </c>
      <c r="C9" s="38" t="str">
        <f>IF(状态转换表!C10=1,状态转换表!C$2&amp;"&amp;",IF(状态转换表!C10=0,"~"&amp;状态转换表!C$2&amp;"&amp;",""))</f>
        <v>~S1&amp;</v>
      </c>
      <c r="D9" s="39" t="str">
        <f>IF(状态转换表!D10=1,状态转换表!D$2&amp;"&amp;",IF(状态转换表!D10=0,"~"&amp;状态转换表!D$2&amp;"&amp;",""))</f>
        <v>~S0&amp;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/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~S3&amp;S2&amp;~S1&amp;~S0</v>
      </c>
      <c r="N9" s="2" t="str">
        <f>IF(状态转换表!O10=1,$M9&amp;"+","")</f>
        <v/>
      </c>
      <c r="O9" s="2" t="str">
        <f>IF(状态转换表!P10=1,$M9&amp;"+","")</f>
        <v/>
      </c>
      <c r="P9" s="2" t="str">
        <f>IF(状态转换表!Q10=1,$M9&amp;"+","")</f>
        <v/>
      </c>
      <c r="Q9" s="2" t="str">
        <f>IF(状态转换表!R10=1,$M9&amp;"+","")</f>
        <v/>
      </c>
    </row>
    <row r="10" spans="1:17" ht="14.4" x14ac:dyDescent="0.25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~S1&amp;</v>
      </c>
      <c r="D10" s="39" t="str">
        <f>IF(状态转换表!D11=1,状态转换表!D$2&amp;"&amp;",IF(状态转换表!D11=0,"~"&amp;状态转换表!D$2&amp;"&amp;",""))</f>
        <v>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>SW&amp;</v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~S3&amp;~S2&amp;~S1&amp;S0&amp;SW</v>
      </c>
      <c r="N10" s="2" t="str">
        <f>IF(状态转换表!O11=1,$M10&amp;"+","")</f>
        <v/>
      </c>
      <c r="O10" s="2" t="str">
        <f>IF(状态转换表!P11=1,$M10&amp;"+","")</f>
        <v>~S3&amp;~S2&amp;~S1&amp;S0&amp;SW+</v>
      </c>
      <c r="P10" s="2" t="str">
        <f>IF(状态转换表!Q11=1,$M10&amp;"+","")</f>
        <v/>
      </c>
      <c r="Q10" s="2" t="str">
        <f>IF(状态转换表!R11=1,$M10&amp;"+","")</f>
        <v>~S3&amp;~S2&amp;~S1&amp;S0&amp;SW+</v>
      </c>
    </row>
    <row r="11" spans="1:17" ht="14.4" x14ac:dyDescent="0.25">
      <c r="A11" s="34" t="str">
        <f>IF(状态转换表!A12=1,状态转换表!A$2&amp;"&amp;",IF(状态转换表!A12=0,"~"&amp;状态转换表!A$2&amp;"&amp;",""))</f>
        <v>~S3&amp;</v>
      </c>
      <c r="B11" s="38" t="str">
        <f>IF(状态转换表!B12=1,状态转换表!B$2&amp;"&amp;",IF(状态转换表!B12=0,"~"&amp;状态转换表!B$2&amp;"&amp;",""))</f>
        <v>S2&amp;</v>
      </c>
      <c r="C11" s="38" t="str">
        <f>IF(状态转换表!C12=1,状态转换表!C$2&amp;"&amp;",IF(状态转换表!C12=0,"~"&amp;状态转换表!C$2&amp;"&amp;",""))</f>
        <v>~S1&amp;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~S3&amp;S2&amp;~S1&amp;S0</v>
      </c>
      <c r="N11" s="2" t="str">
        <f>IF(状态转换表!O12=1,$M11&amp;"+","")</f>
        <v/>
      </c>
      <c r="O11" s="2" t="str">
        <f>IF(状态转换表!P12=1,$M11&amp;"+","")</f>
        <v>~S3&amp;S2&amp;~S1&amp;S0+</v>
      </c>
      <c r="P11" s="2" t="str">
        <f>IF(状态转换表!Q12=1,$M11&amp;"+","")</f>
        <v>~S3&amp;S2&amp;~S1&amp;S0+</v>
      </c>
      <c r="Q11" s="2" t="str">
        <f>IF(状态转换表!R12=1,$M11&amp;"+","")</f>
        <v/>
      </c>
    </row>
    <row r="12" spans="1:17" ht="14.4" x14ac:dyDescent="0.25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S2&amp;</v>
      </c>
      <c r="C12" s="38" t="str">
        <f>IF(状态转换表!C13=1,状态转换表!C$2&amp;"&amp;",IF(状态转换表!C13=0,"~"&amp;状态转换表!C$2&amp;"&amp;",""))</f>
        <v>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~S3&amp;S2&amp;S1&amp;~S0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ht="14.4" x14ac:dyDescent="0.25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~S2&amp;</v>
      </c>
      <c r="C13" s="38" t="str">
        <f>IF(状态转换表!C14=1,状态转换表!C$2&amp;"&amp;",IF(状态转换表!C14=0,"~"&amp;状态转换表!C$2&amp;"&amp;",""))</f>
        <v>~S1&amp;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>ADDI&amp;</v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~S3&amp;~S2&amp;~S1&amp;S0&amp;ADDI</v>
      </c>
      <c r="N13" s="2" t="str">
        <f>IF(状态转换表!O14=1,$M13&amp;"+","")</f>
        <v>~S3&amp;~S2&amp;~S1&amp;S0&amp;ADDI+</v>
      </c>
      <c r="O13" s="2" t="str">
        <f>IF(状态转换表!P14=1,$M13&amp;"+","")</f>
        <v/>
      </c>
      <c r="P13" s="2" t="str">
        <f>IF(状态转换表!Q14=1,$M13&amp;"+","")</f>
        <v/>
      </c>
      <c r="Q13" s="2" t="str">
        <f>IF(状态转换表!R14=1,$M13&amp;"+","")</f>
        <v>~S3&amp;~S2&amp;~S1&amp;S0&amp;ADDI+</v>
      </c>
    </row>
    <row r="14" spans="1:17" ht="14.4" x14ac:dyDescent="0.25">
      <c r="A14" s="34" t="str">
        <f>IF(状态转换表!A15=1,状态转换表!A$2&amp;"&amp;",IF(状态转换表!A15=0,"~"&amp;状态转换表!A$2&amp;"&amp;",""))</f>
        <v>S3&amp;</v>
      </c>
      <c r="B14" s="38" t="str">
        <f>IF(状态转换表!B15=1,状态转换表!B$2&amp;"&amp;",IF(状态转换表!B15=0,"~"&amp;状态转换表!B$2&amp;"&amp;",""))</f>
        <v>~S2&amp;</v>
      </c>
      <c r="C14" s="38" t="str">
        <f>IF(状态转换表!C15=1,状态转换表!C$2&amp;"&amp;",IF(状态转换表!C15=0,"~"&amp;状态转换表!C$2&amp;"&amp;",""))</f>
        <v>~S1&amp;</v>
      </c>
      <c r="D14" s="39" t="str">
        <f>IF(状态转换表!D15=1,状态转换表!D$2&amp;"&amp;",IF(状态转换表!D15=0,"~"&amp;状态转换表!D$2&amp;"&amp;",""))</f>
        <v>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S3&amp;~S2&amp;~S1&amp;S0</v>
      </c>
      <c r="N14" s="2" t="str">
        <f>IF(状态转换表!O15=1,$M14&amp;"+","")</f>
        <v>S3&amp;~S2&amp;~S1&amp;S0+</v>
      </c>
      <c r="O14" s="2" t="str">
        <f>IF(状态转换表!P15=1,$M14&amp;"+","")</f>
        <v/>
      </c>
      <c r="P14" s="2" t="str">
        <f>IF(状态转换表!Q15=1,$M14&amp;"+","")</f>
        <v>S3&amp;~S2&amp;~S1&amp;S0+</v>
      </c>
      <c r="Q14" s="2" t="str">
        <f>IF(状态转换表!R15=1,$M14&amp;"+","")</f>
        <v/>
      </c>
    </row>
    <row r="15" spans="1:17" ht="14.4" x14ac:dyDescent="0.25">
      <c r="A15" s="34" t="str">
        <f>IF(状态转换表!A16=1,状态转换表!A$2&amp;"&amp;",IF(状态转换表!A16=0,"~"&amp;状态转换表!A$2&amp;"&amp;",""))</f>
        <v>S3&amp;</v>
      </c>
      <c r="B15" s="38" t="str">
        <f>IF(状态转换表!B16=1,状态转换表!B$2&amp;"&amp;",IF(状态转换表!B16=0,"~"&amp;状态转换表!B$2&amp;"&amp;",""))</f>
        <v>~S2&amp;</v>
      </c>
      <c r="C15" s="38" t="str">
        <f>IF(状态转换表!C16=1,状态转换表!C$2&amp;"&amp;",IF(状态转换表!C16=0,"~"&amp;状态转换表!C$2&amp;"&amp;",""))</f>
        <v>S1&amp;</v>
      </c>
      <c r="D15" s="39" t="str">
        <f>IF(状态转换表!D16=1,状态转换表!D$2&amp;"&amp;",IF(状态转换表!D16=0,"~"&amp;状态转换表!D$2&amp;"&amp;",""))</f>
        <v>~S0&amp;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S3&amp;~S2&amp;S1&amp;~S0</v>
      </c>
      <c r="N15" s="2" t="str">
        <f>IF(状态转换表!O16=1,$M15&amp;"+","")</f>
        <v/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ht="14.4" x14ac:dyDescent="0.25">
      <c r="A16" s="34" t="str">
        <f>IF(状态转换表!A17=1,状态转换表!A$2&amp;"&amp;",IF(状态转换表!A17=0,"~"&amp;状态转换表!A$2&amp;"&amp;",""))</f>
        <v>~S3&amp;</v>
      </c>
      <c r="B16" s="38" t="str">
        <f>IF(状态转换表!B17=1,状态转换表!B$2&amp;"&amp;",IF(状态转换表!B17=0,"~"&amp;状态转换表!B$2&amp;"&amp;",""))</f>
        <v>~S2&amp;</v>
      </c>
      <c r="C16" s="38" t="str">
        <f>IF(状态转换表!C17=1,状态转换表!C$2&amp;"&amp;",IF(状态转换表!C17=0,"~"&amp;状态转换表!C$2&amp;"&amp;",""))</f>
        <v>~S1&amp;</v>
      </c>
      <c r="D16" s="39" t="str">
        <f>IF(状态转换表!D17=1,状态转换表!D$2&amp;"&amp;",IF(状态转换表!D17=0,"~"&amp;状态转换表!D$2&amp;"&amp;",""))</f>
        <v>S0&amp;</v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>BEQ&amp;</v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>~S3&amp;~S2&amp;~S1&amp;S0&amp;BEQ</v>
      </c>
      <c r="N16" s="2" t="str">
        <f>IF(状态转换表!O17=1,$M16&amp;"+","")</f>
        <v>~S3&amp;~S2&amp;~S1&amp;S0&amp;BEQ+</v>
      </c>
      <c r="O16" s="2" t="str">
        <f>IF(状态转换表!P17=1,$M16&amp;"+","")</f>
        <v/>
      </c>
      <c r="P16" s="2" t="str">
        <f>IF(状态转换表!Q17=1,$M16&amp;"+","")</f>
        <v>~S3&amp;~S2&amp;~S1&amp;S0&amp;BEQ+</v>
      </c>
      <c r="Q16" s="2" t="str">
        <f>IF(状态转换表!R17=1,$M16&amp;"+","")</f>
        <v>~S3&amp;~S2&amp;~S1&amp;S0&amp;BEQ+</v>
      </c>
    </row>
    <row r="17" spans="1:17" ht="14.4" x14ac:dyDescent="0.25">
      <c r="A17" s="34" t="str">
        <f>IF(状态转换表!A18=1,状态转换表!A$2&amp;"&amp;",IF(状态转换表!A18=0,"~"&amp;状态转换表!A$2&amp;"&amp;",""))</f>
        <v>S3&amp;</v>
      </c>
      <c r="B17" s="38" t="str">
        <f>IF(状态转换表!B18=1,状态转换表!B$2&amp;"&amp;",IF(状态转换表!B18=0,"~"&amp;状态转换表!B$2&amp;"&amp;",""))</f>
        <v>~S2&amp;</v>
      </c>
      <c r="C17" s="38" t="str">
        <f>IF(状态转换表!C18=1,状态转换表!C$2&amp;"&amp;",IF(状态转换表!C18=0,"~"&amp;状态转换表!C$2&amp;"&amp;",""))</f>
        <v>S1&amp;</v>
      </c>
      <c r="D17" s="39" t="str">
        <f>IF(状态转换表!D18=1,状态转换表!D$2&amp;"&amp;",IF(状态转换表!D18=0,"~"&amp;状态转换表!D$2&amp;"&amp;",""))</f>
        <v>S0&amp;</v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>S3&amp;~S2&amp;S1&amp;S0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ht="14.4" x14ac:dyDescent="0.25">
      <c r="A18" s="34" t="str">
        <f>IF(状态转换表!A19=1,状态转换表!A$2&amp;"&amp;",IF(状态转换表!A19=0,"~"&amp;状态转换表!A$2&amp;"&amp;",""))</f>
        <v>~S3&amp;</v>
      </c>
      <c r="B18" s="38" t="str">
        <f>IF(状态转换表!B19=1,状态转换表!B$2&amp;"&amp;",IF(状态转换表!B19=0,"~"&amp;状态转换表!B$2&amp;"&amp;",""))</f>
        <v>~S2&amp;</v>
      </c>
      <c r="C18" s="38" t="str">
        <f>IF(状态转换表!C19=1,状态转换表!C$2&amp;"&amp;",IF(状态转换表!C19=0,"~"&amp;状态转换表!C$2&amp;"&amp;",""))</f>
        <v>~S1&amp;</v>
      </c>
      <c r="D18" s="39" t="str">
        <f>IF(状态转换表!D19=1,状态转换表!D$2&amp;"&amp;",IF(状态转换表!D19=0,"~"&amp;状态转换表!D$2&amp;"&amp;",""))</f>
        <v>S0&amp;</v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>BNE&amp;</v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>~S3&amp;~S2&amp;~S1&amp;S0&amp;BNE</v>
      </c>
      <c r="N18" s="2" t="str">
        <f>IF(状态转换表!O19=1,$M18&amp;"+","")</f>
        <v>~S3&amp;~S2&amp;~S1&amp;S0&amp;BNE+</v>
      </c>
      <c r="O18" s="2" t="str">
        <f>IF(状态转换表!P19=1,$M18&amp;"+","")</f>
        <v>~S3&amp;~S2&amp;~S1&amp;S0&amp;BNE+</v>
      </c>
      <c r="P18" s="2" t="str">
        <f>IF(状态转换表!Q19=1,$M18&amp;"+","")</f>
        <v/>
      </c>
      <c r="Q18" s="2" t="str">
        <f>IF(状态转换表!R19=1,$M18&amp;"+","")</f>
        <v/>
      </c>
    </row>
    <row r="19" spans="1:17" ht="14.4" x14ac:dyDescent="0.25">
      <c r="A19" s="34" t="str">
        <f>IF(状态转换表!A20=1,状态转换表!A$2&amp;"&amp;",IF(状态转换表!A20=0,"~"&amp;状态转换表!A$2&amp;"&amp;",""))</f>
        <v>S3&amp;</v>
      </c>
      <c r="B19" s="38" t="str">
        <f>IF(状态转换表!B20=1,状态转换表!B$2&amp;"&amp;",IF(状态转换表!B20=0,"~"&amp;状态转换表!B$2&amp;"&amp;",""))</f>
        <v>S2&amp;</v>
      </c>
      <c r="C19" s="38" t="str">
        <f>IF(状态转换表!C20=1,状态转换表!C$2&amp;"&amp;",IF(状态转换表!C20=0,"~"&amp;状态转换表!C$2&amp;"&amp;",""))</f>
        <v>~S1&amp;</v>
      </c>
      <c r="D19" s="39" t="str">
        <f>IF(状态转换表!D20=1,状态转换表!D$2&amp;"&amp;",IF(状态转换表!D20=0,"~"&amp;状态转换表!D$2&amp;"&amp;",""))</f>
        <v>~S0&amp;</v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>S3&amp;S2&amp;~S1&amp;~S0</v>
      </c>
      <c r="N19" s="2" t="str">
        <f>IF(状态转换表!O20=1,$M19&amp;"+","")</f>
        <v/>
      </c>
      <c r="O19" s="2" t="str">
        <f>IF(状态转换表!P20=1,$M19&amp;"+","")</f>
        <v/>
      </c>
      <c r="P19" s="2" t="str">
        <f>IF(状态转换表!Q20=1,$M19&amp;"+","")</f>
        <v/>
      </c>
      <c r="Q19" s="2" t="str">
        <f>IF(状态转换表!R20=1,$M19&amp;"+","")</f>
        <v/>
      </c>
    </row>
    <row r="20" spans="1:17" ht="14.4" x14ac:dyDescent="0.25">
      <c r="A20" s="34" t="str">
        <f>IF(状态转换表!A21=1,状态转换表!A$2&amp;"&amp;",IF(状态转换表!A21=0,"~"&amp;状态转换表!A$2&amp;"&amp;",""))</f>
        <v>~S3&amp;</v>
      </c>
      <c r="B20" s="38" t="str">
        <f>IF(状态转换表!B21=1,状态转换表!B$2&amp;"&amp;",IF(状态转换表!B21=0,"~"&amp;状态转换表!B$2&amp;"&amp;",""))</f>
        <v>~S2&amp;</v>
      </c>
      <c r="C20" s="38" t="str">
        <f>IF(状态转换表!C21=1,状态转换表!C$2&amp;"&amp;",IF(状态转换表!C21=0,"~"&amp;状态转换表!C$2&amp;"&amp;",""))</f>
        <v>~S1&amp;</v>
      </c>
      <c r="D20" s="39" t="str">
        <f>IF(状态转换表!D21=1,状态转换表!D$2&amp;"&amp;",IF(状态转换表!D21=0,"~"&amp;状态转换表!D$2&amp;"&amp;",""))</f>
        <v>S0&amp;</v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>SYSCALL&amp;</v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>~S3&amp;~S2&amp;~S1&amp;S0&amp;SYSCALL</v>
      </c>
      <c r="N20" s="2" t="str">
        <f>IF(状态转换表!O21=1,$M20&amp;"+","")</f>
        <v>~S3&amp;~S2&amp;~S1&amp;S0&amp;SYSCALL+</v>
      </c>
      <c r="O20" s="2" t="str">
        <f>IF(状态转换表!P21=1,$M20&amp;"+","")</f>
        <v>~S3&amp;~S2&amp;~S1&amp;S0&amp;SYSCALL+</v>
      </c>
      <c r="P20" s="2" t="str">
        <f>IF(状态转换表!Q21=1,$M20&amp;"+","")</f>
        <v/>
      </c>
      <c r="Q20" s="2" t="str">
        <f>IF(状态转换表!R21=1,$M20&amp;"+","")</f>
        <v>~S3&amp;~S2&amp;~S1&amp;S0&amp;SYSCALL+</v>
      </c>
    </row>
    <row r="21" spans="1:17" ht="14.4" hidden="1" x14ac:dyDescent="0.25">
      <c r="A21" s="34" t="str">
        <f>IF(状态转换表!A22=1,状态转换表!A$2&amp;"&amp;",IF(状态转换表!A22=0,"~"&amp;状态转换表!A$2&amp;"&amp;",""))</f>
        <v>S3&amp;</v>
      </c>
      <c r="B21" s="38" t="str">
        <f>IF(状态转换表!B22=1,状态转换表!B$2&amp;"&amp;",IF(状态转换表!B22=0,"~"&amp;状态转换表!B$2&amp;"&amp;",""))</f>
        <v>S2&amp;</v>
      </c>
      <c r="C21" s="38" t="str">
        <f>IF(状态转换表!C22=1,状态转换表!C$2&amp;"&amp;",IF(状态转换表!C22=0,"~"&amp;状态转换表!C$2&amp;"&amp;",""))</f>
        <v>~S1&amp;</v>
      </c>
      <c r="D21" s="39" t="str">
        <f>IF(状态转换表!D22=1,状态转换表!D$2&amp;"&amp;",IF(状态转换表!D22=0,"~"&amp;状态转换表!D$2&amp;"&amp;",""))</f>
        <v>S0&amp;</v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>S3&amp;S2&amp;~S1&amp;S0</v>
      </c>
      <c r="N21" s="2" t="str">
        <f>IF(状态转换表!O22=1,$M21&amp;"+","")</f>
        <v>S3&amp;S2&amp;~S1&amp;S0+</v>
      </c>
      <c r="O21" s="2" t="str">
        <f>IF(状态转换表!P22=1,$M21&amp;"+","")</f>
        <v>S3&amp;S2&amp;~S1&amp;S0+</v>
      </c>
      <c r="P21" s="2" t="str">
        <f>IF(状态转换表!Q22=1,$M21&amp;"+","")</f>
        <v/>
      </c>
      <c r="Q21" s="2" t="str">
        <f>IF(状态转换表!R22=1,$M21&amp;"+","")</f>
        <v>S3&amp;S2&amp;~S1&amp;S0+</v>
      </c>
    </row>
    <row r="22" spans="1:17" ht="14.4" hidden="1" x14ac:dyDescent="0.25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t="14.4" hidden="1" x14ac:dyDescent="0.25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t="14.4" hidden="1" x14ac:dyDescent="0.25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t="14.4" hidden="1" x14ac:dyDescent="0.25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t="14.4" hidden="1" x14ac:dyDescent="0.25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t="14.4" hidden="1" x14ac:dyDescent="0.25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t="14.4" hidden="1" x14ac:dyDescent="0.25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t="14.4" hidden="1" x14ac:dyDescent="0.25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t="14.4" hidden="1" x14ac:dyDescent="0.25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6.2" x14ac:dyDescent="0.25">
      <c r="A31" s="70" t="s">
        <v>24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2"/>
      <c r="N31" s="4" t="str">
        <f>IF(LEN(N32)&gt;1,LEFT(N32,LEN(N32)-1),"")</f>
        <v>~S3&amp;S2&amp;S1&amp;S0+~S3&amp;~S2&amp;~S1&amp;S0&amp;ADDI+S3&amp;~S2&amp;~S1&amp;S0+~S3&amp;~S2&amp;~S1&amp;S0&amp;BEQ+~S3&amp;~S2&amp;~S1&amp;S0&amp;BNE+~S3&amp;~S2&amp;~S1&amp;S0&amp;SYSCALL+S3&amp;S2&amp;~S1&amp;S0</v>
      </c>
      <c r="O31" s="4" t="str">
        <f>IF(LEN(O32)&gt;1,LEFT(O32,LEN(O32)-1),"")</f>
        <v>~S3&amp;~S2&amp;~S1&amp;S0&amp;R_Type+~S3&amp;~S2&amp;S1&amp;S0+~S3&amp;~S2&amp;~S1&amp;S0&amp;SW+~S3&amp;S2&amp;~S1&amp;S0+~S3&amp;~S2&amp;~S1&amp;S0&amp;BNE+~S3&amp;~S2&amp;~S1&amp;S0&amp;SYSCALL+S3&amp;S2&amp;~S1&amp;S0</v>
      </c>
      <c r="P31" s="4" t="str">
        <f>IF(LEN(P32)&gt;1,LEFT(P32,LEN(P32)-1),"")</f>
        <v>~S3&amp;~S2&amp;~S1&amp;S0&amp;R_Type+~S3&amp;~S2&amp;~S1&amp;S0&amp;LW+~S3&amp;~S2&amp;S1&amp;~S0+~S3&amp;S2&amp;~S1&amp;S0+S3&amp;~S2&amp;~S1&amp;S0+~S3&amp;~S2&amp;~S1&amp;S0&amp;BEQ</v>
      </c>
      <c r="Q31" s="6" t="str">
        <f>IF(LEN(Q32)&gt;1,LEFT(Q32,LEN(Q32)-1),"")</f>
        <v>~S3&amp;~S2&amp;~S1&amp;~S0+~S3&amp;~S2&amp;~S1&amp;S0&amp;R_Type+~S3&amp;~S2&amp;S1&amp;~S0+~S3&amp;~S2&amp;~S1&amp;S0&amp;SW+~S3&amp;~S2&amp;~S1&amp;S0&amp;ADDI+~S3&amp;~S2&amp;~S1&amp;S0&amp;BEQ+~S3&amp;~S2&amp;~S1&amp;S0&amp;SYSCALL+S3&amp;S2&amp;~S1&amp;S0</v>
      </c>
    </row>
    <row r="32" spans="1:17" ht="17.25" hidden="1" customHeight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~S3&amp;S2&amp;S1&amp;S0+~S3&amp;~S2&amp;~S1&amp;S0&amp;ADDI+S3&amp;~S2&amp;~S1&amp;S0+~S3&amp;~S2&amp;~S1&amp;S0&amp;BEQ+~S3&amp;~S2&amp;~S1&amp;S0&amp;BNE+~S3&amp;~S2&amp;~S1&amp;S0&amp;SYSCALL+S3&amp;S2&amp;~S1&amp;S0+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~S3&amp;~S2&amp;~S1&amp;S0&amp;R_Type+~S3&amp;~S2&amp;S1&amp;S0+~S3&amp;~S2&amp;~S1&amp;S0&amp;SW+~S3&amp;S2&amp;~S1&amp;S0+~S3&amp;~S2&amp;~S1&amp;S0&amp;BNE+~S3&amp;~S2&amp;~S1&amp;S0&amp;SYSCALL+S3&amp;S2&amp;~S1&amp;S0+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~S3&amp;~S2&amp;~S1&amp;S0&amp;R_Type+~S3&amp;~S2&amp;~S1&amp;S0&amp;LW+~S3&amp;~S2&amp;S1&amp;~S0+~S3&amp;S2&amp;~S1&amp;S0+S3&amp;~S2&amp;~S1&amp;S0+~S3&amp;~S2&amp;~S1&amp;S0&amp;BEQ+</v>
      </c>
      <c r="Q32" s="5" t="str">
        <f t="shared" si="1"/>
        <v>~S3&amp;~S2&amp;~S1&amp;~S0+~S3&amp;~S2&amp;~S1&amp;S0&amp;R_Type+~S3&amp;~S2&amp;S1&amp;~S0+~S3&amp;~S2&amp;~S1&amp;S0&amp;SW+~S3&amp;~S2&amp;~S1&amp;S0&amp;ADDI+~S3&amp;~S2&amp;~S1&amp;S0&amp;BEQ+~S3&amp;~S2&amp;~S1&amp;S0&amp;SYSCALL+S3&amp;S2&amp;~S1&amp;S0+</v>
      </c>
    </row>
    <row r="35" spans="3:15" ht="16.2" x14ac:dyDescent="0.25">
      <c r="E35" s="7"/>
      <c r="F35" s="7"/>
      <c r="M35" s="51"/>
    </row>
    <row r="36" spans="3:15" ht="16.2" x14ac:dyDescent="0.25">
      <c r="C36" s="59" t="s">
        <v>23</v>
      </c>
      <c r="D36" s="60"/>
      <c r="E36" s="60"/>
      <c r="F36" s="60"/>
      <c r="G36" s="60"/>
      <c r="H36" s="60"/>
      <c r="I36" s="60"/>
      <c r="J36" s="60"/>
      <c r="K36" s="60"/>
      <c r="O36" s="7" t="s">
        <v>15</v>
      </c>
    </row>
  </sheetData>
  <sheetProtection sheet="1" objects="1" scenarios="1"/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mff</cp:lastModifiedBy>
  <cp:lastPrinted>2019-03-05T06:30:00Z</cp:lastPrinted>
  <dcterms:created xsi:type="dcterms:W3CDTF">2018-06-11T03:29:00Z</dcterms:created>
  <dcterms:modified xsi:type="dcterms:W3CDTF">2020-03-10T06:13:15Z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