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AZWA\Documents\Project-Pkm-Fadel\Teknik-Riset-Operasional\"/>
    </mc:Choice>
  </mc:AlternateContent>
  <xr:revisionPtr revIDLastSave="0" documentId="13_ncr:1_{8A48DBFD-09CF-46AD-92A3-20DCDE6F8F3F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Annual_Costs_Benefits" sheetId="1" r:id="rId1"/>
    <sheet name="Monthly_Transactions" sheetId="2" r:id="rId2"/>
    <sheet name="KPI_Metrics" sheetId="3" r:id="rId3"/>
  </sheets>
  <calcPr calcId="191029"/>
</workbook>
</file>

<file path=xl/calcChain.xml><?xml version="1.0" encoding="utf-8"?>
<calcChain xmlns="http://schemas.openxmlformats.org/spreadsheetml/2006/main">
  <c r="N10" i="1" l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  <c r="N2" i="1"/>
  <c r="M2" i="1"/>
  <c r="O2" i="1" s="1"/>
  <c r="P2" i="1" l="1"/>
  <c r="P3" i="1" s="1"/>
  <c r="P4" i="1" s="1"/>
  <c r="P5" i="1" s="1"/>
  <c r="P6" i="1" s="1"/>
  <c r="P7" i="1" s="1"/>
  <c r="N9" i="1"/>
</calcChain>
</file>

<file path=xl/sharedStrings.xml><?xml version="1.0" encoding="utf-8"?>
<sst xmlns="http://schemas.openxmlformats.org/spreadsheetml/2006/main" count="695" uniqueCount="95">
  <si>
    <t>Year</t>
  </si>
  <si>
    <t>Development_and_Setup</t>
  </si>
  <si>
    <t>Hosting</t>
  </si>
  <si>
    <t>Maintenance</t>
  </si>
  <si>
    <t>Support</t>
  </si>
  <si>
    <t>Marketing</t>
  </si>
  <si>
    <t>Other_Operational</t>
  </si>
  <si>
    <t>Total_Cost</t>
  </si>
  <si>
    <t>Revenue_Uplift</t>
  </si>
  <si>
    <t>Labor_Saving</t>
  </si>
  <si>
    <t>Reduction_Returns</t>
  </si>
  <si>
    <t>Total_Benefit</t>
  </si>
  <si>
    <t>Net_Cash_Flow</t>
  </si>
  <si>
    <t>Discount_Factor_10pct</t>
  </si>
  <si>
    <t>PV_Cash_Flow</t>
  </si>
  <si>
    <t>Cum_PV</t>
  </si>
  <si>
    <t>NPV (Rp)</t>
  </si>
  <si>
    <t>B/C Ratio</t>
  </si>
  <si>
    <t>Month</t>
  </si>
  <si>
    <t>Category</t>
  </si>
  <si>
    <t>Sessions</t>
  </si>
  <si>
    <t>Conversion_Rate</t>
  </si>
  <si>
    <t>Orders</t>
  </si>
  <si>
    <t>AOV</t>
  </si>
  <si>
    <t>Revenue</t>
  </si>
  <si>
    <t>2021-01</t>
  </si>
  <si>
    <t>Fashion</t>
  </si>
  <si>
    <t>Electronics</t>
  </si>
  <si>
    <t>Home &amp; Living</t>
  </si>
  <si>
    <t>Beauty</t>
  </si>
  <si>
    <t>Sports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</si>
  <si>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</si>
  <si>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</si>
  <si>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</si>
  <si>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</si>
  <si>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</si>
  <si>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</si>
  <si>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</si>
  <si>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</si>
  <si>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</si>
  <si>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</si>
  <si>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</si>
  <si>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</si>
  <si>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</si>
  <si>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</si>
  <si>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</si>
  <si>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</si>
  <si>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</si>
  <si>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</si>
  <si>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</si>
  <si>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</si>
  <si>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</si>
  <si>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</si>
  <si>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</si>
  <si>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</si>
  <si>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</si>
  <si>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</si>
  <si>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</si>
  <si>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</si>
  <si>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</si>
  <si>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</si>
  <si>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</si>
  <si>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</si>
  <si>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</si>
  <si>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</si>
  <si>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</si>
  <si>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</si>
  <si>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</si>
  <si>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</si>
  <si>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</si>
  <si>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</si>
  <si>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</si>
  <si>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</si>
  <si>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</si>
  <si>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</si>
  <si>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</si>
  <si>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</si>
  <si>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</si>
  <si>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</si>
  <si>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</si>
  <si>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</si>
  <si>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</si>
  <si>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</si>
  <si>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</si>
  <si>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</si>
  <si>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</si>
  <si>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</si>
  <si>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</si>
  <si>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</si>
  <si>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</si>
  <si>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Returns_Rate</t>
  </si>
  <si>
    <t>Avg_Fulfillment_Days</t>
  </si>
  <si>
    <t>Support_Tickets</t>
  </si>
  <si>
    <t>Total_Revenue</t>
  </si>
  <si>
    <t>Avg_Order_Value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</si>
</sst>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Total Revenue Trend (Monthly)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KPI_Metrics!$H$1</c:f>
              <c:strCache>
                <c:ptCount val="1"/>
                <c:pt idx="0">
                  <c:v>Total_Revenue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KPI_Metrics!$A$2:$A$61</c:f>
              <c:strCache>
                <c:ptCount val="60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  <c:pt idx="38">
                  <c:v>2024-03</c:v>
                </c:pt>
                <c:pt idx="39">
                  <c:v>2024-04</c:v>
                </c:pt>
                <c:pt idx="40">
                  <c:v>2024-05</c:v>
                </c:pt>
                <c:pt idx="41">
                  <c:v>2024-06</c:v>
                </c:pt>
                <c:pt idx="42">
                  <c:v>2024-07</c:v>
                </c:pt>
                <c:pt idx="43">
                  <c:v>2024-08</c:v>
                </c:pt>
                <c:pt idx="44">
                  <c:v>2024-09</c:v>
                </c:pt>
                <c:pt idx="45">
                  <c:v>2024-10</c:v>
                </c:pt>
                <c:pt idx="46">
                  <c:v>2024-11</c:v>
                </c:pt>
                <c:pt idx="47">
                  <c:v>2024-12</c:v>
                </c:pt>
                <c:pt idx="48">
                  <c:v>2025-01</c:v>
                </c:pt>
                <c:pt idx="49">
                  <c:v>2025-02</c:v>
                </c:pt>
                <c:pt idx="50">
                  <c:v>2025-03</c:v>
                </c:pt>
                <c:pt idx="51">
                  <c:v>2025-04</c:v>
                </c:pt>
                <c:pt idx="52">
                  <c:v>2025-05</c:v>
                </c:pt>
                <c:pt idx="53">
                  <c:v>2025-06</c:v>
                </c:pt>
                <c:pt idx="54">
                  <c:v>2025-07</c:v>
                </c:pt>
                <c:pt idx="55">
                  <c:v>2025-08</c:v>
                </c:pt>
                <c:pt idx="56">
                  <c:v>2025-09</c:v>
                </c:pt>
                <c:pt idx="57">
                  <c:v>2025-10</c:v>
                </c:pt>
                <c:pt idx="58">
                  <c:v>2025-11</c:v>
                </c:pt>
                <c:pt idx="59">
                  <c:v>2025-12</c:v>
                </c:pt>
              </c:strCache>
            </c:strRef>
          </c:cat>
          <c:val>
            <c:numRef>
              <c:f>KPI_Metrics!$H$2:$H$61</c:f>
              <c:numCache>
                <c:formatCode>General</c:formatCode>
                <c:ptCount val="60"/>
                <c:pt idx="0">
                  <c:v>93840728</c:v>
                </c:pt>
                <c:pt idx="1">
                  <c:v>108132195</c:v>
                </c:pt>
                <c:pt idx="2">
                  <c:v>113830000</c:v>
                </c:pt>
                <c:pt idx="3">
                  <c:v>114385361</c:v>
                </c:pt>
                <c:pt idx="4">
                  <c:v>122159341</c:v>
                </c:pt>
                <c:pt idx="5">
                  <c:v>140472974</c:v>
                </c:pt>
                <c:pt idx="6">
                  <c:v>117271837</c:v>
                </c:pt>
                <c:pt idx="7">
                  <c:v>125852927</c:v>
                </c:pt>
                <c:pt idx="8">
                  <c:v>129758151</c:v>
                </c:pt>
                <c:pt idx="9">
                  <c:v>107032052</c:v>
                </c:pt>
                <c:pt idx="10">
                  <c:v>129127597</c:v>
                </c:pt>
                <c:pt idx="11">
                  <c:v>110716934</c:v>
                </c:pt>
                <c:pt idx="12">
                  <c:v>110926205</c:v>
                </c:pt>
                <c:pt idx="13">
                  <c:v>157805631</c:v>
                </c:pt>
                <c:pt idx="14">
                  <c:v>135976380</c:v>
                </c:pt>
                <c:pt idx="15">
                  <c:v>152953391</c:v>
                </c:pt>
                <c:pt idx="16">
                  <c:v>125000908</c:v>
                </c:pt>
                <c:pt idx="17">
                  <c:v>130113728</c:v>
                </c:pt>
                <c:pt idx="18">
                  <c:v>128651362</c:v>
                </c:pt>
                <c:pt idx="19">
                  <c:v>135544915</c:v>
                </c:pt>
                <c:pt idx="20">
                  <c:v>134720828</c:v>
                </c:pt>
                <c:pt idx="21">
                  <c:v>125932237</c:v>
                </c:pt>
                <c:pt idx="22">
                  <c:v>132356042</c:v>
                </c:pt>
                <c:pt idx="23">
                  <c:v>138064758</c:v>
                </c:pt>
                <c:pt idx="24">
                  <c:v>127400662</c:v>
                </c:pt>
                <c:pt idx="25">
                  <c:v>168498617</c:v>
                </c:pt>
                <c:pt idx="26">
                  <c:v>124682782</c:v>
                </c:pt>
                <c:pt idx="27">
                  <c:v>153800121</c:v>
                </c:pt>
                <c:pt idx="28">
                  <c:v>155569800</c:v>
                </c:pt>
                <c:pt idx="29">
                  <c:v>132181652</c:v>
                </c:pt>
                <c:pt idx="30">
                  <c:v>140911253</c:v>
                </c:pt>
                <c:pt idx="31">
                  <c:v>142088010</c:v>
                </c:pt>
                <c:pt idx="32">
                  <c:v>167972594</c:v>
                </c:pt>
                <c:pt idx="33">
                  <c:v>147157313</c:v>
                </c:pt>
                <c:pt idx="34">
                  <c:v>153335712</c:v>
                </c:pt>
                <c:pt idx="35">
                  <c:v>157524387</c:v>
                </c:pt>
                <c:pt idx="36">
                  <c:v>156747835</c:v>
                </c:pt>
                <c:pt idx="37">
                  <c:v>166123527</c:v>
                </c:pt>
                <c:pt idx="38">
                  <c:v>177222201</c:v>
                </c:pt>
                <c:pt idx="39">
                  <c:v>171816866</c:v>
                </c:pt>
                <c:pt idx="40">
                  <c:v>140539259</c:v>
                </c:pt>
                <c:pt idx="41">
                  <c:v>147719118</c:v>
                </c:pt>
                <c:pt idx="42">
                  <c:v>176973726</c:v>
                </c:pt>
                <c:pt idx="43">
                  <c:v>148957054</c:v>
                </c:pt>
                <c:pt idx="44">
                  <c:v>135195675</c:v>
                </c:pt>
                <c:pt idx="45">
                  <c:v>147245350</c:v>
                </c:pt>
                <c:pt idx="46">
                  <c:v>147390161</c:v>
                </c:pt>
                <c:pt idx="47">
                  <c:v>178608422</c:v>
                </c:pt>
                <c:pt idx="48">
                  <c:v>192107017</c:v>
                </c:pt>
                <c:pt idx="49">
                  <c:v>190341226</c:v>
                </c:pt>
                <c:pt idx="50">
                  <c:v>164651372</c:v>
                </c:pt>
                <c:pt idx="51">
                  <c:v>188003324</c:v>
                </c:pt>
                <c:pt idx="52">
                  <c:v>199129502</c:v>
                </c:pt>
                <c:pt idx="53">
                  <c:v>210275566</c:v>
                </c:pt>
                <c:pt idx="54">
                  <c:v>177672203</c:v>
                </c:pt>
                <c:pt idx="55">
                  <c:v>220289728</c:v>
                </c:pt>
                <c:pt idx="56">
                  <c:v>204815875</c:v>
                </c:pt>
                <c:pt idx="57">
                  <c:v>202991770</c:v>
                </c:pt>
                <c:pt idx="58">
                  <c:v>171233290</c:v>
                </c:pt>
                <c:pt idx="59">
                  <c:v>167995678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0-4CC1-8BF5-D524DD80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Revenue (Rp)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CBA" displayName="AnnualCBA" ref="A1:P10">
  <autoFilter ref="A1:P10" xr:uid="{00000000-0009-0000-0100-000001000000}"/>
  <tableColumns count="16">
    <tableColumn id="1" xr3:uid="{00000000-0010-0000-0000-000001000000}" name="Year"/>
    <tableColumn id="2" xr3:uid="{00000000-0010-0000-0000-000002000000}" name="Development_and_Setup"/>
    <tableColumn id="3" xr3:uid="{00000000-0010-0000-0000-000003000000}" name="Hosting"/>
    <tableColumn id="4" xr3:uid="{00000000-0010-0000-0000-000004000000}" name="Maintenance"/>
    <tableColumn id="5" xr3:uid="{00000000-0010-0000-0000-000005000000}" name="Support"/>
    <tableColumn id="6" xr3:uid="{00000000-0010-0000-0000-000006000000}" name="Marketing"/>
    <tableColumn id="7" xr3:uid="{00000000-0010-0000-0000-000007000000}" name="Other_Operational"/>
    <tableColumn id="8" xr3:uid="{00000000-0010-0000-0000-000008000000}" name="Total_Cost"/>
    <tableColumn id="9" xr3:uid="{00000000-0010-0000-0000-000009000000}" name="Revenue_Uplift"/>
    <tableColumn id="10" xr3:uid="{00000000-0010-0000-0000-00000A000000}" name="Labor_Saving"/>
    <tableColumn id="11" xr3:uid="{00000000-0010-0000-0000-00000B000000}" name="Reduction_Returns"/>
    <tableColumn id="12" xr3:uid="{00000000-0010-0000-0000-00000C000000}" name="Total_Benefit"/>
    <tableColumn id="13" xr3:uid="{00000000-0010-0000-0000-00000D000000}" name="Net_Cash_Flow"/>
    <tableColumn id="14" xr3:uid="{00000000-0010-0000-0000-00000E000000}" name="Discount_Factor_10pct"/>
    <tableColumn id="15" xr3:uid="{00000000-0010-0000-0000-00000F000000}" name="PV_Cash_Flow"/>
    <tableColumn id="16" xr3:uid="{00000000-0010-0000-0000-000010000000}" name="Cum_PV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Transactions" displayName="MonthlyTransactions" ref="A1:H301">
  <autoFilter ref="A1:H301" xr:uid="{00000000-0009-0000-0100-000002000000}"/>
  <tableColumns count="8">
    <tableColumn id="1" xr3:uid="{00000000-0010-0000-0100-000001000000}" name="Month"/>
    <tableColumn id="2" xr3:uid="{00000000-0010-0000-0100-000002000000}" name="Year"/>
    <tableColumn id="3" xr3:uid="{00000000-0010-0000-0100-000003000000}" name="Category"/>
    <tableColumn id="4" xr3:uid="{00000000-0010-0000-0100-000004000000}" name="Sessions"/>
    <tableColumn id="5" xr3:uid="{00000000-0010-0000-0100-000005000000}" name="Conversion_Rate"/>
    <tableColumn id="6" xr3:uid="{00000000-0010-0000-0100-000006000000}" name="Orders"/>
    <tableColumn id="7" xr3:uid="{00000000-0010-0000-0100-000007000000}" name="AOV"/>
    <tableColumn id="8" xr3:uid="{00000000-0010-0000-0100-000008000000}" name="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B8" sqref="B8"/>
    </sheetView>
  </sheetViews>
  <sheetFormatPr defaultRowHeight="15" x14ac:dyDescent="0.25"/>
  <cols>
    <col min="1" max="1" width="9.5703125" bestFit="1" customWidth="1"/>
    <col min="2" max="2" width="28.5703125" bestFit="1" customWidth="1"/>
    <col min="3" max="3" width="12.28515625" bestFit="1" customWidth="1"/>
    <col min="4" max="4" width="17.28515625" bestFit="1" customWidth="1"/>
    <col min="5" max="5" width="12.5703125" bestFit="1" customWidth="1"/>
    <col min="6" max="6" width="14.7109375" bestFit="1" customWidth="1"/>
    <col min="7" max="7" width="22.5703125" bestFit="1" customWidth="1"/>
    <col min="8" max="8" width="14.85546875" bestFit="1" customWidth="1"/>
    <col min="9" max="9" width="19.7109375" bestFit="1" customWidth="1"/>
    <col min="10" max="10" width="17.140625" bestFit="1" customWidth="1"/>
    <col min="11" max="11" width="22.7109375" bestFit="1" customWidth="1"/>
    <col min="12" max="12" width="17.7109375" bestFit="1" customWidth="1"/>
    <col min="13" max="13" width="19.42578125" bestFit="1" customWidth="1"/>
    <col min="14" max="14" width="25.7109375" bestFit="1" customWidth="1"/>
    <col min="15" max="15" width="18.5703125" bestFit="1" customWidth="1"/>
    <col min="16" max="16" width="13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2024</v>
      </c>
      <c r="B2" s="2">
        <v>85000000</v>
      </c>
      <c r="C2" s="2">
        <v>4200000</v>
      </c>
      <c r="D2" s="2">
        <v>6300000</v>
      </c>
      <c r="E2" s="2">
        <v>3200000</v>
      </c>
      <c r="F2" s="2">
        <v>9397591</v>
      </c>
      <c r="G2" s="2">
        <v>2621421</v>
      </c>
      <c r="H2" s="2">
        <v>110719012</v>
      </c>
      <c r="I2" s="2">
        <v>0</v>
      </c>
      <c r="J2" s="2">
        <v>0</v>
      </c>
      <c r="K2" s="2">
        <v>0</v>
      </c>
      <c r="L2" s="2">
        <v>0</v>
      </c>
      <c r="M2" s="2">
        <f t="shared" ref="M2:M7" si="0">L2-(H2-B2)</f>
        <v>-25719012</v>
      </c>
      <c r="N2" s="2">
        <f t="shared" ref="N2:N7" si="1">IF(A2=2024,1,1/(1+10%)^(A2-2024))</f>
        <v>1</v>
      </c>
      <c r="O2" s="2">
        <f t="shared" ref="O2:O7" si="2">(M2)*(N2)</f>
        <v>-25719012</v>
      </c>
      <c r="P2" s="2">
        <f>O2</f>
        <v>-25719012</v>
      </c>
    </row>
    <row r="3" spans="1:16" x14ac:dyDescent="0.25">
      <c r="A3" s="2">
        <v>2025</v>
      </c>
      <c r="B3" s="2">
        <v>0</v>
      </c>
      <c r="C3" s="2">
        <v>4326000</v>
      </c>
      <c r="D3" s="2">
        <v>6489000</v>
      </c>
      <c r="E3" s="2">
        <v>3296000</v>
      </c>
      <c r="F3" s="2">
        <v>11301289</v>
      </c>
      <c r="G3" s="2">
        <v>2862953</v>
      </c>
      <c r="H3" s="2">
        <v>28275242</v>
      </c>
      <c r="I3" s="2">
        <v>19419246</v>
      </c>
      <c r="J3" s="2">
        <v>12500000</v>
      </c>
      <c r="K3" s="2">
        <v>3200000</v>
      </c>
      <c r="L3" s="2">
        <v>35119246</v>
      </c>
      <c r="M3" s="2">
        <f t="shared" si="0"/>
        <v>6844004</v>
      </c>
      <c r="N3" s="2">
        <f t="shared" si="1"/>
        <v>0.90909090909090906</v>
      </c>
      <c r="O3" s="2">
        <f t="shared" si="2"/>
        <v>6221821.8181818184</v>
      </c>
      <c r="P3" s="2">
        <f>P2+O3</f>
        <v>-19497190.18181818</v>
      </c>
    </row>
    <row r="4" spans="1:16" x14ac:dyDescent="0.25">
      <c r="A4" s="2">
        <v>2026</v>
      </c>
      <c r="B4" s="2">
        <v>0</v>
      </c>
      <c r="C4" s="2">
        <v>4452000</v>
      </c>
      <c r="D4" s="2">
        <v>6678000</v>
      </c>
      <c r="E4" s="2">
        <v>3392000</v>
      </c>
      <c r="F4" s="2">
        <v>12650777</v>
      </c>
      <c r="G4" s="2">
        <v>3072952</v>
      </c>
      <c r="H4" s="2">
        <v>30245729</v>
      </c>
      <c r="I4" s="2">
        <v>25130210</v>
      </c>
      <c r="J4" s="2">
        <v>12750000</v>
      </c>
      <c r="K4" s="2">
        <v>3232000</v>
      </c>
      <c r="L4" s="2">
        <v>41112210</v>
      </c>
      <c r="M4" s="2">
        <f t="shared" si="0"/>
        <v>10866481</v>
      </c>
      <c r="N4" s="2">
        <f t="shared" si="1"/>
        <v>0.82644628099173545</v>
      </c>
      <c r="O4" s="2">
        <f t="shared" si="2"/>
        <v>8980562.809917355</v>
      </c>
      <c r="P4" s="2">
        <f>P3+O4</f>
        <v>-10516627.371900825</v>
      </c>
    </row>
    <row r="5" spans="1:16" x14ac:dyDescent="0.25">
      <c r="A5" s="2">
        <v>2027</v>
      </c>
      <c r="B5" s="2">
        <v>0</v>
      </c>
      <c r="C5" s="2">
        <v>4578000</v>
      </c>
      <c r="D5" s="2">
        <v>6867000</v>
      </c>
      <c r="E5" s="2">
        <v>3488000</v>
      </c>
      <c r="F5" s="2">
        <v>15476531</v>
      </c>
      <c r="G5" s="2">
        <v>3402838</v>
      </c>
      <c r="H5" s="2">
        <v>33812369</v>
      </c>
      <c r="I5" s="2">
        <v>32113214</v>
      </c>
      <c r="J5" s="2">
        <v>13000000</v>
      </c>
      <c r="K5" s="2">
        <v>3264000</v>
      </c>
      <c r="L5" s="2">
        <v>48377214</v>
      </c>
      <c r="M5" s="2">
        <f t="shared" si="0"/>
        <v>14564845</v>
      </c>
      <c r="N5" s="2">
        <f t="shared" si="1"/>
        <v>0.75131480090157754</v>
      </c>
      <c r="O5" s="2">
        <f t="shared" si="2"/>
        <v>10942783.621337337</v>
      </c>
      <c r="P5" s="2">
        <f>P4+O5</f>
        <v>426156.24943651259</v>
      </c>
    </row>
    <row r="6" spans="1:16" x14ac:dyDescent="0.25">
      <c r="A6" s="2">
        <v>2028</v>
      </c>
      <c r="B6" s="2">
        <v>0</v>
      </c>
      <c r="C6" s="2">
        <v>4704000</v>
      </c>
      <c r="D6" s="2">
        <v>7056000</v>
      </c>
      <c r="E6" s="2">
        <v>3584000</v>
      </c>
      <c r="F6" s="2">
        <v>17026745</v>
      </c>
      <c r="G6" s="2">
        <v>3834678</v>
      </c>
      <c r="H6" s="2">
        <v>36205423</v>
      </c>
      <c r="I6" s="2">
        <v>38455129</v>
      </c>
      <c r="J6" s="2">
        <v>13250000</v>
      </c>
      <c r="K6" s="2">
        <v>3296000</v>
      </c>
      <c r="L6" s="2">
        <v>55001129</v>
      </c>
      <c r="M6" s="2">
        <f t="shared" si="0"/>
        <v>18795706</v>
      </c>
      <c r="N6" s="2">
        <f t="shared" si="1"/>
        <v>0.68301345536507052</v>
      </c>
      <c r="O6" s="2">
        <f t="shared" si="2"/>
        <v>12837720.101085989</v>
      </c>
      <c r="P6" s="2">
        <f>P5+O6</f>
        <v>13263876.350522501</v>
      </c>
    </row>
    <row r="7" spans="1:16" x14ac:dyDescent="0.25">
      <c r="A7" s="2">
        <v>2029</v>
      </c>
      <c r="B7" s="2">
        <v>0</v>
      </c>
      <c r="C7" s="2">
        <v>4830000</v>
      </c>
      <c r="D7" s="2">
        <v>7244999</v>
      </c>
      <c r="E7" s="2">
        <v>3679999</v>
      </c>
      <c r="F7" s="2">
        <v>18650482</v>
      </c>
      <c r="G7" s="2">
        <v>4170364</v>
      </c>
      <c r="H7" s="2">
        <v>38575844</v>
      </c>
      <c r="I7" s="2">
        <v>44284546</v>
      </c>
      <c r="J7" s="2">
        <v>13500000</v>
      </c>
      <c r="K7" s="2">
        <v>3328000</v>
      </c>
      <c r="L7" s="2">
        <v>61112546</v>
      </c>
      <c r="M7" s="2">
        <f t="shared" si="0"/>
        <v>22536702</v>
      </c>
      <c r="N7" s="2">
        <f t="shared" si="1"/>
        <v>0.62092132305915493</v>
      </c>
      <c r="O7" s="2">
        <f t="shared" si="2"/>
        <v>13993518.823229903</v>
      </c>
      <c r="P7" s="2">
        <f>P6+O7</f>
        <v>27257395.173752405</v>
      </c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16</v>
      </c>
      <c r="N9" s="2">
        <f>SUM(O2:O7) - 85000000</f>
        <v>-57742604.826247595</v>
      </c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17</v>
      </c>
      <c r="N10" s="2">
        <f>SUM(L2:L7) / (85000000 + SUM(H2:H7) - B2)</f>
        <v>0.86642626571408554</v>
      </c>
      <c r="O10" s="2"/>
      <c r="P10" s="2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1"/>
  <sheetViews>
    <sheetView workbookViewId="0"/>
  </sheetViews>
  <sheetFormatPr defaultRowHeight="15" x14ac:dyDescent="0.25"/>
  <cols>
    <col min="1" max="1" width="9.28515625" bestFit="1" customWidth="1"/>
    <col min="2" max="2" width="7.28515625" bestFit="1" customWidth="1"/>
    <col min="3" max="3" width="13.85546875" bestFit="1" customWidth="1"/>
    <col min="4" max="4" width="10.85546875" bestFit="1" customWidth="1"/>
    <col min="5" max="5" width="18.42578125" bestFit="1" customWidth="1"/>
    <col min="6" max="6" width="9.28515625" bestFit="1" customWidth="1"/>
    <col min="7" max="7" width="8" bestFit="1" customWidth="1"/>
    <col min="8" max="8" width="11.140625" bestFit="1" customWidth="1"/>
  </cols>
  <sheetData>
    <row r="1" spans="1:8" x14ac:dyDescent="0.25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25">
      <c r="A2" t="s">
        <v>25</v>
      </c>
      <c r="B2">
        <v>2021</v>
      </c>
      <c r="C2" t="s">
        <v>26</v>
      </c>
      <c r="D2">
        <v>9574</v>
      </c>
      <c r="E2">
        <v>2.07E-2</v>
      </c>
      <c r="F2">
        <v>83</v>
      </c>
      <c r="G2">
        <v>320375</v>
      </c>
      <c r="H2">
        <v>26591125</v>
      </c>
    </row>
    <row r="3" spans="1:8" x14ac:dyDescent="0.25">
      <c r="A3" t="s">
        <v>25</v>
      </c>
      <c r="B3">
        <v>2021</v>
      </c>
      <c r="C3" t="s">
        <v>27</v>
      </c>
      <c r="D3">
        <v>9574</v>
      </c>
      <c r="E3">
        <v>2.07E-2</v>
      </c>
      <c r="F3">
        <v>34</v>
      </c>
      <c r="G3">
        <v>1162385</v>
      </c>
      <c r="H3">
        <v>39521090</v>
      </c>
    </row>
    <row r="4" spans="1:8" x14ac:dyDescent="0.25">
      <c r="A4" t="s">
        <v>25</v>
      </c>
      <c r="B4">
        <v>2021</v>
      </c>
      <c r="C4" t="s">
        <v>28</v>
      </c>
      <c r="D4">
        <v>9574</v>
      </c>
      <c r="E4">
        <v>2.07E-2</v>
      </c>
      <c r="F4">
        <v>25</v>
      </c>
      <c r="G4">
        <v>495065</v>
      </c>
      <c r="H4">
        <v>12376625</v>
      </c>
    </row>
    <row r="5" spans="1:8" x14ac:dyDescent="0.25">
      <c r="A5" t="s">
        <v>25</v>
      </c>
      <c r="B5">
        <v>2021</v>
      </c>
      <c r="C5" t="s">
        <v>29</v>
      </c>
      <c r="D5">
        <v>9574</v>
      </c>
      <c r="E5">
        <v>2.07E-2</v>
      </c>
      <c r="F5">
        <v>27</v>
      </c>
      <c r="G5">
        <v>159880</v>
      </c>
      <c r="H5">
        <v>4316760</v>
      </c>
    </row>
    <row r="6" spans="1:8" x14ac:dyDescent="0.25">
      <c r="A6" t="s">
        <v>25</v>
      </c>
      <c r="B6">
        <v>2021</v>
      </c>
      <c r="C6" t="s">
        <v>30</v>
      </c>
      <c r="D6">
        <v>9574</v>
      </c>
      <c r="E6">
        <v>2.07E-2</v>
      </c>
      <c r="F6">
        <v>26</v>
      </c>
      <c r="G6">
        <v>424428</v>
      </c>
      <c r="H6">
        <v>11035128</v>
      </c>
    </row>
    <row r="7" spans="1:8" x14ac:dyDescent="0.25">
      <c r="A7" t="s">
        <v>31</v>
      </c>
      <c r="B7">
        <v>2021</v>
      </c>
      <c r="C7" t="s">
        <v>26</v>
      </c>
      <c r="D7">
        <v>10539</v>
      </c>
      <c r="E7">
        <v>2.29E-2</v>
      </c>
      <c r="F7">
        <v>103</v>
      </c>
      <c r="G7">
        <v>311506</v>
      </c>
      <c r="H7">
        <v>32085118</v>
      </c>
    </row>
    <row r="8" spans="1:8" x14ac:dyDescent="0.25">
      <c r="A8" t="s">
        <v>31</v>
      </c>
      <c r="B8">
        <v>2021</v>
      </c>
      <c r="C8" t="s">
        <v>27</v>
      </c>
      <c r="D8">
        <v>10539</v>
      </c>
      <c r="E8">
        <v>2.29E-2</v>
      </c>
      <c r="F8">
        <v>35</v>
      </c>
      <c r="G8">
        <v>1149204</v>
      </c>
      <c r="H8">
        <v>40222140</v>
      </c>
    </row>
    <row r="9" spans="1:8" x14ac:dyDescent="0.25">
      <c r="A9" t="s">
        <v>31</v>
      </c>
      <c r="B9">
        <v>2021</v>
      </c>
      <c r="C9" t="s">
        <v>28</v>
      </c>
      <c r="D9">
        <v>10539</v>
      </c>
      <c r="E9">
        <v>2.29E-2</v>
      </c>
      <c r="F9">
        <v>32</v>
      </c>
      <c r="G9">
        <v>505312</v>
      </c>
      <c r="H9">
        <v>16169984</v>
      </c>
    </row>
    <row r="10" spans="1:8" x14ac:dyDescent="0.25">
      <c r="A10" t="s">
        <v>31</v>
      </c>
      <c r="B10">
        <v>2021</v>
      </c>
      <c r="C10" t="s">
        <v>29</v>
      </c>
      <c r="D10">
        <v>10539</v>
      </c>
      <c r="E10">
        <v>2.29E-2</v>
      </c>
      <c r="F10">
        <v>35</v>
      </c>
      <c r="G10">
        <v>154731</v>
      </c>
      <c r="H10">
        <v>5415585</v>
      </c>
    </row>
    <row r="11" spans="1:8" x14ac:dyDescent="0.25">
      <c r="A11" t="s">
        <v>31</v>
      </c>
      <c r="B11">
        <v>2021</v>
      </c>
      <c r="C11" t="s">
        <v>30</v>
      </c>
      <c r="D11">
        <v>10539</v>
      </c>
      <c r="E11">
        <v>2.29E-2</v>
      </c>
      <c r="F11">
        <v>33</v>
      </c>
      <c r="G11">
        <v>431496</v>
      </c>
      <c r="H11">
        <v>14239368</v>
      </c>
    </row>
    <row r="12" spans="1:8" x14ac:dyDescent="0.25">
      <c r="A12" t="s">
        <v>32</v>
      </c>
      <c r="B12">
        <v>2021</v>
      </c>
      <c r="C12" t="s">
        <v>26</v>
      </c>
      <c r="D12">
        <v>10588</v>
      </c>
      <c r="E12">
        <v>2.2700000000000001E-2</v>
      </c>
      <c r="F12">
        <v>101</v>
      </c>
      <c r="G12">
        <v>326229</v>
      </c>
      <c r="H12">
        <v>32949129</v>
      </c>
    </row>
    <row r="13" spans="1:8" x14ac:dyDescent="0.25">
      <c r="A13" t="s">
        <v>32</v>
      </c>
      <c r="B13">
        <v>2021</v>
      </c>
      <c r="C13" t="s">
        <v>27</v>
      </c>
      <c r="D13">
        <v>10588</v>
      </c>
      <c r="E13">
        <v>2.2700000000000001E-2</v>
      </c>
      <c r="F13">
        <v>41</v>
      </c>
      <c r="G13">
        <v>1150623</v>
      </c>
      <c r="H13">
        <v>47175543</v>
      </c>
    </row>
    <row r="14" spans="1:8" x14ac:dyDescent="0.25">
      <c r="A14" t="s">
        <v>32</v>
      </c>
      <c r="B14">
        <v>2021</v>
      </c>
      <c r="C14" t="s">
        <v>28</v>
      </c>
      <c r="D14">
        <v>10588</v>
      </c>
      <c r="E14">
        <v>2.2700000000000001E-2</v>
      </c>
      <c r="F14">
        <v>31</v>
      </c>
      <c r="G14">
        <v>499928</v>
      </c>
      <c r="H14">
        <v>15497768</v>
      </c>
    </row>
    <row r="15" spans="1:8" x14ac:dyDescent="0.25">
      <c r="A15" t="s">
        <v>32</v>
      </c>
      <c r="B15">
        <v>2021</v>
      </c>
      <c r="C15" t="s">
        <v>29</v>
      </c>
      <c r="D15">
        <v>10588</v>
      </c>
      <c r="E15">
        <v>2.2700000000000001E-2</v>
      </c>
      <c r="F15">
        <v>35</v>
      </c>
      <c r="G15">
        <v>160834</v>
      </c>
      <c r="H15">
        <v>5629190</v>
      </c>
    </row>
    <row r="16" spans="1:8" x14ac:dyDescent="0.25">
      <c r="A16" t="s">
        <v>32</v>
      </c>
      <c r="B16">
        <v>2021</v>
      </c>
      <c r="C16" t="s">
        <v>30</v>
      </c>
      <c r="D16">
        <v>10588</v>
      </c>
      <c r="E16">
        <v>2.2700000000000001E-2</v>
      </c>
      <c r="F16">
        <v>30</v>
      </c>
      <c r="G16">
        <v>419279</v>
      </c>
      <c r="H16">
        <v>12578370</v>
      </c>
    </row>
    <row r="17" spans="1:8" x14ac:dyDescent="0.25">
      <c r="A17" t="s">
        <v>33</v>
      </c>
      <c r="B17">
        <v>2021</v>
      </c>
      <c r="C17" t="s">
        <v>26</v>
      </c>
      <c r="D17">
        <v>9416</v>
      </c>
      <c r="E17">
        <v>2.5899999999999999E-2</v>
      </c>
      <c r="F17">
        <v>101</v>
      </c>
      <c r="G17">
        <v>310676</v>
      </c>
      <c r="H17">
        <v>31378276</v>
      </c>
    </row>
    <row r="18" spans="1:8" x14ac:dyDescent="0.25">
      <c r="A18" t="s">
        <v>33</v>
      </c>
      <c r="B18">
        <v>2021</v>
      </c>
      <c r="C18" t="s">
        <v>27</v>
      </c>
      <c r="D18">
        <v>9416</v>
      </c>
      <c r="E18">
        <v>2.5899999999999999E-2</v>
      </c>
      <c r="F18">
        <v>41</v>
      </c>
      <c r="G18">
        <v>1152279</v>
      </c>
      <c r="H18">
        <v>47243439</v>
      </c>
    </row>
    <row r="19" spans="1:8" x14ac:dyDescent="0.25">
      <c r="A19" t="s">
        <v>33</v>
      </c>
      <c r="B19">
        <v>2021</v>
      </c>
      <c r="C19" t="s">
        <v>28</v>
      </c>
      <c r="D19">
        <v>9416</v>
      </c>
      <c r="E19">
        <v>2.5899999999999999E-2</v>
      </c>
      <c r="F19">
        <v>38</v>
      </c>
      <c r="G19">
        <v>483091</v>
      </c>
      <c r="H19">
        <v>18357458</v>
      </c>
    </row>
    <row r="20" spans="1:8" x14ac:dyDescent="0.25">
      <c r="A20" t="s">
        <v>33</v>
      </c>
      <c r="B20">
        <v>2021</v>
      </c>
      <c r="C20" t="s">
        <v>29</v>
      </c>
      <c r="D20">
        <v>9416</v>
      </c>
      <c r="E20">
        <v>2.5899999999999999E-2</v>
      </c>
      <c r="F20">
        <v>33</v>
      </c>
      <c r="G20">
        <v>159060</v>
      </c>
      <c r="H20">
        <v>5248980</v>
      </c>
    </row>
    <row r="21" spans="1:8" x14ac:dyDescent="0.25">
      <c r="A21" t="s">
        <v>33</v>
      </c>
      <c r="B21">
        <v>2021</v>
      </c>
      <c r="C21" t="s">
        <v>30</v>
      </c>
      <c r="D21">
        <v>9416</v>
      </c>
      <c r="E21">
        <v>2.5899999999999999E-2</v>
      </c>
      <c r="F21">
        <v>28</v>
      </c>
      <c r="G21">
        <v>434186</v>
      </c>
      <c r="H21">
        <v>12157208</v>
      </c>
    </row>
    <row r="22" spans="1:8" x14ac:dyDescent="0.25">
      <c r="A22" t="s">
        <v>34</v>
      </c>
      <c r="B22">
        <v>2021</v>
      </c>
      <c r="C22" t="s">
        <v>26</v>
      </c>
      <c r="D22">
        <v>10374</v>
      </c>
      <c r="E22">
        <v>2.4E-2</v>
      </c>
      <c r="F22">
        <v>112</v>
      </c>
      <c r="G22">
        <v>319042</v>
      </c>
      <c r="H22">
        <v>35732704</v>
      </c>
    </row>
    <row r="23" spans="1:8" x14ac:dyDescent="0.25">
      <c r="A23" t="s">
        <v>34</v>
      </c>
      <c r="B23">
        <v>2021</v>
      </c>
      <c r="C23" t="s">
        <v>27</v>
      </c>
      <c r="D23">
        <v>10374</v>
      </c>
      <c r="E23">
        <v>2.4E-2</v>
      </c>
      <c r="F23">
        <v>51</v>
      </c>
      <c r="G23">
        <v>1105165</v>
      </c>
      <c r="H23">
        <v>56363415</v>
      </c>
    </row>
    <row r="24" spans="1:8" x14ac:dyDescent="0.25">
      <c r="A24" t="s">
        <v>34</v>
      </c>
      <c r="B24">
        <v>2021</v>
      </c>
      <c r="C24" t="s">
        <v>28</v>
      </c>
      <c r="D24">
        <v>10374</v>
      </c>
      <c r="E24">
        <v>2.4E-2</v>
      </c>
      <c r="F24">
        <v>28</v>
      </c>
      <c r="G24">
        <v>503784</v>
      </c>
      <c r="H24">
        <v>14105952</v>
      </c>
    </row>
    <row r="25" spans="1:8" x14ac:dyDescent="0.25">
      <c r="A25" t="s">
        <v>34</v>
      </c>
      <c r="B25">
        <v>2021</v>
      </c>
      <c r="C25" t="s">
        <v>29</v>
      </c>
      <c r="D25">
        <v>10374</v>
      </c>
      <c r="E25">
        <v>2.4E-2</v>
      </c>
      <c r="F25">
        <v>27</v>
      </c>
      <c r="G25">
        <v>154621</v>
      </c>
      <c r="H25">
        <v>4174767</v>
      </c>
    </row>
    <row r="26" spans="1:8" x14ac:dyDescent="0.25">
      <c r="A26" t="s">
        <v>34</v>
      </c>
      <c r="B26">
        <v>2021</v>
      </c>
      <c r="C26" t="s">
        <v>30</v>
      </c>
      <c r="D26">
        <v>10374</v>
      </c>
      <c r="E26">
        <v>2.4E-2</v>
      </c>
      <c r="F26">
        <v>27</v>
      </c>
      <c r="G26">
        <v>436389</v>
      </c>
      <c r="H26">
        <v>11782503</v>
      </c>
    </row>
    <row r="27" spans="1:8" x14ac:dyDescent="0.25">
      <c r="A27" t="s">
        <v>35</v>
      </c>
      <c r="B27">
        <v>2021</v>
      </c>
      <c r="C27" t="s">
        <v>26</v>
      </c>
      <c r="D27">
        <v>10374</v>
      </c>
      <c r="E27">
        <v>2.8000000000000001E-2</v>
      </c>
      <c r="F27">
        <v>119</v>
      </c>
      <c r="G27">
        <v>333038</v>
      </c>
      <c r="H27">
        <v>39631522</v>
      </c>
    </row>
    <row r="28" spans="1:8" x14ac:dyDescent="0.25">
      <c r="A28" t="s">
        <v>35</v>
      </c>
      <c r="B28">
        <v>2021</v>
      </c>
      <c r="C28" t="s">
        <v>27</v>
      </c>
      <c r="D28">
        <v>10374</v>
      </c>
      <c r="E28">
        <v>2.8000000000000001E-2</v>
      </c>
      <c r="F28">
        <v>51</v>
      </c>
      <c r="G28">
        <v>1123912</v>
      </c>
      <c r="H28">
        <v>57319512</v>
      </c>
    </row>
    <row r="29" spans="1:8" x14ac:dyDescent="0.25">
      <c r="A29" t="s">
        <v>35</v>
      </c>
      <c r="B29">
        <v>2021</v>
      </c>
      <c r="C29" t="s">
        <v>28</v>
      </c>
      <c r="D29">
        <v>10374</v>
      </c>
      <c r="E29">
        <v>2.8000000000000001E-2</v>
      </c>
      <c r="F29">
        <v>44</v>
      </c>
      <c r="G29">
        <v>494960</v>
      </c>
      <c r="H29">
        <v>21778240</v>
      </c>
    </row>
    <row r="30" spans="1:8" x14ac:dyDescent="0.25">
      <c r="A30" t="s">
        <v>35</v>
      </c>
      <c r="B30">
        <v>2021</v>
      </c>
      <c r="C30" t="s">
        <v>29</v>
      </c>
      <c r="D30">
        <v>10374</v>
      </c>
      <c r="E30">
        <v>2.8000000000000001E-2</v>
      </c>
      <c r="F30">
        <v>33</v>
      </c>
      <c r="G30">
        <v>158062</v>
      </c>
      <c r="H30">
        <v>5216046</v>
      </c>
    </row>
    <row r="31" spans="1:8" x14ac:dyDescent="0.25">
      <c r="A31" t="s">
        <v>35</v>
      </c>
      <c r="B31">
        <v>2021</v>
      </c>
      <c r="C31" t="s">
        <v>30</v>
      </c>
      <c r="D31">
        <v>10374</v>
      </c>
      <c r="E31">
        <v>2.8000000000000001E-2</v>
      </c>
      <c r="F31">
        <v>39</v>
      </c>
      <c r="G31">
        <v>423786</v>
      </c>
      <c r="H31">
        <v>16527654</v>
      </c>
    </row>
    <row r="32" spans="1:8" x14ac:dyDescent="0.25">
      <c r="A32" t="s">
        <v>36</v>
      </c>
      <c r="B32">
        <v>2021</v>
      </c>
      <c r="C32" t="s">
        <v>26</v>
      </c>
      <c r="D32">
        <v>9284</v>
      </c>
      <c r="E32">
        <v>2.5999999999999999E-2</v>
      </c>
      <c r="F32">
        <v>106</v>
      </c>
      <c r="G32">
        <v>326649</v>
      </c>
      <c r="H32">
        <v>34624794</v>
      </c>
    </row>
    <row r="33" spans="1:8" x14ac:dyDescent="0.25">
      <c r="A33" t="s">
        <v>36</v>
      </c>
      <c r="B33">
        <v>2021</v>
      </c>
      <c r="C33" t="s">
        <v>27</v>
      </c>
      <c r="D33">
        <v>9284</v>
      </c>
      <c r="E33">
        <v>2.5999999999999999E-2</v>
      </c>
      <c r="F33">
        <v>45</v>
      </c>
      <c r="G33">
        <v>1134943</v>
      </c>
      <c r="H33">
        <v>51072435</v>
      </c>
    </row>
    <row r="34" spans="1:8" x14ac:dyDescent="0.25">
      <c r="A34" t="s">
        <v>36</v>
      </c>
      <c r="B34">
        <v>2021</v>
      </c>
      <c r="C34" t="s">
        <v>28</v>
      </c>
      <c r="D34">
        <v>9284</v>
      </c>
      <c r="E34">
        <v>2.5999999999999999E-2</v>
      </c>
      <c r="F34">
        <v>32</v>
      </c>
      <c r="G34">
        <v>516876</v>
      </c>
      <c r="H34">
        <v>16540032</v>
      </c>
    </row>
    <row r="35" spans="1:8" x14ac:dyDescent="0.25">
      <c r="A35" t="s">
        <v>36</v>
      </c>
      <c r="B35">
        <v>2021</v>
      </c>
      <c r="C35" t="s">
        <v>29</v>
      </c>
      <c r="D35">
        <v>9284</v>
      </c>
      <c r="E35">
        <v>2.5999999999999999E-2</v>
      </c>
      <c r="F35">
        <v>32</v>
      </c>
      <c r="G35">
        <v>144017</v>
      </c>
      <c r="H35">
        <v>4608544</v>
      </c>
    </row>
    <row r="36" spans="1:8" x14ac:dyDescent="0.25">
      <c r="A36" t="s">
        <v>36</v>
      </c>
      <c r="B36">
        <v>2021</v>
      </c>
      <c r="C36" t="s">
        <v>30</v>
      </c>
      <c r="D36">
        <v>9284</v>
      </c>
      <c r="E36">
        <v>2.5999999999999999E-2</v>
      </c>
      <c r="F36">
        <v>24</v>
      </c>
      <c r="G36">
        <v>434418</v>
      </c>
      <c r="H36">
        <v>10426032</v>
      </c>
    </row>
    <row r="37" spans="1:8" x14ac:dyDescent="0.25">
      <c r="A37" t="s">
        <v>37</v>
      </c>
      <c r="B37">
        <v>2021</v>
      </c>
      <c r="C37" t="s">
        <v>26</v>
      </c>
      <c r="D37">
        <v>10942</v>
      </c>
      <c r="E37">
        <v>2.4899999999999999E-2</v>
      </c>
      <c r="F37">
        <v>111</v>
      </c>
      <c r="G37">
        <v>313572</v>
      </c>
      <c r="H37">
        <v>34806492</v>
      </c>
    </row>
    <row r="38" spans="1:8" x14ac:dyDescent="0.25">
      <c r="A38" t="s">
        <v>37</v>
      </c>
      <c r="B38">
        <v>2021</v>
      </c>
      <c r="C38" t="s">
        <v>27</v>
      </c>
      <c r="D38">
        <v>10942</v>
      </c>
      <c r="E38">
        <v>2.4899999999999999E-2</v>
      </c>
      <c r="F38">
        <v>46</v>
      </c>
      <c r="G38">
        <v>1094021</v>
      </c>
      <c r="H38">
        <v>50324966</v>
      </c>
    </row>
    <row r="39" spans="1:8" x14ac:dyDescent="0.25">
      <c r="A39" t="s">
        <v>37</v>
      </c>
      <c r="B39">
        <v>2021</v>
      </c>
      <c r="C39" t="s">
        <v>28</v>
      </c>
      <c r="D39">
        <v>10942</v>
      </c>
      <c r="E39">
        <v>2.4899999999999999E-2</v>
      </c>
      <c r="F39">
        <v>40</v>
      </c>
      <c r="G39">
        <v>485190</v>
      </c>
      <c r="H39">
        <v>19407600</v>
      </c>
    </row>
    <row r="40" spans="1:8" x14ac:dyDescent="0.25">
      <c r="A40" t="s">
        <v>37</v>
      </c>
      <c r="B40">
        <v>2021</v>
      </c>
      <c r="C40" t="s">
        <v>29</v>
      </c>
      <c r="D40">
        <v>10942</v>
      </c>
      <c r="E40">
        <v>2.4899999999999999E-2</v>
      </c>
      <c r="F40">
        <v>33</v>
      </c>
      <c r="G40">
        <v>152981</v>
      </c>
      <c r="H40">
        <v>5048373</v>
      </c>
    </row>
    <row r="41" spans="1:8" x14ac:dyDescent="0.25">
      <c r="A41" t="s">
        <v>37</v>
      </c>
      <c r="B41">
        <v>2021</v>
      </c>
      <c r="C41" t="s">
        <v>30</v>
      </c>
      <c r="D41">
        <v>10942</v>
      </c>
      <c r="E41">
        <v>2.4899999999999999E-2</v>
      </c>
      <c r="F41">
        <v>39</v>
      </c>
      <c r="G41">
        <v>417064</v>
      </c>
      <c r="H41">
        <v>16265496</v>
      </c>
    </row>
    <row r="42" spans="1:8" x14ac:dyDescent="0.25">
      <c r="A42" t="s">
        <v>38</v>
      </c>
      <c r="B42">
        <v>2021</v>
      </c>
      <c r="C42" t="s">
        <v>26</v>
      </c>
      <c r="D42">
        <v>10644</v>
      </c>
      <c r="E42">
        <v>2.5499999999999998E-2</v>
      </c>
      <c r="F42">
        <v>112</v>
      </c>
      <c r="G42">
        <v>307897</v>
      </c>
      <c r="H42">
        <v>34484464</v>
      </c>
    </row>
    <row r="43" spans="1:8" x14ac:dyDescent="0.25">
      <c r="A43" t="s">
        <v>38</v>
      </c>
      <c r="B43">
        <v>2021</v>
      </c>
      <c r="C43" t="s">
        <v>27</v>
      </c>
      <c r="D43">
        <v>10644</v>
      </c>
      <c r="E43">
        <v>2.5499999999999998E-2</v>
      </c>
      <c r="F43">
        <v>48</v>
      </c>
      <c r="G43">
        <v>1145324</v>
      </c>
      <c r="H43">
        <v>54975552</v>
      </c>
    </row>
    <row r="44" spans="1:8" x14ac:dyDescent="0.25">
      <c r="A44" t="s">
        <v>38</v>
      </c>
      <c r="B44">
        <v>2021</v>
      </c>
      <c r="C44" t="s">
        <v>28</v>
      </c>
      <c r="D44">
        <v>10644</v>
      </c>
      <c r="E44">
        <v>2.5499999999999998E-2</v>
      </c>
      <c r="F44">
        <v>40</v>
      </c>
      <c r="G44">
        <v>506192</v>
      </c>
      <c r="H44">
        <v>20247680</v>
      </c>
    </row>
    <row r="45" spans="1:8" x14ac:dyDescent="0.25">
      <c r="A45" t="s">
        <v>38</v>
      </c>
      <c r="B45">
        <v>2021</v>
      </c>
      <c r="C45" t="s">
        <v>29</v>
      </c>
      <c r="D45">
        <v>10644</v>
      </c>
      <c r="E45">
        <v>2.5499999999999998E-2</v>
      </c>
      <c r="F45">
        <v>36</v>
      </c>
      <c r="G45">
        <v>167393</v>
      </c>
      <c r="H45">
        <v>6026148</v>
      </c>
    </row>
    <row r="46" spans="1:8" x14ac:dyDescent="0.25">
      <c r="A46" t="s">
        <v>38</v>
      </c>
      <c r="B46">
        <v>2021</v>
      </c>
      <c r="C46" t="s">
        <v>30</v>
      </c>
      <c r="D46">
        <v>10644</v>
      </c>
      <c r="E46">
        <v>2.5499999999999998E-2</v>
      </c>
      <c r="F46">
        <v>33</v>
      </c>
      <c r="G46">
        <v>424979</v>
      </c>
      <c r="H46">
        <v>14024307</v>
      </c>
    </row>
    <row r="47" spans="1:8" x14ac:dyDescent="0.25">
      <c r="A47" t="s">
        <v>39</v>
      </c>
      <c r="B47">
        <v>2021</v>
      </c>
      <c r="C47" t="s">
        <v>26</v>
      </c>
      <c r="D47">
        <v>9973</v>
      </c>
      <c r="E47">
        <v>2.3400000000000001E-2</v>
      </c>
      <c r="F47">
        <v>97</v>
      </c>
      <c r="G47">
        <v>324818</v>
      </c>
      <c r="H47">
        <v>31507346</v>
      </c>
    </row>
    <row r="48" spans="1:8" x14ac:dyDescent="0.25">
      <c r="A48" t="s">
        <v>39</v>
      </c>
      <c r="B48">
        <v>2021</v>
      </c>
      <c r="C48" t="s">
        <v>27</v>
      </c>
      <c r="D48">
        <v>9973</v>
      </c>
      <c r="E48">
        <v>2.3400000000000001E-2</v>
      </c>
      <c r="F48">
        <v>39</v>
      </c>
      <c r="G48">
        <v>1062009</v>
      </c>
      <c r="H48">
        <v>41418351</v>
      </c>
    </row>
    <row r="49" spans="1:8" x14ac:dyDescent="0.25">
      <c r="A49" t="s">
        <v>39</v>
      </c>
      <c r="B49">
        <v>2021</v>
      </c>
      <c r="C49" t="s">
        <v>28</v>
      </c>
      <c r="D49">
        <v>9973</v>
      </c>
      <c r="E49">
        <v>2.3400000000000001E-2</v>
      </c>
      <c r="F49">
        <v>32</v>
      </c>
      <c r="G49">
        <v>497265</v>
      </c>
      <c r="H49">
        <v>15912480</v>
      </c>
    </row>
    <row r="50" spans="1:8" x14ac:dyDescent="0.25">
      <c r="A50" t="s">
        <v>39</v>
      </c>
      <c r="B50">
        <v>2021</v>
      </c>
      <c r="C50" t="s">
        <v>29</v>
      </c>
      <c r="D50">
        <v>9973</v>
      </c>
      <c r="E50">
        <v>2.3400000000000001E-2</v>
      </c>
      <c r="F50">
        <v>35</v>
      </c>
      <c r="G50">
        <v>154949</v>
      </c>
      <c r="H50">
        <v>5423215</v>
      </c>
    </row>
    <row r="51" spans="1:8" x14ac:dyDescent="0.25">
      <c r="A51" t="s">
        <v>39</v>
      </c>
      <c r="B51">
        <v>2021</v>
      </c>
      <c r="C51" t="s">
        <v>30</v>
      </c>
      <c r="D51">
        <v>9973</v>
      </c>
      <c r="E51">
        <v>2.3400000000000001E-2</v>
      </c>
      <c r="F51">
        <v>28</v>
      </c>
      <c r="G51">
        <v>456095</v>
      </c>
      <c r="H51">
        <v>12770660</v>
      </c>
    </row>
    <row r="52" spans="1:8" x14ac:dyDescent="0.25">
      <c r="A52" t="s">
        <v>40</v>
      </c>
      <c r="B52">
        <v>2021</v>
      </c>
      <c r="C52" t="s">
        <v>26</v>
      </c>
      <c r="D52">
        <v>9212</v>
      </c>
      <c r="E52">
        <v>2.76E-2</v>
      </c>
      <c r="F52">
        <v>102</v>
      </c>
      <c r="G52">
        <v>320822</v>
      </c>
      <c r="H52">
        <v>32723844</v>
      </c>
    </row>
    <row r="53" spans="1:8" x14ac:dyDescent="0.25">
      <c r="A53" t="s">
        <v>40</v>
      </c>
      <c r="B53">
        <v>2021</v>
      </c>
      <c r="C53" t="s">
        <v>27</v>
      </c>
      <c r="D53">
        <v>9212</v>
      </c>
      <c r="E53">
        <v>2.76E-2</v>
      </c>
      <c r="F53">
        <v>49</v>
      </c>
      <c r="G53">
        <v>1178709</v>
      </c>
      <c r="H53">
        <v>57756741</v>
      </c>
    </row>
    <row r="54" spans="1:8" x14ac:dyDescent="0.25">
      <c r="A54" t="s">
        <v>40</v>
      </c>
      <c r="B54">
        <v>2021</v>
      </c>
      <c r="C54" t="s">
        <v>28</v>
      </c>
      <c r="D54">
        <v>9212</v>
      </c>
      <c r="E54">
        <v>2.76E-2</v>
      </c>
      <c r="F54">
        <v>34</v>
      </c>
      <c r="G54">
        <v>528566</v>
      </c>
      <c r="H54">
        <v>17971244</v>
      </c>
    </row>
    <row r="55" spans="1:8" x14ac:dyDescent="0.25">
      <c r="A55" t="s">
        <v>40</v>
      </c>
      <c r="B55">
        <v>2021</v>
      </c>
      <c r="C55" t="s">
        <v>29</v>
      </c>
      <c r="D55">
        <v>9212</v>
      </c>
      <c r="E55">
        <v>2.76E-2</v>
      </c>
      <c r="F55">
        <v>29</v>
      </c>
      <c r="G55">
        <v>157804</v>
      </c>
      <c r="H55">
        <v>4576316</v>
      </c>
    </row>
    <row r="56" spans="1:8" x14ac:dyDescent="0.25">
      <c r="A56" t="s">
        <v>40</v>
      </c>
      <c r="B56">
        <v>2021</v>
      </c>
      <c r="C56" t="s">
        <v>30</v>
      </c>
      <c r="D56">
        <v>9212</v>
      </c>
      <c r="E56">
        <v>2.76E-2</v>
      </c>
      <c r="F56">
        <v>36</v>
      </c>
      <c r="G56">
        <v>447207</v>
      </c>
      <c r="H56">
        <v>16099452</v>
      </c>
    </row>
    <row r="57" spans="1:8" x14ac:dyDescent="0.25">
      <c r="A57" t="s">
        <v>41</v>
      </c>
      <c r="B57">
        <v>2021</v>
      </c>
      <c r="C57" t="s">
        <v>26</v>
      </c>
      <c r="D57">
        <v>10036</v>
      </c>
      <c r="E57">
        <v>2.29E-2</v>
      </c>
      <c r="F57">
        <v>94</v>
      </c>
      <c r="G57">
        <v>337161</v>
      </c>
      <c r="H57">
        <v>31693134</v>
      </c>
    </row>
    <row r="58" spans="1:8" x14ac:dyDescent="0.25">
      <c r="A58" t="s">
        <v>41</v>
      </c>
      <c r="B58">
        <v>2021</v>
      </c>
      <c r="C58" t="s">
        <v>27</v>
      </c>
      <c r="D58">
        <v>10036</v>
      </c>
      <c r="E58">
        <v>2.29E-2</v>
      </c>
      <c r="F58">
        <v>41</v>
      </c>
      <c r="G58">
        <v>1085237</v>
      </c>
      <c r="H58">
        <v>44494717</v>
      </c>
    </row>
    <row r="59" spans="1:8" x14ac:dyDescent="0.25">
      <c r="A59" t="s">
        <v>41</v>
      </c>
      <c r="B59">
        <v>2021</v>
      </c>
      <c r="C59" t="s">
        <v>28</v>
      </c>
      <c r="D59">
        <v>10036</v>
      </c>
      <c r="E59">
        <v>2.29E-2</v>
      </c>
      <c r="F59">
        <v>34</v>
      </c>
      <c r="G59">
        <v>514280</v>
      </c>
      <c r="H59">
        <v>17485520</v>
      </c>
    </row>
    <row r="60" spans="1:8" x14ac:dyDescent="0.25">
      <c r="A60" t="s">
        <v>41</v>
      </c>
      <c r="B60">
        <v>2021</v>
      </c>
      <c r="C60" t="s">
        <v>29</v>
      </c>
      <c r="D60">
        <v>10036</v>
      </c>
      <c r="E60">
        <v>2.29E-2</v>
      </c>
      <c r="F60">
        <v>30</v>
      </c>
      <c r="G60">
        <v>161764</v>
      </c>
      <c r="H60">
        <v>4852920</v>
      </c>
    </row>
    <row r="61" spans="1:8" x14ac:dyDescent="0.25">
      <c r="A61" t="s">
        <v>41</v>
      </c>
      <c r="B61">
        <v>2021</v>
      </c>
      <c r="C61" t="s">
        <v>30</v>
      </c>
      <c r="D61">
        <v>10036</v>
      </c>
      <c r="E61">
        <v>2.29E-2</v>
      </c>
      <c r="F61">
        <v>29</v>
      </c>
      <c r="G61">
        <v>420367</v>
      </c>
      <c r="H61">
        <v>12190643</v>
      </c>
    </row>
    <row r="62" spans="1:8" x14ac:dyDescent="0.25">
      <c r="A62" t="s">
        <v>42</v>
      </c>
      <c r="B62">
        <v>2022</v>
      </c>
      <c r="C62" t="s">
        <v>26</v>
      </c>
      <c r="D62">
        <v>10201</v>
      </c>
      <c r="E62">
        <v>2.2599999999999999E-2</v>
      </c>
      <c r="F62">
        <v>92</v>
      </c>
      <c r="G62">
        <v>356099</v>
      </c>
      <c r="H62">
        <v>32761108</v>
      </c>
    </row>
    <row r="63" spans="1:8" x14ac:dyDescent="0.25">
      <c r="A63" t="s">
        <v>42</v>
      </c>
      <c r="B63">
        <v>2022</v>
      </c>
      <c r="C63" t="s">
        <v>27</v>
      </c>
      <c r="D63">
        <v>10201</v>
      </c>
      <c r="E63">
        <v>2.2599999999999999E-2</v>
      </c>
      <c r="F63">
        <v>41</v>
      </c>
      <c r="G63">
        <v>1140963</v>
      </c>
      <c r="H63">
        <v>46779483</v>
      </c>
    </row>
    <row r="64" spans="1:8" x14ac:dyDescent="0.25">
      <c r="A64" t="s">
        <v>42</v>
      </c>
      <c r="B64">
        <v>2022</v>
      </c>
      <c r="C64" t="s">
        <v>28</v>
      </c>
      <c r="D64">
        <v>10201</v>
      </c>
      <c r="E64">
        <v>2.2599999999999999E-2</v>
      </c>
      <c r="F64">
        <v>29</v>
      </c>
      <c r="G64">
        <v>482564</v>
      </c>
      <c r="H64">
        <v>13994356</v>
      </c>
    </row>
    <row r="65" spans="1:8" x14ac:dyDescent="0.25">
      <c r="A65" t="s">
        <v>42</v>
      </c>
      <c r="B65">
        <v>2022</v>
      </c>
      <c r="C65" t="s">
        <v>29</v>
      </c>
      <c r="D65">
        <v>10201</v>
      </c>
      <c r="E65">
        <v>2.2599999999999999E-2</v>
      </c>
      <c r="F65">
        <v>39</v>
      </c>
      <c r="G65">
        <v>161358</v>
      </c>
      <c r="H65">
        <v>6292962</v>
      </c>
    </row>
    <row r="66" spans="1:8" x14ac:dyDescent="0.25">
      <c r="A66" t="s">
        <v>42</v>
      </c>
      <c r="B66">
        <v>2022</v>
      </c>
      <c r="C66" t="s">
        <v>30</v>
      </c>
      <c r="D66">
        <v>10201</v>
      </c>
      <c r="E66">
        <v>2.2599999999999999E-2</v>
      </c>
      <c r="F66">
        <v>27</v>
      </c>
      <c r="G66">
        <v>411048</v>
      </c>
      <c r="H66">
        <v>11098296</v>
      </c>
    </row>
    <row r="67" spans="1:8" x14ac:dyDescent="0.25">
      <c r="A67" t="s">
        <v>43</v>
      </c>
      <c r="B67">
        <v>2022</v>
      </c>
      <c r="C67" t="s">
        <v>26</v>
      </c>
      <c r="D67">
        <v>11373</v>
      </c>
      <c r="E67">
        <v>2.87E-2</v>
      </c>
      <c r="F67">
        <v>133</v>
      </c>
      <c r="G67">
        <v>327601</v>
      </c>
      <c r="H67">
        <v>43570933</v>
      </c>
    </row>
    <row r="68" spans="1:8" x14ac:dyDescent="0.25">
      <c r="A68" t="s">
        <v>43</v>
      </c>
      <c r="B68">
        <v>2022</v>
      </c>
      <c r="C68" t="s">
        <v>27</v>
      </c>
      <c r="D68">
        <v>11373</v>
      </c>
      <c r="E68">
        <v>2.87E-2</v>
      </c>
      <c r="F68">
        <v>57</v>
      </c>
      <c r="G68">
        <v>1160728</v>
      </c>
      <c r="H68">
        <v>66161496</v>
      </c>
    </row>
    <row r="69" spans="1:8" x14ac:dyDescent="0.25">
      <c r="A69" t="s">
        <v>43</v>
      </c>
      <c r="B69">
        <v>2022</v>
      </c>
      <c r="C69" t="s">
        <v>28</v>
      </c>
      <c r="D69">
        <v>11373</v>
      </c>
      <c r="E69">
        <v>2.87E-2</v>
      </c>
      <c r="F69">
        <v>43</v>
      </c>
      <c r="G69">
        <v>484346</v>
      </c>
      <c r="H69">
        <v>20826878</v>
      </c>
    </row>
    <row r="70" spans="1:8" x14ac:dyDescent="0.25">
      <c r="A70" t="s">
        <v>43</v>
      </c>
      <c r="B70">
        <v>2022</v>
      </c>
      <c r="C70" t="s">
        <v>29</v>
      </c>
      <c r="D70">
        <v>11373</v>
      </c>
      <c r="E70">
        <v>2.87E-2</v>
      </c>
      <c r="F70">
        <v>43</v>
      </c>
      <c r="G70">
        <v>158172</v>
      </c>
      <c r="H70">
        <v>6801396</v>
      </c>
    </row>
    <row r="71" spans="1:8" x14ac:dyDescent="0.25">
      <c r="A71" t="s">
        <v>43</v>
      </c>
      <c r="B71">
        <v>2022</v>
      </c>
      <c r="C71" t="s">
        <v>30</v>
      </c>
      <c r="D71">
        <v>11373</v>
      </c>
      <c r="E71">
        <v>2.87E-2</v>
      </c>
      <c r="F71">
        <v>48</v>
      </c>
      <c r="G71">
        <v>425936</v>
      </c>
      <c r="H71">
        <v>20444928</v>
      </c>
    </row>
    <row r="72" spans="1:8" x14ac:dyDescent="0.25">
      <c r="A72" t="s">
        <v>44</v>
      </c>
      <c r="B72">
        <v>2022</v>
      </c>
      <c r="C72" t="s">
        <v>26</v>
      </c>
      <c r="D72">
        <v>10895</v>
      </c>
      <c r="E72">
        <v>2.64E-2</v>
      </c>
      <c r="F72">
        <v>120</v>
      </c>
      <c r="G72">
        <v>334020</v>
      </c>
      <c r="H72">
        <v>40082400</v>
      </c>
    </row>
    <row r="73" spans="1:8" x14ac:dyDescent="0.25">
      <c r="A73" t="s">
        <v>44</v>
      </c>
      <c r="B73">
        <v>2022</v>
      </c>
      <c r="C73" t="s">
        <v>27</v>
      </c>
      <c r="D73">
        <v>10895</v>
      </c>
      <c r="E73">
        <v>2.64E-2</v>
      </c>
      <c r="F73">
        <v>48</v>
      </c>
      <c r="G73">
        <v>1148323</v>
      </c>
      <c r="H73">
        <v>55119504</v>
      </c>
    </row>
    <row r="74" spans="1:8" x14ac:dyDescent="0.25">
      <c r="A74" t="s">
        <v>44</v>
      </c>
      <c r="B74">
        <v>2022</v>
      </c>
      <c r="C74" t="s">
        <v>28</v>
      </c>
      <c r="D74">
        <v>10895</v>
      </c>
      <c r="E74">
        <v>2.64E-2</v>
      </c>
      <c r="F74">
        <v>36</v>
      </c>
      <c r="G74">
        <v>521547</v>
      </c>
      <c r="H74">
        <v>18775692</v>
      </c>
    </row>
    <row r="75" spans="1:8" x14ac:dyDescent="0.25">
      <c r="A75" t="s">
        <v>44</v>
      </c>
      <c r="B75">
        <v>2022</v>
      </c>
      <c r="C75" t="s">
        <v>29</v>
      </c>
      <c r="D75">
        <v>10895</v>
      </c>
      <c r="E75">
        <v>2.64E-2</v>
      </c>
      <c r="F75">
        <v>48</v>
      </c>
      <c r="G75">
        <v>155038</v>
      </c>
      <c r="H75">
        <v>7441824</v>
      </c>
    </row>
    <row r="76" spans="1:8" x14ac:dyDescent="0.25">
      <c r="A76" t="s">
        <v>44</v>
      </c>
      <c r="B76">
        <v>2022</v>
      </c>
      <c r="C76" t="s">
        <v>30</v>
      </c>
      <c r="D76">
        <v>10895</v>
      </c>
      <c r="E76">
        <v>2.64E-2</v>
      </c>
      <c r="F76">
        <v>32</v>
      </c>
      <c r="G76">
        <v>454905</v>
      </c>
      <c r="H76">
        <v>14556960</v>
      </c>
    </row>
    <row r="77" spans="1:8" x14ac:dyDescent="0.25">
      <c r="A77" t="s">
        <v>45</v>
      </c>
      <c r="B77">
        <v>2022</v>
      </c>
      <c r="C77" t="s">
        <v>26</v>
      </c>
      <c r="D77">
        <v>11391</v>
      </c>
      <c r="E77">
        <v>2.81E-2</v>
      </c>
      <c r="F77">
        <v>138</v>
      </c>
      <c r="G77">
        <v>326189</v>
      </c>
      <c r="H77">
        <v>45014082</v>
      </c>
    </row>
    <row r="78" spans="1:8" x14ac:dyDescent="0.25">
      <c r="A78" t="s">
        <v>45</v>
      </c>
      <c r="B78">
        <v>2022</v>
      </c>
      <c r="C78" t="s">
        <v>27</v>
      </c>
      <c r="D78">
        <v>11391</v>
      </c>
      <c r="E78">
        <v>2.81E-2</v>
      </c>
      <c r="F78">
        <v>56</v>
      </c>
      <c r="G78">
        <v>1173247</v>
      </c>
      <c r="H78">
        <v>65701832</v>
      </c>
    </row>
    <row r="79" spans="1:8" x14ac:dyDescent="0.25">
      <c r="A79" t="s">
        <v>45</v>
      </c>
      <c r="B79">
        <v>2022</v>
      </c>
      <c r="C79" t="s">
        <v>28</v>
      </c>
      <c r="D79">
        <v>11391</v>
      </c>
      <c r="E79">
        <v>2.81E-2</v>
      </c>
      <c r="F79">
        <v>37</v>
      </c>
      <c r="G79">
        <v>485237</v>
      </c>
      <c r="H79">
        <v>17953769</v>
      </c>
    </row>
    <row r="80" spans="1:8" x14ac:dyDescent="0.25">
      <c r="A80" t="s">
        <v>45</v>
      </c>
      <c r="B80">
        <v>2022</v>
      </c>
      <c r="C80" t="s">
        <v>29</v>
      </c>
      <c r="D80">
        <v>11391</v>
      </c>
      <c r="E80">
        <v>2.81E-2</v>
      </c>
      <c r="F80">
        <v>44</v>
      </c>
      <c r="G80">
        <v>152366</v>
      </c>
      <c r="H80">
        <v>6704104</v>
      </c>
    </row>
    <row r="81" spans="1:8" x14ac:dyDescent="0.25">
      <c r="A81" t="s">
        <v>45</v>
      </c>
      <c r="B81">
        <v>2022</v>
      </c>
      <c r="C81" t="s">
        <v>30</v>
      </c>
      <c r="D81">
        <v>11391</v>
      </c>
      <c r="E81">
        <v>2.81E-2</v>
      </c>
      <c r="F81">
        <v>42</v>
      </c>
      <c r="G81">
        <v>418562</v>
      </c>
      <c r="H81">
        <v>17579604</v>
      </c>
    </row>
    <row r="82" spans="1:8" x14ac:dyDescent="0.25">
      <c r="A82" t="s">
        <v>46</v>
      </c>
      <c r="B82">
        <v>2022</v>
      </c>
      <c r="C82" t="s">
        <v>26</v>
      </c>
      <c r="D82">
        <v>10374</v>
      </c>
      <c r="E82">
        <v>2.64E-2</v>
      </c>
      <c r="F82">
        <v>117</v>
      </c>
      <c r="G82">
        <v>320028</v>
      </c>
      <c r="H82">
        <v>37443276</v>
      </c>
    </row>
    <row r="83" spans="1:8" x14ac:dyDescent="0.25">
      <c r="A83" t="s">
        <v>46</v>
      </c>
      <c r="B83">
        <v>2022</v>
      </c>
      <c r="C83" t="s">
        <v>27</v>
      </c>
      <c r="D83">
        <v>10374</v>
      </c>
      <c r="E83">
        <v>2.64E-2</v>
      </c>
      <c r="F83">
        <v>39</v>
      </c>
      <c r="G83">
        <v>1189743</v>
      </c>
      <c r="H83">
        <v>46399977</v>
      </c>
    </row>
    <row r="84" spans="1:8" x14ac:dyDescent="0.25">
      <c r="A84" t="s">
        <v>46</v>
      </c>
      <c r="B84">
        <v>2022</v>
      </c>
      <c r="C84" t="s">
        <v>28</v>
      </c>
      <c r="D84">
        <v>10374</v>
      </c>
      <c r="E84">
        <v>2.64E-2</v>
      </c>
      <c r="F84">
        <v>38</v>
      </c>
      <c r="G84">
        <v>473900</v>
      </c>
      <c r="H84">
        <v>18008200</v>
      </c>
    </row>
    <row r="85" spans="1:8" x14ac:dyDescent="0.25">
      <c r="A85" t="s">
        <v>46</v>
      </c>
      <c r="B85">
        <v>2022</v>
      </c>
      <c r="C85" t="s">
        <v>29</v>
      </c>
      <c r="D85">
        <v>10374</v>
      </c>
      <c r="E85">
        <v>2.64E-2</v>
      </c>
      <c r="F85">
        <v>37</v>
      </c>
      <c r="G85">
        <v>158195</v>
      </c>
      <c r="H85">
        <v>5853215</v>
      </c>
    </row>
    <row r="86" spans="1:8" x14ac:dyDescent="0.25">
      <c r="A86" t="s">
        <v>46</v>
      </c>
      <c r="B86">
        <v>2022</v>
      </c>
      <c r="C86" t="s">
        <v>30</v>
      </c>
      <c r="D86">
        <v>10374</v>
      </c>
      <c r="E86">
        <v>2.64E-2</v>
      </c>
      <c r="F86">
        <v>40</v>
      </c>
      <c r="G86">
        <v>432406</v>
      </c>
      <c r="H86">
        <v>17296240</v>
      </c>
    </row>
    <row r="87" spans="1:8" x14ac:dyDescent="0.25">
      <c r="A87" t="s">
        <v>47</v>
      </c>
      <c r="B87">
        <v>2022</v>
      </c>
      <c r="C87" t="s">
        <v>26</v>
      </c>
      <c r="D87">
        <v>10519</v>
      </c>
      <c r="E87">
        <v>2.5700000000000001E-2</v>
      </c>
      <c r="F87">
        <v>109</v>
      </c>
      <c r="G87">
        <v>314684</v>
      </c>
      <c r="H87">
        <v>34300556</v>
      </c>
    </row>
    <row r="88" spans="1:8" x14ac:dyDescent="0.25">
      <c r="A88" t="s">
        <v>47</v>
      </c>
      <c r="B88">
        <v>2022</v>
      </c>
      <c r="C88" t="s">
        <v>27</v>
      </c>
      <c r="D88">
        <v>10519</v>
      </c>
      <c r="E88">
        <v>2.5700000000000001E-2</v>
      </c>
      <c r="F88">
        <v>48</v>
      </c>
      <c r="G88">
        <v>1115030</v>
      </c>
      <c r="H88">
        <v>53521440</v>
      </c>
    </row>
    <row r="89" spans="1:8" x14ac:dyDescent="0.25">
      <c r="A89" t="s">
        <v>47</v>
      </c>
      <c r="B89">
        <v>2022</v>
      </c>
      <c r="C89" t="s">
        <v>28</v>
      </c>
      <c r="D89">
        <v>10519</v>
      </c>
      <c r="E89">
        <v>2.5700000000000001E-2</v>
      </c>
      <c r="F89">
        <v>41</v>
      </c>
      <c r="G89">
        <v>518516</v>
      </c>
      <c r="H89">
        <v>21259156</v>
      </c>
    </row>
    <row r="90" spans="1:8" x14ac:dyDescent="0.25">
      <c r="A90" t="s">
        <v>47</v>
      </c>
      <c r="B90">
        <v>2022</v>
      </c>
      <c r="C90" t="s">
        <v>29</v>
      </c>
      <c r="D90">
        <v>10519</v>
      </c>
      <c r="E90">
        <v>2.5700000000000001E-2</v>
      </c>
      <c r="F90">
        <v>33</v>
      </c>
      <c r="G90">
        <v>156843</v>
      </c>
      <c r="H90">
        <v>5175819</v>
      </c>
    </row>
    <row r="91" spans="1:8" x14ac:dyDescent="0.25">
      <c r="A91" t="s">
        <v>47</v>
      </c>
      <c r="B91">
        <v>2022</v>
      </c>
      <c r="C91" t="s">
        <v>30</v>
      </c>
      <c r="D91">
        <v>10519</v>
      </c>
      <c r="E91">
        <v>2.5700000000000001E-2</v>
      </c>
      <c r="F91">
        <v>37</v>
      </c>
      <c r="G91">
        <v>428561</v>
      </c>
      <c r="H91">
        <v>15856757</v>
      </c>
    </row>
    <row r="92" spans="1:8" x14ac:dyDescent="0.25">
      <c r="A92" t="s">
        <v>48</v>
      </c>
      <c r="B92">
        <v>2022</v>
      </c>
      <c r="C92" t="s">
        <v>26</v>
      </c>
      <c r="D92">
        <v>10077</v>
      </c>
      <c r="E92">
        <v>2.6700000000000002E-2</v>
      </c>
      <c r="F92">
        <v>114</v>
      </c>
      <c r="G92">
        <v>313740</v>
      </c>
      <c r="H92">
        <v>35766360</v>
      </c>
    </row>
    <row r="93" spans="1:8" x14ac:dyDescent="0.25">
      <c r="A93" t="s">
        <v>48</v>
      </c>
      <c r="B93">
        <v>2022</v>
      </c>
      <c r="C93" t="s">
        <v>27</v>
      </c>
      <c r="D93">
        <v>10077</v>
      </c>
      <c r="E93">
        <v>2.6700000000000002E-2</v>
      </c>
      <c r="F93">
        <v>47</v>
      </c>
      <c r="G93">
        <v>1207234</v>
      </c>
      <c r="H93">
        <v>56739998</v>
      </c>
    </row>
    <row r="94" spans="1:8" x14ac:dyDescent="0.25">
      <c r="A94" t="s">
        <v>48</v>
      </c>
      <c r="B94">
        <v>2022</v>
      </c>
      <c r="C94" t="s">
        <v>28</v>
      </c>
      <c r="D94">
        <v>10077</v>
      </c>
      <c r="E94">
        <v>2.6700000000000002E-2</v>
      </c>
      <c r="F94">
        <v>38</v>
      </c>
      <c r="G94">
        <v>507183</v>
      </c>
      <c r="H94">
        <v>19272954</v>
      </c>
    </row>
    <row r="95" spans="1:8" x14ac:dyDescent="0.25">
      <c r="A95" t="s">
        <v>48</v>
      </c>
      <c r="B95">
        <v>2022</v>
      </c>
      <c r="C95" t="s">
        <v>29</v>
      </c>
      <c r="D95">
        <v>10077</v>
      </c>
      <c r="E95">
        <v>2.6700000000000002E-2</v>
      </c>
      <c r="F95">
        <v>39</v>
      </c>
      <c r="G95">
        <v>153850</v>
      </c>
      <c r="H95">
        <v>6000150</v>
      </c>
    </row>
    <row r="96" spans="1:8" x14ac:dyDescent="0.25">
      <c r="A96" t="s">
        <v>48</v>
      </c>
      <c r="B96">
        <v>2022</v>
      </c>
      <c r="C96" t="s">
        <v>30</v>
      </c>
      <c r="D96">
        <v>10077</v>
      </c>
      <c r="E96">
        <v>2.6700000000000002E-2</v>
      </c>
      <c r="F96">
        <v>26</v>
      </c>
      <c r="G96">
        <v>418150</v>
      </c>
      <c r="H96">
        <v>10871900</v>
      </c>
    </row>
    <row r="97" spans="1:8" x14ac:dyDescent="0.25">
      <c r="A97" t="s">
        <v>49</v>
      </c>
      <c r="B97">
        <v>2022</v>
      </c>
      <c r="C97" t="s">
        <v>26</v>
      </c>
      <c r="D97">
        <v>10650</v>
      </c>
      <c r="E97">
        <v>2.58E-2</v>
      </c>
      <c r="F97">
        <v>111</v>
      </c>
      <c r="G97">
        <v>334582</v>
      </c>
      <c r="H97">
        <v>37138602</v>
      </c>
    </row>
    <row r="98" spans="1:8" x14ac:dyDescent="0.25">
      <c r="A98" t="s">
        <v>49</v>
      </c>
      <c r="B98">
        <v>2022</v>
      </c>
      <c r="C98" t="s">
        <v>27</v>
      </c>
      <c r="D98">
        <v>10650</v>
      </c>
      <c r="E98">
        <v>2.58E-2</v>
      </c>
      <c r="F98">
        <v>49</v>
      </c>
      <c r="G98">
        <v>1166325</v>
      </c>
      <c r="H98">
        <v>57149925</v>
      </c>
    </row>
    <row r="99" spans="1:8" x14ac:dyDescent="0.25">
      <c r="A99" t="s">
        <v>49</v>
      </c>
      <c r="B99">
        <v>2022</v>
      </c>
      <c r="C99" t="s">
        <v>28</v>
      </c>
      <c r="D99">
        <v>10650</v>
      </c>
      <c r="E99">
        <v>2.58E-2</v>
      </c>
      <c r="F99">
        <v>39</v>
      </c>
      <c r="G99">
        <v>511998</v>
      </c>
      <c r="H99">
        <v>19967922</v>
      </c>
    </row>
    <row r="100" spans="1:8" x14ac:dyDescent="0.25">
      <c r="A100" t="s">
        <v>49</v>
      </c>
      <c r="B100">
        <v>2022</v>
      </c>
      <c r="C100" t="s">
        <v>29</v>
      </c>
      <c r="D100">
        <v>10650</v>
      </c>
      <c r="E100">
        <v>2.58E-2</v>
      </c>
      <c r="F100">
        <v>36</v>
      </c>
      <c r="G100">
        <v>160693</v>
      </c>
      <c r="H100">
        <v>5784948</v>
      </c>
    </row>
    <row r="101" spans="1:8" x14ac:dyDescent="0.25">
      <c r="A101" t="s">
        <v>49</v>
      </c>
      <c r="B101">
        <v>2022</v>
      </c>
      <c r="C101" t="s">
        <v>30</v>
      </c>
      <c r="D101">
        <v>10650</v>
      </c>
      <c r="E101">
        <v>2.58E-2</v>
      </c>
      <c r="F101">
        <v>37</v>
      </c>
      <c r="G101">
        <v>419014</v>
      </c>
      <c r="H101">
        <v>15503518</v>
      </c>
    </row>
    <row r="102" spans="1:8" x14ac:dyDescent="0.25">
      <c r="A102" t="s">
        <v>50</v>
      </c>
      <c r="B102">
        <v>2022</v>
      </c>
      <c r="C102" t="s">
        <v>26</v>
      </c>
      <c r="D102">
        <v>10228</v>
      </c>
      <c r="E102">
        <v>2.76E-2</v>
      </c>
      <c r="F102">
        <v>110</v>
      </c>
      <c r="G102">
        <v>296384</v>
      </c>
      <c r="H102">
        <v>32602240</v>
      </c>
    </row>
    <row r="103" spans="1:8" x14ac:dyDescent="0.25">
      <c r="A103" t="s">
        <v>50</v>
      </c>
      <c r="B103">
        <v>2022</v>
      </c>
      <c r="C103" t="s">
        <v>27</v>
      </c>
      <c r="D103">
        <v>10228</v>
      </c>
      <c r="E103">
        <v>2.76E-2</v>
      </c>
      <c r="F103">
        <v>47</v>
      </c>
      <c r="G103">
        <v>1187674</v>
      </c>
      <c r="H103">
        <v>55820678</v>
      </c>
    </row>
    <row r="104" spans="1:8" x14ac:dyDescent="0.25">
      <c r="A104" t="s">
        <v>50</v>
      </c>
      <c r="B104">
        <v>2022</v>
      </c>
      <c r="C104" t="s">
        <v>28</v>
      </c>
      <c r="D104">
        <v>10228</v>
      </c>
      <c r="E104">
        <v>2.76E-2</v>
      </c>
      <c r="F104">
        <v>43</v>
      </c>
      <c r="G104">
        <v>502478</v>
      </c>
      <c r="H104">
        <v>21606554</v>
      </c>
    </row>
    <row r="105" spans="1:8" x14ac:dyDescent="0.25">
      <c r="A105" t="s">
        <v>50</v>
      </c>
      <c r="B105">
        <v>2022</v>
      </c>
      <c r="C105" t="s">
        <v>29</v>
      </c>
      <c r="D105">
        <v>10228</v>
      </c>
      <c r="E105">
        <v>2.76E-2</v>
      </c>
      <c r="F105">
        <v>37</v>
      </c>
      <c r="G105">
        <v>162758</v>
      </c>
      <c r="H105">
        <v>6022046</v>
      </c>
    </row>
    <row r="106" spans="1:8" x14ac:dyDescent="0.25">
      <c r="A106" t="s">
        <v>50</v>
      </c>
      <c r="B106">
        <v>2022</v>
      </c>
      <c r="C106" t="s">
        <v>30</v>
      </c>
      <c r="D106">
        <v>10228</v>
      </c>
      <c r="E106">
        <v>2.76E-2</v>
      </c>
      <c r="F106">
        <v>43</v>
      </c>
      <c r="G106">
        <v>434170</v>
      </c>
      <c r="H106">
        <v>18669310</v>
      </c>
    </row>
    <row r="107" spans="1:8" x14ac:dyDescent="0.25">
      <c r="A107" t="s">
        <v>51</v>
      </c>
      <c r="B107">
        <v>2022</v>
      </c>
      <c r="C107" t="s">
        <v>26</v>
      </c>
      <c r="D107">
        <v>10806</v>
      </c>
      <c r="E107">
        <v>2.4799999999999999E-2</v>
      </c>
      <c r="F107">
        <v>111</v>
      </c>
      <c r="G107">
        <v>325858</v>
      </c>
      <c r="H107">
        <v>36170238</v>
      </c>
    </row>
    <row r="108" spans="1:8" x14ac:dyDescent="0.25">
      <c r="A108" t="s">
        <v>51</v>
      </c>
      <c r="B108">
        <v>2022</v>
      </c>
      <c r="C108" t="s">
        <v>27</v>
      </c>
      <c r="D108">
        <v>10806</v>
      </c>
      <c r="E108">
        <v>2.4799999999999999E-2</v>
      </c>
      <c r="F108">
        <v>47</v>
      </c>
      <c r="G108">
        <v>1135239</v>
      </c>
      <c r="H108">
        <v>53356233</v>
      </c>
    </row>
    <row r="109" spans="1:8" x14ac:dyDescent="0.25">
      <c r="A109" t="s">
        <v>51</v>
      </c>
      <c r="B109">
        <v>2022</v>
      </c>
      <c r="C109" t="s">
        <v>28</v>
      </c>
      <c r="D109">
        <v>10806</v>
      </c>
      <c r="E109">
        <v>2.4799999999999999E-2</v>
      </c>
      <c r="F109">
        <v>33</v>
      </c>
      <c r="G109">
        <v>492352</v>
      </c>
      <c r="H109">
        <v>16247616</v>
      </c>
    </row>
    <row r="110" spans="1:8" x14ac:dyDescent="0.25">
      <c r="A110" t="s">
        <v>51</v>
      </c>
      <c r="B110">
        <v>2022</v>
      </c>
      <c r="C110" t="s">
        <v>29</v>
      </c>
      <c r="D110">
        <v>10806</v>
      </c>
      <c r="E110">
        <v>2.4799999999999999E-2</v>
      </c>
      <c r="F110">
        <v>41</v>
      </c>
      <c r="G110">
        <v>148982</v>
      </c>
      <c r="H110">
        <v>6108262</v>
      </c>
    </row>
    <row r="111" spans="1:8" x14ac:dyDescent="0.25">
      <c r="A111" t="s">
        <v>51</v>
      </c>
      <c r="B111">
        <v>2022</v>
      </c>
      <c r="C111" t="s">
        <v>30</v>
      </c>
      <c r="D111">
        <v>10806</v>
      </c>
      <c r="E111">
        <v>2.4799999999999999E-2</v>
      </c>
      <c r="F111">
        <v>34</v>
      </c>
      <c r="G111">
        <v>413232</v>
      </c>
      <c r="H111">
        <v>14049888</v>
      </c>
    </row>
    <row r="112" spans="1:8" x14ac:dyDescent="0.25">
      <c r="A112" t="s">
        <v>52</v>
      </c>
      <c r="B112">
        <v>2022</v>
      </c>
      <c r="C112" t="s">
        <v>26</v>
      </c>
      <c r="D112">
        <v>11110</v>
      </c>
      <c r="E112">
        <v>2.5999999999999999E-2</v>
      </c>
      <c r="F112">
        <v>117</v>
      </c>
      <c r="G112">
        <v>333211</v>
      </c>
      <c r="H112">
        <v>38985687</v>
      </c>
    </row>
    <row r="113" spans="1:8" x14ac:dyDescent="0.25">
      <c r="A113" t="s">
        <v>52</v>
      </c>
      <c r="B113">
        <v>2022</v>
      </c>
      <c r="C113" t="s">
        <v>27</v>
      </c>
      <c r="D113">
        <v>11110</v>
      </c>
      <c r="E113">
        <v>2.5999999999999999E-2</v>
      </c>
      <c r="F113">
        <v>42</v>
      </c>
      <c r="G113">
        <v>1114637</v>
      </c>
      <c r="H113">
        <v>46814754</v>
      </c>
    </row>
    <row r="114" spans="1:8" x14ac:dyDescent="0.25">
      <c r="A114" t="s">
        <v>52</v>
      </c>
      <c r="B114">
        <v>2022</v>
      </c>
      <c r="C114" t="s">
        <v>28</v>
      </c>
      <c r="D114">
        <v>11110</v>
      </c>
      <c r="E114">
        <v>2.5999999999999999E-2</v>
      </c>
      <c r="F114">
        <v>46</v>
      </c>
      <c r="G114">
        <v>521973</v>
      </c>
      <c r="H114">
        <v>24010758</v>
      </c>
    </row>
    <row r="115" spans="1:8" x14ac:dyDescent="0.25">
      <c r="A115" t="s">
        <v>52</v>
      </c>
      <c r="B115">
        <v>2022</v>
      </c>
      <c r="C115" t="s">
        <v>29</v>
      </c>
      <c r="D115">
        <v>11110</v>
      </c>
      <c r="E115">
        <v>2.5999999999999999E-2</v>
      </c>
      <c r="F115">
        <v>43</v>
      </c>
      <c r="G115">
        <v>156714</v>
      </c>
      <c r="H115">
        <v>6738702</v>
      </c>
    </row>
    <row r="116" spans="1:8" x14ac:dyDescent="0.25">
      <c r="A116" t="s">
        <v>52</v>
      </c>
      <c r="B116">
        <v>2022</v>
      </c>
      <c r="C116" t="s">
        <v>30</v>
      </c>
      <c r="D116">
        <v>11110</v>
      </c>
      <c r="E116">
        <v>2.5999999999999999E-2</v>
      </c>
      <c r="F116">
        <v>37</v>
      </c>
      <c r="G116">
        <v>427193</v>
      </c>
      <c r="H116">
        <v>15806141</v>
      </c>
    </row>
    <row r="117" spans="1:8" x14ac:dyDescent="0.25">
      <c r="A117" t="s">
        <v>53</v>
      </c>
      <c r="B117">
        <v>2022</v>
      </c>
      <c r="C117" t="s">
        <v>26</v>
      </c>
      <c r="D117">
        <v>11080</v>
      </c>
      <c r="E117">
        <v>2.5999999999999999E-2</v>
      </c>
      <c r="F117">
        <v>114</v>
      </c>
      <c r="G117">
        <v>329934</v>
      </c>
      <c r="H117">
        <v>37612476</v>
      </c>
    </row>
    <row r="118" spans="1:8" x14ac:dyDescent="0.25">
      <c r="A118" t="s">
        <v>53</v>
      </c>
      <c r="B118">
        <v>2022</v>
      </c>
      <c r="C118" t="s">
        <v>27</v>
      </c>
      <c r="D118">
        <v>11080</v>
      </c>
      <c r="E118">
        <v>2.5999999999999999E-2</v>
      </c>
      <c r="F118">
        <v>49</v>
      </c>
      <c r="G118">
        <v>1124397</v>
      </c>
      <c r="H118">
        <v>55095453</v>
      </c>
    </row>
    <row r="119" spans="1:8" x14ac:dyDescent="0.25">
      <c r="A119" t="s">
        <v>53</v>
      </c>
      <c r="B119">
        <v>2022</v>
      </c>
      <c r="C119" t="s">
        <v>28</v>
      </c>
      <c r="D119">
        <v>11080</v>
      </c>
      <c r="E119">
        <v>2.5999999999999999E-2</v>
      </c>
      <c r="F119">
        <v>42</v>
      </c>
      <c r="G119">
        <v>488243</v>
      </c>
      <c r="H119">
        <v>20506206</v>
      </c>
    </row>
    <row r="120" spans="1:8" x14ac:dyDescent="0.25">
      <c r="A120" t="s">
        <v>53</v>
      </c>
      <c r="B120">
        <v>2022</v>
      </c>
      <c r="C120" t="s">
        <v>29</v>
      </c>
      <c r="D120">
        <v>11080</v>
      </c>
      <c r="E120">
        <v>2.5999999999999999E-2</v>
      </c>
      <c r="F120">
        <v>37</v>
      </c>
      <c r="G120">
        <v>157821</v>
      </c>
      <c r="H120">
        <v>5839377</v>
      </c>
    </row>
    <row r="121" spans="1:8" x14ac:dyDescent="0.25">
      <c r="A121" t="s">
        <v>53</v>
      </c>
      <c r="B121">
        <v>2022</v>
      </c>
      <c r="C121" t="s">
        <v>30</v>
      </c>
      <c r="D121">
        <v>11080</v>
      </c>
      <c r="E121">
        <v>2.5999999999999999E-2</v>
      </c>
      <c r="F121">
        <v>43</v>
      </c>
      <c r="G121">
        <v>442122</v>
      </c>
      <c r="H121">
        <v>19011246</v>
      </c>
    </row>
    <row r="122" spans="1:8" x14ac:dyDescent="0.25">
      <c r="A122" t="s">
        <v>54</v>
      </c>
      <c r="B122">
        <v>2023</v>
      </c>
      <c r="C122" t="s">
        <v>26</v>
      </c>
      <c r="D122">
        <v>11084</v>
      </c>
      <c r="E122">
        <v>2.4199999999999999E-2</v>
      </c>
      <c r="F122">
        <v>115</v>
      </c>
      <c r="G122">
        <v>330404</v>
      </c>
      <c r="H122">
        <v>37996460</v>
      </c>
    </row>
    <row r="123" spans="1:8" x14ac:dyDescent="0.25">
      <c r="A123" t="s">
        <v>54</v>
      </c>
      <c r="B123">
        <v>2023</v>
      </c>
      <c r="C123" t="s">
        <v>27</v>
      </c>
      <c r="D123">
        <v>11084</v>
      </c>
      <c r="E123">
        <v>2.4199999999999999E-2</v>
      </c>
      <c r="F123">
        <v>43</v>
      </c>
      <c r="G123">
        <v>1182626</v>
      </c>
      <c r="H123">
        <v>50852918</v>
      </c>
    </row>
    <row r="124" spans="1:8" x14ac:dyDescent="0.25">
      <c r="A124" t="s">
        <v>54</v>
      </c>
      <c r="B124">
        <v>2023</v>
      </c>
      <c r="C124" t="s">
        <v>28</v>
      </c>
      <c r="D124">
        <v>11084</v>
      </c>
      <c r="E124">
        <v>2.4199999999999999E-2</v>
      </c>
      <c r="F124">
        <v>38</v>
      </c>
      <c r="G124">
        <v>504443</v>
      </c>
      <c r="H124">
        <v>19168834</v>
      </c>
    </row>
    <row r="125" spans="1:8" x14ac:dyDescent="0.25">
      <c r="A125" t="s">
        <v>54</v>
      </c>
      <c r="B125">
        <v>2023</v>
      </c>
      <c r="C125" t="s">
        <v>29</v>
      </c>
      <c r="D125">
        <v>11084</v>
      </c>
      <c r="E125">
        <v>2.4199999999999999E-2</v>
      </c>
      <c r="F125">
        <v>41</v>
      </c>
      <c r="G125">
        <v>160374</v>
      </c>
      <c r="H125">
        <v>6575334</v>
      </c>
    </row>
    <row r="126" spans="1:8" x14ac:dyDescent="0.25">
      <c r="A126" t="s">
        <v>54</v>
      </c>
      <c r="B126">
        <v>2023</v>
      </c>
      <c r="C126" t="s">
        <v>30</v>
      </c>
      <c r="D126">
        <v>11084</v>
      </c>
      <c r="E126">
        <v>2.4199999999999999E-2</v>
      </c>
      <c r="F126">
        <v>28</v>
      </c>
      <c r="G126">
        <v>457397</v>
      </c>
      <c r="H126">
        <v>12807116</v>
      </c>
    </row>
    <row r="127" spans="1:8" x14ac:dyDescent="0.25">
      <c r="A127" t="s">
        <v>55</v>
      </c>
      <c r="B127">
        <v>2023</v>
      </c>
      <c r="C127" t="s">
        <v>26</v>
      </c>
      <c r="D127">
        <v>12359</v>
      </c>
      <c r="E127">
        <v>2.8799999999999999E-2</v>
      </c>
      <c r="F127">
        <v>153</v>
      </c>
      <c r="G127">
        <v>328965</v>
      </c>
      <c r="H127">
        <v>50331645</v>
      </c>
    </row>
    <row r="128" spans="1:8" x14ac:dyDescent="0.25">
      <c r="A128" t="s">
        <v>55</v>
      </c>
      <c r="B128">
        <v>2023</v>
      </c>
      <c r="C128" t="s">
        <v>27</v>
      </c>
      <c r="D128">
        <v>12359</v>
      </c>
      <c r="E128">
        <v>2.8799999999999999E-2</v>
      </c>
      <c r="F128">
        <v>59</v>
      </c>
      <c r="G128">
        <v>1130551</v>
      </c>
      <c r="H128">
        <v>66702509</v>
      </c>
    </row>
    <row r="129" spans="1:8" x14ac:dyDescent="0.25">
      <c r="A129" t="s">
        <v>55</v>
      </c>
      <c r="B129">
        <v>2023</v>
      </c>
      <c r="C129" t="s">
        <v>28</v>
      </c>
      <c r="D129">
        <v>12359</v>
      </c>
      <c r="E129">
        <v>2.8799999999999999E-2</v>
      </c>
      <c r="F129">
        <v>49</v>
      </c>
      <c r="G129">
        <v>503322</v>
      </c>
      <c r="H129">
        <v>24662778</v>
      </c>
    </row>
    <row r="130" spans="1:8" x14ac:dyDescent="0.25">
      <c r="A130" t="s">
        <v>55</v>
      </c>
      <c r="B130">
        <v>2023</v>
      </c>
      <c r="C130" t="s">
        <v>29</v>
      </c>
      <c r="D130">
        <v>12359</v>
      </c>
      <c r="E130">
        <v>2.8799999999999999E-2</v>
      </c>
      <c r="F130">
        <v>45</v>
      </c>
      <c r="G130">
        <v>150589</v>
      </c>
      <c r="H130">
        <v>6776505</v>
      </c>
    </row>
    <row r="131" spans="1:8" x14ac:dyDescent="0.25">
      <c r="A131" t="s">
        <v>55</v>
      </c>
      <c r="B131">
        <v>2023</v>
      </c>
      <c r="C131" t="s">
        <v>30</v>
      </c>
      <c r="D131">
        <v>12359</v>
      </c>
      <c r="E131">
        <v>2.8799999999999999E-2</v>
      </c>
      <c r="F131">
        <v>46</v>
      </c>
      <c r="G131">
        <v>435330</v>
      </c>
      <c r="H131">
        <v>20025180</v>
      </c>
    </row>
    <row r="132" spans="1:8" x14ac:dyDescent="0.25">
      <c r="A132" t="s">
        <v>56</v>
      </c>
      <c r="B132">
        <v>2023</v>
      </c>
      <c r="C132" t="s">
        <v>26</v>
      </c>
      <c r="D132">
        <v>12144</v>
      </c>
      <c r="E132">
        <v>2.24E-2</v>
      </c>
      <c r="F132">
        <v>119</v>
      </c>
      <c r="G132">
        <v>318009</v>
      </c>
      <c r="H132">
        <v>37843071</v>
      </c>
    </row>
    <row r="133" spans="1:8" x14ac:dyDescent="0.25">
      <c r="A133" t="s">
        <v>56</v>
      </c>
      <c r="B133">
        <v>2023</v>
      </c>
      <c r="C133" t="s">
        <v>27</v>
      </c>
      <c r="D133">
        <v>12144</v>
      </c>
      <c r="E133">
        <v>2.24E-2</v>
      </c>
      <c r="F133">
        <v>39</v>
      </c>
      <c r="G133">
        <v>1184714</v>
      </c>
      <c r="H133">
        <v>46203846</v>
      </c>
    </row>
    <row r="134" spans="1:8" x14ac:dyDescent="0.25">
      <c r="A134" t="s">
        <v>56</v>
      </c>
      <c r="B134">
        <v>2023</v>
      </c>
      <c r="C134" t="s">
        <v>28</v>
      </c>
      <c r="D134">
        <v>12144</v>
      </c>
      <c r="E134">
        <v>2.24E-2</v>
      </c>
      <c r="F134">
        <v>39</v>
      </c>
      <c r="G134">
        <v>509800</v>
      </c>
      <c r="H134">
        <v>19882200</v>
      </c>
    </row>
    <row r="135" spans="1:8" x14ac:dyDescent="0.25">
      <c r="A135" t="s">
        <v>56</v>
      </c>
      <c r="B135">
        <v>2023</v>
      </c>
      <c r="C135" t="s">
        <v>29</v>
      </c>
      <c r="D135">
        <v>12144</v>
      </c>
      <c r="E135">
        <v>2.24E-2</v>
      </c>
      <c r="F135">
        <v>38</v>
      </c>
      <c r="G135">
        <v>159295</v>
      </c>
      <c r="H135">
        <v>6053210</v>
      </c>
    </row>
    <row r="136" spans="1:8" x14ac:dyDescent="0.25">
      <c r="A136" t="s">
        <v>56</v>
      </c>
      <c r="B136">
        <v>2023</v>
      </c>
      <c r="C136" t="s">
        <v>30</v>
      </c>
      <c r="D136">
        <v>12144</v>
      </c>
      <c r="E136">
        <v>2.24E-2</v>
      </c>
      <c r="F136">
        <v>35</v>
      </c>
      <c r="G136">
        <v>420013</v>
      </c>
      <c r="H136">
        <v>14700455</v>
      </c>
    </row>
    <row r="137" spans="1:8" x14ac:dyDescent="0.25">
      <c r="A137" t="s">
        <v>57</v>
      </c>
      <c r="B137">
        <v>2023</v>
      </c>
      <c r="C137" t="s">
        <v>26</v>
      </c>
      <c r="D137">
        <v>11080</v>
      </c>
      <c r="E137">
        <v>2.9000000000000001E-2</v>
      </c>
      <c r="F137">
        <v>132</v>
      </c>
      <c r="G137">
        <v>336541</v>
      </c>
      <c r="H137">
        <v>44423412</v>
      </c>
    </row>
    <row r="138" spans="1:8" x14ac:dyDescent="0.25">
      <c r="A138" t="s">
        <v>57</v>
      </c>
      <c r="B138">
        <v>2023</v>
      </c>
      <c r="C138" t="s">
        <v>27</v>
      </c>
      <c r="D138">
        <v>11080</v>
      </c>
      <c r="E138">
        <v>2.9000000000000001E-2</v>
      </c>
      <c r="F138">
        <v>50</v>
      </c>
      <c r="G138">
        <v>1198389</v>
      </c>
      <c r="H138">
        <v>59919450</v>
      </c>
    </row>
    <row r="139" spans="1:8" x14ac:dyDescent="0.25">
      <c r="A139" t="s">
        <v>57</v>
      </c>
      <c r="B139">
        <v>2023</v>
      </c>
      <c r="C139" t="s">
        <v>28</v>
      </c>
      <c r="D139">
        <v>11080</v>
      </c>
      <c r="E139">
        <v>2.9000000000000001E-2</v>
      </c>
      <c r="F139">
        <v>50</v>
      </c>
      <c r="G139">
        <v>502539</v>
      </c>
      <c r="H139">
        <v>25126950</v>
      </c>
    </row>
    <row r="140" spans="1:8" x14ac:dyDescent="0.25">
      <c r="A140" t="s">
        <v>57</v>
      </c>
      <c r="B140">
        <v>2023</v>
      </c>
      <c r="C140" t="s">
        <v>29</v>
      </c>
      <c r="D140">
        <v>11080</v>
      </c>
      <c r="E140">
        <v>2.9000000000000001E-2</v>
      </c>
      <c r="F140">
        <v>46</v>
      </c>
      <c r="G140">
        <v>149103</v>
      </c>
      <c r="H140">
        <v>6858738</v>
      </c>
    </row>
    <row r="141" spans="1:8" x14ac:dyDescent="0.25">
      <c r="A141" t="s">
        <v>57</v>
      </c>
      <c r="B141">
        <v>2023</v>
      </c>
      <c r="C141" t="s">
        <v>30</v>
      </c>
      <c r="D141">
        <v>11080</v>
      </c>
      <c r="E141">
        <v>2.9000000000000001E-2</v>
      </c>
      <c r="F141">
        <v>39</v>
      </c>
      <c r="G141">
        <v>447989</v>
      </c>
      <c r="H141">
        <v>17471571</v>
      </c>
    </row>
    <row r="142" spans="1:8" x14ac:dyDescent="0.25">
      <c r="A142" t="s">
        <v>58</v>
      </c>
      <c r="B142">
        <v>2023</v>
      </c>
      <c r="C142" t="s">
        <v>26</v>
      </c>
      <c r="D142">
        <v>12000</v>
      </c>
      <c r="E142">
        <v>2.7099999999999999E-2</v>
      </c>
      <c r="F142">
        <v>136</v>
      </c>
      <c r="G142">
        <v>315591</v>
      </c>
      <c r="H142">
        <v>42920376</v>
      </c>
    </row>
    <row r="143" spans="1:8" x14ac:dyDescent="0.25">
      <c r="A143" t="s">
        <v>58</v>
      </c>
      <c r="B143">
        <v>2023</v>
      </c>
      <c r="C143" t="s">
        <v>27</v>
      </c>
      <c r="D143">
        <v>12000</v>
      </c>
      <c r="E143">
        <v>2.7099999999999999E-2</v>
      </c>
      <c r="F143">
        <v>56</v>
      </c>
      <c r="G143">
        <v>1165945</v>
      </c>
      <c r="H143">
        <v>65292920</v>
      </c>
    </row>
    <row r="144" spans="1:8" x14ac:dyDescent="0.25">
      <c r="A144" t="s">
        <v>58</v>
      </c>
      <c r="B144">
        <v>2023</v>
      </c>
      <c r="C144" t="s">
        <v>28</v>
      </c>
      <c r="D144">
        <v>12000</v>
      </c>
      <c r="E144">
        <v>2.7099999999999999E-2</v>
      </c>
      <c r="F144">
        <v>42</v>
      </c>
      <c r="G144">
        <v>522617</v>
      </c>
      <c r="H144">
        <v>21949914</v>
      </c>
    </row>
    <row r="145" spans="1:8" x14ac:dyDescent="0.25">
      <c r="A145" t="s">
        <v>58</v>
      </c>
      <c r="B145">
        <v>2023</v>
      </c>
      <c r="C145" t="s">
        <v>29</v>
      </c>
      <c r="D145">
        <v>12000</v>
      </c>
      <c r="E145">
        <v>2.7099999999999999E-2</v>
      </c>
      <c r="F145">
        <v>43</v>
      </c>
      <c r="G145">
        <v>147265</v>
      </c>
      <c r="H145">
        <v>6332395</v>
      </c>
    </row>
    <row r="146" spans="1:8" x14ac:dyDescent="0.25">
      <c r="A146" t="s">
        <v>58</v>
      </c>
      <c r="B146">
        <v>2023</v>
      </c>
      <c r="C146" t="s">
        <v>30</v>
      </c>
      <c r="D146">
        <v>12000</v>
      </c>
      <c r="E146">
        <v>2.7099999999999999E-2</v>
      </c>
      <c r="F146">
        <v>45</v>
      </c>
      <c r="G146">
        <v>423871</v>
      </c>
      <c r="H146">
        <v>19074195</v>
      </c>
    </row>
    <row r="147" spans="1:8" x14ac:dyDescent="0.25">
      <c r="A147" t="s">
        <v>59</v>
      </c>
      <c r="B147">
        <v>2023</v>
      </c>
      <c r="C147" t="s">
        <v>26</v>
      </c>
      <c r="D147">
        <v>11099</v>
      </c>
      <c r="E147">
        <v>2.5000000000000001E-2</v>
      </c>
      <c r="F147">
        <v>112</v>
      </c>
      <c r="G147">
        <v>321505</v>
      </c>
      <c r="H147">
        <v>36008560</v>
      </c>
    </row>
    <row r="148" spans="1:8" x14ac:dyDescent="0.25">
      <c r="A148" t="s">
        <v>59</v>
      </c>
      <c r="B148">
        <v>2023</v>
      </c>
      <c r="C148" t="s">
        <v>27</v>
      </c>
      <c r="D148">
        <v>11099</v>
      </c>
      <c r="E148">
        <v>2.5000000000000001E-2</v>
      </c>
      <c r="F148">
        <v>46</v>
      </c>
      <c r="G148">
        <v>1150070</v>
      </c>
      <c r="H148">
        <v>52903220</v>
      </c>
    </row>
    <row r="149" spans="1:8" x14ac:dyDescent="0.25">
      <c r="A149" t="s">
        <v>59</v>
      </c>
      <c r="B149">
        <v>2023</v>
      </c>
      <c r="C149" t="s">
        <v>28</v>
      </c>
      <c r="D149">
        <v>11099</v>
      </c>
      <c r="E149">
        <v>2.5000000000000001E-2</v>
      </c>
      <c r="F149">
        <v>41</v>
      </c>
      <c r="G149">
        <v>526291</v>
      </c>
      <c r="H149">
        <v>21577931</v>
      </c>
    </row>
    <row r="150" spans="1:8" x14ac:dyDescent="0.25">
      <c r="A150" t="s">
        <v>59</v>
      </c>
      <c r="B150">
        <v>2023</v>
      </c>
      <c r="C150" t="s">
        <v>29</v>
      </c>
      <c r="D150">
        <v>11099</v>
      </c>
      <c r="E150">
        <v>2.5000000000000001E-2</v>
      </c>
      <c r="F150">
        <v>38</v>
      </c>
      <c r="G150">
        <v>155277</v>
      </c>
      <c r="H150">
        <v>5900526</v>
      </c>
    </row>
    <row r="151" spans="1:8" x14ac:dyDescent="0.25">
      <c r="A151" t="s">
        <v>59</v>
      </c>
      <c r="B151">
        <v>2023</v>
      </c>
      <c r="C151" t="s">
        <v>30</v>
      </c>
      <c r="D151">
        <v>11099</v>
      </c>
      <c r="E151">
        <v>2.5000000000000001E-2</v>
      </c>
      <c r="F151">
        <v>37</v>
      </c>
      <c r="G151">
        <v>426795</v>
      </c>
      <c r="H151">
        <v>15791415</v>
      </c>
    </row>
    <row r="152" spans="1:8" x14ac:dyDescent="0.25">
      <c r="A152" t="s">
        <v>60</v>
      </c>
      <c r="B152">
        <v>2023</v>
      </c>
      <c r="C152" t="s">
        <v>26</v>
      </c>
      <c r="D152">
        <v>11524</v>
      </c>
      <c r="E152">
        <v>2.5499999999999998E-2</v>
      </c>
      <c r="F152">
        <v>122</v>
      </c>
      <c r="G152">
        <v>326306</v>
      </c>
      <c r="H152">
        <v>39809332</v>
      </c>
    </row>
    <row r="153" spans="1:8" x14ac:dyDescent="0.25">
      <c r="A153" t="s">
        <v>60</v>
      </c>
      <c r="B153">
        <v>2023</v>
      </c>
      <c r="C153" t="s">
        <v>27</v>
      </c>
      <c r="D153">
        <v>11524</v>
      </c>
      <c r="E153">
        <v>2.5499999999999998E-2</v>
      </c>
      <c r="F153">
        <v>50</v>
      </c>
      <c r="G153">
        <v>1155563</v>
      </c>
      <c r="H153">
        <v>57778150</v>
      </c>
    </row>
    <row r="154" spans="1:8" x14ac:dyDescent="0.25">
      <c r="A154" t="s">
        <v>60</v>
      </c>
      <c r="B154">
        <v>2023</v>
      </c>
      <c r="C154" t="s">
        <v>28</v>
      </c>
      <c r="D154">
        <v>11524</v>
      </c>
      <c r="E154">
        <v>2.5499999999999998E-2</v>
      </c>
      <c r="F154">
        <v>40</v>
      </c>
      <c r="G154">
        <v>539183</v>
      </c>
      <c r="H154">
        <v>21567320</v>
      </c>
    </row>
    <row r="155" spans="1:8" x14ac:dyDescent="0.25">
      <c r="A155" t="s">
        <v>60</v>
      </c>
      <c r="B155">
        <v>2023</v>
      </c>
      <c r="C155" t="s">
        <v>29</v>
      </c>
      <c r="D155">
        <v>11524</v>
      </c>
      <c r="E155">
        <v>2.5499999999999998E-2</v>
      </c>
      <c r="F155">
        <v>37</v>
      </c>
      <c r="G155">
        <v>152170</v>
      </c>
      <c r="H155">
        <v>5630290</v>
      </c>
    </row>
    <row r="156" spans="1:8" x14ac:dyDescent="0.25">
      <c r="A156" t="s">
        <v>60</v>
      </c>
      <c r="B156">
        <v>2023</v>
      </c>
      <c r="C156" t="s">
        <v>30</v>
      </c>
      <c r="D156">
        <v>11524</v>
      </c>
      <c r="E156">
        <v>2.5499999999999998E-2</v>
      </c>
      <c r="F156">
        <v>41</v>
      </c>
      <c r="G156">
        <v>393321</v>
      </c>
      <c r="H156">
        <v>16126161</v>
      </c>
    </row>
    <row r="157" spans="1:8" x14ac:dyDescent="0.25">
      <c r="A157" t="s">
        <v>61</v>
      </c>
      <c r="B157">
        <v>2023</v>
      </c>
      <c r="C157" t="s">
        <v>26</v>
      </c>
      <c r="D157">
        <v>11895</v>
      </c>
      <c r="E157">
        <v>2.5499999999999998E-2</v>
      </c>
      <c r="F157">
        <v>127</v>
      </c>
      <c r="G157">
        <v>338144</v>
      </c>
      <c r="H157">
        <v>42944288</v>
      </c>
    </row>
    <row r="158" spans="1:8" x14ac:dyDescent="0.25">
      <c r="A158" t="s">
        <v>61</v>
      </c>
      <c r="B158">
        <v>2023</v>
      </c>
      <c r="C158" t="s">
        <v>27</v>
      </c>
      <c r="D158">
        <v>11895</v>
      </c>
      <c r="E158">
        <v>2.5499999999999998E-2</v>
      </c>
      <c r="F158">
        <v>51</v>
      </c>
      <c r="G158">
        <v>1146119</v>
      </c>
      <c r="H158">
        <v>58452069</v>
      </c>
    </row>
    <row r="159" spans="1:8" x14ac:dyDescent="0.25">
      <c r="A159" t="s">
        <v>61</v>
      </c>
      <c r="B159">
        <v>2023</v>
      </c>
      <c r="C159" t="s">
        <v>28</v>
      </c>
      <c r="D159">
        <v>11895</v>
      </c>
      <c r="E159">
        <v>2.5499999999999998E-2</v>
      </c>
      <c r="F159">
        <v>40</v>
      </c>
      <c r="G159">
        <v>471366</v>
      </c>
      <c r="H159">
        <v>18854640</v>
      </c>
    </row>
    <row r="160" spans="1:8" x14ac:dyDescent="0.25">
      <c r="A160" t="s">
        <v>61</v>
      </c>
      <c r="B160">
        <v>2023</v>
      </c>
      <c r="C160" t="s">
        <v>29</v>
      </c>
      <c r="D160">
        <v>11895</v>
      </c>
      <c r="E160">
        <v>2.5499999999999998E-2</v>
      </c>
      <c r="F160">
        <v>47</v>
      </c>
      <c r="G160">
        <v>158435</v>
      </c>
      <c r="H160">
        <v>7446445</v>
      </c>
    </row>
    <row r="161" spans="1:8" x14ac:dyDescent="0.25">
      <c r="A161" t="s">
        <v>61</v>
      </c>
      <c r="B161">
        <v>2023</v>
      </c>
      <c r="C161" t="s">
        <v>30</v>
      </c>
      <c r="D161">
        <v>11895</v>
      </c>
      <c r="E161">
        <v>2.5499999999999998E-2</v>
      </c>
      <c r="F161">
        <v>36</v>
      </c>
      <c r="G161">
        <v>399738</v>
      </c>
      <c r="H161">
        <v>14390568</v>
      </c>
    </row>
    <row r="162" spans="1:8" x14ac:dyDescent="0.25">
      <c r="A162" t="s">
        <v>62</v>
      </c>
      <c r="B162">
        <v>2023</v>
      </c>
      <c r="C162" t="s">
        <v>26</v>
      </c>
      <c r="D162">
        <v>12784</v>
      </c>
      <c r="E162">
        <v>2.9000000000000001E-2</v>
      </c>
      <c r="F162">
        <v>162</v>
      </c>
      <c r="G162">
        <v>319530</v>
      </c>
      <c r="H162">
        <v>51763860</v>
      </c>
    </row>
    <row r="163" spans="1:8" x14ac:dyDescent="0.25">
      <c r="A163" t="s">
        <v>62</v>
      </c>
      <c r="B163">
        <v>2023</v>
      </c>
      <c r="C163" t="s">
        <v>27</v>
      </c>
      <c r="D163">
        <v>12784</v>
      </c>
      <c r="E163">
        <v>2.9000000000000001E-2</v>
      </c>
      <c r="F163">
        <v>53</v>
      </c>
      <c r="G163">
        <v>1134899</v>
      </c>
      <c r="H163">
        <v>60149647</v>
      </c>
    </row>
    <row r="164" spans="1:8" x14ac:dyDescent="0.25">
      <c r="A164" t="s">
        <v>62</v>
      </c>
      <c r="B164">
        <v>2023</v>
      </c>
      <c r="C164" t="s">
        <v>28</v>
      </c>
      <c r="D164">
        <v>12784</v>
      </c>
      <c r="E164">
        <v>2.9000000000000001E-2</v>
      </c>
      <c r="F164">
        <v>56</v>
      </c>
      <c r="G164">
        <v>523138</v>
      </c>
      <c r="H164">
        <v>29295728</v>
      </c>
    </row>
    <row r="165" spans="1:8" x14ac:dyDescent="0.25">
      <c r="A165" t="s">
        <v>62</v>
      </c>
      <c r="B165">
        <v>2023</v>
      </c>
      <c r="C165" t="s">
        <v>29</v>
      </c>
      <c r="D165">
        <v>12784</v>
      </c>
      <c r="E165">
        <v>2.9000000000000001E-2</v>
      </c>
      <c r="F165">
        <v>49</v>
      </c>
      <c r="G165">
        <v>155480</v>
      </c>
      <c r="H165">
        <v>7618520</v>
      </c>
    </row>
    <row r="166" spans="1:8" x14ac:dyDescent="0.25">
      <c r="A166" t="s">
        <v>62</v>
      </c>
      <c r="B166">
        <v>2023</v>
      </c>
      <c r="C166" t="s">
        <v>30</v>
      </c>
      <c r="D166">
        <v>12784</v>
      </c>
      <c r="E166">
        <v>2.9000000000000001E-2</v>
      </c>
      <c r="F166">
        <v>47</v>
      </c>
      <c r="G166">
        <v>407337</v>
      </c>
      <c r="H166">
        <v>19144839</v>
      </c>
    </row>
    <row r="167" spans="1:8" x14ac:dyDescent="0.25">
      <c r="A167" t="s">
        <v>63</v>
      </c>
      <c r="B167">
        <v>2023</v>
      </c>
      <c r="C167" t="s">
        <v>26</v>
      </c>
      <c r="D167">
        <v>12313</v>
      </c>
      <c r="E167">
        <v>2.5399999999999999E-2</v>
      </c>
      <c r="F167">
        <v>131</v>
      </c>
      <c r="G167">
        <v>312412</v>
      </c>
      <c r="H167">
        <v>40925972</v>
      </c>
    </row>
    <row r="168" spans="1:8" x14ac:dyDescent="0.25">
      <c r="A168" t="s">
        <v>63</v>
      </c>
      <c r="B168">
        <v>2023</v>
      </c>
      <c r="C168" t="s">
        <v>27</v>
      </c>
      <c r="D168">
        <v>12313</v>
      </c>
      <c r="E168">
        <v>2.5399999999999999E-2</v>
      </c>
      <c r="F168">
        <v>52</v>
      </c>
      <c r="G168">
        <v>1136739</v>
      </c>
      <c r="H168">
        <v>59110428</v>
      </c>
    </row>
    <row r="169" spans="1:8" x14ac:dyDescent="0.25">
      <c r="A169" t="s">
        <v>63</v>
      </c>
      <c r="B169">
        <v>2023</v>
      </c>
      <c r="C169" t="s">
        <v>28</v>
      </c>
      <c r="D169">
        <v>12313</v>
      </c>
      <c r="E169">
        <v>2.5399999999999999E-2</v>
      </c>
      <c r="F169">
        <v>43</v>
      </c>
      <c r="G169">
        <v>524704</v>
      </c>
      <c r="H169">
        <v>22562272</v>
      </c>
    </row>
    <row r="170" spans="1:8" x14ac:dyDescent="0.25">
      <c r="A170" t="s">
        <v>63</v>
      </c>
      <c r="B170">
        <v>2023</v>
      </c>
      <c r="C170" t="s">
        <v>29</v>
      </c>
      <c r="D170">
        <v>12313</v>
      </c>
      <c r="E170">
        <v>2.5399999999999999E-2</v>
      </c>
      <c r="F170">
        <v>43</v>
      </c>
      <c r="G170">
        <v>150147</v>
      </c>
      <c r="H170">
        <v>6456321</v>
      </c>
    </row>
    <row r="171" spans="1:8" x14ac:dyDescent="0.25">
      <c r="A171" t="s">
        <v>63</v>
      </c>
      <c r="B171">
        <v>2023</v>
      </c>
      <c r="C171" t="s">
        <v>30</v>
      </c>
      <c r="D171">
        <v>12313</v>
      </c>
      <c r="E171">
        <v>2.5399999999999999E-2</v>
      </c>
      <c r="F171">
        <v>41</v>
      </c>
      <c r="G171">
        <v>441520</v>
      </c>
      <c r="H171">
        <v>18102320</v>
      </c>
    </row>
    <row r="172" spans="1:8" x14ac:dyDescent="0.25">
      <c r="A172" t="s">
        <v>64</v>
      </c>
      <c r="B172">
        <v>2023</v>
      </c>
      <c r="C172" t="s">
        <v>26</v>
      </c>
      <c r="D172">
        <v>12123</v>
      </c>
      <c r="E172">
        <v>2.6800000000000001E-2</v>
      </c>
      <c r="F172">
        <v>127</v>
      </c>
      <c r="G172">
        <v>308372</v>
      </c>
      <c r="H172">
        <v>39163244</v>
      </c>
    </row>
    <row r="173" spans="1:8" x14ac:dyDescent="0.25">
      <c r="A173" t="s">
        <v>64</v>
      </c>
      <c r="B173">
        <v>2023</v>
      </c>
      <c r="C173" t="s">
        <v>27</v>
      </c>
      <c r="D173">
        <v>12123</v>
      </c>
      <c r="E173">
        <v>2.6800000000000001E-2</v>
      </c>
      <c r="F173">
        <v>56</v>
      </c>
      <c r="G173">
        <v>1142209</v>
      </c>
      <c r="H173">
        <v>63963704</v>
      </c>
    </row>
    <row r="174" spans="1:8" x14ac:dyDescent="0.25">
      <c r="A174" t="s">
        <v>64</v>
      </c>
      <c r="B174">
        <v>2023</v>
      </c>
      <c r="C174" t="s">
        <v>28</v>
      </c>
      <c r="D174">
        <v>12123</v>
      </c>
      <c r="E174">
        <v>2.6800000000000001E-2</v>
      </c>
      <c r="F174">
        <v>49</v>
      </c>
      <c r="G174">
        <v>489715</v>
      </c>
      <c r="H174">
        <v>23996035</v>
      </c>
    </row>
    <row r="175" spans="1:8" x14ac:dyDescent="0.25">
      <c r="A175" t="s">
        <v>64</v>
      </c>
      <c r="B175">
        <v>2023</v>
      </c>
      <c r="C175" t="s">
        <v>29</v>
      </c>
      <c r="D175">
        <v>12123</v>
      </c>
      <c r="E175">
        <v>2.6800000000000001E-2</v>
      </c>
      <c r="F175">
        <v>47</v>
      </c>
      <c r="G175">
        <v>154995</v>
      </c>
      <c r="H175">
        <v>7284765</v>
      </c>
    </row>
    <row r="176" spans="1:8" x14ac:dyDescent="0.25">
      <c r="A176" t="s">
        <v>64</v>
      </c>
      <c r="B176">
        <v>2023</v>
      </c>
      <c r="C176" t="s">
        <v>30</v>
      </c>
      <c r="D176">
        <v>12123</v>
      </c>
      <c r="E176">
        <v>2.6800000000000001E-2</v>
      </c>
      <c r="F176">
        <v>44</v>
      </c>
      <c r="G176">
        <v>430181</v>
      </c>
      <c r="H176">
        <v>18927964</v>
      </c>
    </row>
    <row r="177" spans="1:8" x14ac:dyDescent="0.25">
      <c r="A177" t="s">
        <v>65</v>
      </c>
      <c r="B177">
        <v>2023</v>
      </c>
      <c r="C177" t="s">
        <v>26</v>
      </c>
      <c r="D177">
        <v>12691</v>
      </c>
      <c r="E177">
        <v>2.64E-2</v>
      </c>
      <c r="F177">
        <v>134</v>
      </c>
      <c r="G177">
        <v>322638</v>
      </c>
      <c r="H177">
        <v>43233492</v>
      </c>
    </row>
    <row r="178" spans="1:8" x14ac:dyDescent="0.25">
      <c r="A178" t="s">
        <v>65</v>
      </c>
      <c r="B178">
        <v>2023</v>
      </c>
      <c r="C178" t="s">
        <v>27</v>
      </c>
      <c r="D178">
        <v>12691</v>
      </c>
      <c r="E178">
        <v>2.64E-2</v>
      </c>
      <c r="F178">
        <v>56</v>
      </c>
      <c r="G178">
        <v>1139917</v>
      </c>
      <c r="H178">
        <v>63835352</v>
      </c>
    </row>
    <row r="179" spans="1:8" x14ac:dyDescent="0.25">
      <c r="A179" t="s">
        <v>65</v>
      </c>
      <c r="B179">
        <v>2023</v>
      </c>
      <c r="C179" t="s">
        <v>28</v>
      </c>
      <c r="D179">
        <v>12691</v>
      </c>
      <c r="E179">
        <v>2.64E-2</v>
      </c>
      <c r="F179">
        <v>46</v>
      </c>
      <c r="G179">
        <v>470678</v>
      </c>
      <c r="H179">
        <v>21651188</v>
      </c>
    </row>
    <row r="180" spans="1:8" x14ac:dyDescent="0.25">
      <c r="A180" t="s">
        <v>65</v>
      </c>
      <c r="B180">
        <v>2023</v>
      </c>
      <c r="C180" t="s">
        <v>29</v>
      </c>
      <c r="D180">
        <v>12691</v>
      </c>
      <c r="E180">
        <v>2.64E-2</v>
      </c>
      <c r="F180">
        <v>47</v>
      </c>
      <c r="G180">
        <v>164548</v>
      </c>
      <c r="H180">
        <v>7733756</v>
      </c>
    </row>
    <row r="181" spans="1:8" x14ac:dyDescent="0.25">
      <c r="A181" t="s">
        <v>65</v>
      </c>
      <c r="B181">
        <v>2023</v>
      </c>
      <c r="C181" t="s">
        <v>30</v>
      </c>
      <c r="D181">
        <v>12691</v>
      </c>
      <c r="E181">
        <v>2.64E-2</v>
      </c>
      <c r="F181">
        <v>51</v>
      </c>
      <c r="G181">
        <v>413149</v>
      </c>
      <c r="H181">
        <v>21070599</v>
      </c>
    </row>
    <row r="182" spans="1:8" x14ac:dyDescent="0.25">
      <c r="A182" t="s">
        <v>66</v>
      </c>
      <c r="B182">
        <v>2024</v>
      </c>
      <c r="C182" t="s">
        <v>26</v>
      </c>
      <c r="D182">
        <v>11916</v>
      </c>
      <c r="E182">
        <v>2.7199999999999998E-2</v>
      </c>
      <c r="F182">
        <v>140</v>
      </c>
      <c r="G182">
        <v>345092</v>
      </c>
      <c r="H182">
        <v>48312880</v>
      </c>
    </row>
    <row r="183" spans="1:8" x14ac:dyDescent="0.25">
      <c r="A183" t="s">
        <v>66</v>
      </c>
      <c r="B183">
        <v>2024</v>
      </c>
      <c r="C183" t="s">
        <v>27</v>
      </c>
      <c r="D183">
        <v>11916</v>
      </c>
      <c r="E183">
        <v>2.7199999999999998E-2</v>
      </c>
      <c r="F183">
        <v>53</v>
      </c>
      <c r="G183">
        <v>1168618</v>
      </c>
      <c r="H183">
        <v>61936754</v>
      </c>
    </row>
    <row r="184" spans="1:8" x14ac:dyDescent="0.25">
      <c r="A184" t="s">
        <v>66</v>
      </c>
      <c r="B184">
        <v>2024</v>
      </c>
      <c r="C184" t="s">
        <v>28</v>
      </c>
      <c r="D184">
        <v>11916</v>
      </c>
      <c r="E184">
        <v>2.7199999999999998E-2</v>
      </c>
      <c r="F184">
        <v>39</v>
      </c>
      <c r="G184">
        <v>551625</v>
      </c>
      <c r="H184">
        <v>21513375</v>
      </c>
    </row>
    <row r="185" spans="1:8" x14ac:dyDescent="0.25">
      <c r="A185" t="s">
        <v>66</v>
      </c>
      <c r="B185">
        <v>2024</v>
      </c>
      <c r="C185" t="s">
        <v>29</v>
      </c>
      <c r="D185">
        <v>11916</v>
      </c>
      <c r="E185">
        <v>2.7199999999999998E-2</v>
      </c>
      <c r="F185">
        <v>51</v>
      </c>
      <c r="G185">
        <v>155430</v>
      </c>
      <c r="H185">
        <v>7926930</v>
      </c>
    </row>
    <row r="186" spans="1:8" x14ac:dyDescent="0.25">
      <c r="A186" t="s">
        <v>66</v>
      </c>
      <c r="B186">
        <v>2024</v>
      </c>
      <c r="C186" t="s">
        <v>30</v>
      </c>
      <c r="D186">
        <v>11916</v>
      </c>
      <c r="E186">
        <v>2.7199999999999998E-2</v>
      </c>
      <c r="F186">
        <v>38</v>
      </c>
      <c r="G186">
        <v>448892</v>
      </c>
      <c r="H186">
        <v>17057896</v>
      </c>
    </row>
    <row r="187" spans="1:8" x14ac:dyDescent="0.25">
      <c r="A187" t="s">
        <v>67</v>
      </c>
      <c r="B187">
        <v>2024</v>
      </c>
      <c r="C187" t="s">
        <v>26</v>
      </c>
      <c r="D187">
        <v>12847</v>
      </c>
      <c r="E187">
        <v>2.7199999999999998E-2</v>
      </c>
      <c r="F187">
        <v>145</v>
      </c>
      <c r="G187">
        <v>329088</v>
      </c>
      <c r="H187">
        <v>47717760</v>
      </c>
    </row>
    <row r="188" spans="1:8" x14ac:dyDescent="0.25">
      <c r="A188" t="s">
        <v>67</v>
      </c>
      <c r="B188">
        <v>2024</v>
      </c>
      <c r="C188" t="s">
        <v>27</v>
      </c>
      <c r="D188">
        <v>12847</v>
      </c>
      <c r="E188">
        <v>2.7199999999999998E-2</v>
      </c>
      <c r="F188">
        <v>56</v>
      </c>
      <c r="G188">
        <v>1171791</v>
      </c>
      <c r="H188">
        <v>65620296</v>
      </c>
    </row>
    <row r="189" spans="1:8" x14ac:dyDescent="0.25">
      <c r="A189" t="s">
        <v>67</v>
      </c>
      <c r="B189">
        <v>2024</v>
      </c>
      <c r="C189" t="s">
        <v>28</v>
      </c>
      <c r="D189">
        <v>12847</v>
      </c>
      <c r="E189">
        <v>2.7199999999999998E-2</v>
      </c>
      <c r="F189">
        <v>45</v>
      </c>
      <c r="G189">
        <v>498377</v>
      </c>
      <c r="H189">
        <v>22426965</v>
      </c>
    </row>
    <row r="190" spans="1:8" x14ac:dyDescent="0.25">
      <c r="A190" t="s">
        <v>67</v>
      </c>
      <c r="B190">
        <v>2024</v>
      </c>
      <c r="C190" t="s">
        <v>29</v>
      </c>
      <c r="D190">
        <v>12847</v>
      </c>
      <c r="E190">
        <v>2.7199999999999998E-2</v>
      </c>
      <c r="F190">
        <v>48</v>
      </c>
      <c r="G190">
        <v>157304</v>
      </c>
      <c r="H190">
        <v>7550592</v>
      </c>
    </row>
    <row r="191" spans="1:8" x14ac:dyDescent="0.25">
      <c r="A191" t="s">
        <v>67</v>
      </c>
      <c r="B191">
        <v>2024</v>
      </c>
      <c r="C191" t="s">
        <v>30</v>
      </c>
      <c r="D191">
        <v>12847</v>
      </c>
      <c r="E191">
        <v>2.7199999999999998E-2</v>
      </c>
      <c r="F191">
        <v>53</v>
      </c>
      <c r="G191">
        <v>430338</v>
      </c>
      <c r="H191">
        <v>22807914</v>
      </c>
    </row>
    <row r="192" spans="1:8" x14ac:dyDescent="0.25">
      <c r="A192" t="s">
        <v>68</v>
      </c>
      <c r="B192">
        <v>2024</v>
      </c>
      <c r="C192" t="s">
        <v>26</v>
      </c>
      <c r="D192">
        <v>12374</v>
      </c>
      <c r="E192">
        <v>2.9499999999999998E-2</v>
      </c>
      <c r="F192">
        <v>155</v>
      </c>
      <c r="G192">
        <v>333352</v>
      </c>
      <c r="H192">
        <v>51669560</v>
      </c>
    </row>
    <row r="193" spans="1:8" x14ac:dyDescent="0.25">
      <c r="A193" t="s">
        <v>68</v>
      </c>
      <c r="B193">
        <v>2024</v>
      </c>
      <c r="C193" t="s">
        <v>27</v>
      </c>
      <c r="D193">
        <v>12374</v>
      </c>
      <c r="E193">
        <v>2.9499999999999998E-2</v>
      </c>
      <c r="F193">
        <v>57</v>
      </c>
      <c r="G193">
        <v>1226612</v>
      </c>
      <c r="H193">
        <v>69916884</v>
      </c>
    </row>
    <row r="194" spans="1:8" x14ac:dyDescent="0.25">
      <c r="A194" t="s">
        <v>68</v>
      </c>
      <c r="B194">
        <v>2024</v>
      </c>
      <c r="C194" t="s">
        <v>28</v>
      </c>
      <c r="D194">
        <v>12374</v>
      </c>
      <c r="E194">
        <v>2.9499999999999998E-2</v>
      </c>
      <c r="F194">
        <v>46</v>
      </c>
      <c r="G194">
        <v>522257</v>
      </c>
      <c r="H194">
        <v>24023822</v>
      </c>
    </row>
    <row r="195" spans="1:8" x14ac:dyDescent="0.25">
      <c r="A195" t="s">
        <v>68</v>
      </c>
      <c r="B195">
        <v>2024</v>
      </c>
      <c r="C195" t="s">
        <v>29</v>
      </c>
      <c r="D195">
        <v>12374</v>
      </c>
      <c r="E195">
        <v>2.9499999999999998E-2</v>
      </c>
      <c r="F195">
        <v>50</v>
      </c>
      <c r="G195">
        <v>157801</v>
      </c>
      <c r="H195">
        <v>7890050</v>
      </c>
    </row>
    <row r="196" spans="1:8" x14ac:dyDescent="0.25">
      <c r="A196" t="s">
        <v>68</v>
      </c>
      <c r="B196">
        <v>2024</v>
      </c>
      <c r="C196" t="s">
        <v>30</v>
      </c>
      <c r="D196">
        <v>12374</v>
      </c>
      <c r="E196">
        <v>2.9499999999999998E-2</v>
      </c>
      <c r="F196">
        <v>55</v>
      </c>
      <c r="G196">
        <v>431307</v>
      </c>
      <c r="H196">
        <v>23721885</v>
      </c>
    </row>
    <row r="197" spans="1:8" x14ac:dyDescent="0.25">
      <c r="A197" t="s">
        <v>69</v>
      </c>
      <c r="B197">
        <v>2024</v>
      </c>
      <c r="C197" t="s">
        <v>26</v>
      </c>
      <c r="D197">
        <v>12023</v>
      </c>
      <c r="E197">
        <v>2.8500000000000001E-2</v>
      </c>
      <c r="F197">
        <v>142</v>
      </c>
      <c r="G197">
        <v>337346</v>
      </c>
      <c r="H197">
        <v>47903132</v>
      </c>
    </row>
    <row r="198" spans="1:8" x14ac:dyDescent="0.25">
      <c r="A198" t="s">
        <v>69</v>
      </c>
      <c r="B198">
        <v>2024</v>
      </c>
      <c r="C198" t="s">
        <v>27</v>
      </c>
      <c r="D198">
        <v>12023</v>
      </c>
      <c r="E198">
        <v>2.8500000000000001E-2</v>
      </c>
      <c r="F198">
        <v>61</v>
      </c>
      <c r="G198">
        <v>1213457</v>
      </c>
      <c r="H198">
        <v>74020877</v>
      </c>
    </row>
    <row r="199" spans="1:8" x14ac:dyDescent="0.25">
      <c r="A199" t="s">
        <v>69</v>
      </c>
      <c r="B199">
        <v>2024</v>
      </c>
      <c r="C199" t="s">
        <v>28</v>
      </c>
      <c r="D199">
        <v>12023</v>
      </c>
      <c r="E199">
        <v>2.8500000000000001E-2</v>
      </c>
      <c r="F199">
        <v>48</v>
      </c>
      <c r="G199">
        <v>511271</v>
      </c>
      <c r="H199">
        <v>24541008</v>
      </c>
    </row>
    <row r="200" spans="1:8" x14ac:dyDescent="0.25">
      <c r="A200" t="s">
        <v>69</v>
      </c>
      <c r="B200">
        <v>2024</v>
      </c>
      <c r="C200" t="s">
        <v>29</v>
      </c>
      <c r="D200">
        <v>12023</v>
      </c>
      <c r="E200">
        <v>2.8500000000000001E-2</v>
      </c>
      <c r="F200">
        <v>49</v>
      </c>
      <c r="G200">
        <v>171781</v>
      </c>
      <c r="H200">
        <v>8417269</v>
      </c>
    </row>
    <row r="201" spans="1:8" x14ac:dyDescent="0.25">
      <c r="A201" t="s">
        <v>69</v>
      </c>
      <c r="B201">
        <v>2024</v>
      </c>
      <c r="C201" t="s">
        <v>30</v>
      </c>
      <c r="D201">
        <v>12023</v>
      </c>
      <c r="E201">
        <v>2.8500000000000001E-2</v>
      </c>
      <c r="F201">
        <v>39</v>
      </c>
      <c r="G201">
        <v>434220</v>
      </c>
      <c r="H201">
        <v>16934580</v>
      </c>
    </row>
    <row r="202" spans="1:8" x14ac:dyDescent="0.25">
      <c r="A202" t="s">
        <v>70</v>
      </c>
      <c r="B202">
        <v>2024</v>
      </c>
      <c r="C202" t="s">
        <v>26</v>
      </c>
      <c r="D202">
        <v>11942</v>
      </c>
      <c r="E202">
        <v>2.6700000000000002E-2</v>
      </c>
      <c r="F202">
        <v>141</v>
      </c>
      <c r="G202">
        <v>323439</v>
      </c>
      <c r="H202">
        <v>45604899</v>
      </c>
    </row>
    <row r="203" spans="1:8" x14ac:dyDescent="0.25">
      <c r="A203" t="s">
        <v>70</v>
      </c>
      <c r="B203">
        <v>2024</v>
      </c>
      <c r="C203" t="s">
        <v>27</v>
      </c>
      <c r="D203">
        <v>11942</v>
      </c>
      <c r="E203">
        <v>2.6700000000000002E-2</v>
      </c>
      <c r="F203">
        <v>45</v>
      </c>
      <c r="G203">
        <v>1133485</v>
      </c>
      <c r="H203">
        <v>51006825</v>
      </c>
    </row>
    <row r="204" spans="1:8" x14ac:dyDescent="0.25">
      <c r="A204" t="s">
        <v>70</v>
      </c>
      <c r="B204">
        <v>2024</v>
      </c>
      <c r="C204" t="s">
        <v>28</v>
      </c>
      <c r="D204">
        <v>11942</v>
      </c>
      <c r="E204">
        <v>2.6700000000000002E-2</v>
      </c>
      <c r="F204">
        <v>37</v>
      </c>
      <c r="G204">
        <v>510591</v>
      </c>
      <c r="H204">
        <v>18891867</v>
      </c>
    </row>
    <row r="205" spans="1:8" x14ac:dyDescent="0.25">
      <c r="A205" t="s">
        <v>70</v>
      </c>
      <c r="B205">
        <v>2024</v>
      </c>
      <c r="C205" t="s">
        <v>29</v>
      </c>
      <c r="D205">
        <v>11942</v>
      </c>
      <c r="E205">
        <v>2.6700000000000002E-2</v>
      </c>
      <c r="F205">
        <v>55</v>
      </c>
      <c r="G205">
        <v>152861</v>
      </c>
      <c r="H205">
        <v>8407355</v>
      </c>
    </row>
    <row r="206" spans="1:8" x14ac:dyDescent="0.25">
      <c r="A206" t="s">
        <v>70</v>
      </c>
      <c r="B206">
        <v>2024</v>
      </c>
      <c r="C206" t="s">
        <v>30</v>
      </c>
      <c r="D206">
        <v>11942</v>
      </c>
      <c r="E206">
        <v>2.6700000000000002E-2</v>
      </c>
      <c r="F206">
        <v>39</v>
      </c>
      <c r="G206">
        <v>426367</v>
      </c>
      <c r="H206">
        <v>16628313</v>
      </c>
    </row>
    <row r="207" spans="1:8" x14ac:dyDescent="0.25">
      <c r="A207" t="s">
        <v>71</v>
      </c>
      <c r="B207">
        <v>2024</v>
      </c>
      <c r="C207" t="s">
        <v>26</v>
      </c>
      <c r="D207">
        <v>11884</v>
      </c>
      <c r="E207">
        <v>2.58E-2</v>
      </c>
      <c r="F207">
        <v>131</v>
      </c>
      <c r="G207">
        <v>352807</v>
      </c>
      <c r="H207">
        <v>46217717</v>
      </c>
    </row>
    <row r="208" spans="1:8" x14ac:dyDescent="0.25">
      <c r="A208" t="s">
        <v>71</v>
      </c>
      <c r="B208">
        <v>2024</v>
      </c>
      <c r="C208" t="s">
        <v>27</v>
      </c>
      <c r="D208">
        <v>11884</v>
      </c>
      <c r="E208">
        <v>2.58E-2</v>
      </c>
      <c r="F208">
        <v>55</v>
      </c>
      <c r="G208">
        <v>1071192</v>
      </c>
      <c r="H208">
        <v>58915560</v>
      </c>
    </row>
    <row r="209" spans="1:8" x14ac:dyDescent="0.25">
      <c r="A209" t="s">
        <v>71</v>
      </c>
      <c r="B209">
        <v>2024</v>
      </c>
      <c r="C209" t="s">
        <v>28</v>
      </c>
      <c r="D209">
        <v>11884</v>
      </c>
      <c r="E209">
        <v>2.58E-2</v>
      </c>
      <c r="F209">
        <v>39</v>
      </c>
      <c r="G209">
        <v>512865</v>
      </c>
      <c r="H209">
        <v>20001735</v>
      </c>
    </row>
    <row r="210" spans="1:8" x14ac:dyDescent="0.25">
      <c r="A210" t="s">
        <v>71</v>
      </c>
      <c r="B210">
        <v>2024</v>
      </c>
      <c r="C210" t="s">
        <v>29</v>
      </c>
      <c r="D210">
        <v>11884</v>
      </c>
      <c r="E210">
        <v>2.58E-2</v>
      </c>
      <c r="F210">
        <v>38</v>
      </c>
      <c r="G210">
        <v>154447</v>
      </c>
      <c r="H210">
        <v>5868986</v>
      </c>
    </row>
    <row r="211" spans="1:8" x14ac:dyDescent="0.25">
      <c r="A211" t="s">
        <v>71</v>
      </c>
      <c r="B211">
        <v>2024</v>
      </c>
      <c r="C211" t="s">
        <v>30</v>
      </c>
      <c r="D211">
        <v>11884</v>
      </c>
      <c r="E211">
        <v>2.58E-2</v>
      </c>
      <c r="F211">
        <v>40</v>
      </c>
      <c r="G211">
        <v>417878</v>
      </c>
      <c r="H211">
        <v>16715120</v>
      </c>
    </row>
    <row r="212" spans="1:8" x14ac:dyDescent="0.25">
      <c r="A212" t="s">
        <v>72</v>
      </c>
      <c r="B212">
        <v>2024</v>
      </c>
      <c r="C212" t="s">
        <v>26</v>
      </c>
      <c r="D212">
        <v>13363</v>
      </c>
      <c r="E212">
        <v>2.8400000000000002E-2</v>
      </c>
      <c r="F212">
        <v>150</v>
      </c>
      <c r="G212">
        <v>323364</v>
      </c>
      <c r="H212">
        <v>48504600</v>
      </c>
    </row>
    <row r="213" spans="1:8" x14ac:dyDescent="0.25">
      <c r="A213" t="s">
        <v>72</v>
      </c>
      <c r="B213">
        <v>2024</v>
      </c>
      <c r="C213" t="s">
        <v>27</v>
      </c>
      <c r="D213">
        <v>13363</v>
      </c>
      <c r="E213">
        <v>2.8400000000000002E-2</v>
      </c>
      <c r="F213">
        <v>63</v>
      </c>
      <c r="G213">
        <v>1141286</v>
      </c>
      <c r="H213">
        <v>71901018</v>
      </c>
    </row>
    <row r="214" spans="1:8" x14ac:dyDescent="0.25">
      <c r="A214" t="s">
        <v>72</v>
      </c>
      <c r="B214">
        <v>2024</v>
      </c>
      <c r="C214" t="s">
        <v>28</v>
      </c>
      <c r="D214">
        <v>13363</v>
      </c>
      <c r="E214">
        <v>2.8400000000000002E-2</v>
      </c>
      <c r="F214">
        <v>48</v>
      </c>
      <c r="G214">
        <v>487814</v>
      </c>
      <c r="H214">
        <v>23415072</v>
      </c>
    </row>
    <row r="215" spans="1:8" x14ac:dyDescent="0.25">
      <c r="A215" t="s">
        <v>72</v>
      </c>
      <c r="B215">
        <v>2024</v>
      </c>
      <c r="C215" t="s">
        <v>29</v>
      </c>
      <c r="D215">
        <v>13363</v>
      </c>
      <c r="E215">
        <v>2.8400000000000002E-2</v>
      </c>
      <c r="F215">
        <v>60</v>
      </c>
      <c r="G215">
        <v>149695</v>
      </c>
      <c r="H215">
        <v>8981700</v>
      </c>
    </row>
    <row r="216" spans="1:8" x14ac:dyDescent="0.25">
      <c r="A216" t="s">
        <v>72</v>
      </c>
      <c r="B216">
        <v>2024</v>
      </c>
      <c r="C216" t="s">
        <v>30</v>
      </c>
      <c r="D216">
        <v>13363</v>
      </c>
      <c r="E216">
        <v>2.8400000000000002E-2</v>
      </c>
      <c r="F216">
        <v>56</v>
      </c>
      <c r="G216">
        <v>431631</v>
      </c>
      <c r="H216">
        <v>24171336</v>
      </c>
    </row>
    <row r="217" spans="1:8" x14ac:dyDescent="0.25">
      <c r="A217" t="s">
        <v>73</v>
      </c>
      <c r="B217">
        <v>2024</v>
      </c>
      <c r="C217" t="s">
        <v>26</v>
      </c>
      <c r="D217">
        <v>11802</v>
      </c>
      <c r="E217">
        <v>2.5899999999999999E-2</v>
      </c>
      <c r="F217">
        <v>128</v>
      </c>
      <c r="G217">
        <v>302423</v>
      </c>
      <c r="H217">
        <v>38710144</v>
      </c>
    </row>
    <row r="218" spans="1:8" x14ac:dyDescent="0.25">
      <c r="A218" t="s">
        <v>73</v>
      </c>
      <c r="B218">
        <v>2024</v>
      </c>
      <c r="C218" t="s">
        <v>27</v>
      </c>
      <c r="D218">
        <v>11802</v>
      </c>
      <c r="E218">
        <v>2.5899999999999999E-2</v>
      </c>
      <c r="F218">
        <v>55</v>
      </c>
      <c r="G218">
        <v>1184396</v>
      </c>
      <c r="H218">
        <v>65141780</v>
      </c>
    </row>
    <row r="219" spans="1:8" x14ac:dyDescent="0.25">
      <c r="A219" t="s">
        <v>73</v>
      </c>
      <c r="B219">
        <v>2024</v>
      </c>
      <c r="C219" t="s">
        <v>28</v>
      </c>
      <c r="D219">
        <v>11802</v>
      </c>
      <c r="E219">
        <v>2.5899999999999999E-2</v>
      </c>
      <c r="F219">
        <v>45</v>
      </c>
      <c r="G219">
        <v>487206</v>
      </c>
      <c r="H219">
        <v>21924270</v>
      </c>
    </row>
    <row r="220" spans="1:8" x14ac:dyDescent="0.25">
      <c r="A220" t="s">
        <v>73</v>
      </c>
      <c r="B220">
        <v>2024</v>
      </c>
      <c r="C220" t="s">
        <v>29</v>
      </c>
      <c r="D220">
        <v>11802</v>
      </c>
      <c r="E220">
        <v>2.5899999999999999E-2</v>
      </c>
      <c r="F220">
        <v>34</v>
      </c>
      <c r="G220">
        <v>152070</v>
      </c>
      <c r="H220">
        <v>5170380</v>
      </c>
    </row>
    <row r="221" spans="1:8" x14ac:dyDescent="0.25">
      <c r="A221" t="s">
        <v>73</v>
      </c>
      <c r="B221">
        <v>2024</v>
      </c>
      <c r="C221" t="s">
        <v>30</v>
      </c>
      <c r="D221">
        <v>11802</v>
      </c>
      <c r="E221">
        <v>2.5899999999999999E-2</v>
      </c>
      <c r="F221">
        <v>40</v>
      </c>
      <c r="G221">
        <v>450262</v>
      </c>
      <c r="H221">
        <v>18010480</v>
      </c>
    </row>
    <row r="222" spans="1:8" x14ac:dyDescent="0.25">
      <c r="A222" t="s">
        <v>74</v>
      </c>
      <c r="B222">
        <v>2024</v>
      </c>
      <c r="C222" t="s">
        <v>26</v>
      </c>
      <c r="D222">
        <v>12042</v>
      </c>
      <c r="E222">
        <v>2.3300000000000001E-2</v>
      </c>
      <c r="F222">
        <v>116</v>
      </c>
      <c r="G222">
        <v>320393</v>
      </c>
      <c r="H222">
        <v>37165588</v>
      </c>
    </row>
    <row r="223" spans="1:8" x14ac:dyDescent="0.25">
      <c r="A223" t="s">
        <v>74</v>
      </c>
      <c r="B223">
        <v>2024</v>
      </c>
      <c r="C223" t="s">
        <v>27</v>
      </c>
      <c r="D223">
        <v>12042</v>
      </c>
      <c r="E223">
        <v>2.3300000000000001E-2</v>
      </c>
      <c r="F223">
        <v>47</v>
      </c>
      <c r="G223">
        <v>1138570</v>
      </c>
      <c r="H223">
        <v>53512790</v>
      </c>
    </row>
    <row r="224" spans="1:8" x14ac:dyDescent="0.25">
      <c r="A224" t="s">
        <v>74</v>
      </c>
      <c r="B224">
        <v>2024</v>
      </c>
      <c r="C224" t="s">
        <v>28</v>
      </c>
      <c r="D224">
        <v>12042</v>
      </c>
      <c r="E224">
        <v>2.3300000000000001E-2</v>
      </c>
      <c r="F224">
        <v>45</v>
      </c>
      <c r="G224">
        <v>516338</v>
      </c>
      <c r="H224">
        <v>23235210</v>
      </c>
    </row>
    <row r="225" spans="1:8" x14ac:dyDescent="0.25">
      <c r="A225" t="s">
        <v>74</v>
      </c>
      <c r="B225">
        <v>2024</v>
      </c>
      <c r="C225" t="s">
        <v>29</v>
      </c>
      <c r="D225">
        <v>12042</v>
      </c>
      <c r="E225">
        <v>2.3300000000000001E-2</v>
      </c>
      <c r="F225">
        <v>33</v>
      </c>
      <c r="G225">
        <v>160945</v>
      </c>
      <c r="H225">
        <v>5311185</v>
      </c>
    </row>
    <row r="226" spans="1:8" x14ac:dyDescent="0.25">
      <c r="A226" t="s">
        <v>74</v>
      </c>
      <c r="B226">
        <v>2024</v>
      </c>
      <c r="C226" t="s">
        <v>30</v>
      </c>
      <c r="D226">
        <v>12042</v>
      </c>
      <c r="E226">
        <v>2.3300000000000001E-2</v>
      </c>
      <c r="F226">
        <v>37</v>
      </c>
      <c r="G226">
        <v>431646</v>
      </c>
      <c r="H226">
        <v>15970902</v>
      </c>
    </row>
    <row r="227" spans="1:8" x14ac:dyDescent="0.25">
      <c r="A227" t="s">
        <v>75</v>
      </c>
      <c r="B227">
        <v>2024</v>
      </c>
      <c r="C227" t="s">
        <v>26</v>
      </c>
      <c r="D227">
        <v>13575</v>
      </c>
      <c r="E227">
        <v>2.41E-2</v>
      </c>
      <c r="F227">
        <v>140</v>
      </c>
      <c r="G227">
        <v>313783</v>
      </c>
      <c r="H227">
        <v>43929620</v>
      </c>
    </row>
    <row r="228" spans="1:8" x14ac:dyDescent="0.25">
      <c r="A228" t="s">
        <v>75</v>
      </c>
      <c r="B228">
        <v>2024</v>
      </c>
      <c r="C228" t="s">
        <v>27</v>
      </c>
      <c r="D228">
        <v>13575</v>
      </c>
      <c r="E228">
        <v>2.41E-2</v>
      </c>
      <c r="F228">
        <v>52</v>
      </c>
      <c r="G228">
        <v>1068877</v>
      </c>
      <c r="H228">
        <v>55581604</v>
      </c>
    </row>
    <row r="229" spans="1:8" x14ac:dyDescent="0.25">
      <c r="A229" t="s">
        <v>75</v>
      </c>
      <c r="B229">
        <v>2024</v>
      </c>
      <c r="C229" t="s">
        <v>28</v>
      </c>
      <c r="D229">
        <v>13575</v>
      </c>
      <c r="E229">
        <v>2.41E-2</v>
      </c>
      <c r="F229">
        <v>51</v>
      </c>
      <c r="G229">
        <v>484633</v>
      </c>
      <c r="H229">
        <v>24716283</v>
      </c>
    </row>
    <row r="230" spans="1:8" x14ac:dyDescent="0.25">
      <c r="A230" t="s">
        <v>75</v>
      </c>
      <c r="B230">
        <v>2024</v>
      </c>
      <c r="C230" t="s">
        <v>29</v>
      </c>
      <c r="D230">
        <v>13575</v>
      </c>
      <c r="E230">
        <v>2.41E-2</v>
      </c>
      <c r="F230">
        <v>40</v>
      </c>
      <c r="G230">
        <v>151298</v>
      </c>
      <c r="H230">
        <v>6051920</v>
      </c>
    </row>
    <row r="231" spans="1:8" x14ac:dyDescent="0.25">
      <c r="A231" t="s">
        <v>75</v>
      </c>
      <c r="B231">
        <v>2024</v>
      </c>
      <c r="C231" t="s">
        <v>30</v>
      </c>
      <c r="D231">
        <v>13575</v>
      </c>
      <c r="E231">
        <v>2.41E-2</v>
      </c>
      <c r="F231">
        <v>41</v>
      </c>
      <c r="G231">
        <v>413803</v>
      </c>
      <c r="H231">
        <v>16965923</v>
      </c>
    </row>
    <row r="232" spans="1:8" x14ac:dyDescent="0.25">
      <c r="A232" t="s">
        <v>76</v>
      </c>
      <c r="B232">
        <v>2024</v>
      </c>
      <c r="C232" t="s">
        <v>26</v>
      </c>
      <c r="D232">
        <v>12356</v>
      </c>
      <c r="E232">
        <v>2.5600000000000001E-2</v>
      </c>
      <c r="F232">
        <v>135</v>
      </c>
      <c r="G232">
        <v>328333</v>
      </c>
      <c r="H232">
        <v>44324955</v>
      </c>
    </row>
    <row r="233" spans="1:8" x14ac:dyDescent="0.25">
      <c r="A233" t="s">
        <v>76</v>
      </c>
      <c r="B233">
        <v>2024</v>
      </c>
      <c r="C233" t="s">
        <v>27</v>
      </c>
      <c r="D233">
        <v>12356</v>
      </c>
      <c r="E233">
        <v>2.5600000000000001E-2</v>
      </c>
      <c r="F233">
        <v>51</v>
      </c>
      <c r="G233">
        <v>1141378</v>
      </c>
      <c r="H233">
        <v>58210278</v>
      </c>
    </row>
    <row r="234" spans="1:8" x14ac:dyDescent="0.25">
      <c r="A234" t="s">
        <v>76</v>
      </c>
      <c r="B234">
        <v>2024</v>
      </c>
      <c r="C234" t="s">
        <v>28</v>
      </c>
      <c r="D234">
        <v>12356</v>
      </c>
      <c r="E234">
        <v>2.5600000000000001E-2</v>
      </c>
      <c r="F234">
        <v>36</v>
      </c>
      <c r="G234">
        <v>514245</v>
      </c>
      <c r="H234">
        <v>18512820</v>
      </c>
    </row>
    <row r="235" spans="1:8" x14ac:dyDescent="0.25">
      <c r="A235" t="s">
        <v>76</v>
      </c>
      <c r="B235">
        <v>2024</v>
      </c>
      <c r="C235" t="s">
        <v>29</v>
      </c>
      <c r="D235">
        <v>12356</v>
      </c>
      <c r="E235">
        <v>2.5600000000000001E-2</v>
      </c>
      <c r="F235">
        <v>44</v>
      </c>
      <c r="G235">
        <v>152581</v>
      </c>
      <c r="H235">
        <v>6713564</v>
      </c>
    </row>
    <row r="236" spans="1:8" x14ac:dyDescent="0.25">
      <c r="A236" t="s">
        <v>76</v>
      </c>
      <c r="B236">
        <v>2024</v>
      </c>
      <c r="C236" t="s">
        <v>30</v>
      </c>
      <c r="D236">
        <v>12356</v>
      </c>
      <c r="E236">
        <v>2.5600000000000001E-2</v>
      </c>
      <c r="F236">
        <v>48</v>
      </c>
      <c r="G236">
        <v>408928</v>
      </c>
      <c r="H236">
        <v>19628544</v>
      </c>
    </row>
    <row r="237" spans="1:8" x14ac:dyDescent="0.25">
      <c r="A237" t="s">
        <v>77</v>
      </c>
      <c r="B237">
        <v>2024</v>
      </c>
      <c r="C237" t="s">
        <v>26</v>
      </c>
      <c r="D237">
        <v>13464</v>
      </c>
      <c r="E237">
        <v>2.8299999999999999E-2</v>
      </c>
      <c r="F237">
        <v>155</v>
      </c>
      <c r="G237">
        <v>342942</v>
      </c>
      <c r="H237">
        <v>53156010</v>
      </c>
    </row>
    <row r="238" spans="1:8" x14ac:dyDescent="0.25">
      <c r="A238" t="s">
        <v>77</v>
      </c>
      <c r="B238">
        <v>2024</v>
      </c>
      <c r="C238" t="s">
        <v>27</v>
      </c>
      <c r="D238">
        <v>13464</v>
      </c>
      <c r="E238">
        <v>2.8299999999999999E-2</v>
      </c>
      <c r="F238">
        <v>65</v>
      </c>
      <c r="G238">
        <v>1076090</v>
      </c>
      <c r="H238">
        <v>69945850</v>
      </c>
    </row>
    <row r="239" spans="1:8" x14ac:dyDescent="0.25">
      <c r="A239" t="s">
        <v>77</v>
      </c>
      <c r="B239">
        <v>2024</v>
      </c>
      <c r="C239" t="s">
        <v>28</v>
      </c>
      <c r="D239">
        <v>13464</v>
      </c>
      <c r="E239">
        <v>2.8299999999999999E-2</v>
      </c>
      <c r="F239">
        <v>58</v>
      </c>
      <c r="G239">
        <v>484107</v>
      </c>
      <c r="H239">
        <v>28078206</v>
      </c>
    </row>
    <row r="240" spans="1:8" x14ac:dyDescent="0.25">
      <c r="A240" t="s">
        <v>77</v>
      </c>
      <c r="B240">
        <v>2024</v>
      </c>
      <c r="C240" t="s">
        <v>29</v>
      </c>
      <c r="D240">
        <v>13464</v>
      </c>
      <c r="E240">
        <v>2.8299999999999999E-2</v>
      </c>
      <c r="F240">
        <v>54</v>
      </c>
      <c r="G240">
        <v>154598</v>
      </c>
      <c r="H240">
        <v>8348292</v>
      </c>
    </row>
    <row r="241" spans="1:8" x14ac:dyDescent="0.25">
      <c r="A241" t="s">
        <v>77</v>
      </c>
      <c r="B241">
        <v>2024</v>
      </c>
      <c r="C241" t="s">
        <v>30</v>
      </c>
      <c r="D241">
        <v>13464</v>
      </c>
      <c r="E241">
        <v>2.8299999999999999E-2</v>
      </c>
      <c r="F241">
        <v>46</v>
      </c>
      <c r="G241">
        <v>414784</v>
      </c>
      <c r="H241">
        <v>19080064</v>
      </c>
    </row>
    <row r="242" spans="1:8" x14ac:dyDescent="0.25">
      <c r="A242" t="s">
        <v>78</v>
      </c>
      <c r="B242">
        <v>2025</v>
      </c>
      <c r="C242" t="s">
        <v>26</v>
      </c>
      <c r="D242">
        <v>13542</v>
      </c>
      <c r="E242">
        <v>2.93E-2</v>
      </c>
      <c r="F242">
        <v>170</v>
      </c>
      <c r="G242">
        <v>321143</v>
      </c>
      <c r="H242">
        <v>54594310</v>
      </c>
    </row>
    <row r="243" spans="1:8" x14ac:dyDescent="0.25">
      <c r="A243" t="s">
        <v>78</v>
      </c>
      <c r="B243">
        <v>2025</v>
      </c>
      <c r="C243" t="s">
        <v>27</v>
      </c>
      <c r="D243">
        <v>13542</v>
      </c>
      <c r="E243">
        <v>2.93E-2</v>
      </c>
      <c r="F243">
        <v>71</v>
      </c>
      <c r="G243">
        <v>1171968</v>
      </c>
      <c r="H243">
        <v>83209728</v>
      </c>
    </row>
    <row r="244" spans="1:8" x14ac:dyDescent="0.25">
      <c r="A244" t="s">
        <v>78</v>
      </c>
      <c r="B244">
        <v>2025</v>
      </c>
      <c r="C244" t="s">
        <v>28</v>
      </c>
      <c r="D244">
        <v>13542</v>
      </c>
      <c r="E244">
        <v>2.93E-2</v>
      </c>
      <c r="F244">
        <v>50</v>
      </c>
      <c r="G244">
        <v>517660</v>
      </c>
      <c r="H244">
        <v>25883000</v>
      </c>
    </row>
    <row r="245" spans="1:8" x14ac:dyDescent="0.25">
      <c r="A245" t="s">
        <v>78</v>
      </c>
      <c r="B245">
        <v>2025</v>
      </c>
      <c r="C245" t="s">
        <v>29</v>
      </c>
      <c r="D245">
        <v>13542</v>
      </c>
      <c r="E245">
        <v>2.93E-2</v>
      </c>
      <c r="F245">
        <v>56</v>
      </c>
      <c r="G245">
        <v>149678</v>
      </c>
      <c r="H245">
        <v>8381968</v>
      </c>
    </row>
    <row r="246" spans="1:8" x14ac:dyDescent="0.25">
      <c r="A246" t="s">
        <v>78</v>
      </c>
      <c r="B246">
        <v>2025</v>
      </c>
      <c r="C246" t="s">
        <v>30</v>
      </c>
      <c r="D246">
        <v>13542</v>
      </c>
      <c r="E246">
        <v>2.93E-2</v>
      </c>
      <c r="F246">
        <v>49</v>
      </c>
      <c r="G246">
        <v>408939</v>
      </c>
      <c r="H246">
        <v>20038011</v>
      </c>
    </row>
    <row r="247" spans="1:8" x14ac:dyDescent="0.25">
      <c r="A247" t="s">
        <v>79</v>
      </c>
      <c r="B247">
        <v>2025</v>
      </c>
      <c r="C247" t="s">
        <v>26</v>
      </c>
      <c r="D247">
        <v>13265</v>
      </c>
      <c r="E247">
        <v>2.9399999999999999E-2</v>
      </c>
      <c r="F247">
        <v>161</v>
      </c>
      <c r="G247">
        <v>331653</v>
      </c>
      <c r="H247">
        <v>53396133</v>
      </c>
    </row>
    <row r="248" spans="1:8" x14ac:dyDescent="0.25">
      <c r="A248" t="s">
        <v>79</v>
      </c>
      <c r="B248">
        <v>2025</v>
      </c>
      <c r="C248" t="s">
        <v>27</v>
      </c>
      <c r="D248">
        <v>13265</v>
      </c>
      <c r="E248">
        <v>2.9399999999999999E-2</v>
      </c>
      <c r="F248">
        <v>67</v>
      </c>
      <c r="G248">
        <v>1096537</v>
      </c>
      <c r="H248">
        <v>73467979</v>
      </c>
    </row>
    <row r="249" spans="1:8" x14ac:dyDescent="0.25">
      <c r="A249" t="s">
        <v>79</v>
      </c>
      <c r="B249">
        <v>2025</v>
      </c>
      <c r="C249" t="s">
        <v>28</v>
      </c>
      <c r="D249">
        <v>13265</v>
      </c>
      <c r="E249">
        <v>2.9399999999999999E-2</v>
      </c>
      <c r="F249">
        <v>59</v>
      </c>
      <c r="G249">
        <v>519674</v>
      </c>
      <c r="H249">
        <v>30660766</v>
      </c>
    </row>
    <row r="250" spans="1:8" x14ac:dyDescent="0.25">
      <c r="A250" t="s">
        <v>79</v>
      </c>
      <c r="B250">
        <v>2025</v>
      </c>
      <c r="C250" t="s">
        <v>29</v>
      </c>
      <c r="D250">
        <v>13265</v>
      </c>
      <c r="E250">
        <v>2.9399999999999999E-2</v>
      </c>
      <c r="F250">
        <v>40</v>
      </c>
      <c r="G250">
        <v>149797</v>
      </c>
      <c r="H250">
        <v>5991880</v>
      </c>
    </row>
    <row r="251" spans="1:8" x14ac:dyDescent="0.25">
      <c r="A251" t="s">
        <v>79</v>
      </c>
      <c r="B251">
        <v>2025</v>
      </c>
      <c r="C251" t="s">
        <v>30</v>
      </c>
      <c r="D251">
        <v>13265</v>
      </c>
      <c r="E251">
        <v>2.9399999999999999E-2</v>
      </c>
      <c r="F251">
        <v>59</v>
      </c>
      <c r="G251">
        <v>454652</v>
      </c>
      <c r="H251">
        <v>26824468</v>
      </c>
    </row>
    <row r="252" spans="1:8" x14ac:dyDescent="0.25">
      <c r="A252" t="s">
        <v>80</v>
      </c>
      <c r="B252">
        <v>2025</v>
      </c>
      <c r="C252" t="s">
        <v>26</v>
      </c>
      <c r="D252">
        <v>13528</v>
      </c>
      <c r="E252">
        <v>2.7099999999999999E-2</v>
      </c>
      <c r="F252">
        <v>149</v>
      </c>
      <c r="G252">
        <v>309851</v>
      </c>
      <c r="H252">
        <v>46167799</v>
      </c>
    </row>
    <row r="253" spans="1:8" x14ac:dyDescent="0.25">
      <c r="A253" t="s">
        <v>80</v>
      </c>
      <c r="B253">
        <v>2025</v>
      </c>
      <c r="C253" t="s">
        <v>27</v>
      </c>
      <c r="D253">
        <v>13528</v>
      </c>
      <c r="E253">
        <v>2.7099999999999999E-2</v>
      </c>
      <c r="F253">
        <v>59</v>
      </c>
      <c r="G253">
        <v>1099642</v>
      </c>
      <c r="H253">
        <v>64878878</v>
      </c>
    </row>
    <row r="254" spans="1:8" x14ac:dyDescent="0.25">
      <c r="A254" t="s">
        <v>80</v>
      </c>
      <c r="B254">
        <v>2025</v>
      </c>
      <c r="C254" t="s">
        <v>28</v>
      </c>
      <c r="D254">
        <v>13528</v>
      </c>
      <c r="E254">
        <v>2.7099999999999999E-2</v>
      </c>
      <c r="F254">
        <v>52</v>
      </c>
      <c r="G254">
        <v>489061</v>
      </c>
      <c r="H254">
        <v>25431172</v>
      </c>
    </row>
    <row r="255" spans="1:8" x14ac:dyDescent="0.25">
      <c r="A255" t="s">
        <v>80</v>
      </c>
      <c r="B255">
        <v>2025</v>
      </c>
      <c r="C255" t="s">
        <v>29</v>
      </c>
      <c r="D255">
        <v>13528</v>
      </c>
      <c r="E255">
        <v>2.7099999999999999E-2</v>
      </c>
      <c r="F255">
        <v>50</v>
      </c>
      <c r="G255">
        <v>146370</v>
      </c>
      <c r="H255">
        <v>7318500</v>
      </c>
    </row>
    <row r="256" spans="1:8" x14ac:dyDescent="0.25">
      <c r="A256" t="s">
        <v>80</v>
      </c>
      <c r="B256">
        <v>2025</v>
      </c>
      <c r="C256" t="s">
        <v>30</v>
      </c>
      <c r="D256">
        <v>13528</v>
      </c>
      <c r="E256">
        <v>2.7099999999999999E-2</v>
      </c>
      <c r="F256">
        <v>53</v>
      </c>
      <c r="G256">
        <v>393491</v>
      </c>
      <c r="H256">
        <v>20855023</v>
      </c>
    </row>
    <row r="257" spans="1:8" x14ac:dyDescent="0.25">
      <c r="A257" t="s">
        <v>81</v>
      </c>
      <c r="B257">
        <v>2025</v>
      </c>
      <c r="C257" t="s">
        <v>26</v>
      </c>
      <c r="D257">
        <v>14399</v>
      </c>
      <c r="E257">
        <v>2.75E-2</v>
      </c>
      <c r="F257">
        <v>167</v>
      </c>
      <c r="G257">
        <v>347440</v>
      </c>
      <c r="H257">
        <v>58022480</v>
      </c>
    </row>
    <row r="258" spans="1:8" x14ac:dyDescent="0.25">
      <c r="A258" t="s">
        <v>81</v>
      </c>
      <c r="B258">
        <v>2025</v>
      </c>
      <c r="C258" t="s">
        <v>27</v>
      </c>
      <c r="D258">
        <v>14399</v>
      </c>
      <c r="E258">
        <v>2.75E-2</v>
      </c>
      <c r="F258">
        <v>61</v>
      </c>
      <c r="G258">
        <v>1140199</v>
      </c>
      <c r="H258">
        <v>69552139</v>
      </c>
    </row>
    <row r="259" spans="1:8" x14ac:dyDescent="0.25">
      <c r="A259" t="s">
        <v>81</v>
      </c>
      <c r="B259">
        <v>2025</v>
      </c>
      <c r="C259" t="s">
        <v>28</v>
      </c>
      <c r="D259">
        <v>14399</v>
      </c>
      <c r="E259">
        <v>2.75E-2</v>
      </c>
      <c r="F259">
        <v>48</v>
      </c>
      <c r="G259">
        <v>512227</v>
      </c>
      <c r="H259">
        <v>24586896</v>
      </c>
    </row>
    <row r="260" spans="1:8" x14ac:dyDescent="0.25">
      <c r="A260" t="s">
        <v>81</v>
      </c>
      <c r="B260">
        <v>2025</v>
      </c>
      <c r="C260" t="s">
        <v>29</v>
      </c>
      <c r="D260">
        <v>14399</v>
      </c>
      <c r="E260">
        <v>2.75E-2</v>
      </c>
      <c r="F260">
        <v>56</v>
      </c>
      <c r="G260">
        <v>147661</v>
      </c>
      <c r="H260">
        <v>8269016</v>
      </c>
    </row>
    <row r="261" spans="1:8" x14ac:dyDescent="0.25">
      <c r="A261" t="s">
        <v>81</v>
      </c>
      <c r="B261">
        <v>2025</v>
      </c>
      <c r="C261" t="s">
        <v>30</v>
      </c>
      <c r="D261">
        <v>14399</v>
      </c>
      <c r="E261">
        <v>2.75E-2</v>
      </c>
      <c r="F261">
        <v>61</v>
      </c>
      <c r="G261">
        <v>452013</v>
      </c>
      <c r="H261">
        <v>27572793</v>
      </c>
    </row>
    <row r="262" spans="1:8" x14ac:dyDescent="0.25">
      <c r="A262" t="s">
        <v>82</v>
      </c>
      <c r="B262">
        <v>2025</v>
      </c>
      <c r="C262" t="s">
        <v>26</v>
      </c>
      <c r="D262">
        <v>14234</v>
      </c>
      <c r="E262">
        <v>2.9700000000000001E-2</v>
      </c>
      <c r="F262">
        <v>171</v>
      </c>
      <c r="G262">
        <v>301362</v>
      </c>
      <c r="H262">
        <v>51532902</v>
      </c>
    </row>
    <row r="263" spans="1:8" x14ac:dyDescent="0.25">
      <c r="A263" t="s">
        <v>82</v>
      </c>
      <c r="B263">
        <v>2025</v>
      </c>
      <c r="C263" t="s">
        <v>27</v>
      </c>
      <c r="D263">
        <v>14234</v>
      </c>
      <c r="E263">
        <v>2.9700000000000001E-2</v>
      </c>
      <c r="F263">
        <v>70</v>
      </c>
      <c r="G263">
        <v>1232411</v>
      </c>
      <c r="H263">
        <v>86268770</v>
      </c>
    </row>
    <row r="264" spans="1:8" x14ac:dyDescent="0.25">
      <c r="A264" t="s">
        <v>82</v>
      </c>
      <c r="B264">
        <v>2025</v>
      </c>
      <c r="C264" t="s">
        <v>28</v>
      </c>
      <c r="D264">
        <v>14234</v>
      </c>
      <c r="E264">
        <v>2.9700000000000001E-2</v>
      </c>
      <c r="F264">
        <v>56</v>
      </c>
      <c r="G264">
        <v>475944</v>
      </c>
      <c r="H264">
        <v>26652864</v>
      </c>
    </row>
    <row r="265" spans="1:8" x14ac:dyDescent="0.25">
      <c r="A265" t="s">
        <v>82</v>
      </c>
      <c r="B265">
        <v>2025</v>
      </c>
      <c r="C265" t="s">
        <v>29</v>
      </c>
      <c r="D265">
        <v>14234</v>
      </c>
      <c r="E265">
        <v>2.9700000000000001E-2</v>
      </c>
      <c r="F265">
        <v>69</v>
      </c>
      <c r="G265">
        <v>165582</v>
      </c>
      <c r="H265">
        <v>11425158</v>
      </c>
    </row>
    <row r="266" spans="1:8" x14ac:dyDescent="0.25">
      <c r="A266" t="s">
        <v>82</v>
      </c>
      <c r="B266">
        <v>2025</v>
      </c>
      <c r="C266" t="s">
        <v>30</v>
      </c>
      <c r="D266">
        <v>14234</v>
      </c>
      <c r="E266">
        <v>2.9700000000000001E-2</v>
      </c>
      <c r="F266">
        <v>54</v>
      </c>
      <c r="G266">
        <v>430552</v>
      </c>
      <c r="H266">
        <v>23249808</v>
      </c>
    </row>
    <row r="267" spans="1:8" x14ac:dyDescent="0.25">
      <c r="A267" t="s">
        <v>83</v>
      </c>
      <c r="B267">
        <v>2025</v>
      </c>
      <c r="C267" t="s">
        <v>26</v>
      </c>
      <c r="D267">
        <v>14435</v>
      </c>
      <c r="E267">
        <v>2.8799999999999999E-2</v>
      </c>
      <c r="F267">
        <v>171</v>
      </c>
      <c r="G267">
        <v>334711</v>
      </c>
      <c r="H267">
        <v>57235581</v>
      </c>
    </row>
    <row r="268" spans="1:8" x14ac:dyDescent="0.25">
      <c r="A268" t="s">
        <v>83</v>
      </c>
      <c r="B268">
        <v>2025</v>
      </c>
      <c r="C268" t="s">
        <v>27</v>
      </c>
      <c r="D268">
        <v>14435</v>
      </c>
      <c r="E268">
        <v>2.8799999999999999E-2</v>
      </c>
      <c r="F268">
        <v>83</v>
      </c>
      <c r="G268">
        <v>1123194</v>
      </c>
      <c r="H268">
        <v>93225102</v>
      </c>
    </row>
    <row r="269" spans="1:8" x14ac:dyDescent="0.25">
      <c r="A269" t="s">
        <v>83</v>
      </c>
      <c r="B269">
        <v>2025</v>
      </c>
      <c r="C269" t="s">
        <v>28</v>
      </c>
      <c r="D269">
        <v>14435</v>
      </c>
      <c r="E269">
        <v>2.8799999999999999E-2</v>
      </c>
      <c r="F269">
        <v>55</v>
      </c>
      <c r="G269">
        <v>519937</v>
      </c>
      <c r="H269">
        <v>28596535</v>
      </c>
    </row>
    <row r="270" spans="1:8" x14ac:dyDescent="0.25">
      <c r="A270" t="s">
        <v>83</v>
      </c>
      <c r="B270">
        <v>2025</v>
      </c>
      <c r="C270" t="s">
        <v>29</v>
      </c>
      <c r="D270">
        <v>14435</v>
      </c>
      <c r="E270">
        <v>2.8799999999999999E-2</v>
      </c>
      <c r="F270">
        <v>55</v>
      </c>
      <c r="G270">
        <v>163310</v>
      </c>
      <c r="H270">
        <v>8982050</v>
      </c>
    </row>
    <row r="271" spans="1:8" x14ac:dyDescent="0.25">
      <c r="A271" t="s">
        <v>83</v>
      </c>
      <c r="B271">
        <v>2025</v>
      </c>
      <c r="C271" t="s">
        <v>30</v>
      </c>
      <c r="D271">
        <v>14435</v>
      </c>
      <c r="E271">
        <v>2.8799999999999999E-2</v>
      </c>
      <c r="F271">
        <v>49</v>
      </c>
      <c r="G271">
        <v>453802</v>
      </c>
      <c r="H271">
        <v>22236298</v>
      </c>
    </row>
    <row r="272" spans="1:8" x14ac:dyDescent="0.25">
      <c r="A272" t="s">
        <v>84</v>
      </c>
      <c r="B272">
        <v>2025</v>
      </c>
      <c r="C272" t="s">
        <v>26</v>
      </c>
      <c r="D272">
        <v>12657</v>
      </c>
      <c r="E272">
        <v>2.8899999999999999E-2</v>
      </c>
      <c r="F272">
        <v>152</v>
      </c>
      <c r="G272">
        <v>336061</v>
      </c>
      <c r="H272">
        <v>51081272</v>
      </c>
    </row>
    <row r="273" spans="1:8" x14ac:dyDescent="0.25">
      <c r="A273" t="s">
        <v>84</v>
      </c>
      <c r="B273">
        <v>2025</v>
      </c>
      <c r="C273" t="s">
        <v>27</v>
      </c>
      <c r="D273">
        <v>12657</v>
      </c>
      <c r="E273">
        <v>2.8899999999999999E-2</v>
      </c>
      <c r="F273">
        <v>63</v>
      </c>
      <c r="G273">
        <v>1143739</v>
      </c>
      <c r="H273">
        <v>72055557</v>
      </c>
    </row>
    <row r="274" spans="1:8" x14ac:dyDescent="0.25">
      <c r="A274" t="s">
        <v>84</v>
      </c>
      <c r="B274">
        <v>2025</v>
      </c>
      <c r="C274" t="s">
        <v>28</v>
      </c>
      <c r="D274">
        <v>12657</v>
      </c>
      <c r="E274">
        <v>2.8899999999999999E-2</v>
      </c>
      <c r="F274">
        <v>53</v>
      </c>
      <c r="G274">
        <v>460304</v>
      </c>
      <c r="H274">
        <v>24396112</v>
      </c>
    </row>
    <row r="275" spans="1:8" x14ac:dyDescent="0.25">
      <c r="A275" t="s">
        <v>84</v>
      </c>
      <c r="B275">
        <v>2025</v>
      </c>
      <c r="C275" t="s">
        <v>29</v>
      </c>
      <c r="D275">
        <v>12657</v>
      </c>
      <c r="E275">
        <v>2.8899999999999999E-2</v>
      </c>
      <c r="F275">
        <v>42</v>
      </c>
      <c r="G275">
        <v>157341</v>
      </c>
      <c r="H275">
        <v>6608322</v>
      </c>
    </row>
    <row r="276" spans="1:8" x14ac:dyDescent="0.25">
      <c r="A276" t="s">
        <v>84</v>
      </c>
      <c r="B276">
        <v>2025</v>
      </c>
      <c r="C276" t="s">
        <v>30</v>
      </c>
      <c r="D276">
        <v>12657</v>
      </c>
      <c r="E276">
        <v>2.8899999999999999E-2</v>
      </c>
      <c r="F276">
        <v>53</v>
      </c>
      <c r="G276">
        <v>443980</v>
      </c>
      <c r="H276">
        <v>23530940</v>
      </c>
    </row>
    <row r="277" spans="1:8" x14ac:dyDescent="0.25">
      <c r="A277" t="s">
        <v>85</v>
      </c>
      <c r="B277">
        <v>2025</v>
      </c>
      <c r="C277" t="s">
        <v>26</v>
      </c>
      <c r="D277">
        <v>14455</v>
      </c>
      <c r="E277">
        <v>3.2000000000000001E-2</v>
      </c>
      <c r="F277">
        <v>182</v>
      </c>
      <c r="G277">
        <v>344971</v>
      </c>
      <c r="H277">
        <v>62784722</v>
      </c>
    </row>
    <row r="278" spans="1:8" x14ac:dyDescent="0.25">
      <c r="A278" t="s">
        <v>85</v>
      </c>
      <c r="B278">
        <v>2025</v>
      </c>
      <c r="C278" t="s">
        <v>27</v>
      </c>
      <c r="D278">
        <v>14455</v>
      </c>
      <c r="E278">
        <v>3.2000000000000001E-2</v>
      </c>
      <c r="F278">
        <v>77</v>
      </c>
      <c r="G278">
        <v>1150803</v>
      </c>
      <c r="H278">
        <v>88611831</v>
      </c>
    </row>
    <row r="279" spans="1:8" x14ac:dyDescent="0.25">
      <c r="A279" t="s">
        <v>85</v>
      </c>
      <c r="B279">
        <v>2025</v>
      </c>
      <c r="C279" t="s">
        <v>28</v>
      </c>
      <c r="D279">
        <v>14455</v>
      </c>
      <c r="E279">
        <v>3.2000000000000001E-2</v>
      </c>
      <c r="F279">
        <v>61</v>
      </c>
      <c r="G279">
        <v>489029</v>
      </c>
      <c r="H279">
        <v>29830769</v>
      </c>
    </row>
    <row r="280" spans="1:8" x14ac:dyDescent="0.25">
      <c r="A280" t="s">
        <v>85</v>
      </c>
      <c r="B280">
        <v>2025</v>
      </c>
      <c r="C280" t="s">
        <v>29</v>
      </c>
      <c r="D280">
        <v>14455</v>
      </c>
      <c r="E280">
        <v>3.2000000000000001E-2</v>
      </c>
      <c r="F280">
        <v>75</v>
      </c>
      <c r="G280">
        <v>158866</v>
      </c>
      <c r="H280">
        <v>11914950</v>
      </c>
    </row>
    <row r="281" spans="1:8" x14ac:dyDescent="0.25">
      <c r="A281" t="s">
        <v>85</v>
      </c>
      <c r="B281">
        <v>2025</v>
      </c>
      <c r="C281" t="s">
        <v>30</v>
      </c>
      <c r="D281">
        <v>14455</v>
      </c>
      <c r="E281">
        <v>3.2000000000000001E-2</v>
      </c>
      <c r="F281">
        <v>63</v>
      </c>
      <c r="G281">
        <v>430912</v>
      </c>
      <c r="H281">
        <v>27147456</v>
      </c>
    </row>
    <row r="282" spans="1:8" x14ac:dyDescent="0.25">
      <c r="A282" t="s">
        <v>86</v>
      </c>
      <c r="B282">
        <v>2025</v>
      </c>
      <c r="C282" t="s">
        <v>26</v>
      </c>
      <c r="D282">
        <v>14275</v>
      </c>
      <c r="E282">
        <v>2.9899999999999999E-2</v>
      </c>
      <c r="F282">
        <v>182</v>
      </c>
      <c r="G282">
        <v>331932</v>
      </c>
      <c r="H282">
        <v>60411624</v>
      </c>
    </row>
    <row r="283" spans="1:8" x14ac:dyDescent="0.25">
      <c r="A283" t="s">
        <v>86</v>
      </c>
      <c r="B283">
        <v>2025</v>
      </c>
      <c r="C283" t="s">
        <v>27</v>
      </c>
      <c r="D283">
        <v>14275</v>
      </c>
      <c r="E283">
        <v>2.9899999999999999E-2</v>
      </c>
      <c r="F283">
        <v>66</v>
      </c>
      <c r="G283">
        <v>1238444</v>
      </c>
      <c r="H283">
        <v>81737304</v>
      </c>
    </row>
    <row r="284" spans="1:8" x14ac:dyDescent="0.25">
      <c r="A284" t="s">
        <v>86</v>
      </c>
      <c r="B284">
        <v>2025</v>
      </c>
      <c r="C284" t="s">
        <v>28</v>
      </c>
      <c r="D284">
        <v>14275</v>
      </c>
      <c r="E284">
        <v>2.9899999999999999E-2</v>
      </c>
      <c r="F284">
        <v>65</v>
      </c>
      <c r="G284">
        <v>496081</v>
      </c>
      <c r="H284">
        <v>32245265</v>
      </c>
    </row>
    <row r="285" spans="1:8" x14ac:dyDescent="0.25">
      <c r="A285" t="s">
        <v>86</v>
      </c>
      <c r="B285">
        <v>2025</v>
      </c>
      <c r="C285" t="s">
        <v>29</v>
      </c>
      <c r="D285">
        <v>14275</v>
      </c>
      <c r="E285">
        <v>2.9899999999999999E-2</v>
      </c>
      <c r="F285">
        <v>62</v>
      </c>
      <c r="G285">
        <v>160615</v>
      </c>
      <c r="H285">
        <v>9958130</v>
      </c>
    </row>
    <row r="286" spans="1:8" x14ac:dyDescent="0.25">
      <c r="A286" t="s">
        <v>86</v>
      </c>
      <c r="B286">
        <v>2025</v>
      </c>
      <c r="C286" t="s">
        <v>30</v>
      </c>
      <c r="D286">
        <v>14275</v>
      </c>
      <c r="E286">
        <v>2.9899999999999999E-2</v>
      </c>
      <c r="F286">
        <v>48</v>
      </c>
      <c r="G286">
        <v>426324</v>
      </c>
      <c r="H286">
        <v>20463552</v>
      </c>
    </row>
    <row r="287" spans="1:8" x14ac:dyDescent="0.25">
      <c r="A287" t="s">
        <v>87</v>
      </c>
      <c r="B287">
        <v>2025</v>
      </c>
      <c r="C287" t="s">
        <v>26</v>
      </c>
      <c r="D287">
        <v>14407</v>
      </c>
      <c r="E287">
        <v>3.0499999999999999E-2</v>
      </c>
      <c r="F287">
        <v>189</v>
      </c>
      <c r="G287">
        <v>333931</v>
      </c>
      <c r="H287">
        <v>63112959</v>
      </c>
    </row>
    <row r="288" spans="1:8" x14ac:dyDescent="0.25">
      <c r="A288" t="s">
        <v>87</v>
      </c>
      <c r="B288">
        <v>2025</v>
      </c>
      <c r="C288" t="s">
        <v>27</v>
      </c>
      <c r="D288">
        <v>14407</v>
      </c>
      <c r="E288">
        <v>3.0499999999999999E-2</v>
      </c>
      <c r="F288">
        <v>66</v>
      </c>
      <c r="G288">
        <v>1160900</v>
      </c>
      <c r="H288">
        <v>76619400</v>
      </c>
    </row>
    <row r="289" spans="1:8" x14ac:dyDescent="0.25">
      <c r="A289" t="s">
        <v>87</v>
      </c>
      <c r="B289">
        <v>2025</v>
      </c>
      <c r="C289" t="s">
        <v>28</v>
      </c>
      <c r="D289">
        <v>14407</v>
      </c>
      <c r="E289">
        <v>3.0499999999999999E-2</v>
      </c>
      <c r="F289">
        <v>61</v>
      </c>
      <c r="G289">
        <v>502351</v>
      </c>
      <c r="H289">
        <v>30643411</v>
      </c>
    </row>
    <row r="290" spans="1:8" x14ac:dyDescent="0.25">
      <c r="A290" t="s">
        <v>87</v>
      </c>
      <c r="B290">
        <v>2025</v>
      </c>
      <c r="C290" t="s">
        <v>29</v>
      </c>
      <c r="D290">
        <v>14407</v>
      </c>
      <c r="E290">
        <v>3.0499999999999999E-2</v>
      </c>
      <c r="F290">
        <v>60</v>
      </c>
      <c r="G290">
        <v>149346</v>
      </c>
      <c r="H290">
        <v>8960760</v>
      </c>
    </row>
    <row r="291" spans="1:8" x14ac:dyDescent="0.25">
      <c r="A291" t="s">
        <v>87</v>
      </c>
      <c r="B291">
        <v>2025</v>
      </c>
      <c r="C291" t="s">
        <v>30</v>
      </c>
      <c r="D291">
        <v>14407</v>
      </c>
      <c r="E291">
        <v>3.0499999999999999E-2</v>
      </c>
      <c r="F291">
        <v>60</v>
      </c>
      <c r="G291">
        <v>394254</v>
      </c>
      <c r="H291">
        <v>23655240</v>
      </c>
    </row>
    <row r="292" spans="1:8" x14ac:dyDescent="0.25">
      <c r="A292" t="s">
        <v>88</v>
      </c>
      <c r="B292">
        <v>2025</v>
      </c>
      <c r="C292" t="s">
        <v>26</v>
      </c>
      <c r="D292">
        <v>13845</v>
      </c>
      <c r="E292">
        <v>2.5499999999999998E-2</v>
      </c>
      <c r="F292">
        <v>146</v>
      </c>
      <c r="G292">
        <v>334035</v>
      </c>
      <c r="H292">
        <v>48769110</v>
      </c>
    </row>
    <row r="293" spans="1:8" x14ac:dyDescent="0.25">
      <c r="A293" t="s">
        <v>88</v>
      </c>
      <c r="B293">
        <v>2025</v>
      </c>
      <c r="C293" t="s">
        <v>27</v>
      </c>
      <c r="D293">
        <v>13845</v>
      </c>
      <c r="E293">
        <v>2.5499999999999998E-2</v>
      </c>
      <c r="F293">
        <v>65</v>
      </c>
      <c r="G293">
        <v>1112206</v>
      </c>
      <c r="H293">
        <v>72293390</v>
      </c>
    </row>
    <row r="294" spans="1:8" x14ac:dyDescent="0.25">
      <c r="A294" t="s">
        <v>88</v>
      </c>
      <c r="B294">
        <v>2025</v>
      </c>
      <c r="C294" t="s">
        <v>28</v>
      </c>
      <c r="D294">
        <v>13845</v>
      </c>
      <c r="E294">
        <v>2.5499999999999998E-2</v>
      </c>
      <c r="F294">
        <v>46</v>
      </c>
      <c r="G294">
        <v>525215</v>
      </c>
      <c r="H294">
        <v>24159890</v>
      </c>
    </row>
    <row r="295" spans="1:8" x14ac:dyDescent="0.25">
      <c r="A295" t="s">
        <v>88</v>
      </c>
      <c r="B295">
        <v>2025</v>
      </c>
      <c r="C295" t="s">
        <v>29</v>
      </c>
      <c r="D295">
        <v>13845</v>
      </c>
      <c r="E295">
        <v>2.5499999999999998E-2</v>
      </c>
      <c r="F295">
        <v>49</v>
      </c>
      <c r="G295">
        <v>157052</v>
      </c>
      <c r="H295">
        <v>7695548</v>
      </c>
    </row>
    <row r="296" spans="1:8" x14ac:dyDescent="0.25">
      <c r="A296" t="s">
        <v>88</v>
      </c>
      <c r="B296">
        <v>2025</v>
      </c>
      <c r="C296" t="s">
        <v>30</v>
      </c>
      <c r="D296">
        <v>13845</v>
      </c>
      <c r="E296">
        <v>2.5499999999999998E-2</v>
      </c>
      <c r="F296">
        <v>44</v>
      </c>
      <c r="G296">
        <v>416258</v>
      </c>
      <c r="H296">
        <v>18315352</v>
      </c>
    </row>
    <row r="297" spans="1:8" x14ac:dyDescent="0.25">
      <c r="A297" t="s">
        <v>89</v>
      </c>
      <c r="B297">
        <v>2025</v>
      </c>
      <c r="C297" t="s">
        <v>26</v>
      </c>
      <c r="D297">
        <v>13027</v>
      </c>
      <c r="E297">
        <v>2.8299999999999999E-2</v>
      </c>
      <c r="F297">
        <v>148</v>
      </c>
      <c r="G297">
        <v>323081</v>
      </c>
      <c r="H297">
        <v>47815988</v>
      </c>
    </row>
    <row r="298" spans="1:8" x14ac:dyDescent="0.25">
      <c r="A298" t="s">
        <v>89</v>
      </c>
      <c r="B298">
        <v>2025</v>
      </c>
      <c r="C298" t="s">
        <v>27</v>
      </c>
      <c r="D298">
        <v>13027</v>
      </c>
      <c r="E298">
        <v>2.8299999999999999E-2</v>
      </c>
      <c r="F298">
        <v>61</v>
      </c>
      <c r="G298">
        <v>1091914</v>
      </c>
      <c r="H298">
        <v>66606754</v>
      </c>
    </row>
    <row r="299" spans="1:8" x14ac:dyDescent="0.25">
      <c r="A299" t="s">
        <v>89</v>
      </c>
      <c r="B299">
        <v>2025</v>
      </c>
      <c r="C299" t="s">
        <v>28</v>
      </c>
      <c r="D299">
        <v>13027</v>
      </c>
      <c r="E299">
        <v>2.8299999999999999E-2</v>
      </c>
      <c r="F299">
        <v>51</v>
      </c>
      <c r="G299">
        <v>469468</v>
      </c>
      <c r="H299">
        <v>23942868</v>
      </c>
    </row>
    <row r="300" spans="1:8" x14ac:dyDescent="0.25">
      <c r="A300" t="s">
        <v>89</v>
      </c>
      <c r="B300">
        <v>2025</v>
      </c>
      <c r="C300" t="s">
        <v>29</v>
      </c>
      <c r="D300">
        <v>13027</v>
      </c>
      <c r="E300">
        <v>2.8299999999999999E-2</v>
      </c>
      <c r="F300">
        <v>57</v>
      </c>
      <c r="G300">
        <v>154958</v>
      </c>
      <c r="H300">
        <v>8832606</v>
      </c>
    </row>
    <row r="301" spans="1:8" x14ac:dyDescent="0.25">
      <c r="A301" t="s">
        <v>89</v>
      </c>
      <c r="B301">
        <v>2025</v>
      </c>
      <c r="C301" t="s">
        <v>30</v>
      </c>
      <c r="D301">
        <v>13027</v>
      </c>
      <c r="E301">
        <v>2.8299999999999999E-2</v>
      </c>
      <c r="F301">
        <v>49</v>
      </c>
      <c r="G301">
        <v>424438</v>
      </c>
      <c r="H301">
        <v>20797462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tabSelected="1" workbookViewId="0">
      <selection activeCell="I9" sqref="I9"/>
    </sheetView>
  </sheetViews>
  <sheetFormatPr defaultRowHeight="15" x14ac:dyDescent="0.25"/>
  <cols>
    <col min="2" max="2" width="5" bestFit="1" customWidth="1"/>
    <col min="3" max="3" width="16.140625" bestFit="1" customWidth="1"/>
    <col min="4" max="4" width="12.85546875" bestFit="1" customWidth="1"/>
    <col min="5" max="5" width="20.5703125" bestFit="1" customWidth="1"/>
    <col min="6" max="6" width="15.28515625" bestFit="1" customWidth="1"/>
    <col min="7" max="7" width="7" bestFit="1" customWidth="1"/>
    <col min="8" max="8" width="14.42578125" bestFit="1" customWidth="1"/>
    <col min="9" max="9" width="16.7109375" bestFit="1" customWidth="1"/>
  </cols>
  <sheetData>
    <row r="1" spans="1:9" x14ac:dyDescent="0.25">
      <c r="A1" s="3" t="s">
        <v>18</v>
      </c>
      <c r="B1" s="3" t="s">
        <v>0</v>
      </c>
      <c r="C1" s="3" t="s">
        <v>21</v>
      </c>
      <c r="D1" s="3" t="s">
        <v>90</v>
      </c>
      <c r="E1" s="3" t="s">
        <v>91</v>
      </c>
      <c r="F1" s="3" t="s">
        <v>92</v>
      </c>
      <c r="G1" s="3" t="s">
        <v>22</v>
      </c>
      <c r="H1" s="3" t="s">
        <v>93</v>
      </c>
      <c r="I1" s="3" t="s">
        <v>94</v>
      </c>
    </row>
    <row r="2" spans="1:9" x14ac:dyDescent="0.25">
      <c r="A2" t="s">
        <v>25</v>
      </c>
      <c r="B2">
        <v>2021</v>
      </c>
      <c r="C2">
        <v>2.3300000000000001E-2</v>
      </c>
      <c r="D2">
        <v>4.0300000000000002E-2</v>
      </c>
      <c r="E2">
        <v>2.52</v>
      </c>
      <c r="F2">
        <v>182</v>
      </c>
      <c r="G2">
        <v>195</v>
      </c>
      <c r="H2">
        <v>93840728</v>
      </c>
      <c r="I2">
        <v>481234</v>
      </c>
    </row>
    <row r="3" spans="1:9" x14ac:dyDescent="0.25">
      <c r="A3" t="s">
        <v>31</v>
      </c>
      <c r="B3">
        <v>2021</v>
      </c>
      <c r="C3">
        <v>2.3400000000000001E-2</v>
      </c>
      <c r="D3">
        <v>5.2200000000000003E-2</v>
      </c>
      <c r="E3">
        <v>2.59</v>
      </c>
      <c r="F3">
        <v>187</v>
      </c>
      <c r="G3">
        <v>238</v>
      </c>
      <c r="H3">
        <v>108132195</v>
      </c>
      <c r="I3">
        <v>454336</v>
      </c>
    </row>
    <row r="4" spans="1:9" x14ac:dyDescent="0.25">
      <c r="A4" t="s">
        <v>32</v>
      </c>
      <c r="B4">
        <v>2021</v>
      </c>
      <c r="C4">
        <v>2.4899999999999999E-2</v>
      </c>
      <c r="D4">
        <v>5.9400000000000001E-2</v>
      </c>
      <c r="E4">
        <v>2.48</v>
      </c>
      <c r="F4">
        <v>257</v>
      </c>
      <c r="G4">
        <v>238</v>
      </c>
      <c r="H4">
        <v>113830000</v>
      </c>
      <c r="I4">
        <v>478277</v>
      </c>
    </row>
    <row r="5" spans="1:9" x14ac:dyDescent="0.25">
      <c r="A5" t="s">
        <v>33</v>
      </c>
      <c r="B5">
        <v>2021</v>
      </c>
      <c r="C5">
        <v>2.5000000000000001E-2</v>
      </c>
      <c r="D5">
        <v>5.5599999999999997E-2</v>
      </c>
      <c r="E5">
        <v>2.64</v>
      </c>
      <c r="F5">
        <v>210</v>
      </c>
      <c r="G5">
        <v>241</v>
      </c>
      <c r="H5">
        <v>114385361</v>
      </c>
      <c r="I5">
        <v>474628</v>
      </c>
    </row>
    <row r="6" spans="1:9" x14ac:dyDescent="0.25">
      <c r="A6" t="s">
        <v>34</v>
      </c>
      <c r="B6">
        <v>2021</v>
      </c>
      <c r="C6">
        <v>2.5000000000000001E-2</v>
      </c>
      <c r="D6">
        <v>4.4900000000000002E-2</v>
      </c>
      <c r="E6">
        <v>2.66</v>
      </c>
      <c r="F6">
        <v>250</v>
      </c>
      <c r="G6">
        <v>245</v>
      </c>
      <c r="H6">
        <v>122159341</v>
      </c>
      <c r="I6">
        <v>498609</v>
      </c>
    </row>
    <row r="7" spans="1:9" x14ac:dyDescent="0.25">
      <c r="A7" t="s">
        <v>35</v>
      </c>
      <c r="B7">
        <v>2021</v>
      </c>
      <c r="C7">
        <v>2.2700000000000001E-2</v>
      </c>
      <c r="D7">
        <v>4.6899999999999997E-2</v>
      </c>
      <c r="E7">
        <v>2.7</v>
      </c>
      <c r="F7">
        <v>186</v>
      </c>
      <c r="G7">
        <v>286</v>
      </c>
      <c r="H7">
        <v>140472974</v>
      </c>
      <c r="I7">
        <v>491164</v>
      </c>
    </row>
    <row r="8" spans="1:9" x14ac:dyDescent="0.25">
      <c r="A8" t="s">
        <v>36</v>
      </c>
      <c r="B8">
        <v>2021</v>
      </c>
      <c r="C8">
        <v>2.2800000000000001E-2</v>
      </c>
      <c r="D8">
        <v>6.1400000000000003E-2</v>
      </c>
      <c r="E8">
        <v>2.4</v>
      </c>
      <c r="F8">
        <v>203</v>
      </c>
      <c r="G8">
        <v>239</v>
      </c>
      <c r="H8">
        <v>117271837</v>
      </c>
      <c r="I8">
        <v>490677</v>
      </c>
    </row>
    <row r="9" spans="1:9" x14ac:dyDescent="0.25">
      <c r="A9" t="s">
        <v>37</v>
      </c>
      <c r="B9">
        <v>2021</v>
      </c>
      <c r="C9">
        <v>2.8000000000000001E-2</v>
      </c>
      <c r="D9">
        <v>5.6599999999999998E-2</v>
      </c>
      <c r="E9">
        <v>2.37</v>
      </c>
      <c r="F9">
        <v>210</v>
      </c>
      <c r="G9">
        <v>269</v>
      </c>
      <c r="H9">
        <v>125852927</v>
      </c>
      <c r="I9">
        <v>467854</v>
      </c>
    </row>
    <row r="10" spans="1:9" x14ac:dyDescent="0.25">
      <c r="A10" t="s">
        <v>38</v>
      </c>
      <c r="B10">
        <v>2021</v>
      </c>
      <c r="C10">
        <v>2.1999999999999999E-2</v>
      </c>
      <c r="D10">
        <v>6.2399999999999997E-2</v>
      </c>
      <c r="E10">
        <v>2.5099999999999998</v>
      </c>
      <c r="F10">
        <v>181</v>
      </c>
      <c r="G10">
        <v>269</v>
      </c>
      <c r="H10">
        <v>129758151</v>
      </c>
      <c r="I10">
        <v>482372</v>
      </c>
    </row>
    <row r="11" spans="1:9" x14ac:dyDescent="0.25">
      <c r="A11" t="s">
        <v>39</v>
      </c>
      <c r="B11">
        <v>2021</v>
      </c>
      <c r="C11">
        <v>2.12E-2</v>
      </c>
      <c r="D11">
        <v>5.3699999999999998E-2</v>
      </c>
      <c r="E11">
        <v>2.44</v>
      </c>
      <c r="F11">
        <v>211</v>
      </c>
      <c r="G11">
        <v>231</v>
      </c>
      <c r="H11">
        <v>107032052</v>
      </c>
      <c r="I11">
        <v>463342</v>
      </c>
    </row>
    <row r="12" spans="1:9" x14ac:dyDescent="0.25">
      <c r="A12" t="s">
        <v>40</v>
      </c>
      <c r="B12">
        <v>2021</v>
      </c>
      <c r="C12">
        <v>2.4500000000000001E-2</v>
      </c>
      <c r="D12">
        <v>6.1499999999999999E-2</v>
      </c>
      <c r="E12">
        <v>2.35</v>
      </c>
      <c r="F12">
        <v>238</v>
      </c>
      <c r="G12">
        <v>250</v>
      </c>
      <c r="H12">
        <v>129127597</v>
      </c>
      <c r="I12">
        <v>516510</v>
      </c>
    </row>
    <row r="13" spans="1:9" x14ac:dyDescent="0.25">
      <c r="A13" t="s">
        <v>41</v>
      </c>
      <c r="B13">
        <v>2021</v>
      </c>
      <c r="C13">
        <v>2.58E-2</v>
      </c>
      <c r="D13">
        <v>5.1499999999999997E-2</v>
      </c>
      <c r="E13">
        <v>2.92</v>
      </c>
      <c r="F13">
        <v>226</v>
      </c>
      <c r="G13">
        <v>228</v>
      </c>
      <c r="H13">
        <v>110716934</v>
      </c>
      <c r="I13">
        <v>485600</v>
      </c>
    </row>
    <row r="14" spans="1:9" x14ac:dyDescent="0.25">
      <c r="A14" t="s">
        <v>42</v>
      </c>
      <c r="B14">
        <v>2022</v>
      </c>
      <c r="C14">
        <v>2.3E-2</v>
      </c>
      <c r="D14">
        <v>5.6300000000000003E-2</v>
      </c>
      <c r="E14">
        <v>2.52</v>
      </c>
      <c r="F14">
        <v>199</v>
      </c>
      <c r="G14">
        <v>228</v>
      </c>
      <c r="H14">
        <v>110926205</v>
      </c>
      <c r="I14">
        <v>486518</v>
      </c>
    </row>
    <row r="15" spans="1:9" x14ac:dyDescent="0.25">
      <c r="A15" t="s">
        <v>43</v>
      </c>
      <c r="B15">
        <v>2022</v>
      </c>
      <c r="C15">
        <v>2.2700000000000001E-2</v>
      </c>
      <c r="D15">
        <v>4.4200000000000003E-2</v>
      </c>
      <c r="E15">
        <v>2.93</v>
      </c>
      <c r="F15">
        <v>198</v>
      </c>
      <c r="G15">
        <v>324</v>
      </c>
      <c r="H15">
        <v>157805631</v>
      </c>
      <c r="I15">
        <v>487054</v>
      </c>
    </row>
    <row r="16" spans="1:9" x14ac:dyDescent="0.25">
      <c r="A16" t="s">
        <v>44</v>
      </c>
      <c r="B16">
        <v>2022</v>
      </c>
      <c r="C16">
        <v>2.5600000000000001E-2</v>
      </c>
      <c r="D16">
        <v>4.8300000000000003E-2</v>
      </c>
      <c r="E16">
        <v>2.72</v>
      </c>
      <c r="F16">
        <v>202</v>
      </c>
      <c r="G16">
        <v>284</v>
      </c>
      <c r="H16">
        <v>135976380</v>
      </c>
      <c r="I16">
        <v>478790</v>
      </c>
    </row>
    <row r="17" spans="1:9" x14ac:dyDescent="0.25">
      <c r="A17" t="s">
        <v>45</v>
      </c>
      <c r="B17">
        <v>2022</v>
      </c>
      <c r="C17">
        <v>2.9000000000000001E-2</v>
      </c>
      <c r="D17">
        <v>4.0899999999999999E-2</v>
      </c>
      <c r="E17">
        <v>3.27</v>
      </c>
      <c r="F17">
        <v>226</v>
      </c>
      <c r="G17">
        <v>317</v>
      </c>
      <c r="H17">
        <v>152953391</v>
      </c>
      <c r="I17">
        <v>482502</v>
      </c>
    </row>
    <row r="18" spans="1:9" x14ac:dyDescent="0.25">
      <c r="A18" t="s">
        <v>46</v>
      </c>
      <c r="B18">
        <v>2022</v>
      </c>
      <c r="C18">
        <v>2.4299999999999999E-2</v>
      </c>
      <c r="D18">
        <v>3.78E-2</v>
      </c>
      <c r="E18">
        <v>2.67</v>
      </c>
      <c r="F18">
        <v>178</v>
      </c>
      <c r="G18">
        <v>271</v>
      </c>
      <c r="H18">
        <v>125000908</v>
      </c>
      <c r="I18">
        <v>461257</v>
      </c>
    </row>
    <row r="19" spans="1:9" x14ac:dyDescent="0.25">
      <c r="A19" t="s">
        <v>47</v>
      </c>
      <c r="B19">
        <v>2022</v>
      </c>
      <c r="C19">
        <v>2.5700000000000001E-2</v>
      </c>
      <c r="D19">
        <v>4.8899999999999999E-2</v>
      </c>
      <c r="E19">
        <v>2.77</v>
      </c>
      <c r="F19">
        <v>180</v>
      </c>
      <c r="G19">
        <v>268</v>
      </c>
      <c r="H19">
        <v>130113728</v>
      </c>
      <c r="I19">
        <v>485498</v>
      </c>
    </row>
    <row r="20" spans="1:9" x14ac:dyDescent="0.25">
      <c r="A20" t="s">
        <v>48</v>
      </c>
      <c r="B20">
        <v>2022</v>
      </c>
      <c r="C20">
        <v>2.2200000000000001E-2</v>
      </c>
      <c r="D20">
        <v>4.3499999999999997E-2</v>
      </c>
      <c r="E20">
        <v>2.41</v>
      </c>
      <c r="F20">
        <v>218</v>
      </c>
      <c r="G20">
        <v>264</v>
      </c>
      <c r="H20">
        <v>128651362</v>
      </c>
      <c r="I20">
        <v>487315</v>
      </c>
    </row>
    <row r="21" spans="1:9" x14ac:dyDescent="0.25">
      <c r="A21" t="s">
        <v>49</v>
      </c>
      <c r="B21">
        <v>2022</v>
      </c>
      <c r="C21">
        <v>2.3800000000000002E-2</v>
      </c>
      <c r="D21">
        <v>4.5900000000000003E-2</v>
      </c>
      <c r="E21">
        <v>2.52</v>
      </c>
      <c r="F21">
        <v>198</v>
      </c>
      <c r="G21">
        <v>272</v>
      </c>
      <c r="H21">
        <v>135544915</v>
      </c>
      <c r="I21">
        <v>498326</v>
      </c>
    </row>
    <row r="22" spans="1:9" x14ac:dyDescent="0.25">
      <c r="A22" t="s">
        <v>50</v>
      </c>
      <c r="B22">
        <v>2022</v>
      </c>
      <c r="C22">
        <v>2.52E-2</v>
      </c>
      <c r="D22">
        <v>4.5199999999999997E-2</v>
      </c>
      <c r="E22">
        <v>2.84</v>
      </c>
      <c r="F22">
        <v>204</v>
      </c>
      <c r="G22">
        <v>280</v>
      </c>
      <c r="H22">
        <v>134720828</v>
      </c>
      <c r="I22">
        <v>481145</v>
      </c>
    </row>
    <row r="23" spans="1:9" x14ac:dyDescent="0.25">
      <c r="A23" t="s">
        <v>51</v>
      </c>
      <c r="B23">
        <v>2022</v>
      </c>
      <c r="C23">
        <v>2.6499999999999999E-2</v>
      </c>
      <c r="D23">
        <v>5.3499999999999999E-2</v>
      </c>
      <c r="E23">
        <v>2.74</v>
      </c>
      <c r="F23">
        <v>175</v>
      </c>
      <c r="G23">
        <v>266</v>
      </c>
      <c r="H23">
        <v>125932237</v>
      </c>
      <c r="I23">
        <v>473429</v>
      </c>
    </row>
    <row r="24" spans="1:9" x14ac:dyDescent="0.25">
      <c r="A24" t="s">
        <v>52</v>
      </c>
      <c r="B24">
        <v>2022</v>
      </c>
      <c r="C24">
        <v>2.64E-2</v>
      </c>
      <c r="D24">
        <v>4.8599999999999997E-2</v>
      </c>
      <c r="E24">
        <v>2.2400000000000002</v>
      </c>
      <c r="F24">
        <v>172</v>
      </c>
      <c r="G24">
        <v>285</v>
      </c>
      <c r="H24">
        <v>132356042</v>
      </c>
      <c r="I24">
        <v>464407</v>
      </c>
    </row>
    <row r="25" spans="1:9" x14ac:dyDescent="0.25">
      <c r="A25" t="s">
        <v>53</v>
      </c>
      <c r="B25">
        <v>2022</v>
      </c>
      <c r="C25">
        <v>2.2100000000000002E-2</v>
      </c>
      <c r="D25">
        <v>5.11E-2</v>
      </c>
      <c r="E25">
        <v>2.57</v>
      </c>
      <c r="F25">
        <v>195</v>
      </c>
      <c r="G25">
        <v>285</v>
      </c>
      <c r="H25">
        <v>138064758</v>
      </c>
      <c r="I25">
        <v>484437</v>
      </c>
    </row>
    <row r="26" spans="1:9" x14ac:dyDescent="0.25">
      <c r="A26" t="s">
        <v>54</v>
      </c>
      <c r="B26">
        <v>2023</v>
      </c>
      <c r="C26">
        <v>2.3699999999999999E-2</v>
      </c>
      <c r="D26">
        <v>4.3700000000000003E-2</v>
      </c>
      <c r="E26">
        <v>2.4500000000000002</v>
      </c>
      <c r="F26">
        <v>173</v>
      </c>
      <c r="G26">
        <v>265</v>
      </c>
      <c r="H26">
        <v>127400662</v>
      </c>
      <c r="I26">
        <v>480757</v>
      </c>
    </row>
    <row r="27" spans="1:9" x14ac:dyDescent="0.25">
      <c r="A27" t="s">
        <v>55</v>
      </c>
      <c r="B27">
        <v>2023</v>
      </c>
      <c r="C27">
        <v>2.5000000000000001E-2</v>
      </c>
      <c r="D27">
        <v>6.5799999999999997E-2</v>
      </c>
      <c r="E27">
        <v>2.86</v>
      </c>
      <c r="F27">
        <v>192</v>
      </c>
      <c r="G27">
        <v>352</v>
      </c>
      <c r="H27">
        <v>168498617</v>
      </c>
      <c r="I27">
        <v>478689</v>
      </c>
    </row>
    <row r="28" spans="1:9" x14ac:dyDescent="0.25">
      <c r="A28" t="s">
        <v>56</v>
      </c>
      <c r="B28">
        <v>2023</v>
      </c>
      <c r="C28">
        <v>2.47E-2</v>
      </c>
      <c r="D28">
        <v>4.5400000000000003E-2</v>
      </c>
      <c r="E28">
        <v>2.73</v>
      </c>
      <c r="F28">
        <v>159</v>
      </c>
      <c r="G28">
        <v>270</v>
      </c>
      <c r="H28">
        <v>124682782</v>
      </c>
      <c r="I28">
        <v>461788</v>
      </c>
    </row>
    <row r="29" spans="1:9" x14ac:dyDescent="0.25">
      <c r="A29" t="s">
        <v>57</v>
      </c>
      <c r="B29">
        <v>2023</v>
      </c>
      <c r="C29">
        <v>2.7799999999999998E-2</v>
      </c>
      <c r="D29">
        <v>5.5599999999999997E-2</v>
      </c>
      <c r="E29">
        <v>2.15</v>
      </c>
      <c r="F29">
        <v>230</v>
      </c>
      <c r="G29">
        <v>317</v>
      </c>
      <c r="H29">
        <v>153800121</v>
      </c>
      <c r="I29">
        <v>485173</v>
      </c>
    </row>
    <row r="30" spans="1:9" x14ac:dyDescent="0.25">
      <c r="A30" t="s">
        <v>58</v>
      </c>
      <c r="B30">
        <v>2023</v>
      </c>
      <c r="C30">
        <v>2.53E-2</v>
      </c>
      <c r="D30">
        <v>4.6600000000000003E-2</v>
      </c>
      <c r="E30">
        <v>2.37</v>
      </c>
      <c r="F30">
        <v>161</v>
      </c>
      <c r="G30">
        <v>322</v>
      </c>
      <c r="H30">
        <v>155569800</v>
      </c>
      <c r="I30">
        <v>483136</v>
      </c>
    </row>
    <row r="31" spans="1:9" x14ac:dyDescent="0.25">
      <c r="A31" t="s">
        <v>59</v>
      </c>
      <c r="B31">
        <v>2023</v>
      </c>
      <c r="C31">
        <v>2.7199999999999998E-2</v>
      </c>
      <c r="D31">
        <v>6.2300000000000001E-2</v>
      </c>
      <c r="E31">
        <v>2.2599999999999998</v>
      </c>
      <c r="F31">
        <v>195</v>
      </c>
      <c r="G31">
        <v>274</v>
      </c>
      <c r="H31">
        <v>132181652</v>
      </c>
      <c r="I31">
        <v>482414</v>
      </c>
    </row>
    <row r="32" spans="1:9" x14ac:dyDescent="0.25">
      <c r="A32" t="s">
        <v>60</v>
      </c>
      <c r="B32">
        <v>2023</v>
      </c>
      <c r="C32">
        <v>2.58E-2</v>
      </c>
      <c r="D32">
        <v>5.4600000000000003E-2</v>
      </c>
      <c r="E32">
        <v>2.5499999999999998</v>
      </c>
      <c r="F32">
        <v>217</v>
      </c>
      <c r="G32">
        <v>290</v>
      </c>
      <c r="H32">
        <v>140911253</v>
      </c>
      <c r="I32">
        <v>485900</v>
      </c>
    </row>
    <row r="33" spans="1:9" x14ac:dyDescent="0.25">
      <c r="A33" t="s">
        <v>61</v>
      </c>
      <c r="B33">
        <v>2023</v>
      </c>
      <c r="C33">
        <v>2.8000000000000001E-2</v>
      </c>
      <c r="D33">
        <v>4.65E-2</v>
      </c>
      <c r="E33">
        <v>2.48</v>
      </c>
      <c r="F33">
        <v>192</v>
      </c>
      <c r="G33">
        <v>301</v>
      </c>
      <c r="H33">
        <v>142088010</v>
      </c>
      <c r="I33">
        <v>472053</v>
      </c>
    </row>
    <row r="34" spans="1:9" x14ac:dyDescent="0.25">
      <c r="A34" t="s">
        <v>62</v>
      </c>
      <c r="B34">
        <v>2023</v>
      </c>
      <c r="C34">
        <v>2.8500000000000001E-2</v>
      </c>
      <c r="D34">
        <v>5.5E-2</v>
      </c>
      <c r="E34">
        <v>2.46</v>
      </c>
      <c r="F34">
        <v>204</v>
      </c>
      <c r="G34">
        <v>367</v>
      </c>
      <c r="H34">
        <v>167972594</v>
      </c>
      <c r="I34">
        <v>457690</v>
      </c>
    </row>
    <row r="35" spans="1:9" x14ac:dyDescent="0.25">
      <c r="A35" t="s">
        <v>63</v>
      </c>
      <c r="B35">
        <v>2023</v>
      </c>
      <c r="C35">
        <v>2.2499999999999999E-2</v>
      </c>
      <c r="D35">
        <v>4.4200000000000003E-2</v>
      </c>
      <c r="E35">
        <v>2.89</v>
      </c>
      <c r="F35">
        <v>194</v>
      </c>
      <c r="G35">
        <v>310</v>
      </c>
      <c r="H35">
        <v>147157313</v>
      </c>
      <c r="I35">
        <v>474701</v>
      </c>
    </row>
    <row r="36" spans="1:9" x14ac:dyDescent="0.25">
      <c r="A36" t="s">
        <v>64</v>
      </c>
      <c r="B36">
        <v>2023</v>
      </c>
      <c r="C36">
        <v>2.6200000000000001E-2</v>
      </c>
      <c r="D36">
        <v>4.8899999999999999E-2</v>
      </c>
      <c r="E36">
        <v>2.59</v>
      </c>
      <c r="F36">
        <v>202</v>
      </c>
      <c r="G36">
        <v>323</v>
      </c>
      <c r="H36">
        <v>153335712</v>
      </c>
      <c r="I36">
        <v>474723</v>
      </c>
    </row>
    <row r="37" spans="1:9" x14ac:dyDescent="0.25">
      <c r="A37" t="s">
        <v>65</v>
      </c>
      <c r="B37">
        <v>2023</v>
      </c>
      <c r="C37">
        <v>3.0499999999999999E-2</v>
      </c>
      <c r="D37">
        <v>4.41E-2</v>
      </c>
      <c r="E37">
        <v>2.34</v>
      </c>
      <c r="F37">
        <v>185</v>
      </c>
      <c r="G37">
        <v>334</v>
      </c>
      <c r="H37">
        <v>157524387</v>
      </c>
      <c r="I37">
        <v>471629</v>
      </c>
    </row>
    <row r="38" spans="1:9" x14ac:dyDescent="0.25">
      <c r="A38" t="s">
        <v>66</v>
      </c>
      <c r="B38">
        <v>2024</v>
      </c>
      <c r="C38">
        <v>2.4899999999999999E-2</v>
      </c>
      <c r="D38">
        <v>4.7800000000000002E-2</v>
      </c>
      <c r="E38">
        <v>2.5499999999999998</v>
      </c>
      <c r="F38">
        <v>179</v>
      </c>
      <c r="G38">
        <v>321</v>
      </c>
      <c r="H38">
        <v>156747835</v>
      </c>
      <c r="I38">
        <v>488311</v>
      </c>
    </row>
    <row r="39" spans="1:9" x14ac:dyDescent="0.25">
      <c r="A39" t="s">
        <v>67</v>
      </c>
      <c r="B39">
        <v>2024</v>
      </c>
      <c r="C39">
        <v>2.5700000000000001E-2</v>
      </c>
      <c r="D39">
        <v>5.0700000000000002E-2</v>
      </c>
      <c r="E39">
        <v>2.52</v>
      </c>
      <c r="F39">
        <v>145</v>
      </c>
      <c r="G39">
        <v>347</v>
      </c>
      <c r="H39">
        <v>166123527</v>
      </c>
      <c r="I39">
        <v>478742</v>
      </c>
    </row>
    <row r="40" spans="1:9" x14ac:dyDescent="0.25">
      <c r="A40" t="s">
        <v>68</v>
      </c>
      <c r="B40">
        <v>2024</v>
      </c>
      <c r="C40">
        <v>2.69E-2</v>
      </c>
      <c r="D40">
        <v>4.07E-2</v>
      </c>
      <c r="E40">
        <v>2.4300000000000002</v>
      </c>
      <c r="F40">
        <v>201</v>
      </c>
      <c r="G40">
        <v>363</v>
      </c>
      <c r="H40">
        <v>177222201</v>
      </c>
      <c r="I40">
        <v>488215</v>
      </c>
    </row>
    <row r="41" spans="1:9" x14ac:dyDescent="0.25">
      <c r="A41" t="s">
        <v>69</v>
      </c>
      <c r="B41">
        <v>2024</v>
      </c>
      <c r="C41">
        <v>2.9600000000000001E-2</v>
      </c>
      <c r="D41">
        <v>3.6400000000000002E-2</v>
      </c>
      <c r="E41">
        <v>2.38</v>
      </c>
      <c r="F41">
        <v>186</v>
      </c>
      <c r="G41">
        <v>339</v>
      </c>
      <c r="H41">
        <v>171816866</v>
      </c>
      <c r="I41">
        <v>506834</v>
      </c>
    </row>
    <row r="42" spans="1:9" x14ac:dyDescent="0.25">
      <c r="A42" t="s">
        <v>70</v>
      </c>
      <c r="B42">
        <v>2024</v>
      </c>
      <c r="C42">
        <v>2.4E-2</v>
      </c>
      <c r="D42">
        <v>5.1999999999999998E-2</v>
      </c>
      <c r="E42">
        <v>2.56</v>
      </c>
      <c r="F42">
        <v>180</v>
      </c>
      <c r="G42">
        <v>317</v>
      </c>
      <c r="H42">
        <v>140539259</v>
      </c>
      <c r="I42">
        <v>443341</v>
      </c>
    </row>
    <row r="43" spans="1:9" x14ac:dyDescent="0.25">
      <c r="A43" t="s">
        <v>71</v>
      </c>
      <c r="B43">
        <v>2024</v>
      </c>
      <c r="C43">
        <v>2.64E-2</v>
      </c>
      <c r="D43">
        <v>3.9399999999999998E-2</v>
      </c>
      <c r="E43">
        <v>2.2400000000000002</v>
      </c>
      <c r="F43">
        <v>178</v>
      </c>
      <c r="G43">
        <v>303</v>
      </c>
      <c r="H43">
        <v>147719118</v>
      </c>
      <c r="I43">
        <v>487521</v>
      </c>
    </row>
    <row r="44" spans="1:9" x14ac:dyDescent="0.25">
      <c r="A44" t="s">
        <v>72</v>
      </c>
      <c r="B44">
        <v>2024</v>
      </c>
      <c r="C44">
        <v>2.3E-2</v>
      </c>
      <c r="D44">
        <v>4.6399999999999997E-2</v>
      </c>
      <c r="E44">
        <v>2.76</v>
      </c>
      <c r="F44">
        <v>154</v>
      </c>
      <c r="G44">
        <v>377</v>
      </c>
      <c r="H44">
        <v>176973726</v>
      </c>
      <c r="I44">
        <v>469426</v>
      </c>
    </row>
    <row r="45" spans="1:9" x14ac:dyDescent="0.25">
      <c r="A45" t="s">
        <v>73</v>
      </c>
      <c r="B45">
        <v>2024</v>
      </c>
      <c r="C45">
        <v>2.4400000000000002E-2</v>
      </c>
      <c r="D45">
        <v>3.8800000000000001E-2</v>
      </c>
      <c r="E45">
        <v>2.69</v>
      </c>
      <c r="F45">
        <v>161</v>
      </c>
      <c r="G45">
        <v>302</v>
      </c>
      <c r="H45">
        <v>148957054</v>
      </c>
      <c r="I45">
        <v>493235</v>
      </c>
    </row>
    <row r="46" spans="1:9" x14ac:dyDescent="0.25">
      <c r="A46" t="s">
        <v>74</v>
      </c>
      <c r="B46">
        <v>2024</v>
      </c>
      <c r="C46">
        <v>2.3599999999999999E-2</v>
      </c>
      <c r="D46">
        <v>5.5399999999999998E-2</v>
      </c>
      <c r="E46">
        <v>2.09</v>
      </c>
      <c r="F46">
        <v>164</v>
      </c>
      <c r="G46">
        <v>278</v>
      </c>
      <c r="H46">
        <v>135195675</v>
      </c>
      <c r="I46">
        <v>486315</v>
      </c>
    </row>
    <row r="47" spans="1:9" x14ac:dyDescent="0.25">
      <c r="A47" t="s">
        <v>75</v>
      </c>
      <c r="B47">
        <v>2024</v>
      </c>
      <c r="C47">
        <v>2.6599999999999999E-2</v>
      </c>
      <c r="D47">
        <v>5.2999999999999999E-2</v>
      </c>
      <c r="E47">
        <v>2.73</v>
      </c>
      <c r="F47">
        <v>155</v>
      </c>
      <c r="G47">
        <v>324</v>
      </c>
      <c r="H47">
        <v>147245350</v>
      </c>
      <c r="I47">
        <v>454460</v>
      </c>
    </row>
    <row r="48" spans="1:9" x14ac:dyDescent="0.25">
      <c r="A48" t="s">
        <v>76</v>
      </c>
      <c r="B48">
        <v>2024</v>
      </c>
      <c r="C48">
        <v>2.1000000000000001E-2</v>
      </c>
      <c r="D48">
        <v>5.8799999999999998E-2</v>
      </c>
      <c r="E48">
        <v>2.37</v>
      </c>
      <c r="F48">
        <v>148</v>
      </c>
      <c r="G48">
        <v>314</v>
      </c>
      <c r="H48">
        <v>147390161</v>
      </c>
      <c r="I48">
        <v>469395</v>
      </c>
    </row>
    <row r="49" spans="1:9" x14ac:dyDescent="0.25">
      <c r="A49" t="s">
        <v>77</v>
      </c>
      <c r="B49">
        <v>2024</v>
      </c>
      <c r="C49">
        <v>2.3400000000000001E-2</v>
      </c>
      <c r="D49">
        <v>5.5500000000000001E-2</v>
      </c>
      <c r="E49">
        <v>2.46</v>
      </c>
      <c r="F49">
        <v>187</v>
      </c>
      <c r="G49">
        <v>378</v>
      </c>
      <c r="H49">
        <v>178608422</v>
      </c>
      <c r="I49">
        <v>472509</v>
      </c>
    </row>
    <row r="50" spans="1:9" x14ac:dyDescent="0.25">
      <c r="A50" t="s">
        <v>78</v>
      </c>
      <c r="B50">
        <v>2025</v>
      </c>
      <c r="C50">
        <v>2.47E-2</v>
      </c>
      <c r="D50">
        <v>6.2799999999999995E-2</v>
      </c>
      <c r="E50">
        <v>1.76</v>
      </c>
      <c r="F50">
        <v>162</v>
      </c>
      <c r="G50">
        <v>396</v>
      </c>
      <c r="H50">
        <v>192107017</v>
      </c>
      <c r="I50">
        <v>485118</v>
      </c>
    </row>
    <row r="51" spans="1:9" x14ac:dyDescent="0.25">
      <c r="A51" t="s">
        <v>79</v>
      </c>
      <c r="B51">
        <v>2025</v>
      </c>
      <c r="C51">
        <v>3.1E-2</v>
      </c>
      <c r="D51">
        <v>4.9700000000000001E-2</v>
      </c>
      <c r="E51">
        <v>2.61</v>
      </c>
      <c r="F51">
        <v>197</v>
      </c>
      <c r="G51">
        <v>386</v>
      </c>
      <c r="H51">
        <v>190341226</v>
      </c>
      <c r="I51">
        <v>493111</v>
      </c>
    </row>
    <row r="52" spans="1:9" x14ac:dyDescent="0.25">
      <c r="A52" t="s">
        <v>80</v>
      </c>
      <c r="B52">
        <v>2025</v>
      </c>
      <c r="C52">
        <v>2.5600000000000001E-2</v>
      </c>
      <c r="D52">
        <v>6.7799999999999999E-2</v>
      </c>
      <c r="E52">
        <v>2.27</v>
      </c>
      <c r="F52">
        <v>172</v>
      </c>
      <c r="G52">
        <v>363</v>
      </c>
      <c r="H52">
        <v>164651372</v>
      </c>
      <c r="I52">
        <v>453585</v>
      </c>
    </row>
    <row r="53" spans="1:9" x14ac:dyDescent="0.25">
      <c r="A53" t="s">
        <v>81</v>
      </c>
      <c r="B53">
        <v>2025</v>
      </c>
      <c r="C53">
        <v>2.75E-2</v>
      </c>
      <c r="D53">
        <v>3.8600000000000002E-2</v>
      </c>
      <c r="E53">
        <v>1.85</v>
      </c>
      <c r="F53">
        <v>193</v>
      </c>
      <c r="G53">
        <v>393</v>
      </c>
      <c r="H53">
        <v>188003324</v>
      </c>
      <c r="I53">
        <v>478379</v>
      </c>
    </row>
    <row r="54" spans="1:9" x14ac:dyDescent="0.25">
      <c r="A54" t="s">
        <v>82</v>
      </c>
      <c r="B54">
        <v>2025</v>
      </c>
      <c r="C54">
        <v>2.6599999999999999E-2</v>
      </c>
      <c r="D54">
        <v>4.7899999999999998E-2</v>
      </c>
      <c r="E54">
        <v>2.39</v>
      </c>
      <c r="F54">
        <v>187</v>
      </c>
      <c r="G54">
        <v>420</v>
      </c>
      <c r="H54">
        <v>199129502</v>
      </c>
      <c r="I54">
        <v>474117</v>
      </c>
    </row>
    <row r="55" spans="1:9" x14ac:dyDescent="0.25">
      <c r="A55" t="s">
        <v>83</v>
      </c>
      <c r="B55">
        <v>2025</v>
      </c>
      <c r="C55">
        <v>2.5700000000000001E-2</v>
      </c>
      <c r="D55">
        <v>5.91E-2</v>
      </c>
      <c r="E55">
        <v>2.33</v>
      </c>
      <c r="F55">
        <v>173</v>
      </c>
      <c r="G55">
        <v>413</v>
      </c>
      <c r="H55">
        <v>210275566</v>
      </c>
      <c r="I55">
        <v>509141</v>
      </c>
    </row>
    <row r="56" spans="1:9" x14ac:dyDescent="0.25">
      <c r="A56" t="s">
        <v>84</v>
      </c>
      <c r="B56">
        <v>2025</v>
      </c>
      <c r="C56">
        <v>2.9600000000000001E-2</v>
      </c>
      <c r="D56">
        <v>5.4699999999999999E-2</v>
      </c>
      <c r="E56">
        <v>2.91</v>
      </c>
      <c r="F56">
        <v>157</v>
      </c>
      <c r="G56">
        <v>363</v>
      </c>
      <c r="H56">
        <v>177672203</v>
      </c>
      <c r="I56">
        <v>489455</v>
      </c>
    </row>
    <row r="57" spans="1:9" x14ac:dyDescent="0.25">
      <c r="A57" t="s">
        <v>85</v>
      </c>
      <c r="B57">
        <v>2025</v>
      </c>
      <c r="C57">
        <v>2.8199999999999999E-2</v>
      </c>
      <c r="D57">
        <v>4.7300000000000002E-2</v>
      </c>
      <c r="E57">
        <v>2.4</v>
      </c>
      <c r="F57">
        <v>149</v>
      </c>
      <c r="G57">
        <v>458</v>
      </c>
      <c r="H57">
        <v>220289728</v>
      </c>
      <c r="I57">
        <v>480981</v>
      </c>
    </row>
    <row r="58" spans="1:9" x14ac:dyDescent="0.25">
      <c r="A58" t="s">
        <v>86</v>
      </c>
      <c r="B58">
        <v>2025</v>
      </c>
      <c r="C58">
        <v>2.63E-2</v>
      </c>
      <c r="D58">
        <v>4.8300000000000003E-2</v>
      </c>
      <c r="E58">
        <v>2.63</v>
      </c>
      <c r="F58">
        <v>181</v>
      </c>
      <c r="G58">
        <v>423</v>
      </c>
      <c r="H58">
        <v>204815875</v>
      </c>
      <c r="I58">
        <v>484198</v>
      </c>
    </row>
    <row r="59" spans="1:9" x14ac:dyDescent="0.25">
      <c r="A59" t="s">
        <v>87</v>
      </c>
      <c r="B59">
        <v>2025</v>
      </c>
      <c r="C59">
        <v>2.5999999999999999E-2</v>
      </c>
      <c r="D59">
        <v>4.8000000000000001E-2</v>
      </c>
      <c r="E59">
        <v>2.5499999999999998</v>
      </c>
      <c r="F59">
        <v>176</v>
      </c>
      <c r="G59">
        <v>436</v>
      </c>
      <c r="H59">
        <v>202991770</v>
      </c>
      <c r="I59">
        <v>465577</v>
      </c>
    </row>
    <row r="60" spans="1:9" x14ac:dyDescent="0.25">
      <c r="A60" t="s">
        <v>88</v>
      </c>
      <c r="B60">
        <v>2025</v>
      </c>
      <c r="C60">
        <v>2.7400000000000001E-2</v>
      </c>
      <c r="D60">
        <v>4.87E-2</v>
      </c>
      <c r="E60">
        <v>2.59</v>
      </c>
      <c r="F60">
        <v>161</v>
      </c>
      <c r="G60">
        <v>350</v>
      </c>
      <c r="H60">
        <v>171233290</v>
      </c>
      <c r="I60">
        <v>489237</v>
      </c>
    </row>
    <row r="61" spans="1:9" x14ac:dyDescent="0.25">
      <c r="A61" t="s">
        <v>89</v>
      </c>
      <c r="B61">
        <v>2025</v>
      </c>
      <c r="C61">
        <v>2.7199999999999998E-2</v>
      </c>
      <c r="D61">
        <v>4.2299999999999997E-2</v>
      </c>
      <c r="E61">
        <v>2.77</v>
      </c>
      <c r="F61">
        <v>202</v>
      </c>
      <c r="G61">
        <v>366</v>
      </c>
      <c r="H61">
        <v>167995678</v>
      </c>
      <c r="I61">
        <v>459004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Annual_Costs_Benefits</vt:lpstr>
      <vt:lpstr>Monthly_Transactions</vt:lpstr>
      <vt:lpstr>KPI_Metrics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NAZWA</cp:lastModifiedBy>
  <dcterms:created xsi:type="dcterms:W3CDTF">2025-10-31T04:06:25Z</dcterms:created>
  <dcterms:modified xsi:type="dcterms:W3CDTF">2025-10-31T04:27:08Z</dcterms:modified>
</cp:coreProperties>
</file>