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B\00. LEFT BRAIN\03. KANTOR\2022\FLOW KONTRAK PEKERJAAN\"/>
    </mc:Choice>
  </mc:AlternateContent>
  <xr:revisionPtr revIDLastSave="0" documentId="13_ncr:1_{4D06A129-0D9D-43D4-AF8C-8913841F8A4F}" xr6:coauthVersionLast="47" xr6:coauthVersionMax="47" xr10:uidLastSave="{00000000-0000-0000-0000-000000000000}"/>
  <bookViews>
    <workbookView xWindow="-120" yWindow="-120" windowWidth="29040" windowHeight="17520" xr2:uid="{C502FE39-E073-48C2-BA12-BCA01FBAE1A5}"/>
  </bookViews>
  <sheets>
    <sheet name="RPBJ PO DAN NON-PO (RAB USER)" sheetId="1" r:id="rId1"/>
    <sheet name="RPBJ PO DAN NON-PO (HPE REN)" sheetId="2" r:id="rId2"/>
  </sheets>
  <definedNames>
    <definedName name="_xlnm.Print_Area" localSheetId="0">'RPBJ PO DAN NON-PO (RAB USER)'!$A$1:$K$41</definedName>
  </definedNames>
  <calcPr calcId="191029"/>
  <customWorkbookViews>
    <customWorkbookView name="RAB" guid="{E33BA5DB-70A5-485F-96BC-F217FF26C436}" maximized="1" xWindow="-8" yWindow="-8" windowWidth="1936" windowHeight="116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" i="2" l="1"/>
  <c r="T17" i="2" s="1"/>
  <c r="S18" i="2"/>
  <c r="T18" i="2" s="1"/>
  <c r="S19" i="2"/>
  <c r="S20" i="2"/>
  <c r="S21" i="2"/>
  <c r="S22" i="2"/>
  <c r="S23" i="2"/>
  <c r="S24" i="2"/>
  <c r="S25" i="2"/>
  <c r="S26" i="2"/>
  <c r="S27" i="2"/>
  <c r="S28" i="2"/>
  <c r="S29" i="2"/>
  <c r="S16" i="2"/>
  <c r="J33" i="2"/>
  <c r="L33" i="2"/>
  <c r="L32" i="2"/>
  <c r="L31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16" i="2"/>
  <c r="J31" i="2" s="1"/>
  <c r="J32" i="2" s="1"/>
  <c r="H36" i="2"/>
  <c r="H35" i="2"/>
  <c r="U31" i="2"/>
  <c r="R31" i="2"/>
  <c r="V31" i="2"/>
  <c r="AE29" i="2"/>
  <c r="AD29" i="2"/>
  <c r="AF29" i="2" s="1"/>
  <c r="Z29" i="2"/>
  <c r="AE28" i="2"/>
  <c r="AD28" i="2"/>
  <c r="Z28" i="2"/>
  <c r="AE27" i="2"/>
  <c r="AD27" i="2"/>
  <c r="Z27" i="2"/>
  <c r="AE26" i="2"/>
  <c r="AD26" i="2"/>
  <c r="Z26" i="2"/>
  <c r="AE25" i="2"/>
  <c r="AD25" i="2"/>
  <c r="Z25" i="2"/>
  <c r="AE24" i="2"/>
  <c r="AD24" i="2"/>
  <c r="Z24" i="2"/>
  <c r="AE23" i="2"/>
  <c r="AD23" i="2"/>
  <c r="Z23" i="2"/>
  <c r="AE22" i="2"/>
  <c r="AD22" i="2"/>
  <c r="Z22" i="2"/>
  <c r="AE21" i="2"/>
  <c r="AD21" i="2"/>
  <c r="Z21" i="2"/>
  <c r="AE20" i="2"/>
  <c r="AD20" i="2"/>
  <c r="Z20" i="2"/>
  <c r="AE19" i="2"/>
  <c r="AD19" i="2"/>
  <c r="AF19" i="2" s="1"/>
  <c r="Z19" i="2"/>
  <c r="AE18" i="2"/>
  <c r="AD18" i="2"/>
  <c r="AF18" i="2" s="1"/>
  <c r="Z18" i="2"/>
  <c r="AE17" i="2"/>
  <c r="AD17" i="2"/>
  <c r="Z17" i="2"/>
  <c r="AE16" i="2"/>
  <c r="AD16" i="2"/>
  <c r="Z16" i="2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AF23" i="2" l="1"/>
  <c r="AF24" i="2"/>
  <c r="AF28" i="2"/>
  <c r="T20" i="2"/>
  <c r="W20" i="2" s="1"/>
  <c r="X20" i="2" s="1"/>
  <c r="Y20" i="2" s="1"/>
  <c r="AA20" i="2" s="1"/>
  <c r="L20" i="2" s="1"/>
  <c r="M20" i="2" s="1"/>
  <c r="T19" i="2"/>
  <c r="W19" i="2" s="1"/>
  <c r="X19" i="2" s="1"/>
  <c r="Y19" i="2" s="1"/>
  <c r="AA19" i="2" s="1"/>
  <c r="L19" i="2" s="1"/>
  <c r="M19" i="2" s="1"/>
  <c r="AF20" i="2"/>
  <c r="AF25" i="2"/>
  <c r="AF16" i="2"/>
  <c r="AF21" i="2"/>
  <c r="AF26" i="2"/>
  <c r="Z31" i="2"/>
  <c r="AF17" i="2"/>
  <c r="AF22" i="2"/>
  <c r="AF27" i="2"/>
  <c r="W18" i="2"/>
  <c r="X18" i="2" s="1"/>
  <c r="Y18" i="2" s="1"/>
  <c r="AA18" i="2" s="1"/>
  <c r="L18" i="2" s="1"/>
  <c r="M18" i="2" s="1"/>
  <c r="W17" i="2"/>
  <c r="X17" i="2" s="1"/>
  <c r="Y17" i="2" s="1"/>
  <c r="AA17" i="2" s="1"/>
  <c r="L17" i="2" s="1"/>
  <c r="M17" i="2" s="1"/>
  <c r="T16" i="2"/>
  <c r="J31" i="1"/>
  <c r="T21" i="2" l="1"/>
  <c r="W21" i="2" s="1"/>
  <c r="X21" i="2" s="1"/>
  <c r="Y21" i="2" s="1"/>
  <c r="AA21" i="2" s="1"/>
  <c r="L21" i="2" s="1"/>
  <c r="M21" i="2" s="1"/>
  <c r="W16" i="2"/>
  <c r="J32" i="1"/>
  <c r="J33" i="1" s="1"/>
  <c r="T22" i="2" l="1"/>
  <c r="W22" i="2" s="1"/>
  <c r="X22" i="2" s="1"/>
  <c r="Y22" i="2" s="1"/>
  <c r="AA22" i="2" s="1"/>
  <c r="L22" i="2" s="1"/>
  <c r="M22" i="2" s="1"/>
  <c r="X16" i="2"/>
  <c r="T23" i="2" l="1"/>
  <c r="W23" i="2" s="1"/>
  <c r="X23" i="2" s="1"/>
  <c r="Y23" i="2" s="1"/>
  <c r="AA23" i="2" s="1"/>
  <c r="L23" i="2" s="1"/>
  <c r="M23" i="2" s="1"/>
  <c r="Y16" i="2"/>
  <c r="T24" i="2" l="1"/>
  <c r="AA16" i="2"/>
  <c r="T25" i="2" l="1"/>
  <c r="W25" i="2" s="1"/>
  <c r="X25" i="2" s="1"/>
  <c r="Y25" i="2" s="1"/>
  <c r="AA25" i="2" s="1"/>
  <c r="L25" i="2" s="1"/>
  <c r="M25" i="2" s="1"/>
  <c r="W24" i="2"/>
  <c r="L16" i="2"/>
  <c r="M16" i="2" s="1"/>
  <c r="J38" i="2" s="1"/>
  <c r="J39" i="2" s="1"/>
  <c r="X24" i="2" l="1"/>
  <c r="T26" i="2"/>
  <c r="W26" i="2" l="1"/>
  <c r="T27" i="2"/>
  <c r="W27" i="2" s="1"/>
  <c r="X27" i="2" s="1"/>
  <c r="Y27" i="2" s="1"/>
  <c r="AA27" i="2" s="1"/>
  <c r="L27" i="2" s="1"/>
  <c r="M27" i="2" s="1"/>
  <c r="Y24" i="2"/>
  <c r="AA24" i="2" l="1"/>
  <c r="T28" i="2"/>
  <c r="W28" i="2" s="1"/>
  <c r="X28" i="2" s="1"/>
  <c r="Y28" i="2" s="1"/>
  <c r="AA28" i="2" s="1"/>
  <c r="L28" i="2" s="1"/>
  <c r="M28" i="2" s="1"/>
  <c r="X26" i="2"/>
  <c r="Y26" i="2" l="1"/>
  <c r="T29" i="2"/>
  <c r="S31" i="2"/>
  <c r="L24" i="2"/>
  <c r="M24" i="2" s="1"/>
  <c r="W29" i="2" l="1"/>
  <c r="T31" i="2"/>
  <c r="AA26" i="2"/>
  <c r="X29" i="2" l="1"/>
  <c r="W31" i="2"/>
  <c r="L26" i="2"/>
  <c r="M26" i="2" s="1"/>
  <c r="X31" i="2" l="1"/>
  <c r="Y29" i="2"/>
  <c r="AA29" i="2" l="1"/>
  <c r="Y31" i="2"/>
  <c r="L29" i="2" l="1"/>
  <c r="M29" i="2" s="1"/>
  <c r="AA31" i="2"/>
</calcChain>
</file>

<file path=xl/sharedStrings.xml><?xml version="1.0" encoding="utf-8"?>
<sst xmlns="http://schemas.openxmlformats.org/spreadsheetml/2006/main" count="201" uniqueCount="80">
  <si>
    <t xml:space="preserve">             PT PLN (PERSERO)</t>
  </si>
  <si>
    <t xml:space="preserve">             UNIT INDUK WILAYAH SULSELRABAR</t>
  </si>
  <si>
    <t xml:space="preserve">             UP3 MAKASSAR SELATAN</t>
  </si>
  <si>
    <t>RENCANA PENGADAAN BARANG &amp; JASA (RPBJ)</t>
  </si>
  <si>
    <t>No. : ….../RPBJ/UP3MS/TRANSAKSI ENERGI/2022</t>
  </si>
  <si>
    <t>Pekerjaan</t>
  </si>
  <si>
    <t>: PENGADAAN PERALATAN KERJA TRANSAKSI ENERGI</t>
  </si>
  <si>
    <t>Sumber Anggaran</t>
  </si>
  <si>
    <t>: 01/R/AO-DIST/SULSELRABAR/2022-UP3MS/R-3</t>
  </si>
  <si>
    <t>No. PRK</t>
  </si>
  <si>
    <t>: PRK….</t>
  </si>
  <si>
    <t>NO.</t>
  </si>
  <si>
    <t>URAIAN</t>
  </si>
  <si>
    <t>SATUAN</t>
  </si>
  <si>
    <t>VOL</t>
  </si>
  <si>
    <t>HARGA SATUAN           (RP)</t>
  </si>
  <si>
    <t>JUMLAH HARGA                 (RP)</t>
  </si>
  <si>
    <t>SUMBER REFERENSI</t>
  </si>
  <si>
    <t>HARGA POKOK</t>
  </si>
  <si>
    <t>% HARGA ROK</t>
  </si>
  <si>
    <t>HARGA ESTIMASI</t>
  </si>
  <si>
    <t>ONGKIR</t>
  </si>
  <si>
    <t>HARGA PLUS ONGKIR</t>
  </si>
  <si>
    <t>PAJAK 2.5%</t>
  </si>
  <si>
    <t>HARGA PLUS PAJAK</t>
  </si>
  <si>
    <t>VOLUME</t>
  </si>
  <si>
    <t>HARGA FINAL</t>
  </si>
  <si>
    <t>LOKASI</t>
  </si>
  <si>
    <t>ROK + PAJAK</t>
  </si>
  <si>
    <t>item</t>
  </si>
  <si>
    <t>Toolbox Kenmaster 18"</t>
  </si>
  <si>
    <t>Bh</t>
  </si>
  <si>
    <t xml:space="preserve"> </t>
  </si>
  <si>
    <t>MKS</t>
  </si>
  <si>
    <t>Obeng Plus</t>
  </si>
  <si>
    <t>Obeng Minus</t>
  </si>
  <si>
    <t>Obeng Bolak Balik Tekiro</t>
  </si>
  <si>
    <t>Testpen</t>
  </si>
  <si>
    <t>Tang Ampere Kyoritsu 2007R</t>
  </si>
  <si>
    <t>Tang Potong Tekiro</t>
  </si>
  <si>
    <t>Tang Kombinasi Tekiro</t>
  </si>
  <si>
    <t>Tang Lancip Tekiro</t>
  </si>
  <si>
    <t>Palu Mini</t>
  </si>
  <si>
    <t>Palu Kambing Gagang Karet</t>
  </si>
  <si>
    <t xml:space="preserve">Senter Kepala </t>
  </si>
  <si>
    <t>Senter Cas LED</t>
  </si>
  <si>
    <t>Tangga Lipat Alumunium Krisbow 4 Step 1m</t>
  </si>
  <si>
    <t>Tangga Lipat Alumunium Krisbow 1 Step</t>
  </si>
  <si>
    <t>Toolbag Kenmaster</t>
  </si>
  <si>
    <t xml:space="preserve">Tangga Lipat Alumunium Krisbow Teleskopik 4.4m </t>
  </si>
  <si>
    <t>Safety Glove Safety Joger</t>
  </si>
  <si>
    <t xml:space="preserve">Terbilang : </t>
  </si>
  <si>
    <t>Jumlah                               PPn 11%                                      Jumlah Total</t>
  </si>
  <si>
    <t xml:space="preserve">Lampiran </t>
  </si>
  <si>
    <t>MONITORING ANGGARAN</t>
  </si>
  <si>
    <t>Referensi harga</t>
  </si>
  <si>
    <t>:</t>
  </si>
  <si>
    <t>Nota Dinas/Disposisi</t>
  </si>
  <si>
    <t xml:space="preserve">Saldo Awal    </t>
  </si>
  <si>
    <t>Lain-lain</t>
  </si>
  <si>
    <t xml:space="preserve">Saldo Akhir   </t>
  </si>
  <si>
    <t>Disusun Oleh :</t>
  </si>
  <si>
    <t>Diketahui oleh :</t>
  </si>
  <si>
    <t>Verifikasi Anggaran,</t>
  </si>
  <si>
    <t>JOHAN PRASETYA YUDHA PRAMUKTI</t>
  </si>
  <si>
    <t>Catatan Keuangan :</t>
  </si>
  <si>
    <t>SPV …</t>
  </si>
  <si>
    <t>BREAK THE LIMIT</t>
  </si>
  <si>
    <t>YANUARDHI ARIEF BUDIYONO</t>
  </si>
  <si>
    <t>HARGA PERKIRAAN (RP)</t>
  </si>
  <si>
    <t>JUMLAH HARGA RAB (RP)</t>
  </si>
  <si>
    <t>HARGA SATUAN RAB           (RP)</t>
  </si>
  <si>
    <t>JUMLAH HARGA HPE                (RP)</t>
  </si>
  <si>
    <t xml:space="preserve">Terpakai              </t>
  </si>
  <si>
    <t>MANAGER BAGIAN …</t>
  </si>
  <si>
    <t>MANAGER BAGIAN PERENCANAAN</t>
  </si>
  <si>
    <t>MANAGER BAGIAN KEUANGAN DAN UMUM</t>
  </si>
  <si>
    <t>Evaluasi HPE,</t>
  </si>
  <si>
    <t>: Disetujui</t>
  </si>
  <si>
    <t>: Tidak disetujui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</si>
</sst>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5" formatCode="_(* #,##0_);_(* \(#,##0\);_(* &quot;-&quot;??_);_(@_)"/>
    <numFmt numFmtId="166" formatCode="_(* #,##0_);_(* \(#,##0\);_(* &quot;-&quot;_);_(@_)"/>
    <numFmt numFmtId="167" formatCode="_([$Rp-421]* #,##0_);_([$Rp-421]* \(#,##0\);_([$Rp-421]* &quot;-&quot;??_);_(@_)"/>
    <numFmt numFmtId="168" formatCode="_-[$Rp-421]* #,##0_-;\-[$Rp-421]* #,##0_-;_-[$Rp-421]* &quot;-&quot;??_-;_-@_-"/>
    <numFmt numFmtId="169" formatCode="_(* #,##0_);_(* \(#,##0\);_(* &quot;-&quot;???_);_(@_)"/>
    <numFmt numFmtId="170" formatCode="_-[$Rp-421]* #,##0.00_-;\-[$Rp-421]* #,##0.00_-;_-[$Rp-421]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Tahoma"/>
      <charset val="134"/>
    </font>
    <font>
      <sz val="13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u/>
      <sz val="11"/>
      <color rgb="FF80008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9" fillId="2" borderId="7" xfId="1" applyNumberFormat="1" applyFont="1" applyFill="1" applyBorder="1" applyAlignment="1">
      <alignment horizontal="center" vertical="center" wrapText="1"/>
    </xf>
    <xf numFmtId="41" fontId="9" fillId="0" borderId="7" xfId="2" applyFont="1" applyBorder="1" applyAlignment="1">
      <alignment horizontal="center" vertical="center" wrapText="1"/>
    </xf>
    <xf numFmtId="41" fontId="9" fillId="0" borderId="8" xfId="2" applyFont="1" applyBorder="1" applyAlignment="1">
      <alignment horizontal="center" vertical="center" wrapText="1"/>
    </xf>
    <xf numFmtId="41" fontId="9" fillId="0" borderId="9" xfId="2" applyFont="1" applyBorder="1" applyAlignment="1">
      <alignment horizontal="center" vertical="center" wrapText="1"/>
    </xf>
    <xf numFmtId="41" fontId="9" fillId="0" borderId="7" xfId="2" applyFont="1" applyBorder="1" applyAlignment="1">
      <alignment horizontal="center" vertical="center"/>
    </xf>
    <xf numFmtId="41" fontId="9" fillId="0" borderId="10" xfId="2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7" xfId="0" applyBorder="1"/>
    <xf numFmtId="41" fontId="0" fillId="0" borderId="7" xfId="2" applyFont="1" applyBorder="1" applyAlignment="1">
      <alignment vertic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7" xfId="0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41" fontId="0" fillId="0" borderId="21" xfId="2" applyFont="1" applyBorder="1" applyAlignment="1">
      <alignment horizontal="center" vertical="center"/>
    </xf>
    <xf numFmtId="167" fontId="0" fillId="0" borderId="21" xfId="2" applyNumberFormat="1" applyFont="1" applyBorder="1" applyAlignment="1">
      <alignment horizontal="right" vertical="center"/>
    </xf>
    <xf numFmtId="168" fontId="0" fillId="0" borderId="22" xfId="0" applyNumberFormat="1" applyBorder="1"/>
    <xf numFmtId="168" fontId="0" fillId="0" borderId="0" xfId="0" applyNumberFormat="1"/>
    <xf numFmtId="0" fontId="4" fillId="0" borderId="7" xfId="3" applyBorder="1"/>
    <xf numFmtId="165" fontId="0" fillId="0" borderId="7" xfId="1" applyNumberFormat="1" applyFont="1" applyBorder="1"/>
    <xf numFmtId="166" fontId="0" fillId="0" borderId="0" xfId="0" applyNumberFormat="1"/>
    <xf numFmtId="169" fontId="0" fillId="0" borderId="0" xfId="0" applyNumberFormat="1"/>
    <xf numFmtId="41" fontId="0" fillId="0" borderId="21" xfId="2" applyFont="1" applyBorder="1" applyAlignment="1">
      <alignment vertical="center"/>
    </xf>
    <xf numFmtId="0" fontId="11" fillId="0" borderId="7" xfId="3" applyFont="1" applyBorder="1"/>
    <xf numFmtId="0" fontId="0" fillId="0" borderId="7" xfId="1" applyNumberFormat="1" applyFont="1" applyBorder="1" applyAlignment="1">
      <alignment horizontal="center" vertical="center"/>
    </xf>
    <xf numFmtId="0" fontId="0" fillId="0" borderId="7" xfId="1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8" fillId="3" borderId="24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center" vertical="center"/>
    </xf>
    <xf numFmtId="41" fontId="0" fillId="0" borderId="24" xfId="2" applyFont="1" applyBorder="1" applyAlignment="1">
      <alignment horizontal="center" vertical="center"/>
    </xf>
    <xf numFmtId="167" fontId="0" fillId="0" borderId="24" xfId="2" applyNumberFormat="1" applyFont="1" applyBorder="1" applyAlignment="1">
      <alignment horizontal="right" vertical="center"/>
    </xf>
    <xf numFmtId="168" fontId="0" fillId="0" borderId="25" xfId="0" applyNumberFormat="1" applyBorder="1"/>
    <xf numFmtId="0" fontId="0" fillId="0" borderId="26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6" xfId="0" applyBorder="1" applyAlignment="1">
      <alignment horizontal="right" wrapText="1"/>
    </xf>
    <xf numFmtId="0" fontId="0" fillId="0" borderId="28" xfId="0" applyBorder="1" applyAlignment="1">
      <alignment horizontal="right" wrapText="1"/>
    </xf>
    <xf numFmtId="168" fontId="9" fillId="0" borderId="26" xfId="0" applyNumberFormat="1" applyFont="1" applyBorder="1" applyAlignment="1">
      <alignment horizontal="center"/>
    </xf>
    <xf numFmtId="168" fontId="9" fillId="0" borderId="28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65" fontId="9" fillId="0" borderId="0" xfId="0" applyNumberFormat="1" applyFont="1"/>
    <xf numFmtId="0" fontId="9" fillId="0" borderId="29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30" xfId="0" applyFont="1" applyBorder="1" applyAlignment="1">
      <alignment horizontal="left" vertical="top" wrapText="1"/>
    </xf>
    <xf numFmtId="0" fontId="0" fillId="0" borderId="29" xfId="0" applyBorder="1" applyAlignment="1">
      <alignment horizontal="right" wrapText="1"/>
    </xf>
    <xf numFmtId="0" fontId="0" fillId="0" borderId="30" xfId="0" applyBorder="1" applyAlignment="1">
      <alignment horizontal="right" wrapText="1"/>
    </xf>
    <xf numFmtId="168" fontId="9" fillId="0" borderId="29" xfId="0" applyNumberFormat="1" applyFont="1" applyBorder="1" applyAlignment="1">
      <alignment horizontal="center"/>
    </xf>
    <xf numFmtId="168" fontId="9" fillId="0" borderId="30" xfId="0" applyNumberFormat="1" applyFont="1" applyBorder="1" applyAlignment="1">
      <alignment horizontal="center"/>
    </xf>
    <xf numFmtId="170" fontId="0" fillId="0" borderId="0" xfId="0" applyNumberFormat="1"/>
    <xf numFmtId="0" fontId="9" fillId="0" borderId="31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0" fillId="0" borderId="31" xfId="0" applyBorder="1" applyAlignment="1">
      <alignment horizontal="right" wrapText="1"/>
    </xf>
    <xf numFmtId="0" fontId="0" fillId="0" borderId="33" xfId="0" applyBorder="1" applyAlignment="1">
      <alignment horizontal="right" wrapText="1"/>
    </xf>
    <xf numFmtId="168" fontId="9" fillId="0" borderId="31" xfId="0" applyNumberFormat="1" applyFont="1" applyBorder="1" applyAlignment="1">
      <alignment horizontal="center"/>
    </xf>
    <xf numFmtId="168" fontId="9" fillId="0" borderId="33" xfId="0" applyNumberFormat="1" applyFont="1" applyBorder="1" applyAlignment="1">
      <alignment horizontal="center"/>
    </xf>
    <xf numFmtId="0" fontId="12" fillId="0" borderId="26" xfId="0" applyFont="1" applyBorder="1"/>
    <xf numFmtId="0" fontId="0" fillId="0" borderId="27" xfId="0" applyBorder="1"/>
    <xf numFmtId="0" fontId="0" fillId="0" borderId="28" xfId="0" applyBorder="1"/>
    <xf numFmtId="0" fontId="9" fillId="0" borderId="26" xfId="0" applyFont="1" applyBorder="1"/>
    <xf numFmtId="41" fontId="0" fillId="0" borderId="0" xfId="2" applyFont="1"/>
    <xf numFmtId="0" fontId="12" fillId="0" borderId="29" xfId="0" applyFont="1" applyBorder="1"/>
    <xf numFmtId="0" fontId="0" fillId="0" borderId="30" xfId="0" applyBorder="1"/>
    <xf numFmtId="0" fontId="8" fillId="0" borderId="29" xfId="0" applyFont="1" applyBorder="1"/>
    <xf numFmtId="0" fontId="0" fillId="0" borderId="29" xfId="0" applyBorder="1"/>
    <xf numFmtId="0" fontId="0" fillId="0" borderId="30" xfId="0" applyBorder="1" applyAlignment="1">
      <alignment horizontal="center"/>
    </xf>
    <xf numFmtId="168" fontId="8" fillId="0" borderId="30" xfId="0" applyNumberFormat="1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8" fillId="0" borderId="30" xfId="0" applyNumberFormat="1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168" fontId="8" fillId="0" borderId="32" xfId="0" applyNumberFormat="1" applyFont="1" applyBorder="1" applyAlignment="1">
      <alignment horizontal="center"/>
    </xf>
    <xf numFmtId="168" fontId="8" fillId="0" borderId="33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41" fontId="0" fillId="0" borderId="0" xfId="2" applyFont="1" applyAlignment="1">
      <alignment vertic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29" xfId="0" applyFont="1" applyBorder="1"/>
    <xf numFmtId="0" fontId="9" fillId="0" borderId="0" xfId="0" applyFont="1"/>
    <xf numFmtId="0" fontId="9" fillId="0" borderId="30" xfId="0" applyFont="1" applyBorder="1"/>
    <xf numFmtId="170" fontId="0" fillId="0" borderId="30" xfId="0" applyNumberFormat="1" applyBorder="1"/>
    <xf numFmtId="0" fontId="0" fillId="0" borderId="0" xfId="0" applyBorder="1"/>
    <xf numFmtId="41" fontId="9" fillId="0" borderId="0" xfId="2" applyFont="1" applyFill="1" applyBorder="1" applyAlignment="1">
      <alignment horizontal="center" vertical="center" wrapText="1"/>
    </xf>
    <xf numFmtId="0" fontId="0" fillId="0" borderId="0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1" fontId="9" fillId="0" borderId="0" xfId="2" applyFont="1" applyFill="1" applyBorder="1" applyAlignment="1">
      <alignment horizontal="center" vertical="center" wrapText="1"/>
    </xf>
    <xf numFmtId="41" fontId="9" fillId="0" borderId="0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41" fontId="0" fillId="0" borderId="0" xfId="2" applyFont="1" applyFill="1" applyBorder="1" applyAlignment="1">
      <alignment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4" fillId="0" borderId="0" xfId="3" applyFill="1" applyBorder="1"/>
    <xf numFmtId="168" fontId="0" fillId="0" borderId="0" xfId="0" applyNumberFormat="1" applyFill="1" applyBorder="1"/>
    <xf numFmtId="165" fontId="0" fillId="0" borderId="0" xfId="1" applyNumberFormat="1" applyFont="1" applyFill="1" applyBorder="1"/>
    <xf numFmtId="166" fontId="0" fillId="0" borderId="0" xfId="0" applyNumberForma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11" fillId="0" borderId="0" xfId="3" applyFont="1" applyFill="1" applyBorder="1"/>
    <xf numFmtId="168" fontId="0" fillId="0" borderId="0" xfId="0" applyNumberFormat="1" applyFill="1" applyBorder="1" applyAlignment="1">
      <alignment horizontal="center"/>
    </xf>
    <xf numFmtId="165" fontId="9" fillId="0" borderId="0" xfId="0" applyNumberFormat="1" applyFont="1" applyFill="1" applyBorder="1"/>
    <xf numFmtId="170" fontId="0" fillId="0" borderId="0" xfId="0" applyNumberFormat="1" applyFill="1" applyBorder="1"/>
    <xf numFmtId="41" fontId="0" fillId="0" borderId="0" xfId="2" applyFont="1" applyFill="1" applyBorder="1"/>
    <xf numFmtId="0" fontId="9" fillId="0" borderId="0" xfId="0" applyFont="1" applyFill="1" applyBorder="1" applyAlignment="1">
      <alignment horizontal="center"/>
    </xf>
    <xf numFmtId="41" fontId="0" fillId="0" borderId="0" xfId="2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12" xfId="0" applyBorder="1"/>
    <xf numFmtId="0" fontId="0" fillId="0" borderId="18" xfId="0" applyBorder="1"/>
    <xf numFmtId="167" fontId="0" fillId="0" borderId="34" xfId="2" applyNumberFormat="1" applyFont="1" applyBorder="1" applyAlignment="1">
      <alignment horizontal="right" vertical="center"/>
    </xf>
    <xf numFmtId="0" fontId="0" fillId="0" borderId="27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168" fontId="9" fillId="0" borderId="21" xfId="0" applyNumberFormat="1" applyFont="1" applyBorder="1" applyAlignment="1">
      <alignment horizontal="center"/>
    </xf>
    <xf numFmtId="168" fontId="9" fillId="0" borderId="35" xfId="0" applyNumberFormat="1" applyFont="1" applyBorder="1" applyAlignment="1">
      <alignment horizontal="center"/>
    </xf>
    <xf numFmtId="168" fontId="9" fillId="0" borderId="36" xfId="0" applyNumberFormat="1" applyFont="1" applyBorder="1" applyAlignment="1">
      <alignment horizontal="center"/>
    </xf>
    <xf numFmtId="168" fontId="9" fillId="0" borderId="22" xfId="0" applyNumberFormat="1" applyFont="1" applyBorder="1" applyAlignment="1">
      <alignment horizontal="center"/>
    </xf>
    <xf numFmtId="168" fontId="9" fillId="0" borderId="37" xfId="0" applyNumberFormat="1" applyFont="1" applyBorder="1" applyAlignment="1">
      <alignment horizontal="center"/>
    </xf>
    <xf numFmtId="168" fontId="9" fillId="0" borderId="18" xfId="0" applyNumberFormat="1" applyFont="1" applyBorder="1" applyAlignment="1">
      <alignment horizontal="center"/>
    </xf>
    <xf numFmtId="168" fontId="9" fillId="0" borderId="38" xfId="0" applyNumberFormat="1" applyFont="1" applyBorder="1" applyAlignment="1">
      <alignment horizontal="center"/>
    </xf>
    <xf numFmtId="168" fontId="9" fillId="0" borderId="17" xfId="0" applyNumberFormat="1" applyFont="1" applyBorder="1" applyAlignment="1">
      <alignment horizontal="center"/>
    </xf>
    <xf numFmtId="10" fontId="2" fillId="0" borderId="7" xfId="0" applyNumberFormat="1" applyFont="1" applyBorder="1"/>
    <xf numFmtId="0" fontId="9" fillId="0" borderId="0" xfId="0" applyFont="1" applyAlignment="1"/>
    <xf numFmtId="0" fontId="9" fillId="0" borderId="30" xfId="0" applyFont="1" applyBorder="1" applyAlignment="1"/>
    <xf numFmtId="0" fontId="3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8" fillId="0" borderId="0" xfId="0" applyFont="1" applyBorder="1"/>
    <xf numFmtId="170" fontId="8" fillId="0" borderId="0" xfId="0" applyNumberFormat="1" applyFont="1" applyBorder="1" applyAlignment="1">
      <alignment vertical="center"/>
    </xf>
    <xf numFmtId="170" fontId="8" fillId="0" borderId="0" xfId="0" applyNumberFormat="1" applyFont="1" applyBorder="1"/>
    <xf numFmtId="168" fontId="9" fillId="0" borderId="23" xfId="0" applyNumberFormat="1" applyFont="1" applyBorder="1" applyAlignment="1">
      <alignment horizontal="center"/>
    </xf>
    <xf numFmtId="0" fontId="9" fillId="0" borderId="0" xfId="0" applyFont="1" applyBorder="1" applyAlignment="1"/>
    <xf numFmtId="168" fontId="9" fillId="0" borderId="24" xfId="0" applyNumberFormat="1" applyFont="1" applyBorder="1" applyAlignment="1">
      <alignment horizontal="center"/>
    </xf>
    <xf numFmtId="168" fontId="9" fillId="0" borderId="34" xfId="0" applyNumberFormat="1" applyFont="1" applyBorder="1" applyAlignment="1">
      <alignment horizontal="center"/>
    </xf>
    <xf numFmtId="168" fontId="9" fillId="0" borderId="25" xfId="0" applyNumberFormat="1" applyFont="1" applyBorder="1" applyAlignment="1">
      <alignment horizontal="center"/>
    </xf>
    <xf numFmtId="0" fontId="9" fillId="0" borderId="27" xfId="0" applyFont="1" applyBorder="1" applyAlignment="1"/>
    <xf numFmtId="168" fontId="8" fillId="0" borderId="0" xfId="0" applyNumberFormat="1" applyFont="1" applyBorder="1" applyAlignment="1">
      <alignment horizontal="center" vertical="center"/>
    </xf>
    <xf numFmtId="168" fontId="8" fillId="0" borderId="0" xfId="0" applyNumberFormat="1" applyFont="1" applyBorder="1" applyAlignment="1">
      <alignment horizontal="center"/>
    </xf>
    <xf numFmtId="0" fontId="13" fillId="0" borderId="29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0" xfId="0" applyFont="1"/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43659</xdr:colOff>
      <xdr:row>0</xdr:row>
      <xdr:rowOff>0</xdr:rowOff>
    </xdr:from>
    <xdr:to>
      <xdr:col>0</xdr:col>
      <xdr:colOff>500859</xdr:colOff>
      <xdr:row>3</xdr:row>
      <xdr:rowOff>80010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04E834-9876-4C07-A0C3-1DB9E5C9F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9" y="0"/>
          <a:ext cx="457200" cy="651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43659</xdr:colOff>
      <xdr:row>0</xdr:row>
      <xdr:rowOff>0</xdr:rowOff>
    </xdr:from>
    <xdr:to>
      <xdr:col>0</xdr:col>
      <xdr:colOff>500859</xdr:colOff>
      <xdr:row>3</xdr:row>
      <xdr:rowOff>80010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407385-89FD-4608-BF8C-4B29052A0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9" y="0"/>
          <a:ext cx="457200" cy="651510"/>
        </a:xfrm>
        <a:prstGeom prst="rect">
          <a:avLst/>
        </a:prstGeom>
      </xdr:spPr>
    </xdr:pic>
    <xdr:clientData/>
  </xdr:twoCellAnchor>
  <xdr:twoCellAnchor>
    <xdr:from>
      <xdr:col>0</xdr:col>
      <xdr:colOff>134470</xdr:colOff>
      <xdr:row>42</xdr:row>
      <xdr:rowOff>22412</xdr:rowOff>
    </xdr:from>
    <xdr:to>
      <xdr:col>0</xdr:col>
      <xdr:colOff>369420</xdr:colOff>
      <xdr:row>42</xdr:row>
      <xdr:rowOff>187512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188CB9CD-D82C-4F94-8145-44988AF13B55}"/>
            </a:ext>
          </a:extLst>
        </xdr:cNvPr>
        <xdr:cNvSpPr/>
      </xdr:nvSpPr>
      <xdr:spPr>
        <a:xfrm>
          <a:off x="134470" y="8572500"/>
          <a:ext cx="234950" cy="1651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/>
  </xdr:twoCellAnchor>
  <xdr:twoCellAnchor>
    <xdr:from>
      <xdr:col>0</xdr:col>
      <xdr:colOff>128915</xdr:colOff>
      <xdr:row>44</xdr:row>
      <xdr:rowOff>4482</xdr:rowOff>
    </xdr:from>
    <xdr:to>
      <xdr:col>0</xdr:col>
      <xdr:colOff>363865</xdr:colOff>
      <xdr:row>44</xdr:row>
      <xdr:rowOff>163232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DB385C97-1B59-43D1-BA3E-4EECAD077960}"/>
            </a:ext>
          </a:extLst>
        </xdr:cNvPr>
        <xdr:cNvSpPr/>
      </xdr:nvSpPr>
      <xdr:spPr>
        <a:xfrm>
          <a:off x="128915" y="8935570"/>
          <a:ext cx="234950" cy="1587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A23E-62D3-4294-A8D6-71E543017908}">
  <dimension ref="A1:AO41"/>
  <sheetViews>
    <sheetView tabSelected="1" view="pageBreakPreview" zoomScale="79" zoomScaleNormal="100" zoomScaleSheetLayoutView="130" workbookViewId="0">
      <selection activeCell="J49" sqref="J49"/>
    </sheetView>
  </sheetViews>
  <sheetFormatPr defaultColWidth="9" defaultRowHeight="15"/>
  <cols>
    <col min="1" max="1" width="8.5703125" customWidth="1"/>
    <col min="2" max="2" width="11.140625" customWidth="1"/>
    <col min="4" max="4" width="7.85546875" customWidth="1"/>
    <col min="5" max="5" width="5.5703125" customWidth="1"/>
    <col min="6" max="6" width="7.85546875" customWidth="1"/>
    <col min="7" max="7" width="17.140625" customWidth="1"/>
    <col min="8" max="8" width="12.5703125" customWidth="1"/>
    <col min="9" max="9" width="10.28515625" customWidth="1"/>
    <col min="10" max="10" width="20.5703125" customWidth="1"/>
    <col min="11" max="11" width="20.85546875" customWidth="1"/>
    <col min="12" max="12" width="2.5703125" customWidth="1"/>
    <col min="13" max="14" width="12.5703125" customWidth="1"/>
    <col min="15" max="15" width="2.5703125" customWidth="1"/>
    <col min="16" max="18" width="12.5703125" customWidth="1"/>
    <col min="19" max="19" width="4.5703125" customWidth="1"/>
    <col min="20" max="25" width="12.5703125" customWidth="1"/>
    <col min="26" max="26" width="9" style="3"/>
    <col min="27" max="27" width="2.5703125" customWidth="1"/>
    <col min="30" max="30" width="12.42578125" customWidth="1"/>
    <col min="31" max="31" width="2.5703125" customWidth="1"/>
    <col min="261" max="261" width="7.5703125" customWidth="1"/>
    <col min="262" max="262" width="11.140625" customWidth="1"/>
    <col min="264" max="264" width="7.85546875" customWidth="1"/>
    <col min="265" max="265" width="5.5703125" customWidth="1"/>
    <col min="266" max="266" width="7.85546875" customWidth="1"/>
    <col min="267" max="267" width="12.28515625" customWidth="1"/>
    <col min="268" max="268" width="12.5703125" customWidth="1"/>
    <col min="269" max="269" width="10.28515625" customWidth="1"/>
    <col min="270" max="270" width="20.5703125" customWidth="1"/>
    <col min="271" max="271" width="20.85546875" customWidth="1"/>
    <col min="273" max="279" width="13.42578125" customWidth="1"/>
    <col min="280" max="280" width="12.28515625" customWidth="1"/>
    <col min="517" max="517" width="7.5703125" customWidth="1"/>
    <col min="518" max="518" width="11.140625" customWidth="1"/>
    <col min="520" max="520" width="7.85546875" customWidth="1"/>
    <col min="521" max="521" width="5.5703125" customWidth="1"/>
    <col min="522" max="522" width="7.85546875" customWidth="1"/>
    <col min="523" max="523" width="12.28515625" customWidth="1"/>
    <col min="524" max="524" width="12.5703125" customWidth="1"/>
    <col min="525" max="525" width="10.28515625" customWidth="1"/>
    <col min="526" max="526" width="20.5703125" customWidth="1"/>
    <col min="527" max="527" width="20.85546875" customWidth="1"/>
    <col min="529" max="535" width="13.42578125" customWidth="1"/>
    <col min="536" max="536" width="12.28515625" customWidth="1"/>
    <col min="773" max="773" width="7.5703125" customWidth="1"/>
    <col min="774" max="774" width="11.140625" customWidth="1"/>
    <col min="776" max="776" width="7.85546875" customWidth="1"/>
    <col min="777" max="777" width="5.5703125" customWidth="1"/>
    <col min="778" max="778" width="7.85546875" customWidth="1"/>
    <col min="779" max="779" width="12.28515625" customWidth="1"/>
    <col min="780" max="780" width="12.5703125" customWidth="1"/>
    <col min="781" max="781" width="10.28515625" customWidth="1"/>
    <col min="782" max="782" width="20.5703125" customWidth="1"/>
    <col min="783" max="783" width="20.85546875" customWidth="1"/>
    <col min="785" max="791" width="13.42578125" customWidth="1"/>
    <col min="792" max="792" width="12.28515625" customWidth="1"/>
    <col min="1029" max="1029" width="7.5703125" customWidth="1"/>
    <col min="1030" max="1030" width="11.140625" customWidth="1"/>
    <col min="1032" max="1032" width="7.85546875" customWidth="1"/>
    <col min="1033" max="1033" width="5.5703125" customWidth="1"/>
    <col min="1034" max="1034" width="7.85546875" customWidth="1"/>
    <col min="1035" max="1035" width="12.28515625" customWidth="1"/>
    <col min="1036" max="1036" width="12.5703125" customWidth="1"/>
    <col min="1037" max="1037" width="10.28515625" customWidth="1"/>
    <col min="1038" max="1038" width="20.5703125" customWidth="1"/>
    <col min="1039" max="1039" width="20.85546875" customWidth="1"/>
    <col min="1041" max="1047" width="13.42578125" customWidth="1"/>
    <col min="1048" max="1048" width="12.28515625" customWidth="1"/>
    <col min="1285" max="1285" width="7.5703125" customWidth="1"/>
    <col min="1286" max="1286" width="11.140625" customWidth="1"/>
    <col min="1288" max="1288" width="7.85546875" customWidth="1"/>
    <col min="1289" max="1289" width="5.5703125" customWidth="1"/>
    <col min="1290" max="1290" width="7.85546875" customWidth="1"/>
    <col min="1291" max="1291" width="12.28515625" customWidth="1"/>
    <col min="1292" max="1292" width="12.5703125" customWidth="1"/>
    <col min="1293" max="1293" width="10.28515625" customWidth="1"/>
    <col min="1294" max="1294" width="20.5703125" customWidth="1"/>
    <col min="1295" max="1295" width="20.85546875" customWidth="1"/>
    <col min="1297" max="1303" width="13.42578125" customWidth="1"/>
    <col min="1304" max="1304" width="12.28515625" customWidth="1"/>
    <col min="1541" max="1541" width="7.5703125" customWidth="1"/>
    <col min="1542" max="1542" width="11.140625" customWidth="1"/>
    <col min="1544" max="1544" width="7.85546875" customWidth="1"/>
    <col min="1545" max="1545" width="5.5703125" customWidth="1"/>
    <col min="1546" max="1546" width="7.85546875" customWidth="1"/>
    <col min="1547" max="1547" width="12.28515625" customWidth="1"/>
    <col min="1548" max="1548" width="12.5703125" customWidth="1"/>
    <col min="1549" max="1549" width="10.28515625" customWidth="1"/>
    <col min="1550" max="1550" width="20.5703125" customWidth="1"/>
    <col min="1551" max="1551" width="20.85546875" customWidth="1"/>
    <col min="1553" max="1559" width="13.42578125" customWidth="1"/>
    <col min="1560" max="1560" width="12.28515625" customWidth="1"/>
    <col min="1797" max="1797" width="7.5703125" customWidth="1"/>
    <col min="1798" max="1798" width="11.140625" customWidth="1"/>
    <col min="1800" max="1800" width="7.85546875" customWidth="1"/>
    <col min="1801" max="1801" width="5.5703125" customWidth="1"/>
    <col min="1802" max="1802" width="7.85546875" customWidth="1"/>
    <col min="1803" max="1803" width="12.28515625" customWidth="1"/>
    <col min="1804" max="1804" width="12.5703125" customWidth="1"/>
    <col min="1805" max="1805" width="10.28515625" customWidth="1"/>
    <col min="1806" max="1806" width="20.5703125" customWidth="1"/>
    <col min="1807" max="1807" width="20.85546875" customWidth="1"/>
    <col min="1809" max="1815" width="13.42578125" customWidth="1"/>
    <col min="1816" max="1816" width="12.28515625" customWidth="1"/>
    <col min="2053" max="2053" width="7.5703125" customWidth="1"/>
    <col min="2054" max="2054" width="11.140625" customWidth="1"/>
    <col min="2056" max="2056" width="7.85546875" customWidth="1"/>
    <col min="2057" max="2057" width="5.5703125" customWidth="1"/>
    <col min="2058" max="2058" width="7.85546875" customWidth="1"/>
    <col min="2059" max="2059" width="12.28515625" customWidth="1"/>
    <col min="2060" max="2060" width="12.5703125" customWidth="1"/>
    <col min="2061" max="2061" width="10.28515625" customWidth="1"/>
    <col min="2062" max="2062" width="20.5703125" customWidth="1"/>
    <col min="2063" max="2063" width="20.85546875" customWidth="1"/>
    <col min="2065" max="2071" width="13.42578125" customWidth="1"/>
    <col min="2072" max="2072" width="12.28515625" customWidth="1"/>
    <col min="2309" max="2309" width="7.5703125" customWidth="1"/>
    <col min="2310" max="2310" width="11.140625" customWidth="1"/>
    <col min="2312" max="2312" width="7.85546875" customWidth="1"/>
    <col min="2313" max="2313" width="5.5703125" customWidth="1"/>
    <col min="2314" max="2314" width="7.85546875" customWidth="1"/>
    <col min="2315" max="2315" width="12.28515625" customWidth="1"/>
    <col min="2316" max="2316" width="12.5703125" customWidth="1"/>
    <col min="2317" max="2317" width="10.28515625" customWidth="1"/>
    <col min="2318" max="2318" width="20.5703125" customWidth="1"/>
    <col min="2319" max="2319" width="20.85546875" customWidth="1"/>
    <col min="2321" max="2327" width="13.42578125" customWidth="1"/>
    <col min="2328" max="2328" width="12.28515625" customWidth="1"/>
    <col min="2565" max="2565" width="7.5703125" customWidth="1"/>
    <col min="2566" max="2566" width="11.140625" customWidth="1"/>
    <col min="2568" max="2568" width="7.85546875" customWidth="1"/>
    <col min="2569" max="2569" width="5.5703125" customWidth="1"/>
    <col min="2570" max="2570" width="7.85546875" customWidth="1"/>
    <col min="2571" max="2571" width="12.28515625" customWidth="1"/>
    <col min="2572" max="2572" width="12.5703125" customWidth="1"/>
    <col min="2573" max="2573" width="10.28515625" customWidth="1"/>
    <col min="2574" max="2574" width="20.5703125" customWidth="1"/>
    <col min="2575" max="2575" width="20.85546875" customWidth="1"/>
    <col min="2577" max="2583" width="13.42578125" customWidth="1"/>
    <col min="2584" max="2584" width="12.28515625" customWidth="1"/>
    <col min="2821" max="2821" width="7.5703125" customWidth="1"/>
    <col min="2822" max="2822" width="11.140625" customWidth="1"/>
    <col min="2824" max="2824" width="7.85546875" customWidth="1"/>
    <col min="2825" max="2825" width="5.5703125" customWidth="1"/>
    <col min="2826" max="2826" width="7.85546875" customWidth="1"/>
    <col min="2827" max="2827" width="12.28515625" customWidth="1"/>
    <col min="2828" max="2828" width="12.5703125" customWidth="1"/>
    <col min="2829" max="2829" width="10.28515625" customWidth="1"/>
    <col min="2830" max="2830" width="20.5703125" customWidth="1"/>
    <col min="2831" max="2831" width="20.85546875" customWidth="1"/>
    <col min="2833" max="2839" width="13.42578125" customWidth="1"/>
    <col min="2840" max="2840" width="12.28515625" customWidth="1"/>
    <col min="3077" max="3077" width="7.5703125" customWidth="1"/>
    <col min="3078" max="3078" width="11.140625" customWidth="1"/>
    <col min="3080" max="3080" width="7.85546875" customWidth="1"/>
    <col min="3081" max="3081" width="5.5703125" customWidth="1"/>
    <col min="3082" max="3082" width="7.85546875" customWidth="1"/>
    <col min="3083" max="3083" width="12.28515625" customWidth="1"/>
    <col min="3084" max="3084" width="12.5703125" customWidth="1"/>
    <col min="3085" max="3085" width="10.28515625" customWidth="1"/>
    <col min="3086" max="3086" width="20.5703125" customWidth="1"/>
    <col min="3087" max="3087" width="20.85546875" customWidth="1"/>
    <col min="3089" max="3095" width="13.42578125" customWidth="1"/>
    <col min="3096" max="3096" width="12.28515625" customWidth="1"/>
    <col min="3333" max="3333" width="7.5703125" customWidth="1"/>
    <col min="3334" max="3334" width="11.140625" customWidth="1"/>
    <col min="3336" max="3336" width="7.85546875" customWidth="1"/>
    <col min="3337" max="3337" width="5.5703125" customWidth="1"/>
    <col min="3338" max="3338" width="7.85546875" customWidth="1"/>
    <col min="3339" max="3339" width="12.28515625" customWidth="1"/>
    <col min="3340" max="3340" width="12.5703125" customWidth="1"/>
    <col min="3341" max="3341" width="10.28515625" customWidth="1"/>
    <col min="3342" max="3342" width="20.5703125" customWidth="1"/>
    <col min="3343" max="3343" width="20.85546875" customWidth="1"/>
    <col min="3345" max="3351" width="13.42578125" customWidth="1"/>
    <col min="3352" max="3352" width="12.28515625" customWidth="1"/>
    <col min="3589" max="3589" width="7.5703125" customWidth="1"/>
    <col min="3590" max="3590" width="11.140625" customWidth="1"/>
    <col min="3592" max="3592" width="7.85546875" customWidth="1"/>
    <col min="3593" max="3593" width="5.5703125" customWidth="1"/>
    <col min="3594" max="3594" width="7.85546875" customWidth="1"/>
    <col min="3595" max="3595" width="12.28515625" customWidth="1"/>
    <col min="3596" max="3596" width="12.5703125" customWidth="1"/>
    <col min="3597" max="3597" width="10.28515625" customWidth="1"/>
    <col min="3598" max="3598" width="20.5703125" customWidth="1"/>
    <col min="3599" max="3599" width="20.85546875" customWidth="1"/>
    <col min="3601" max="3607" width="13.42578125" customWidth="1"/>
    <col min="3608" max="3608" width="12.28515625" customWidth="1"/>
    <col min="3845" max="3845" width="7.5703125" customWidth="1"/>
    <col min="3846" max="3846" width="11.140625" customWidth="1"/>
    <col min="3848" max="3848" width="7.85546875" customWidth="1"/>
    <col min="3849" max="3849" width="5.5703125" customWidth="1"/>
    <col min="3850" max="3850" width="7.85546875" customWidth="1"/>
    <col min="3851" max="3851" width="12.28515625" customWidth="1"/>
    <col min="3852" max="3852" width="12.5703125" customWidth="1"/>
    <col min="3853" max="3853" width="10.28515625" customWidth="1"/>
    <col min="3854" max="3854" width="20.5703125" customWidth="1"/>
    <col min="3855" max="3855" width="20.85546875" customWidth="1"/>
    <col min="3857" max="3863" width="13.42578125" customWidth="1"/>
    <col min="3864" max="3864" width="12.28515625" customWidth="1"/>
    <col min="4101" max="4101" width="7.5703125" customWidth="1"/>
    <col min="4102" max="4102" width="11.140625" customWidth="1"/>
    <col min="4104" max="4104" width="7.85546875" customWidth="1"/>
    <col min="4105" max="4105" width="5.5703125" customWidth="1"/>
    <col min="4106" max="4106" width="7.85546875" customWidth="1"/>
    <col min="4107" max="4107" width="12.28515625" customWidth="1"/>
    <col min="4108" max="4108" width="12.5703125" customWidth="1"/>
    <col min="4109" max="4109" width="10.28515625" customWidth="1"/>
    <col min="4110" max="4110" width="20.5703125" customWidth="1"/>
    <col min="4111" max="4111" width="20.85546875" customWidth="1"/>
    <col min="4113" max="4119" width="13.42578125" customWidth="1"/>
    <col min="4120" max="4120" width="12.28515625" customWidth="1"/>
    <col min="4357" max="4357" width="7.5703125" customWidth="1"/>
    <col min="4358" max="4358" width="11.140625" customWidth="1"/>
    <col min="4360" max="4360" width="7.85546875" customWidth="1"/>
    <col min="4361" max="4361" width="5.5703125" customWidth="1"/>
    <col min="4362" max="4362" width="7.85546875" customWidth="1"/>
    <col min="4363" max="4363" width="12.28515625" customWidth="1"/>
    <col min="4364" max="4364" width="12.5703125" customWidth="1"/>
    <col min="4365" max="4365" width="10.28515625" customWidth="1"/>
    <col min="4366" max="4366" width="20.5703125" customWidth="1"/>
    <col min="4367" max="4367" width="20.85546875" customWidth="1"/>
    <col min="4369" max="4375" width="13.42578125" customWidth="1"/>
    <col min="4376" max="4376" width="12.28515625" customWidth="1"/>
    <col min="4613" max="4613" width="7.5703125" customWidth="1"/>
    <col min="4614" max="4614" width="11.140625" customWidth="1"/>
    <col min="4616" max="4616" width="7.85546875" customWidth="1"/>
    <col min="4617" max="4617" width="5.5703125" customWidth="1"/>
    <col min="4618" max="4618" width="7.85546875" customWidth="1"/>
    <col min="4619" max="4619" width="12.28515625" customWidth="1"/>
    <col min="4620" max="4620" width="12.5703125" customWidth="1"/>
    <col min="4621" max="4621" width="10.28515625" customWidth="1"/>
    <col min="4622" max="4622" width="20.5703125" customWidth="1"/>
    <col min="4623" max="4623" width="20.85546875" customWidth="1"/>
    <col min="4625" max="4631" width="13.42578125" customWidth="1"/>
    <col min="4632" max="4632" width="12.28515625" customWidth="1"/>
    <col min="4869" max="4869" width="7.5703125" customWidth="1"/>
    <col min="4870" max="4870" width="11.140625" customWidth="1"/>
    <col min="4872" max="4872" width="7.85546875" customWidth="1"/>
    <col min="4873" max="4873" width="5.5703125" customWidth="1"/>
    <col min="4874" max="4874" width="7.85546875" customWidth="1"/>
    <col min="4875" max="4875" width="12.28515625" customWidth="1"/>
    <col min="4876" max="4876" width="12.5703125" customWidth="1"/>
    <col min="4877" max="4877" width="10.28515625" customWidth="1"/>
    <col min="4878" max="4878" width="20.5703125" customWidth="1"/>
    <col min="4879" max="4879" width="20.85546875" customWidth="1"/>
    <col min="4881" max="4887" width="13.42578125" customWidth="1"/>
    <col min="4888" max="4888" width="12.28515625" customWidth="1"/>
    <col min="5125" max="5125" width="7.5703125" customWidth="1"/>
    <col min="5126" max="5126" width="11.140625" customWidth="1"/>
    <col min="5128" max="5128" width="7.85546875" customWidth="1"/>
    <col min="5129" max="5129" width="5.5703125" customWidth="1"/>
    <col min="5130" max="5130" width="7.85546875" customWidth="1"/>
    <col min="5131" max="5131" width="12.28515625" customWidth="1"/>
    <col min="5132" max="5132" width="12.5703125" customWidth="1"/>
    <col min="5133" max="5133" width="10.28515625" customWidth="1"/>
    <col min="5134" max="5134" width="20.5703125" customWidth="1"/>
    <col min="5135" max="5135" width="20.85546875" customWidth="1"/>
    <col min="5137" max="5143" width="13.42578125" customWidth="1"/>
    <col min="5144" max="5144" width="12.28515625" customWidth="1"/>
    <col min="5381" max="5381" width="7.5703125" customWidth="1"/>
    <col min="5382" max="5382" width="11.140625" customWidth="1"/>
    <col min="5384" max="5384" width="7.85546875" customWidth="1"/>
    <col min="5385" max="5385" width="5.5703125" customWidth="1"/>
    <col min="5386" max="5386" width="7.85546875" customWidth="1"/>
    <col min="5387" max="5387" width="12.28515625" customWidth="1"/>
    <col min="5388" max="5388" width="12.5703125" customWidth="1"/>
    <col min="5389" max="5389" width="10.28515625" customWidth="1"/>
    <col min="5390" max="5390" width="20.5703125" customWidth="1"/>
    <col min="5391" max="5391" width="20.85546875" customWidth="1"/>
    <col min="5393" max="5399" width="13.42578125" customWidth="1"/>
    <col min="5400" max="5400" width="12.28515625" customWidth="1"/>
    <col min="5637" max="5637" width="7.5703125" customWidth="1"/>
    <col min="5638" max="5638" width="11.140625" customWidth="1"/>
    <col min="5640" max="5640" width="7.85546875" customWidth="1"/>
    <col min="5641" max="5641" width="5.5703125" customWidth="1"/>
    <col min="5642" max="5642" width="7.85546875" customWidth="1"/>
    <col min="5643" max="5643" width="12.28515625" customWidth="1"/>
    <col min="5644" max="5644" width="12.5703125" customWidth="1"/>
    <col min="5645" max="5645" width="10.28515625" customWidth="1"/>
    <col min="5646" max="5646" width="20.5703125" customWidth="1"/>
    <col min="5647" max="5647" width="20.85546875" customWidth="1"/>
    <col min="5649" max="5655" width="13.42578125" customWidth="1"/>
    <col min="5656" max="5656" width="12.28515625" customWidth="1"/>
    <col min="5893" max="5893" width="7.5703125" customWidth="1"/>
    <col min="5894" max="5894" width="11.140625" customWidth="1"/>
    <col min="5896" max="5896" width="7.85546875" customWidth="1"/>
    <col min="5897" max="5897" width="5.5703125" customWidth="1"/>
    <col min="5898" max="5898" width="7.85546875" customWidth="1"/>
    <col min="5899" max="5899" width="12.28515625" customWidth="1"/>
    <col min="5900" max="5900" width="12.5703125" customWidth="1"/>
    <col min="5901" max="5901" width="10.28515625" customWidth="1"/>
    <col min="5902" max="5902" width="20.5703125" customWidth="1"/>
    <col min="5903" max="5903" width="20.85546875" customWidth="1"/>
    <col min="5905" max="5911" width="13.42578125" customWidth="1"/>
    <col min="5912" max="5912" width="12.28515625" customWidth="1"/>
    <col min="6149" max="6149" width="7.5703125" customWidth="1"/>
    <col min="6150" max="6150" width="11.140625" customWidth="1"/>
    <col min="6152" max="6152" width="7.85546875" customWidth="1"/>
    <col min="6153" max="6153" width="5.5703125" customWidth="1"/>
    <col min="6154" max="6154" width="7.85546875" customWidth="1"/>
    <col min="6155" max="6155" width="12.28515625" customWidth="1"/>
    <col min="6156" max="6156" width="12.5703125" customWidth="1"/>
    <col min="6157" max="6157" width="10.28515625" customWidth="1"/>
    <col min="6158" max="6158" width="20.5703125" customWidth="1"/>
    <col min="6159" max="6159" width="20.85546875" customWidth="1"/>
    <col min="6161" max="6167" width="13.42578125" customWidth="1"/>
    <col min="6168" max="6168" width="12.28515625" customWidth="1"/>
    <col min="6405" max="6405" width="7.5703125" customWidth="1"/>
    <col min="6406" max="6406" width="11.140625" customWidth="1"/>
    <col min="6408" max="6408" width="7.85546875" customWidth="1"/>
    <col min="6409" max="6409" width="5.5703125" customWidth="1"/>
    <col min="6410" max="6410" width="7.85546875" customWidth="1"/>
    <col min="6411" max="6411" width="12.28515625" customWidth="1"/>
    <col min="6412" max="6412" width="12.5703125" customWidth="1"/>
    <col min="6413" max="6413" width="10.28515625" customWidth="1"/>
    <col min="6414" max="6414" width="20.5703125" customWidth="1"/>
    <col min="6415" max="6415" width="20.85546875" customWidth="1"/>
    <col min="6417" max="6423" width="13.42578125" customWidth="1"/>
    <col min="6424" max="6424" width="12.28515625" customWidth="1"/>
    <col min="6661" max="6661" width="7.5703125" customWidth="1"/>
    <col min="6662" max="6662" width="11.140625" customWidth="1"/>
    <col min="6664" max="6664" width="7.85546875" customWidth="1"/>
    <col min="6665" max="6665" width="5.5703125" customWidth="1"/>
    <col min="6666" max="6666" width="7.85546875" customWidth="1"/>
    <col min="6667" max="6667" width="12.28515625" customWidth="1"/>
    <col min="6668" max="6668" width="12.5703125" customWidth="1"/>
    <col min="6669" max="6669" width="10.28515625" customWidth="1"/>
    <col min="6670" max="6670" width="20.5703125" customWidth="1"/>
    <col min="6671" max="6671" width="20.85546875" customWidth="1"/>
    <col min="6673" max="6679" width="13.42578125" customWidth="1"/>
    <col min="6680" max="6680" width="12.28515625" customWidth="1"/>
    <col min="6917" max="6917" width="7.5703125" customWidth="1"/>
    <col min="6918" max="6918" width="11.140625" customWidth="1"/>
    <col min="6920" max="6920" width="7.85546875" customWidth="1"/>
    <col min="6921" max="6921" width="5.5703125" customWidth="1"/>
    <col min="6922" max="6922" width="7.85546875" customWidth="1"/>
    <col min="6923" max="6923" width="12.28515625" customWidth="1"/>
    <col min="6924" max="6924" width="12.5703125" customWidth="1"/>
    <col min="6925" max="6925" width="10.28515625" customWidth="1"/>
    <col min="6926" max="6926" width="20.5703125" customWidth="1"/>
    <col min="6927" max="6927" width="20.85546875" customWidth="1"/>
    <col min="6929" max="6935" width="13.42578125" customWidth="1"/>
    <col min="6936" max="6936" width="12.28515625" customWidth="1"/>
    <col min="7173" max="7173" width="7.5703125" customWidth="1"/>
    <col min="7174" max="7174" width="11.140625" customWidth="1"/>
    <col min="7176" max="7176" width="7.85546875" customWidth="1"/>
    <col min="7177" max="7177" width="5.5703125" customWidth="1"/>
    <col min="7178" max="7178" width="7.85546875" customWidth="1"/>
    <col min="7179" max="7179" width="12.28515625" customWidth="1"/>
    <col min="7180" max="7180" width="12.5703125" customWidth="1"/>
    <col min="7181" max="7181" width="10.28515625" customWidth="1"/>
    <col min="7182" max="7182" width="20.5703125" customWidth="1"/>
    <col min="7183" max="7183" width="20.85546875" customWidth="1"/>
    <col min="7185" max="7191" width="13.42578125" customWidth="1"/>
    <col min="7192" max="7192" width="12.28515625" customWidth="1"/>
    <col min="7429" max="7429" width="7.5703125" customWidth="1"/>
    <col min="7430" max="7430" width="11.140625" customWidth="1"/>
    <col min="7432" max="7432" width="7.85546875" customWidth="1"/>
    <col min="7433" max="7433" width="5.5703125" customWidth="1"/>
    <col min="7434" max="7434" width="7.85546875" customWidth="1"/>
    <col min="7435" max="7435" width="12.28515625" customWidth="1"/>
    <col min="7436" max="7436" width="12.5703125" customWidth="1"/>
    <col min="7437" max="7437" width="10.28515625" customWidth="1"/>
    <col min="7438" max="7438" width="20.5703125" customWidth="1"/>
    <col min="7439" max="7439" width="20.85546875" customWidth="1"/>
    <col min="7441" max="7447" width="13.42578125" customWidth="1"/>
    <col min="7448" max="7448" width="12.28515625" customWidth="1"/>
    <col min="7685" max="7685" width="7.5703125" customWidth="1"/>
    <col min="7686" max="7686" width="11.140625" customWidth="1"/>
    <col min="7688" max="7688" width="7.85546875" customWidth="1"/>
    <col min="7689" max="7689" width="5.5703125" customWidth="1"/>
    <col min="7690" max="7690" width="7.85546875" customWidth="1"/>
    <col min="7691" max="7691" width="12.28515625" customWidth="1"/>
    <col min="7692" max="7692" width="12.5703125" customWidth="1"/>
    <col min="7693" max="7693" width="10.28515625" customWidth="1"/>
    <col min="7694" max="7694" width="20.5703125" customWidth="1"/>
    <col min="7695" max="7695" width="20.85546875" customWidth="1"/>
    <col min="7697" max="7703" width="13.42578125" customWidth="1"/>
    <col min="7704" max="7704" width="12.28515625" customWidth="1"/>
    <col min="7941" max="7941" width="7.5703125" customWidth="1"/>
    <col min="7942" max="7942" width="11.140625" customWidth="1"/>
    <col min="7944" max="7944" width="7.85546875" customWidth="1"/>
    <col min="7945" max="7945" width="5.5703125" customWidth="1"/>
    <col min="7946" max="7946" width="7.85546875" customWidth="1"/>
    <col min="7947" max="7947" width="12.28515625" customWidth="1"/>
    <col min="7948" max="7948" width="12.5703125" customWidth="1"/>
    <col min="7949" max="7949" width="10.28515625" customWidth="1"/>
    <col min="7950" max="7950" width="20.5703125" customWidth="1"/>
    <col min="7951" max="7951" width="20.85546875" customWidth="1"/>
    <col min="7953" max="7959" width="13.42578125" customWidth="1"/>
    <col min="7960" max="7960" width="12.28515625" customWidth="1"/>
    <col min="8197" max="8197" width="7.5703125" customWidth="1"/>
    <col min="8198" max="8198" width="11.140625" customWidth="1"/>
    <col min="8200" max="8200" width="7.85546875" customWidth="1"/>
    <col min="8201" max="8201" width="5.5703125" customWidth="1"/>
    <col min="8202" max="8202" width="7.85546875" customWidth="1"/>
    <col min="8203" max="8203" width="12.28515625" customWidth="1"/>
    <col min="8204" max="8204" width="12.5703125" customWidth="1"/>
    <col min="8205" max="8205" width="10.28515625" customWidth="1"/>
    <col min="8206" max="8206" width="20.5703125" customWidth="1"/>
    <col min="8207" max="8207" width="20.85546875" customWidth="1"/>
    <col min="8209" max="8215" width="13.42578125" customWidth="1"/>
    <col min="8216" max="8216" width="12.28515625" customWidth="1"/>
    <col min="8453" max="8453" width="7.5703125" customWidth="1"/>
    <col min="8454" max="8454" width="11.140625" customWidth="1"/>
    <col min="8456" max="8456" width="7.85546875" customWidth="1"/>
    <col min="8457" max="8457" width="5.5703125" customWidth="1"/>
    <col min="8458" max="8458" width="7.85546875" customWidth="1"/>
    <col min="8459" max="8459" width="12.28515625" customWidth="1"/>
    <col min="8460" max="8460" width="12.5703125" customWidth="1"/>
    <col min="8461" max="8461" width="10.28515625" customWidth="1"/>
    <col min="8462" max="8462" width="20.5703125" customWidth="1"/>
    <col min="8463" max="8463" width="20.85546875" customWidth="1"/>
    <col min="8465" max="8471" width="13.42578125" customWidth="1"/>
    <col min="8472" max="8472" width="12.28515625" customWidth="1"/>
    <col min="8709" max="8709" width="7.5703125" customWidth="1"/>
    <col min="8710" max="8710" width="11.140625" customWidth="1"/>
    <col min="8712" max="8712" width="7.85546875" customWidth="1"/>
    <col min="8713" max="8713" width="5.5703125" customWidth="1"/>
    <col min="8714" max="8714" width="7.85546875" customWidth="1"/>
    <col min="8715" max="8715" width="12.28515625" customWidth="1"/>
    <col min="8716" max="8716" width="12.5703125" customWidth="1"/>
    <col min="8717" max="8717" width="10.28515625" customWidth="1"/>
    <col min="8718" max="8718" width="20.5703125" customWidth="1"/>
    <col min="8719" max="8719" width="20.85546875" customWidth="1"/>
    <col min="8721" max="8727" width="13.42578125" customWidth="1"/>
    <col min="8728" max="8728" width="12.28515625" customWidth="1"/>
    <col min="8965" max="8965" width="7.5703125" customWidth="1"/>
    <col min="8966" max="8966" width="11.140625" customWidth="1"/>
    <col min="8968" max="8968" width="7.85546875" customWidth="1"/>
    <col min="8969" max="8969" width="5.5703125" customWidth="1"/>
    <col min="8970" max="8970" width="7.85546875" customWidth="1"/>
    <col min="8971" max="8971" width="12.28515625" customWidth="1"/>
    <col min="8972" max="8972" width="12.5703125" customWidth="1"/>
    <col min="8973" max="8973" width="10.28515625" customWidth="1"/>
    <col min="8974" max="8974" width="20.5703125" customWidth="1"/>
    <col min="8975" max="8975" width="20.85546875" customWidth="1"/>
    <col min="8977" max="8983" width="13.42578125" customWidth="1"/>
    <col min="8984" max="8984" width="12.28515625" customWidth="1"/>
    <col min="9221" max="9221" width="7.5703125" customWidth="1"/>
    <col min="9222" max="9222" width="11.140625" customWidth="1"/>
    <col min="9224" max="9224" width="7.85546875" customWidth="1"/>
    <col min="9225" max="9225" width="5.5703125" customWidth="1"/>
    <col min="9226" max="9226" width="7.85546875" customWidth="1"/>
    <col min="9227" max="9227" width="12.28515625" customWidth="1"/>
    <col min="9228" max="9228" width="12.5703125" customWidth="1"/>
    <col min="9229" max="9229" width="10.28515625" customWidth="1"/>
    <col min="9230" max="9230" width="20.5703125" customWidth="1"/>
    <col min="9231" max="9231" width="20.85546875" customWidth="1"/>
    <col min="9233" max="9239" width="13.42578125" customWidth="1"/>
    <col min="9240" max="9240" width="12.28515625" customWidth="1"/>
    <col min="9477" max="9477" width="7.5703125" customWidth="1"/>
    <col min="9478" max="9478" width="11.140625" customWidth="1"/>
    <col min="9480" max="9480" width="7.85546875" customWidth="1"/>
    <col min="9481" max="9481" width="5.5703125" customWidth="1"/>
    <col min="9482" max="9482" width="7.85546875" customWidth="1"/>
    <col min="9483" max="9483" width="12.28515625" customWidth="1"/>
    <col min="9484" max="9484" width="12.5703125" customWidth="1"/>
    <col min="9485" max="9485" width="10.28515625" customWidth="1"/>
    <col min="9486" max="9486" width="20.5703125" customWidth="1"/>
    <col min="9487" max="9487" width="20.85546875" customWidth="1"/>
    <col min="9489" max="9495" width="13.42578125" customWidth="1"/>
    <col min="9496" max="9496" width="12.28515625" customWidth="1"/>
    <col min="9733" max="9733" width="7.5703125" customWidth="1"/>
    <col min="9734" max="9734" width="11.140625" customWidth="1"/>
    <col min="9736" max="9736" width="7.85546875" customWidth="1"/>
    <col min="9737" max="9737" width="5.5703125" customWidth="1"/>
    <col min="9738" max="9738" width="7.85546875" customWidth="1"/>
    <col min="9739" max="9739" width="12.28515625" customWidth="1"/>
    <col min="9740" max="9740" width="12.5703125" customWidth="1"/>
    <col min="9741" max="9741" width="10.28515625" customWidth="1"/>
    <col min="9742" max="9742" width="20.5703125" customWidth="1"/>
    <col min="9743" max="9743" width="20.85546875" customWidth="1"/>
    <col min="9745" max="9751" width="13.42578125" customWidth="1"/>
    <col min="9752" max="9752" width="12.28515625" customWidth="1"/>
    <col min="9989" max="9989" width="7.5703125" customWidth="1"/>
    <col min="9990" max="9990" width="11.140625" customWidth="1"/>
    <col min="9992" max="9992" width="7.85546875" customWidth="1"/>
    <col min="9993" max="9993" width="5.5703125" customWidth="1"/>
    <col min="9994" max="9994" width="7.85546875" customWidth="1"/>
    <col min="9995" max="9995" width="12.28515625" customWidth="1"/>
    <col min="9996" max="9996" width="12.5703125" customWidth="1"/>
    <col min="9997" max="9997" width="10.28515625" customWidth="1"/>
    <col min="9998" max="9998" width="20.5703125" customWidth="1"/>
    <col min="9999" max="9999" width="20.85546875" customWidth="1"/>
    <col min="10001" max="10007" width="13.42578125" customWidth="1"/>
    <col min="10008" max="10008" width="12.28515625" customWidth="1"/>
    <col min="10245" max="10245" width="7.5703125" customWidth="1"/>
    <col min="10246" max="10246" width="11.140625" customWidth="1"/>
    <col min="10248" max="10248" width="7.85546875" customWidth="1"/>
    <col min="10249" max="10249" width="5.5703125" customWidth="1"/>
    <col min="10250" max="10250" width="7.85546875" customWidth="1"/>
    <col min="10251" max="10251" width="12.28515625" customWidth="1"/>
    <col min="10252" max="10252" width="12.5703125" customWidth="1"/>
    <col min="10253" max="10253" width="10.28515625" customWidth="1"/>
    <col min="10254" max="10254" width="20.5703125" customWidth="1"/>
    <col min="10255" max="10255" width="20.85546875" customWidth="1"/>
    <col min="10257" max="10263" width="13.42578125" customWidth="1"/>
    <col min="10264" max="10264" width="12.28515625" customWidth="1"/>
    <col min="10501" max="10501" width="7.5703125" customWidth="1"/>
    <col min="10502" max="10502" width="11.140625" customWidth="1"/>
    <col min="10504" max="10504" width="7.85546875" customWidth="1"/>
    <col min="10505" max="10505" width="5.5703125" customWidth="1"/>
    <col min="10506" max="10506" width="7.85546875" customWidth="1"/>
    <col min="10507" max="10507" width="12.28515625" customWidth="1"/>
    <col min="10508" max="10508" width="12.5703125" customWidth="1"/>
    <col min="10509" max="10509" width="10.28515625" customWidth="1"/>
    <col min="10510" max="10510" width="20.5703125" customWidth="1"/>
    <col min="10511" max="10511" width="20.85546875" customWidth="1"/>
    <col min="10513" max="10519" width="13.42578125" customWidth="1"/>
    <col min="10520" max="10520" width="12.28515625" customWidth="1"/>
    <col min="10757" max="10757" width="7.5703125" customWidth="1"/>
    <col min="10758" max="10758" width="11.140625" customWidth="1"/>
    <col min="10760" max="10760" width="7.85546875" customWidth="1"/>
    <col min="10761" max="10761" width="5.5703125" customWidth="1"/>
    <col min="10762" max="10762" width="7.85546875" customWidth="1"/>
    <col min="10763" max="10763" width="12.28515625" customWidth="1"/>
    <col min="10764" max="10764" width="12.5703125" customWidth="1"/>
    <col min="10765" max="10765" width="10.28515625" customWidth="1"/>
    <col min="10766" max="10766" width="20.5703125" customWidth="1"/>
    <col min="10767" max="10767" width="20.85546875" customWidth="1"/>
    <col min="10769" max="10775" width="13.42578125" customWidth="1"/>
    <col min="10776" max="10776" width="12.28515625" customWidth="1"/>
    <col min="11013" max="11013" width="7.5703125" customWidth="1"/>
    <col min="11014" max="11014" width="11.140625" customWidth="1"/>
    <col min="11016" max="11016" width="7.85546875" customWidth="1"/>
    <col min="11017" max="11017" width="5.5703125" customWidth="1"/>
    <col min="11018" max="11018" width="7.85546875" customWidth="1"/>
    <col min="11019" max="11019" width="12.28515625" customWidth="1"/>
    <col min="11020" max="11020" width="12.5703125" customWidth="1"/>
    <col min="11021" max="11021" width="10.28515625" customWidth="1"/>
    <col min="11022" max="11022" width="20.5703125" customWidth="1"/>
    <col min="11023" max="11023" width="20.85546875" customWidth="1"/>
    <col min="11025" max="11031" width="13.42578125" customWidth="1"/>
    <col min="11032" max="11032" width="12.28515625" customWidth="1"/>
    <col min="11269" max="11269" width="7.5703125" customWidth="1"/>
    <col min="11270" max="11270" width="11.140625" customWidth="1"/>
    <col min="11272" max="11272" width="7.85546875" customWidth="1"/>
    <col min="11273" max="11273" width="5.5703125" customWidth="1"/>
    <col min="11274" max="11274" width="7.85546875" customWidth="1"/>
    <col min="11275" max="11275" width="12.28515625" customWidth="1"/>
    <col min="11276" max="11276" width="12.5703125" customWidth="1"/>
    <col min="11277" max="11277" width="10.28515625" customWidth="1"/>
    <col min="11278" max="11278" width="20.5703125" customWidth="1"/>
    <col min="11279" max="11279" width="20.85546875" customWidth="1"/>
    <col min="11281" max="11287" width="13.42578125" customWidth="1"/>
    <col min="11288" max="11288" width="12.28515625" customWidth="1"/>
    <col min="11525" max="11525" width="7.5703125" customWidth="1"/>
    <col min="11526" max="11526" width="11.140625" customWidth="1"/>
    <col min="11528" max="11528" width="7.85546875" customWidth="1"/>
    <col min="11529" max="11529" width="5.5703125" customWidth="1"/>
    <col min="11530" max="11530" width="7.85546875" customWidth="1"/>
    <col min="11531" max="11531" width="12.28515625" customWidth="1"/>
    <col min="11532" max="11532" width="12.5703125" customWidth="1"/>
    <col min="11533" max="11533" width="10.28515625" customWidth="1"/>
    <col min="11534" max="11534" width="20.5703125" customWidth="1"/>
    <col min="11535" max="11535" width="20.85546875" customWidth="1"/>
    <col min="11537" max="11543" width="13.42578125" customWidth="1"/>
    <col min="11544" max="11544" width="12.28515625" customWidth="1"/>
    <col min="11781" max="11781" width="7.5703125" customWidth="1"/>
    <col min="11782" max="11782" width="11.140625" customWidth="1"/>
    <col min="11784" max="11784" width="7.85546875" customWidth="1"/>
    <col min="11785" max="11785" width="5.5703125" customWidth="1"/>
    <col min="11786" max="11786" width="7.85546875" customWidth="1"/>
    <col min="11787" max="11787" width="12.28515625" customWidth="1"/>
    <col min="11788" max="11788" width="12.5703125" customWidth="1"/>
    <col min="11789" max="11789" width="10.28515625" customWidth="1"/>
    <col min="11790" max="11790" width="20.5703125" customWidth="1"/>
    <col min="11791" max="11791" width="20.85546875" customWidth="1"/>
    <col min="11793" max="11799" width="13.42578125" customWidth="1"/>
    <col min="11800" max="11800" width="12.28515625" customWidth="1"/>
    <col min="12037" max="12037" width="7.5703125" customWidth="1"/>
    <col min="12038" max="12038" width="11.140625" customWidth="1"/>
    <col min="12040" max="12040" width="7.85546875" customWidth="1"/>
    <col min="12041" max="12041" width="5.5703125" customWidth="1"/>
    <col min="12042" max="12042" width="7.85546875" customWidth="1"/>
    <col min="12043" max="12043" width="12.28515625" customWidth="1"/>
    <col min="12044" max="12044" width="12.5703125" customWidth="1"/>
    <col min="12045" max="12045" width="10.28515625" customWidth="1"/>
    <col min="12046" max="12046" width="20.5703125" customWidth="1"/>
    <col min="12047" max="12047" width="20.85546875" customWidth="1"/>
    <col min="12049" max="12055" width="13.42578125" customWidth="1"/>
    <col min="12056" max="12056" width="12.28515625" customWidth="1"/>
    <col min="12293" max="12293" width="7.5703125" customWidth="1"/>
    <col min="12294" max="12294" width="11.140625" customWidth="1"/>
    <col min="12296" max="12296" width="7.85546875" customWidth="1"/>
    <col min="12297" max="12297" width="5.5703125" customWidth="1"/>
    <col min="12298" max="12298" width="7.85546875" customWidth="1"/>
    <col min="12299" max="12299" width="12.28515625" customWidth="1"/>
    <col min="12300" max="12300" width="12.5703125" customWidth="1"/>
    <col min="12301" max="12301" width="10.28515625" customWidth="1"/>
    <col min="12302" max="12302" width="20.5703125" customWidth="1"/>
    <col min="12303" max="12303" width="20.85546875" customWidth="1"/>
    <col min="12305" max="12311" width="13.42578125" customWidth="1"/>
    <col min="12312" max="12312" width="12.28515625" customWidth="1"/>
    <col min="12549" max="12549" width="7.5703125" customWidth="1"/>
    <col min="12550" max="12550" width="11.140625" customWidth="1"/>
    <col min="12552" max="12552" width="7.85546875" customWidth="1"/>
    <col min="12553" max="12553" width="5.5703125" customWidth="1"/>
    <col min="12554" max="12554" width="7.85546875" customWidth="1"/>
    <col min="12555" max="12555" width="12.28515625" customWidth="1"/>
    <col min="12556" max="12556" width="12.5703125" customWidth="1"/>
    <col min="12557" max="12557" width="10.28515625" customWidth="1"/>
    <col min="12558" max="12558" width="20.5703125" customWidth="1"/>
    <col min="12559" max="12559" width="20.85546875" customWidth="1"/>
    <col min="12561" max="12567" width="13.42578125" customWidth="1"/>
    <col min="12568" max="12568" width="12.28515625" customWidth="1"/>
    <col min="12805" max="12805" width="7.5703125" customWidth="1"/>
    <col min="12806" max="12806" width="11.140625" customWidth="1"/>
    <col min="12808" max="12808" width="7.85546875" customWidth="1"/>
    <col min="12809" max="12809" width="5.5703125" customWidth="1"/>
    <col min="12810" max="12810" width="7.85546875" customWidth="1"/>
    <col min="12811" max="12811" width="12.28515625" customWidth="1"/>
    <col min="12812" max="12812" width="12.5703125" customWidth="1"/>
    <col min="12813" max="12813" width="10.28515625" customWidth="1"/>
    <col min="12814" max="12814" width="20.5703125" customWidth="1"/>
    <col min="12815" max="12815" width="20.85546875" customWidth="1"/>
    <col min="12817" max="12823" width="13.42578125" customWidth="1"/>
    <col min="12824" max="12824" width="12.28515625" customWidth="1"/>
    <col min="13061" max="13061" width="7.5703125" customWidth="1"/>
    <col min="13062" max="13062" width="11.140625" customWidth="1"/>
    <col min="13064" max="13064" width="7.85546875" customWidth="1"/>
    <col min="13065" max="13065" width="5.5703125" customWidth="1"/>
    <col min="13066" max="13066" width="7.85546875" customWidth="1"/>
    <col min="13067" max="13067" width="12.28515625" customWidth="1"/>
    <col min="13068" max="13068" width="12.5703125" customWidth="1"/>
    <col min="13069" max="13069" width="10.28515625" customWidth="1"/>
    <col min="13070" max="13070" width="20.5703125" customWidth="1"/>
    <col min="13071" max="13071" width="20.85546875" customWidth="1"/>
    <col min="13073" max="13079" width="13.42578125" customWidth="1"/>
    <col min="13080" max="13080" width="12.28515625" customWidth="1"/>
    <col min="13317" max="13317" width="7.5703125" customWidth="1"/>
    <col min="13318" max="13318" width="11.140625" customWidth="1"/>
    <col min="13320" max="13320" width="7.85546875" customWidth="1"/>
    <col min="13321" max="13321" width="5.5703125" customWidth="1"/>
    <col min="13322" max="13322" width="7.85546875" customWidth="1"/>
    <col min="13323" max="13323" width="12.28515625" customWidth="1"/>
    <col min="13324" max="13324" width="12.5703125" customWidth="1"/>
    <col min="13325" max="13325" width="10.28515625" customWidth="1"/>
    <col min="13326" max="13326" width="20.5703125" customWidth="1"/>
    <col min="13327" max="13327" width="20.85546875" customWidth="1"/>
    <col min="13329" max="13335" width="13.42578125" customWidth="1"/>
    <col min="13336" max="13336" width="12.28515625" customWidth="1"/>
    <col min="13573" max="13573" width="7.5703125" customWidth="1"/>
    <col min="13574" max="13574" width="11.140625" customWidth="1"/>
    <col min="13576" max="13576" width="7.85546875" customWidth="1"/>
    <col min="13577" max="13577" width="5.5703125" customWidth="1"/>
    <col min="13578" max="13578" width="7.85546875" customWidth="1"/>
    <col min="13579" max="13579" width="12.28515625" customWidth="1"/>
    <col min="13580" max="13580" width="12.5703125" customWidth="1"/>
    <col min="13581" max="13581" width="10.28515625" customWidth="1"/>
    <col min="13582" max="13582" width="20.5703125" customWidth="1"/>
    <col min="13583" max="13583" width="20.85546875" customWidth="1"/>
    <col min="13585" max="13591" width="13.42578125" customWidth="1"/>
    <col min="13592" max="13592" width="12.28515625" customWidth="1"/>
    <col min="13829" max="13829" width="7.5703125" customWidth="1"/>
    <col min="13830" max="13830" width="11.140625" customWidth="1"/>
    <col min="13832" max="13832" width="7.85546875" customWidth="1"/>
    <col min="13833" max="13833" width="5.5703125" customWidth="1"/>
    <col min="13834" max="13834" width="7.85546875" customWidth="1"/>
    <col min="13835" max="13835" width="12.28515625" customWidth="1"/>
    <col min="13836" max="13836" width="12.5703125" customWidth="1"/>
    <col min="13837" max="13837" width="10.28515625" customWidth="1"/>
    <col min="13838" max="13838" width="20.5703125" customWidth="1"/>
    <col min="13839" max="13839" width="20.85546875" customWidth="1"/>
    <col min="13841" max="13847" width="13.42578125" customWidth="1"/>
    <col min="13848" max="13848" width="12.28515625" customWidth="1"/>
    <col min="14085" max="14085" width="7.5703125" customWidth="1"/>
    <col min="14086" max="14086" width="11.140625" customWidth="1"/>
    <col min="14088" max="14088" width="7.85546875" customWidth="1"/>
    <col min="14089" max="14089" width="5.5703125" customWidth="1"/>
    <col min="14090" max="14090" width="7.85546875" customWidth="1"/>
    <col min="14091" max="14091" width="12.28515625" customWidth="1"/>
    <col min="14092" max="14092" width="12.5703125" customWidth="1"/>
    <col min="14093" max="14093" width="10.28515625" customWidth="1"/>
    <col min="14094" max="14094" width="20.5703125" customWidth="1"/>
    <col min="14095" max="14095" width="20.85546875" customWidth="1"/>
    <col min="14097" max="14103" width="13.42578125" customWidth="1"/>
    <col min="14104" max="14104" width="12.28515625" customWidth="1"/>
    <col min="14341" max="14341" width="7.5703125" customWidth="1"/>
    <col min="14342" max="14342" width="11.140625" customWidth="1"/>
    <col min="14344" max="14344" width="7.85546875" customWidth="1"/>
    <col min="14345" max="14345" width="5.5703125" customWidth="1"/>
    <col min="14346" max="14346" width="7.85546875" customWidth="1"/>
    <col min="14347" max="14347" width="12.28515625" customWidth="1"/>
    <col min="14348" max="14348" width="12.5703125" customWidth="1"/>
    <col min="14349" max="14349" width="10.28515625" customWidth="1"/>
    <col min="14350" max="14350" width="20.5703125" customWidth="1"/>
    <col min="14351" max="14351" width="20.85546875" customWidth="1"/>
    <col min="14353" max="14359" width="13.42578125" customWidth="1"/>
    <col min="14360" max="14360" width="12.28515625" customWidth="1"/>
    <col min="14597" max="14597" width="7.5703125" customWidth="1"/>
    <col min="14598" max="14598" width="11.140625" customWidth="1"/>
    <col min="14600" max="14600" width="7.85546875" customWidth="1"/>
    <col min="14601" max="14601" width="5.5703125" customWidth="1"/>
    <col min="14602" max="14602" width="7.85546875" customWidth="1"/>
    <col min="14603" max="14603" width="12.28515625" customWidth="1"/>
    <col min="14604" max="14604" width="12.5703125" customWidth="1"/>
    <col min="14605" max="14605" width="10.28515625" customWidth="1"/>
    <col min="14606" max="14606" width="20.5703125" customWidth="1"/>
    <col min="14607" max="14607" width="20.85546875" customWidth="1"/>
    <col min="14609" max="14615" width="13.42578125" customWidth="1"/>
    <col min="14616" max="14616" width="12.28515625" customWidth="1"/>
    <col min="14853" max="14853" width="7.5703125" customWidth="1"/>
    <col min="14854" max="14854" width="11.140625" customWidth="1"/>
    <col min="14856" max="14856" width="7.85546875" customWidth="1"/>
    <col min="14857" max="14857" width="5.5703125" customWidth="1"/>
    <col min="14858" max="14858" width="7.85546875" customWidth="1"/>
    <col min="14859" max="14859" width="12.28515625" customWidth="1"/>
    <col min="14860" max="14860" width="12.5703125" customWidth="1"/>
    <col min="14861" max="14861" width="10.28515625" customWidth="1"/>
    <col min="14862" max="14862" width="20.5703125" customWidth="1"/>
    <col min="14863" max="14863" width="20.85546875" customWidth="1"/>
    <col min="14865" max="14871" width="13.42578125" customWidth="1"/>
    <col min="14872" max="14872" width="12.28515625" customWidth="1"/>
    <col min="15109" max="15109" width="7.5703125" customWidth="1"/>
    <col min="15110" max="15110" width="11.140625" customWidth="1"/>
    <col min="15112" max="15112" width="7.85546875" customWidth="1"/>
    <col min="15113" max="15113" width="5.5703125" customWidth="1"/>
    <col min="15114" max="15114" width="7.85546875" customWidth="1"/>
    <col min="15115" max="15115" width="12.28515625" customWidth="1"/>
    <col min="15116" max="15116" width="12.5703125" customWidth="1"/>
    <col min="15117" max="15117" width="10.28515625" customWidth="1"/>
    <col min="15118" max="15118" width="20.5703125" customWidth="1"/>
    <col min="15119" max="15119" width="20.85546875" customWidth="1"/>
    <col min="15121" max="15127" width="13.42578125" customWidth="1"/>
    <col min="15128" max="15128" width="12.28515625" customWidth="1"/>
    <col min="15365" max="15365" width="7.5703125" customWidth="1"/>
    <col min="15366" max="15366" width="11.140625" customWidth="1"/>
    <col min="15368" max="15368" width="7.85546875" customWidth="1"/>
    <col min="15369" max="15369" width="5.5703125" customWidth="1"/>
    <col min="15370" max="15370" width="7.85546875" customWidth="1"/>
    <col min="15371" max="15371" width="12.28515625" customWidth="1"/>
    <col min="15372" max="15372" width="12.5703125" customWidth="1"/>
    <col min="15373" max="15373" width="10.28515625" customWidth="1"/>
    <col min="15374" max="15374" width="20.5703125" customWidth="1"/>
    <col min="15375" max="15375" width="20.85546875" customWidth="1"/>
    <col min="15377" max="15383" width="13.42578125" customWidth="1"/>
    <col min="15384" max="15384" width="12.28515625" customWidth="1"/>
    <col min="15621" max="15621" width="7.5703125" customWidth="1"/>
    <col min="15622" max="15622" width="11.140625" customWidth="1"/>
    <col min="15624" max="15624" width="7.85546875" customWidth="1"/>
    <col min="15625" max="15625" width="5.5703125" customWidth="1"/>
    <col min="15626" max="15626" width="7.85546875" customWidth="1"/>
    <col min="15627" max="15627" width="12.28515625" customWidth="1"/>
    <col min="15628" max="15628" width="12.5703125" customWidth="1"/>
    <col min="15629" max="15629" width="10.28515625" customWidth="1"/>
    <col min="15630" max="15630" width="20.5703125" customWidth="1"/>
    <col min="15631" max="15631" width="20.85546875" customWidth="1"/>
    <col min="15633" max="15639" width="13.42578125" customWidth="1"/>
    <col min="15640" max="15640" width="12.28515625" customWidth="1"/>
    <col min="15877" max="15877" width="7.5703125" customWidth="1"/>
    <col min="15878" max="15878" width="11.140625" customWidth="1"/>
    <col min="15880" max="15880" width="7.85546875" customWidth="1"/>
    <col min="15881" max="15881" width="5.5703125" customWidth="1"/>
    <col min="15882" max="15882" width="7.85546875" customWidth="1"/>
    <col min="15883" max="15883" width="12.28515625" customWidth="1"/>
    <col min="15884" max="15884" width="12.5703125" customWidth="1"/>
    <col min="15885" max="15885" width="10.28515625" customWidth="1"/>
    <col min="15886" max="15886" width="20.5703125" customWidth="1"/>
    <col min="15887" max="15887" width="20.85546875" customWidth="1"/>
    <col min="15889" max="15895" width="13.42578125" customWidth="1"/>
    <col min="15896" max="15896" width="12.28515625" customWidth="1"/>
    <col min="16133" max="16133" width="7.5703125" customWidth="1"/>
    <col min="16134" max="16134" width="11.140625" customWidth="1"/>
    <col min="16136" max="16136" width="7.85546875" customWidth="1"/>
    <col min="16137" max="16137" width="5.5703125" customWidth="1"/>
    <col min="16138" max="16138" width="7.85546875" customWidth="1"/>
    <col min="16139" max="16139" width="12.28515625" customWidth="1"/>
    <col min="16140" max="16140" width="12.5703125" customWidth="1"/>
    <col min="16141" max="16141" width="10.28515625" customWidth="1"/>
    <col min="16142" max="16142" width="20.5703125" customWidth="1"/>
    <col min="16143" max="16143" width="20.85546875" customWidth="1"/>
    <col min="16145" max="16151" width="13.42578125" customWidth="1"/>
    <col min="16152" max="16152" width="12.28515625" customWidth="1"/>
  </cols>
  <sheetData>
    <row r="1" spans="1:41" ht="16.5">
      <c r="A1" s="1" t="s">
        <v>0</v>
      </c>
      <c r="B1" s="2"/>
      <c r="C1" s="2"/>
    </row>
    <row r="2" spans="1:41" ht="16.5">
      <c r="A2" s="1" t="s">
        <v>1</v>
      </c>
      <c r="B2" s="2"/>
      <c r="C2" s="2"/>
    </row>
    <row r="3" spans="1:41" ht="16.5">
      <c r="A3" s="1" t="s">
        <v>2</v>
      </c>
      <c r="B3" s="2"/>
      <c r="C3" s="2"/>
    </row>
    <row r="5" spans="1:41" ht="15.75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5"/>
      <c r="N5" s="5"/>
      <c r="O5" s="5"/>
    </row>
    <row r="6" spans="1:41">
      <c r="A6" s="6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</row>
    <row r="8" spans="1:41">
      <c r="A8" t="s">
        <v>5</v>
      </c>
      <c r="C8" s="8" t="s">
        <v>6</v>
      </c>
      <c r="D8" s="8"/>
      <c r="E8" s="8"/>
      <c r="F8" s="8"/>
      <c r="G8" s="8"/>
      <c r="H8" s="8"/>
      <c r="I8" s="8"/>
      <c r="J8" s="8"/>
      <c r="K8" s="8"/>
      <c r="L8" s="9"/>
      <c r="M8" s="9"/>
      <c r="N8" s="9"/>
      <c r="O8" s="9"/>
    </row>
    <row r="10" spans="1:41">
      <c r="A10" t="s">
        <v>7</v>
      </c>
      <c r="C10" s="10" t="s">
        <v>8</v>
      </c>
      <c r="D10" s="10"/>
      <c r="E10" s="10"/>
      <c r="F10" s="10"/>
      <c r="G10" s="10"/>
      <c r="H10" s="10"/>
      <c r="I10" s="10"/>
      <c r="J10" s="10"/>
      <c r="K10" s="10"/>
      <c r="L10" s="9"/>
      <c r="M10" s="9"/>
      <c r="N10" s="9"/>
      <c r="O10" s="9"/>
    </row>
    <row r="11" spans="1:41">
      <c r="A11" t="s">
        <v>9</v>
      </c>
      <c r="C11" s="10" t="s">
        <v>10</v>
      </c>
      <c r="D11" s="10"/>
      <c r="E11" s="10"/>
      <c r="F11" s="10"/>
      <c r="G11" s="10"/>
      <c r="H11" s="10"/>
      <c r="I11" s="10"/>
      <c r="J11" s="10"/>
      <c r="K11" s="10"/>
      <c r="L11" s="9"/>
      <c r="M11" s="9"/>
      <c r="N11" s="9"/>
      <c r="O11" s="9"/>
    </row>
    <row r="12" spans="1:41" ht="15.75" thickBot="1">
      <c r="P12" s="11"/>
    </row>
    <row r="13" spans="1:41" ht="33.950000000000003" customHeight="1" thickBot="1">
      <c r="A13" s="12" t="s">
        <v>11</v>
      </c>
      <c r="B13" s="13" t="s">
        <v>12</v>
      </c>
      <c r="C13" s="14"/>
      <c r="D13" s="14"/>
      <c r="E13" s="14"/>
      <c r="F13" s="14"/>
      <c r="G13" s="15"/>
      <c r="H13" s="16" t="s">
        <v>13</v>
      </c>
      <c r="I13" s="16" t="s">
        <v>14</v>
      </c>
      <c r="J13" s="16" t="s">
        <v>15</v>
      </c>
      <c r="K13" s="17" t="s">
        <v>16</v>
      </c>
      <c r="L13" s="18"/>
      <c r="M13" s="119"/>
      <c r="N13" s="119"/>
      <c r="O13" s="120"/>
      <c r="P13" s="116"/>
      <c r="Q13" s="116"/>
      <c r="R13" s="116"/>
      <c r="S13" s="121"/>
      <c r="T13" s="121"/>
      <c r="U13" s="116"/>
      <c r="V13" s="122"/>
      <c r="W13" s="116"/>
      <c r="X13" s="122"/>
      <c r="Y13" s="122"/>
      <c r="Z13" s="116"/>
      <c r="AA13" s="120"/>
      <c r="AB13" s="123"/>
      <c r="AC13" s="123"/>
      <c r="AD13" s="123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</row>
    <row r="14" spans="1:41" ht="5.25" customHeight="1">
      <c r="A14" s="25"/>
      <c r="B14" s="26"/>
      <c r="C14" s="27"/>
      <c r="D14" s="27"/>
      <c r="E14" s="27"/>
      <c r="F14" s="27"/>
      <c r="G14" s="28"/>
      <c r="H14" s="29"/>
      <c r="I14" s="29"/>
      <c r="J14" s="29"/>
      <c r="K14" s="30"/>
      <c r="M14" s="120"/>
      <c r="N14" s="120"/>
      <c r="O14" s="120"/>
      <c r="P14" s="120"/>
      <c r="Q14" s="120"/>
      <c r="R14" s="124"/>
      <c r="S14" s="124"/>
      <c r="T14" s="124"/>
      <c r="U14" s="124"/>
      <c r="V14" s="120"/>
      <c r="W14" s="124"/>
      <c r="X14" s="124"/>
      <c r="Y14" s="120"/>
      <c r="Z14" s="125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</row>
    <row r="15" spans="1:41">
      <c r="A15" s="33"/>
      <c r="B15" s="34"/>
      <c r="C15" s="35"/>
      <c r="D15" s="35"/>
      <c r="E15" s="35"/>
      <c r="F15" s="35"/>
      <c r="G15" s="36"/>
      <c r="H15" s="37"/>
      <c r="I15" s="37"/>
      <c r="J15" s="37"/>
      <c r="K15" s="38"/>
      <c r="M15" s="120"/>
      <c r="N15" s="120"/>
      <c r="O15" s="120"/>
      <c r="P15" s="120"/>
      <c r="Q15" s="120"/>
      <c r="R15" s="120"/>
      <c r="S15" s="126"/>
      <c r="T15" s="120"/>
      <c r="U15" s="120"/>
      <c r="V15" s="120"/>
      <c r="W15" s="120"/>
      <c r="X15" s="120"/>
      <c r="Y15" s="120"/>
      <c r="Z15" s="125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</row>
    <row r="16" spans="1:41" ht="16.5" customHeight="1">
      <c r="A16" s="40">
        <v>1</v>
      </c>
      <c r="B16" s="41" t="s">
        <v>30</v>
      </c>
      <c r="C16" s="41"/>
      <c r="D16" s="41"/>
      <c r="E16" s="41"/>
      <c r="F16" s="41"/>
      <c r="G16" s="42"/>
      <c r="H16" s="43" t="s">
        <v>31</v>
      </c>
      <c r="I16" s="44">
        <v>10</v>
      </c>
      <c r="J16" s="45">
        <f t="shared" ref="J16:J29" si="0">AD16</f>
        <v>0</v>
      </c>
      <c r="K16" s="46">
        <f t="shared" ref="K16:K29" si="1">J16*I16</f>
        <v>0</v>
      </c>
      <c r="L16" s="47"/>
      <c r="M16" s="127"/>
      <c r="N16" s="127"/>
      <c r="O16" s="128"/>
      <c r="P16" s="124"/>
      <c r="Q16" s="124"/>
      <c r="R16" s="124"/>
      <c r="S16" s="124"/>
      <c r="T16" s="124"/>
      <c r="U16" s="124"/>
      <c r="V16" s="124"/>
      <c r="W16" s="124"/>
      <c r="X16" s="124"/>
      <c r="Y16" s="129"/>
      <c r="Z16" s="125"/>
      <c r="AA16" s="120"/>
      <c r="AB16" s="130"/>
      <c r="AC16" s="130"/>
      <c r="AD16" s="131"/>
      <c r="AE16" s="120"/>
      <c r="AF16" s="132"/>
      <c r="AG16" s="132"/>
      <c r="AH16" s="132"/>
      <c r="AI16" s="132"/>
      <c r="AJ16" s="132"/>
      <c r="AK16" s="132"/>
      <c r="AL16" s="120"/>
      <c r="AM16" s="120"/>
      <c r="AN16" s="120"/>
      <c r="AO16" s="120"/>
    </row>
    <row r="17" spans="1:41" ht="16.5" customHeight="1">
      <c r="A17" s="40">
        <v>2</v>
      </c>
      <c r="B17" s="41" t="s">
        <v>34</v>
      </c>
      <c r="C17" s="41"/>
      <c r="D17" s="41"/>
      <c r="E17" s="41"/>
      <c r="F17" s="41"/>
      <c r="G17" s="42"/>
      <c r="H17" s="43" t="s">
        <v>31</v>
      </c>
      <c r="I17" s="52">
        <v>8</v>
      </c>
      <c r="J17" s="45">
        <f t="shared" si="0"/>
        <v>0</v>
      </c>
      <c r="K17" s="46">
        <f t="shared" si="1"/>
        <v>0</v>
      </c>
      <c r="L17" s="47"/>
      <c r="M17" s="127"/>
      <c r="N17" s="127"/>
      <c r="O17" s="128"/>
      <c r="P17" s="124"/>
      <c r="Q17" s="124"/>
      <c r="R17" s="124"/>
      <c r="S17" s="124"/>
      <c r="T17" s="124"/>
      <c r="U17" s="124"/>
      <c r="V17" s="124"/>
      <c r="W17" s="124"/>
      <c r="X17" s="124"/>
      <c r="Y17" s="129"/>
      <c r="Z17" s="125"/>
      <c r="AA17" s="120"/>
      <c r="AB17" s="130"/>
      <c r="AC17" s="130"/>
      <c r="AD17" s="131"/>
      <c r="AE17" s="120"/>
      <c r="AF17" s="132"/>
      <c r="AG17" s="132"/>
      <c r="AH17" s="132"/>
      <c r="AI17" s="132"/>
      <c r="AJ17" s="132"/>
      <c r="AK17" s="132"/>
      <c r="AL17" s="120"/>
      <c r="AM17" s="120"/>
      <c r="AN17" s="120"/>
      <c r="AO17" s="120"/>
    </row>
    <row r="18" spans="1:41" ht="16.5" customHeight="1">
      <c r="A18" s="40">
        <v>3</v>
      </c>
      <c r="B18" s="41" t="s">
        <v>35</v>
      </c>
      <c r="C18" s="41"/>
      <c r="D18" s="41"/>
      <c r="E18" s="41"/>
      <c r="F18" s="41"/>
      <c r="G18" s="42"/>
      <c r="H18" s="43" t="s">
        <v>31</v>
      </c>
      <c r="I18" s="52">
        <v>8</v>
      </c>
      <c r="J18" s="45">
        <f t="shared" si="0"/>
        <v>0</v>
      </c>
      <c r="K18" s="46">
        <f t="shared" si="1"/>
        <v>0</v>
      </c>
      <c r="L18" s="47"/>
      <c r="M18" s="127"/>
      <c r="N18" s="127"/>
      <c r="O18" s="128"/>
      <c r="P18" s="124"/>
      <c r="Q18" s="124"/>
      <c r="R18" s="124"/>
      <c r="S18" s="124"/>
      <c r="T18" s="124"/>
      <c r="U18" s="124"/>
      <c r="V18" s="124"/>
      <c r="W18" s="124"/>
      <c r="X18" s="124"/>
      <c r="Y18" s="129"/>
      <c r="Z18" s="125"/>
      <c r="AA18" s="120"/>
      <c r="AB18" s="130"/>
      <c r="AC18" s="130"/>
      <c r="AD18" s="131"/>
      <c r="AE18" s="120"/>
      <c r="AF18" s="132"/>
      <c r="AG18" s="132"/>
      <c r="AH18" s="132"/>
      <c r="AI18" s="132"/>
      <c r="AJ18" s="132"/>
      <c r="AK18" s="132"/>
      <c r="AL18" s="120"/>
      <c r="AM18" s="120"/>
      <c r="AN18" s="120"/>
      <c r="AO18" s="120"/>
    </row>
    <row r="19" spans="1:41" ht="16.5" customHeight="1">
      <c r="A19" s="40">
        <v>4</v>
      </c>
      <c r="B19" s="41" t="s">
        <v>36</v>
      </c>
      <c r="C19" s="41"/>
      <c r="D19" s="41"/>
      <c r="E19" s="41"/>
      <c r="F19" s="41"/>
      <c r="G19" s="42"/>
      <c r="H19" s="43" t="s">
        <v>31</v>
      </c>
      <c r="I19" s="52">
        <v>16</v>
      </c>
      <c r="J19" s="45">
        <f t="shared" si="0"/>
        <v>0</v>
      </c>
      <c r="K19" s="46">
        <f t="shared" si="1"/>
        <v>0</v>
      </c>
      <c r="L19" s="47"/>
      <c r="M19" s="133"/>
      <c r="N19" s="117"/>
      <c r="O19" s="128"/>
      <c r="P19" s="124"/>
      <c r="Q19" s="124"/>
      <c r="R19" s="124"/>
      <c r="S19" s="124"/>
      <c r="T19" s="124"/>
      <c r="U19" s="124"/>
      <c r="V19" s="124"/>
      <c r="W19" s="124"/>
      <c r="X19" s="124"/>
      <c r="Y19" s="129"/>
      <c r="Z19" s="125"/>
      <c r="AA19" s="120"/>
      <c r="AB19" s="130"/>
      <c r="AC19" s="130"/>
      <c r="AD19" s="131"/>
      <c r="AE19" s="120"/>
      <c r="AF19" s="132"/>
      <c r="AG19" s="132"/>
      <c r="AH19" s="132"/>
      <c r="AI19" s="132"/>
      <c r="AJ19" s="132"/>
      <c r="AK19" s="132"/>
      <c r="AL19" s="120"/>
      <c r="AM19" s="120"/>
      <c r="AN19" s="120"/>
      <c r="AO19" s="120"/>
    </row>
    <row r="20" spans="1:41" ht="16.5" customHeight="1">
      <c r="A20" s="40">
        <v>5</v>
      </c>
      <c r="B20" s="41" t="s">
        <v>37</v>
      </c>
      <c r="C20" s="41"/>
      <c r="D20" s="41"/>
      <c r="E20" s="41"/>
      <c r="F20" s="41"/>
      <c r="G20" s="42"/>
      <c r="H20" s="43" t="s">
        <v>31</v>
      </c>
      <c r="I20" s="52">
        <v>16</v>
      </c>
      <c r="J20" s="45">
        <f t="shared" si="0"/>
        <v>0</v>
      </c>
      <c r="K20" s="46">
        <f t="shared" si="1"/>
        <v>0</v>
      </c>
      <c r="L20" s="47"/>
      <c r="M20" s="117"/>
      <c r="N20" s="117"/>
      <c r="O20" s="128"/>
      <c r="P20" s="124"/>
      <c r="Q20" s="124"/>
      <c r="R20" s="124"/>
      <c r="S20" s="124"/>
      <c r="T20" s="124"/>
      <c r="U20" s="124"/>
      <c r="V20" s="124"/>
      <c r="W20" s="124"/>
      <c r="X20" s="124"/>
      <c r="Y20" s="129"/>
      <c r="Z20" s="125"/>
      <c r="AA20" s="120"/>
      <c r="AB20" s="130"/>
      <c r="AC20" s="130"/>
      <c r="AD20" s="131"/>
      <c r="AE20" s="120"/>
      <c r="AF20" s="132"/>
      <c r="AG20" s="132"/>
      <c r="AH20" s="132"/>
      <c r="AI20" s="132"/>
      <c r="AJ20" s="132"/>
      <c r="AK20" s="132"/>
      <c r="AL20" s="120"/>
      <c r="AM20" s="120"/>
      <c r="AN20" s="120"/>
      <c r="AO20" s="120"/>
    </row>
    <row r="21" spans="1:41" ht="16.5" customHeight="1">
      <c r="A21" s="40">
        <v>6</v>
      </c>
      <c r="B21" s="41" t="s">
        <v>38</v>
      </c>
      <c r="C21" s="41"/>
      <c r="D21" s="41"/>
      <c r="E21" s="41"/>
      <c r="F21" s="41"/>
      <c r="G21" s="42"/>
      <c r="H21" s="43" t="s">
        <v>31</v>
      </c>
      <c r="I21" s="52">
        <v>10</v>
      </c>
      <c r="J21" s="45">
        <f t="shared" si="0"/>
        <v>0</v>
      </c>
      <c r="K21" s="46">
        <f t="shared" si="1"/>
        <v>0</v>
      </c>
      <c r="L21" s="47"/>
      <c r="M21" s="117"/>
      <c r="N21" s="117"/>
      <c r="O21" s="128"/>
      <c r="P21" s="124"/>
      <c r="Q21" s="124"/>
      <c r="R21" s="124"/>
      <c r="S21" s="124"/>
      <c r="T21" s="124"/>
      <c r="U21" s="124"/>
      <c r="V21" s="124"/>
      <c r="W21" s="124"/>
      <c r="X21" s="124"/>
      <c r="Y21" s="129"/>
      <c r="Z21" s="125"/>
      <c r="AA21" s="120"/>
      <c r="AB21" s="130"/>
      <c r="AC21" s="130"/>
      <c r="AD21" s="131"/>
      <c r="AE21" s="120"/>
      <c r="AF21" s="132"/>
      <c r="AG21" s="132"/>
      <c r="AH21" s="132"/>
      <c r="AI21" s="132"/>
      <c r="AJ21" s="132"/>
      <c r="AK21" s="132"/>
      <c r="AL21" s="120"/>
      <c r="AM21" s="120"/>
      <c r="AN21" s="120"/>
      <c r="AO21" s="120"/>
    </row>
    <row r="22" spans="1:41" ht="16.5" customHeight="1">
      <c r="A22" s="40">
        <v>7</v>
      </c>
      <c r="B22" s="41" t="s">
        <v>39</v>
      </c>
      <c r="C22" s="41"/>
      <c r="D22" s="41"/>
      <c r="E22" s="41"/>
      <c r="F22" s="41"/>
      <c r="G22" s="42"/>
      <c r="H22" s="43" t="s">
        <v>31</v>
      </c>
      <c r="I22" s="52">
        <v>10</v>
      </c>
      <c r="J22" s="45">
        <f t="shared" si="0"/>
        <v>0</v>
      </c>
      <c r="K22" s="46">
        <f t="shared" si="1"/>
        <v>0</v>
      </c>
      <c r="L22" s="47"/>
      <c r="M22" s="117"/>
      <c r="N22" s="117"/>
      <c r="O22" s="128"/>
      <c r="P22" s="124"/>
      <c r="Q22" s="124"/>
      <c r="R22" s="124"/>
      <c r="S22" s="124"/>
      <c r="T22" s="124"/>
      <c r="U22" s="124"/>
      <c r="V22" s="124"/>
      <c r="W22" s="124"/>
      <c r="X22" s="124"/>
      <c r="Y22" s="129"/>
      <c r="Z22" s="125"/>
      <c r="AA22" s="120"/>
      <c r="AB22" s="130"/>
      <c r="AC22" s="130"/>
      <c r="AD22" s="131"/>
      <c r="AE22" s="120"/>
      <c r="AF22" s="132"/>
      <c r="AG22" s="132"/>
      <c r="AH22" s="132"/>
      <c r="AI22" s="132"/>
      <c r="AJ22" s="132"/>
      <c r="AK22" s="132"/>
      <c r="AL22" s="120"/>
      <c r="AM22" s="120"/>
      <c r="AN22" s="120"/>
      <c r="AO22" s="120"/>
    </row>
    <row r="23" spans="1:41" ht="16.5" customHeight="1">
      <c r="A23" s="40">
        <v>8</v>
      </c>
      <c r="B23" s="41" t="s">
        <v>40</v>
      </c>
      <c r="C23" s="41"/>
      <c r="D23" s="41"/>
      <c r="E23" s="41"/>
      <c r="F23" s="41"/>
      <c r="G23" s="42"/>
      <c r="H23" s="43" t="s">
        <v>31</v>
      </c>
      <c r="I23" s="52">
        <v>10</v>
      </c>
      <c r="J23" s="45">
        <f t="shared" si="0"/>
        <v>0</v>
      </c>
      <c r="K23" s="46">
        <f t="shared" si="1"/>
        <v>0</v>
      </c>
      <c r="L23" s="47"/>
      <c r="M23" s="117"/>
      <c r="N23" s="117"/>
      <c r="O23" s="128"/>
      <c r="P23" s="124"/>
      <c r="Q23" s="124"/>
      <c r="R23" s="124"/>
      <c r="S23" s="124"/>
      <c r="T23" s="124"/>
      <c r="U23" s="124"/>
      <c r="V23" s="124"/>
      <c r="W23" s="124"/>
      <c r="X23" s="124"/>
      <c r="Y23" s="129"/>
      <c r="Z23" s="125"/>
      <c r="AA23" s="120"/>
      <c r="AB23" s="130"/>
      <c r="AC23" s="130"/>
      <c r="AD23" s="131"/>
      <c r="AE23" s="120"/>
      <c r="AF23" s="132"/>
      <c r="AG23" s="132"/>
      <c r="AH23" s="132"/>
      <c r="AI23" s="132"/>
      <c r="AJ23" s="132"/>
      <c r="AK23" s="132"/>
      <c r="AL23" s="120"/>
      <c r="AM23" s="120"/>
      <c r="AN23" s="120"/>
      <c r="AO23" s="120"/>
    </row>
    <row r="24" spans="1:41" ht="16.5" customHeight="1">
      <c r="A24" s="40">
        <v>9</v>
      </c>
      <c r="B24" s="41" t="s">
        <v>41</v>
      </c>
      <c r="C24" s="41"/>
      <c r="D24" s="41"/>
      <c r="E24" s="41"/>
      <c r="F24" s="41"/>
      <c r="G24" s="42"/>
      <c r="H24" s="43" t="s">
        <v>31</v>
      </c>
      <c r="I24" s="52">
        <v>8</v>
      </c>
      <c r="J24" s="45">
        <f t="shared" si="0"/>
        <v>0</v>
      </c>
      <c r="K24" s="46">
        <f t="shared" si="1"/>
        <v>0</v>
      </c>
      <c r="L24" s="47"/>
      <c r="M24" s="127"/>
      <c r="N24" s="127"/>
      <c r="O24" s="128"/>
      <c r="P24" s="124"/>
      <c r="Q24" s="124"/>
      <c r="R24" s="124"/>
      <c r="S24" s="124"/>
      <c r="T24" s="124"/>
      <c r="U24" s="124"/>
      <c r="V24" s="124"/>
      <c r="W24" s="124"/>
      <c r="X24" s="124"/>
      <c r="Y24" s="129"/>
      <c r="Z24" s="125"/>
      <c r="AA24" s="120"/>
      <c r="AB24" s="130"/>
      <c r="AC24" s="130"/>
      <c r="AD24" s="131"/>
      <c r="AE24" s="120"/>
      <c r="AF24" s="132"/>
      <c r="AG24" s="132"/>
      <c r="AH24" s="132"/>
      <c r="AI24" s="132"/>
      <c r="AJ24" s="132"/>
      <c r="AK24" s="132"/>
      <c r="AL24" s="120"/>
      <c r="AM24" s="120"/>
      <c r="AN24" s="120"/>
      <c r="AO24" s="120"/>
    </row>
    <row r="25" spans="1:41" ht="16.5" customHeight="1">
      <c r="A25" s="40">
        <v>10</v>
      </c>
      <c r="B25" s="41" t="s">
        <v>42</v>
      </c>
      <c r="C25" s="41"/>
      <c r="D25" s="41"/>
      <c r="E25" s="41"/>
      <c r="F25" s="41"/>
      <c r="G25" s="42"/>
      <c r="H25" s="43" t="s">
        <v>31</v>
      </c>
      <c r="I25" s="52">
        <v>8</v>
      </c>
      <c r="J25" s="45">
        <f t="shared" si="0"/>
        <v>0</v>
      </c>
      <c r="K25" s="46">
        <f t="shared" si="1"/>
        <v>0</v>
      </c>
      <c r="L25" s="47"/>
      <c r="M25" s="117"/>
      <c r="N25" s="117"/>
      <c r="O25" s="128"/>
      <c r="P25" s="124"/>
      <c r="Q25" s="124"/>
      <c r="R25" s="124"/>
      <c r="S25" s="124"/>
      <c r="T25" s="124"/>
      <c r="U25" s="124"/>
      <c r="V25" s="124"/>
      <c r="W25" s="124"/>
      <c r="X25" s="124"/>
      <c r="Y25" s="129"/>
      <c r="Z25" s="125"/>
      <c r="AA25" s="120"/>
      <c r="AB25" s="130"/>
      <c r="AC25" s="130"/>
      <c r="AD25" s="131"/>
      <c r="AE25" s="120"/>
      <c r="AF25" s="132"/>
      <c r="AG25" s="132"/>
      <c r="AH25" s="132"/>
      <c r="AI25" s="132"/>
      <c r="AJ25" s="132"/>
      <c r="AK25" s="132"/>
      <c r="AL25" s="120"/>
      <c r="AM25" s="120"/>
      <c r="AN25" s="120"/>
      <c r="AO25" s="120"/>
    </row>
    <row r="26" spans="1:41" ht="16.5" customHeight="1">
      <c r="A26" s="40">
        <v>11</v>
      </c>
      <c r="B26" s="41" t="s">
        <v>44</v>
      </c>
      <c r="C26" s="41"/>
      <c r="D26" s="41"/>
      <c r="E26" s="41"/>
      <c r="F26" s="41"/>
      <c r="G26" s="42"/>
      <c r="H26" s="43" t="s">
        <v>31</v>
      </c>
      <c r="I26" s="52">
        <v>8</v>
      </c>
      <c r="J26" s="45">
        <f t="shared" si="0"/>
        <v>0</v>
      </c>
      <c r="K26" s="46">
        <f t="shared" si="1"/>
        <v>0</v>
      </c>
      <c r="L26" s="47"/>
      <c r="M26" s="120"/>
      <c r="N26" s="117"/>
      <c r="O26" s="128"/>
      <c r="P26" s="124"/>
      <c r="Q26" s="124"/>
      <c r="R26" s="124"/>
      <c r="S26" s="124"/>
      <c r="T26" s="124"/>
      <c r="U26" s="124"/>
      <c r="V26" s="124"/>
      <c r="W26" s="124"/>
      <c r="X26" s="124"/>
      <c r="Y26" s="129"/>
      <c r="Z26" s="125"/>
      <c r="AA26" s="120"/>
      <c r="AB26" s="130"/>
      <c r="AC26" s="130"/>
      <c r="AD26" s="131"/>
      <c r="AE26" s="120"/>
      <c r="AF26" s="132"/>
      <c r="AG26" s="132"/>
      <c r="AH26" s="132"/>
      <c r="AI26" s="132"/>
      <c r="AJ26" s="132"/>
      <c r="AK26" s="132"/>
      <c r="AL26" s="120"/>
      <c r="AM26" s="120"/>
      <c r="AN26" s="120"/>
      <c r="AO26" s="120"/>
    </row>
    <row r="27" spans="1:41" ht="16.5" customHeight="1">
      <c r="A27" s="40">
        <v>12</v>
      </c>
      <c r="B27" s="41" t="s">
        <v>46</v>
      </c>
      <c r="C27" s="41"/>
      <c r="D27" s="41"/>
      <c r="E27" s="41"/>
      <c r="F27" s="41"/>
      <c r="G27" s="42"/>
      <c r="H27" s="43" t="s">
        <v>31</v>
      </c>
      <c r="I27" s="52">
        <v>8</v>
      </c>
      <c r="J27" s="45">
        <f t="shared" si="0"/>
        <v>0</v>
      </c>
      <c r="K27" s="46">
        <f t="shared" si="1"/>
        <v>0</v>
      </c>
      <c r="L27" s="47"/>
      <c r="M27" s="127"/>
      <c r="N27" s="117"/>
      <c r="O27" s="128"/>
      <c r="P27" s="124"/>
      <c r="Q27" s="124"/>
      <c r="R27" s="124"/>
      <c r="S27" s="124"/>
      <c r="T27" s="124"/>
      <c r="U27" s="124"/>
      <c r="V27" s="124"/>
      <c r="W27" s="124"/>
      <c r="X27" s="124"/>
      <c r="Y27" s="129"/>
      <c r="Z27" s="125"/>
      <c r="AA27" s="120"/>
      <c r="AB27" s="130"/>
      <c r="AC27" s="130"/>
      <c r="AD27" s="131"/>
      <c r="AE27" s="120"/>
      <c r="AF27" s="132"/>
      <c r="AG27" s="132"/>
      <c r="AH27" s="132"/>
      <c r="AI27" s="132"/>
      <c r="AJ27" s="132"/>
      <c r="AK27" s="132"/>
      <c r="AL27" s="120"/>
      <c r="AM27" s="120"/>
      <c r="AN27" s="120"/>
      <c r="AO27" s="120"/>
    </row>
    <row r="28" spans="1:41" ht="16.5" customHeight="1">
      <c r="A28" s="40">
        <v>13</v>
      </c>
      <c r="B28" s="41" t="s">
        <v>48</v>
      </c>
      <c r="C28" s="41"/>
      <c r="D28" s="41"/>
      <c r="E28" s="41"/>
      <c r="F28" s="41"/>
      <c r="G28" s="42"/>
      <c r="H28" s="43" t="s">
        <v>31</v>
      </c>
      <c r="I28" s="52">
        <v>8</v>
      </c>
      <c r="J28" s="45">
        <f t="shared" si="0"/>
        <v>0</v>
      </c>
      <c r="K28" s="46">
        <f t="shared" si="1"/>
        <v>0</v>
      </c>
      <c r="L28" s="47"/>
      <c r="M28" s="127"/>
      <c r="N28" s="117"/>
      <c r="O28" s="128"/>
      <c r="P28" s="124"/>
      <c r="Q28" s="124"/>
      <c r="R28" s="124"/>
      <c r="S28" s="124"/>
      <c r="T28" s="124"/>
      <c r="U28" s="124"/>
      <c r="V28" s="124"/>
      <c r="W28" s="124"/>
      <c r="X28" s="124"/>
      <c r="Y28" s="129"/>
      <c r="Z28" s="125"/>
      <c r="AA28" s="120"/>
      <c r="AB28" s="130"/>
      <c r="AC28" s="130"/>
      <c r="AD28" s="131"/>
      <c r="AE28" s="120"/>
      <c r="AF28" s="132"/>
      <c r="AG28" s="132"/>
      <c r="AH28" s="132"/>
      <c r="AI28" s="132"/>
      <c r="AJ28" s="132"/>
      <c r="AK28" s="132"/>
      <c r="AL28" s="120"/>
      <c r="AM28" s="120"/>
      <c r="AN28" s="120"/>
      <c r="AO28" s="120"/>
    </row>
    <row r="29" spans="1:41" ht="16.5" customHeight="1">
      <c r="A29" s="40">
        <v>14</v>
      </c>
      <c r="B29" s="41" t="s">
        <v>50</v>
      </c>
      <c r="C29" s="41"/>
      <c r="D29" s="41"/>
      <c r="E29" s="41"/>
      <c r="F29" s="41"/>
      <c r="G29" s="42"/>
      <c r="H29" s="43" t="s">
        <v>31</v>
      </c>
      <c r="I29" s="52">
        <v>18</v>
      </c>
      <c r="J29" s="45">
        <f t="shared" si="0"/>
        <v>0</v>
      </c>
      <c r="K29" s="46">
        <f t="shared" si="1"/>
        <v>0</v>
      </c>
      <c r="L29" s="47"/>
      <c r="M29" s="127"/>
      <c r="N29" s="117"/>
      <c r="O29" s="128"/>
      <c r="P29" s="124"/>
      <c r="Q29" s="124"/>
      <c r="R29" s="124"/>
      <c r="S29" s="124"/>
      <c r="T29" s="124"/>
      <c r="U29" s="124"/>
      <c r="V29" s="124"/>
      <c r="W29" s="124"/>
      <c r="X29" s="124"/>
      <c r="Y29" s="129"/>
      <c r="Z29" s="125"/>
      <c r="AA29" s="120"/>
      <c r="AB29" s="130"/>
      <c r="AC29" s="130"/>
      <c r="AD29" s="131"/>
      <c r="AE29" s="120"/>
      <c r="AF29" s="132"/>
      <c r="AG29" s="132"/>
      <c r="AH29" s="132"/>
      <c r="AI29" s="132"/>
      <c r="AJ29" s="132"/>
      <c r="AK29" s="132"/>
      <c r="AL29" s="120"/>
      <c r="AM29" s="120"/>
      <c r="AN29" s="120"/>
      <c r="AO29" s="120"/>
    </row>
    <row r="30" spans="1:41" ht="15.75" thickBot="1">
      <c r="A30" s="56"/>
      <c r="B30" s="57"/>
      <c r="C30" s="57"/>
      <c r="D30" s="57"/>
      <c r="E30" s="57"/>
      <c r="F30" s="57"/>
      <c r="G30" s="57"/>
      <c r="H30" s="58"/>
      <c r="I30" s="59"/>
      <c r="J30" s="60"/>
      <c r="K30" s="61"/>
      <c r="L30" s="47"/>
      <c r="M30" s="128"/>
      <c r="N30" s="128"/>
      <c r="O30" s="128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5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</row>
    <row r="31" spans="1:41">
      <c r="A31" s="62" t="s">
        <v>51</v>
      </c>
      <c r="B31" s="63"/>
      <c r="C31" s="63"/>
      <c r="D31" s="63"/>
      <c r="E31" s="63"/>
      <c r="F31" s="63"/>
      <c r="G31" s="64"/>
      <c r="H31" s="65" t="s">
        <v>52</v>
      </c>
      <c r="I31" s="66"/>
      <c r="J31" s="67">
        <f>SUM(K16:K30)</f>
        <v>0</v>
      </c>
      <c r="K31" s="68"/>
      <c r="L31" s="69"/>
      <c r="M31" s="134"/>
      <c r="N31" s="134"/>
      <c r="O31" s="128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25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</row>
    <row r="32" spans="1:41">
      <c r="A32" s="71"/>
      <c r="B32" s="72"/>
      <c r="C32" s="72"/>
      <c r="D32" s="72"/>
      <c r="E32" s="72"/>
      <c r="F32" s="72"/>
      <c r="G32" s="73"/>
      <c r="H32" s="74"/>
      <c r="I32" s="75"/>
      <c r="J32" s="76">
        <f>J31*11%</f>
        <v>0</v>
      </c>
      <c r="K32" s="77"/>
      <c r="L32" s="69"/>
      <c r="M32" s="134"/>
      <c r="N32" s="134"/>
      <c r="O32" s="128"/>
      <c r="P32" s="120"/>
      <c r="Q32" s="120"/>
      <c r="R32" s="136"/>
      <c r="S32" s="136"/>
      <c r="T32" s="136"/>
      <c r="U32" s="136"/>
      <c r="V32" s="136"/>
      <c r="W32" s="120"/>
      <c r="X32" s="120"/>
      <c r="Y32" s="120"/>
      <c r="Z32" s="125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</row>
    <row r="33" spans="1:41" ht="15.75" thickBot="1">
      <c r="A33" s="79"/>
      <c r="B33" s="80"/>
      <c r="C33" s="80"/>
      <c r="D33" s="80"/>
      <c r="E33" s="80"/>
      <c r="F33" s="80"/>
      <c r="G33" s="81"/>
      <c r="H33" s="82"/>
      <c r="I33" s="83"/>
      <c r="J33" s="84">
        <f>SUM(J31:K32)</f>
        <v>0</v>
      </c>
      <c r="K33" s="85"/>
      <c r="L33" s="69"/>
      <c r="M33" s="134"/>
      <c r="N33" s="134"/>
      <c r="O33" s="128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5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</row>
    <row r="34" spans="1:41">
      <c r="A34" s="104" t="s">
        <v>61</v>
      </c>
      <c r="B34" s="105"/>
      <c r="C34" s="105"/>
      <c r="D34" s="87"/>
      <c r="E34" s="87"/>
      <c r="F34" s="87"/>
      <c r="G34" s="87"/>
      <c r="H34" s="105" t="s">
        <v>62</v>
      </c>
      <c r="I34" s="105"/>
      <c r="J34" s="105"/>
      <c r="K34" s="106"/>
      <c r="L34" s="11"/>
      <c r="M34" s="138"/>
      <c r="N34" s="138"/>
      <c r="O34" s="128"/>
      <c r="P34" s="120"/>
      <c r="Q34" s="120"/>
      <c r="R34" s="120"/>
      <c r="S34" s="120"/>
      <c r="T34" s="120"/>
      <c r="U34" s="120"/>
      <c r="V34" s="120"/>
      <c r="W34" s="124"/>
      <c r="X34" s="139"/>
      <c r="Y34" s="137"/>
      <c r="Z34" s="125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</row>
    <row r="35" spans="1:41">
      <c r="A35" s="108" t="s">
        <v>66</v>
      </c>
      <c r="B35" s="171"/>
      <c r="C35" s="171"/>
      <c r="D35" s="115"/>
      <c r="E35" s="115"/>
      <c r="F35" s="115"/>
      <c r="G35" s="115"/>
      <c r="H35" s="173" t="s">
        <v>74</v>
      </c>
      <c r="I35" s="171"/>
      <c r="J35" s="171"/>
      <c r="K35" s="109"/>
      <c r="L35" s="11"/>
      <c r="M35" s="138"/>
      <c r="N35" s="138"/>
      <c r="O35" s="128"/>
      <c r="P35" s="120"/>
      <c r="Q35" s="120"/>
      <c r="R35" s="120"/>
      <c r="S35" s="120"/>
      <c r="T35" s="120"/>
      <c r="U35" s="120"/>
      <c r="V35" s="120"/>
      <c r="W35" s="124"/>
      <c r="X35" s="139"/>
      <c r="Y35" s="137"/>
      <c r="Z35" s="125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</row>
    <row r="36" spans="1:41">
      <c r="A36" s="110"/>
      <c r="B36" s="118"/>
      <c r="C36" s="118"/>
      <c r="D36" s="115"/>
      <c r="E36" s="115"/>
      <c r="F36" s="115"/>
      <c r="G36" s="115"/>
      <c r="H36" s="171"/>
      <c r="I36" s="171"/>
      <c r="J36" s="171"/>
      <c r="K36" s="109"/>
      <c r="L36" s="11"/>
      <c r="M36" s="138"/>
      <c r="N36" s="138"/>
      <c r="O36" s="128"/>
      <c r="P36" s="120"/>
      <c r="Q36" s="120"/>
      <c r="R36" s="120"/>
      <c r="S36" s="120"/>
      <c r="T36" s="120"/>
      <c r="U36" s="120"/>
      <c r="V36" s="120"/>
      <c r="W36" s="120"/>
      <c r="X36" s="137"/>
      <c r="Y36" s="137"/>
      <c r="Z36" s="125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</row>
    <row r="37" spans="1:41">
      <c r="A37" s="111"/>
      <c r="B37" s="172"/>
      <c r="C37" s="172"/>
      <c r="D37" s="115"/>
      <c r="E37" s="115"/>
      <c r="F37" s="115"/>
      <c r="G37" s="115"/>
      <c r="H37" s="172"/>
      <c r="I37" s="172"/>
      <c r="J37" s="172"/>
      <c r="K37" s="113"/>
      <c r="M37" s="120"/>
      <c r="N37" s="120"/>
      <c r="O37" s="128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5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</row>
    <row r="38" spans="1:41">
      <c r="A38" s="111"/>
      <c r="B38" s="172"/>
      <c r="C38" s="172"/>
      <c r="D38" s="115"/>
      <c r="E38" s="115"/>
      <c r="F38" s="115"/>
      <c r="G38" s="115"/>
      <c r="H38" s="172"/>
      <c r="I38" s="172"/>
      <c r="J38" s="172"/>
      <c r="K38" s="113"/>
      <c r="L38" s="78"/>
      <c r="M38" s="136"/>
      <c r="N38" s="136"/>
      <c r="O38" s="128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5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</row>
    <row r="39" spans="1:41">
      <c r="A39" s="111"/>
      <c r="B39" s="172"/>
      <c r="C39" s="172"/>
      <c r="D39" s="115"/>
      <c r="E39" s="115"/>
      <c r="F39" s="115"/>
      <c r="G39" s="115"/>
      <c r="H39" s="172"/>
      <c r="I39" s="172"/>
      <c r="J39" s="172"/>
      <c r="K39" s="113"/>
      <c r="M39" s="120"/>
      <c r="N39" s="120"/>
      <c r="O39" s="128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5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</row>
    <row r="40" spans="1:41">
      <c r="A40" s="108" t="s">
        <v>67</v>
      </c>
      <c r="B40" s="171"/>
      <c r="C40" s="171"/>
      <c r="D40" s="115"/>
      <c r="E40" s="115"/>
      <c r="F40" s="115"/>
      <c r="G40" s="115"/>
      <c r="H40" s="171" t="s">
        <v>67</v>
      </c>
      <c r="I40" s="171"/>
      <c r="J40" s="171"/>
      <c r="K40" s="109"/>
      <c r="L40" s="11"/>
      <c r="M40" s="11"/>
      <c r="N40" s="11"/>
      <c r="O40" s="47"/>
    </row>
    <row r="41" spans="1:41" ht="15.75" thickBot="1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1"/>
      <c r="O41" s="47"/>
    </row>
  </sheetData>
  <customSheetViews>
    <customSheetView guid="{E33BA5DB-70A5-485F-96BC-F217FF26C436}" topLeftCell="A27">
      <selection activeCell="K1" sqref="A1:K60"/>
      <pageMargins left="0.7" right="0.7" top="0.75" bottom="0.75" header="0.3" footer="0.3"/>
    </customSheetView>
  </customSheetViews>
  <mergeCells count="50">
    <mergeCell ref="H36:K36"/>
    <mergeCell ref="A40:C40"/>
    <mergeCell ref="H40:K40"/>
    <mergeCell ref="A34:C34"/>
    <mergeCell ref="H34:K34"/>
    <mergeCell ref="A35:C35"/>
    <mergeCell ref="H35:K35"/>
    <mergeCell ref="B30:G30"/>
    <mergeCell ref="H31:I33"/>
    <mergeCell ref="J31:K31"/>
    <mergeCell ref="A32:G33"/>
    <mergeCell ref="J32:K32"/>
    <mergeCell ref="J33:K33"/>
    <mergeCell ref="B27:G27"/>
    <mergeCell ref="AF27:AK27"/>
    <mergeCell ref="B28:G28"/>
    <mergeCell ref="AF28:AK28"/>
    <mergeCell ref="B29:G29"/>
    <mergeCell ref="AF29:AK29"/>
    <mergeCell ref="B24:G24"/>
    <mergeCell ref="AF24:AK24"/>
    <mergeCell ref="B25:G25"/>
    <mergeCell ref="AF25:AK25"/>
    <mergeCell ref="B26:G26"/>
    <mergeCell ref="AF26:AK26"/>
    <mergeCell ref="B21:G21"/>
    <mergeCell ref="AF21:AK21"/>
    <mergeCell ref="B22:G22"/>
    <mergeCell ref="AF22:AK22"/>
    <mergeCell ref="B23:G23"/>
    <mergeCell ref="AF23:AK23"/>
    <mergeCell ref="B18:G18"/>
    <mergeCell ref="AF18:AK18"/>
    <mergeCell ref="B19:G19"/>
    <mergeCell ref="AF19:AK19"/>
    <mergeCell ref="B20:G20"/>
    <mergeCell ref="AF20:AK20"/>
    <mergeCell ref="S13:T13"/>
    <mergeCell ref="B14:G14"/>
    <mergeCell ref="B15:G15"/>
    <mergeCell ref="B16:G16"/>
    <mergeCell ref="AF16:AK16"/>
    <mergeCell ref="B17:G17"/>
    <mergeCell ref="AF17:AK17"/>
    <mergeCell ref="A5:K5"/>
    <mergeCell ref="A6:K6"/>
    <mergeCell ref="C8:K8"/>
    <mergeCell ref="C10:K10"/>
    <mergeCell ref="C11:K11"/>
    <mergeCell ref="B13:G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1EAA-3B82-47C1-B3AB-51209E1FE64E}">
  <dimension ref="A1:AM47"/>
  <sheetViews>
    <sheetView view="pageBreakPreview" topLeftCell="A4" zoomScale="85" zoomScaleNormal="100" zoomScaleSheetLayoutView="85" workbookViewId="0">
      <selection activeCell="A5" sqref="A5:M47"/>
    </sheetView>
  </sheetViews>
  <sheetFormatPr defaultColWidth="9" defaultRowHeight="15"/>
  <cols>
    <col min="1" max="1" width="8.5703125" customWidth="1"/>
    <col min="2" max="2" width="11.140625" customWidth="1"/>
    <col min="4" max="4" width="7.85546875" customWidth="1"/>
    <col min="5" max="5" width="5.5703125" customWidth="1"/>
    <col min="6" max="6" width="7.85546875" customWidth="1"/>
    <col min="7" max="7" width="17.140625" customWidth="1"/>
    <col min="8" max="8" width="15.28515625" customWidth="1"/>
    <col min="9" max="9" width="11.42578125" customWidth="1"/>
    <col min="10" max="12" width="20.5703125" customWidth="1"/>
    <col min="13" max="13" width="20.85546875" customWidth="1"/>
    <col min="14" max="14" width="2.5703125" customWidth="1"/>
    <col min="15" max="16" width="12.5703125" customWidth="1"/>
    <col min="17" max="17" width="2.5703125" customWidth="1"/>
    <col min="18" max="20" width="12.5703125" customWidth="1"/>
    <col min="21" max="21" width="4.5703125" customWidth="1"/>
    <col min="22" max="27" width="12.5703125" customWidth="1"/>
    <col min="28" max="28" width="9" style="3"/>
    <col min="29" max="29" width="2.5703125" customWidth="1"/>
    <col min="32" max="32" width="12.42578125" customWidth="1"/>
    <col min="33" max="33" width="2.5703125" customWidth="1"/>
    <col min="263" max="263" width="7.5703125" customWidth="1"/>
    <col min="264" max="264" width="11.140625" customWidth="1"/>
    <col min="266" max="266" width="7.85546875" customWidth="1"/>
    <col min="267" max="267" width="5.5703125" customWidth="1"/>
    <col min="268" max="268" width="7.85546875" customWidth="1"/>
    <col min="269" max="269" width="12.28515625" customWidth="1"/>
    <col min="270" max="270" width="12.5703125" customWidth="1"/>
    <col min="271" max="271" width="10.28515625" customWidth="1"/>
    <col min="272" max="272" width="20.5703125" customWidth="1"/>
    <col min="273" max="273" width="20.85546875" customWidth="1"/>
    <col min="275" max="281" width="13.42578125" customWidth="1"/>
    <col min="282" max="282" width="12.28515625" customWidth="1"/>
    <col min="519" max="519" width="7.5703125" customWidth="1"/>
    <col min="520" max="520" width="11.140625" customWidth="1"/>
    <col min="522" max="522" width="7.85546875" customWidth="1"/>
    <col min="523" max="523" width="5.5703125" customWidth="1"/>
    <col min="524" max="524" width="7.85546875" customWidth="1"/>
    <col min="525" max="525" width="12.28515625" customWidth="1"/>
    <col min="526" max="526" width="12.5703125" customWidth="1"/>
    <col min="527" max="527" width="10.28515625" customWidth="1"/>
    <col min="528" max="528" width="20.5703125" customWidth="1"/>
    <col min="529" max="529" width="20.85546875" customWidth="1"/>
    <col min="531" max="537" width="13.42578125" customWidth="1"/>
    <col min="538" max="538" width="12.28515625" customWidth="1"/>
    <col min="775" max="775" width="7.5703125" customWidth="1"/>
    <col min="776" max="776" width="11.140625" customWidth="1"/>
    <col min="778" max="778" width="7.85546875" customWidth="1"/>
    <col min="779" max="779" width="5.5703125" customWidth="1"/>
    <col min="780" max="780" width="7.85546875" customWidth="1"/>
    <col min="781" max="781" width="12.28515625" customWidth="1"/>
    <col min="782" max="782" width="12.5703125" customWidth="1"/>
    <col min="783" max="783" width="10.28515625" customWidth="1"/>
    <col min="784" max="784" width="20.5703125" customWidth="1"/>
    <col min="785" max="785" width="20.85546875" customWidth="1"/>
    <col min="787" max="793" width="13.42578125" customWidth="1"/>
    <col min="794" max="794" width="12.28515625" customWidth="1"/>
    <col min="1031" max="1031" width="7.5703125" customWidth="1"/>
    <col min="1032" max="1032" width="11.140625" customWidth="1"/>
    <col min="1034" max="1034" width="7.85546875" customWidth="1"/>
    <col min="1035" max="1035" width="5.5703125" customWidth="1"/>
    <col min="1036" max="1036" width="7.85546875" customWidth="1"/>
    <col min="1037" max="1037" width="12.28515625" customWidth="1"/>
    <col min="1038" max="1038" width="12.5703125" customWidth="1"/>
    <col min="1039" max="1039" width="10.28515625" customWidth="1"/>
    <col min="1040" max="1040" width="20.5703125" customWidth="1"/>
    <col min="1041" max="1041" width="20.85546875" customWidth="1"/>
    <col min="1043" max="1049" width="13.42578125" customWidth="1"/>
    <col min="1050" max="1050" width="12.28515625" customWidth="1"/>
    <col min="1287" max="1287" width="7.5703125" customWidth="1"/>
    <col min="1288" max="1288" width="11.140625" customWidth="1"/>
    <col min="1290" max="1290" width="7.85546875" customWidth="1"/>
    <col min="1291" max="1291" width="5.5703125" customWidth="1"/>
    <col min="1292" max="1292" width="7.85546875" customWidth="1"/>
    <col min="1293" max="1293" width="12.28515625" customWidth="1"/>
    <col min="1294" max="1294" width="12.5703125" customWidth="1"/>
    <col min="1295" max="1295" width="10.28515625" customWidth="1"/>
    <col min="1296" max="1296" width="20.5703125" customWidth="1"/>
    <col min="1297" max="1297" width="20.85546875" customWidth="1"/>
    <col min="1299" max="1305" width="13.42578125" customWidth="1"/>
    <col min="1306" max="1306" width="12.28515625" customWidth="1"/>
    <col min="1543" max="1543" width="7.5703125" customWidth="1"/>
    <col min="1544" max="1544" width="11.140625" customWidth="1"/>
    <col min="1546" max="1546" width="7.85546875" customWidth="1"/>
    <col min="1547" max="1547" width="5.5703125" customWidth="1"/>
    <col min="1548" max="1548" width="7.85546875" customWidth="1"/>
    <col min="1549" max="1549" width="12.28515625" customWidth="1"/>
    <col min="1550" max="1550" width="12.5703125" customWidth="1"/>
    <col min="1551" max="1551" width="10.28515625" customWidth="1"/>
    <col min="1552" max="1552" width="20.5703125" customWidth="1"/>
    <col min="1553" max="1553" width="20.85546875" customWidth="1"/>
    <col min="1555" max="1561" width="13.42578125" customWidth="1"/>
    <col min="1562" max="1562" width="12.28515625" customWidth="1"/>
    <col min="1799" max="1799" width="7.5703125" customWidth="1"/>
    <col min="1800" max="1800" width="11.140625" customWidth="1"/>
    <col min="1802" max="1802" width="7.85546875" customWidth="1"/>
    <col min="1803" max="1803" width="5.5703125" customWidth="1"/>
    <col min="1804" max="1804" width="7.85546875" customWidth="1"/>
    <col min="1805" max="1805" width="12.28515625" customWidth="1"/>
    <col min="1806" max="1806" width="12.5703125" customWidth="1"/>
    <col min="1807" max="1807" width="10.28515625" customWidth="1"/>
    <col min="1808" max="1808" width="20.5703125" customWidth="1"/>
    <col min="1809" max="1809" width="20.85546875" customWidth="1"/>
    <col min="1811" max="1817" width="13.42578125" customWidth="1"/>
    <col min="1818" max="1818" width="12.28515625" customWidth="1"/>
    <col min="2055" max="2055" width="7.5703125" customWidth="1"/>
    <col min="2056" max="2056" width="11.140625" customWidth="1"/>
    <col min="2058" max="2058" width="7.85546875" customWidth="1"/>
    <col min="2059" max="2059" width="5.5703125" customWidth="1"/>
    <col min="2060" max="2060" width="7.85546875" customWidth="1"/>
    <col min="2061" max="2061" width="12.28515625" customWidth="1"/>
    <col min="2062" max="2062" width="12.5703125" customWidth="1"/>
    <col min="2063" max="2063" width="10.28515625" customWidth="1"/>
    <col min="2064" max="2064" width="20.5703125" customWidth="1"/>
    <col min="2065" max="2065" width="20.85546875" customWidth="1"/>
    <col min="2067" max="2073" width="13.42578125" customWidth="1"/>
    <col min="2074" max="2074" width="12.28515625" customWidth="1"/>
    <col min="2311" max="2311" width="7.5703125" customWidth="1"/>
    <col min="2312" max="2312" width="11.140625" customWidth="1"/>
    <col min="2314" max="2314" width="7.85546875" customWidth="1"/>
    <col min="2315" max="2315" width="5.5703125" customWidth="1"/>
    <col min="2316" max="2316" width="7.85546875" customWidth="1"/>
    <col min="2317" max="2317" width="12.28515625" customWidth="1"/>
    <col min="2318" max="2318" width="12.5703125" customWidth="1"/>
    <col min="2319" max="2319" width="10.28515625" customWidth="1"/>
    <col min="2320" max="2320" width="20.5703125" customWidth="1"/>
    <col min="2321" max="2321" width="20.85546875" customWidth="1"/>
    <col min="2323" max="2329" width="13.42578125" customWidth="1"/>
    <col min="2330" max="2330" width="12.28515625" customWidth="1"/>
    <col min="2567" max="2567" width="7.5703125" customWidth="1"/>
    <col min="2568" max="2568" width="11.140625" customWidth="1"/>
    <col min="2570" max="2570" width="7.85546875" customWidth="1"/>
    <col min="2571" max="2571" width="5.5703125" customWidth="1"/>
    <col min="2572" max="2572" width="7.85546875" customWidth="1"/>
    <col min="2573" max="2573" width="12.28515625" customWidth="1"/>
    <col min="2574" max="2574" width="12.5703125" customWidth="1"/>
    <col min="2575" max="2575" width="10.28515625" customWidth="1"/>
    <col min="2576" max="2576" width="20.5703125" customWidth="1"/>
    <col min="2577" max="2577" width="20.85546875" customWidth="1"/>
    <col min="2579" max="2585" width="13.42578125" customWidth="1"/>
    <col min="2586" max="2586" width="12.28515625" customWidth="1"/>
    <col min="2823" max="2823" width="7.5703125" customWidth="1"/>
    <col min="2824" max="2824" width="11.140625" customWidth="1"/>
    <col min="2826" max="2826" width="7.85546875" customWidth="1"/>
    <col min="2827" max="2827" width="5.5703125" customWidth="1"/>
    <col min="2828" max="2828" width="7.85546875" customWidth="1"/>
    <col min="2829" max="2829" width="12.28515625" customWidth="1"/>
    <col min="2830" max="2830" width="12.5703125" customWidth="1"/>
    <col min="2831" max="2831" width="10.28515625" customWidth="1"/>
    <col min="2832" max="2832" width="20.5703125" customWidth="1"/>
    <col min="2833" max="2833" width="20.85546875" customWidth="1"/>
    <col min="2835" max="2841" width="13.42578125" customWidth="1"/>
    <col min="2842" max="2842" width="12.28515625" customWidth="1"/>
    <col min="3079" max="3079" width="7.5703125" customWidth="1"/>
    <col min="3080" max="3080" width="11.140625" customWidth="1"/>
    <col min="3082" max="3082" width="7.85546875" customWidth="1"/>
    <col min="3083" max="3083" width="5.5703125" customWidth="1"/>
    <col min="3084" max="3084" width="7.85546875" customWidth="1"/>
    <col min="3085" max="3085" width="12.28515625" customWidth="1"/>
    <col min="3086" max="3086" width="12.5703125" customWidth="1"/>
    <col min="3087" max="3087" width="10.28515625" customWidth="1"/>
    <col min="3088" max="3088" width="20.5703125" customWidth="1"/>
    <col min="3089" max="3089" width="20.85546875" customWidth="1"/>
    <col min="3091" max="3097" width="13.42578125" customWidth="1"/>
    <col min="3098" max="3098" width="12.28515625" customWidth="1"/>
    <col min="3335" max="3335" width="7.5703125" customWidth="1"/>
    <col min="3336" max="3336" width="11.140625" customWidth="1"/>
    <col min="3338" max="3338" width="7.85546875" customWidth="1"/>
    <col min="3339" max="3339" width="5.5703125" customWidth="1"/>
    <col min="3340" max="3340" width="7.85546875" customWidth="1"/>
    <col min="3341" max="3341" width="12.28515625" customWidth="1"/>
    <col min="3342" max="3342" width="12.5703125" customWidth="1"/>
    <col min="3343" max="3343" width="10.28515625" customWidth="1"/>
    <col min="3344" max="3344" width="20.5703125" customWidth="1"/>
    <col min="3345" max="3345" width="20.85546875" customWidth="1"/>
    <col min="3347" max="3353" width="13.42578125" customWidth="1"/>
    <col min="3354" max="3354" width="12.28515625" customWidth="1"/>
    <col min="3591" max="3591" width="7.5703125" customWidth="1"/>
    <col min="3592" max="3592" width="11.140625" customWidth="1"/>
    <col min="3594" max="3594" width="7.85546875" customWidth="1"/>
    <col min="3595" max="3595" width="5.5703125" customWidth="1"/>
    <col min="3596" max="3596" width="7.85546875" customWidth="1"/>
    <col min="3597" max="3597" width="12.28515625" customWidth="1"/>
    <col min="3598" max="3598" width="12.5703125" customWidth="1"/>
    <col min="3599" max="3599" width="10.28515625" customWidth="1"/>
    <col min="3600" max="3600" width="20.5703125" customWidth="1"/>
    <col min="3601" max="3601" width="20.85546875" customWidth="1"/>
    <col min="3603" max="3609" width="13.42578125" customWidth="1"/>
    <col min="3610" max="3610" width="12.28515625" customWidth="1"/>
    <col min="3847" max="3847" width="7.5703125" customWidth="1"/>
    <col min="3848" max="3848" width="11.140625" customWidth="1"/>
    <col min="3850" max="3850" width="7.85546875" customWidth="1"/>
    <col min="3851" max="3851" width="5.5703125" customWidth="1"/>
    <col min="3852" max="3852" width="7.85546875" customWidth="1"/>
    <col min="3853" max="3853" width="12.28515625" customWidth="1"/>
    <col min="3854" max="3854" width="12.5703125" customWidth="1"/>
    <col min="3855" max="3855" width="10.28515625" customWidth="1"/>
    <col min="3856" max="3856" width="20.5703125" customWidth="1"/>
    <col min="3857" max="3857" width="20.85546875" customWidth="1"/>
    <col min="3859" max="3865" width="13.42578125" customWidth="1"/>
    <col min="3866" max="3866" width="12.28515625" customWidth="1"/>
    <col min="4103" max="4103" width="7.5703125" customWidth="1"/>
    <col min="4104" max="4104" width="11.140625" customWidth="1"/>
    <col min="4106" max="4106" width="7.85546875" customWidth="1"/>
    <col min="4107" max="4107" width="5.5703125" customWidth="1"/>
    <col min="4108" max="4108" width="7.85546875" customWidth="1"/>
    <col min="4109" max="4109" width="12.28515625" customWidth="1"/>
    <col min="4110" max="4110" width="12.5703125" customWidth="1"/>
    <col min="4111" max="4111" width="10.28515625" customWidth="1"/>
    <col min="4112" max="4112" width="20.5703125" customWidth="1"/>
    <col min="4113" max="4113" width="20.85546875" customWidth="1"/>
    <col min="4115" max="4121" width="13.42578125" customWidth="1"/>
    <col min="4122" max="4122" width="12.28515625" customWidth="1"/>
    <col min="4359" max="4359" width="7.5703125" customWidth="1"/>
    <col min="4360" max="4360" width="11.140625" customWidth="1"/>
    <col min="4362" max="4362" width="7.85546875" customWidth="1"/>
    <col min="4363" max="4363" width="5.5703125" customWidth="1"/>
    <col min="4364" max="4364" width="7.85546875" customWidth="1"/>
    <col min="4365" max="4365" width="12.28515625" customWidth="1"/>
    <col min="4366" max="4366" width="12.5703125" customWidth="1"/>
    <col min="4367" max="4367" width="10.28515625" customWidth="1"/>
    <col min="4368" max="4368" width="20.5703125" customWidth="1"/>
    <col min="4369" max="4369" width="20.85546875" customWidth="1"/>
    <col min="4371" max="4377" width="13.42578125" customWidth="1"/>
    <col min="4378" max="4378" width="12.28515625" customWidth="1"/>
    <col min="4615" max="4615" width="7.5703125" customWidth="1"/>
    <col min="4616" max="4616" width="11.140625" customWidth="1"/>
    <col min="4618" max="4618" width="7.85546875" customWidth="1"/>
    <col min="4619" max="4619" width="5.5703125" customWidth="1"/>
    <col min="4620" max="4620" width="7.85546875" customWidth="1"/>
    <col min="4621" max="4621" width="12.28515625" customWidth="1"/>
    <col min="4622" max="4622" width="12.5703125" customWidth="1"/>
    <col min="4623" max="4623" width="10.28515625" customWidth="1"/>
    <col min="4624" max="4624" width="20.5703125" customWidth="1"/>
    <col min="4625" max="4625" width="20.85546875" customWidth="1"/>
    <col min="4627" max="4633" width="13.42578125" customWidth="1"/>
    <col min="4634" max="4634" width="12.28515625" customWidth="1"/>
    <col min="4871" max="4871" width="7.5703125" customWidth="1"/>
    <col min="4872" max="4872" width="11.140625" customWidth="1"/>
    <col min="4874" max="4874" width="7.85546875" customWidth="1"/>
    <col min="4875" max="4875" width="5.5703125" customWidth="1"/>
    <col min="4876" max="4876" width="7.85546875" customWidth="1"/>
    <col min="4877" max="4877" width="12.28515625" customWidth="1"/>
    <col min="4878" max="4878" width="12.5703125" customWidth="1"/>
    <col min="4879" max="4879" width="10.28515625" customWidth="1"/>
    <col min="4880" max="4880" width="20.5703125" customWidth="1"/>
    <col min="4881" max="4881" width="20.85546875" customWidth="1"/>
    <col min="4883" max="4889" width="13.42578125" customWidth="1"/>
    <col min="4890" max="4890" width="12.28515625" customWidth="1"/>
    <col min="5127" max="5127" width="7.5703125" customWidth="1"/>
    <col min="5128" max="5128" width="11.140625" customWidth="1"/>
    <col min="5130" max="5130" width="7.85546875" customWidth="1"/>
    <col min="5131" max="5131" width="5.5703125" customWidth="1"/>
    <col min="5132" max="5132" width="7.85546875" customWidth="1"/>
    <col min="5133" max="5133" width="12.28515625" customWidth="1"/>
    <col min="5134" max="5134" width="12.5703125" customWidth="1"/>
    <col min="5135" max="5135" width="10.28515625" customWidth="1"/>
    <col min="5136" max="5136" width="20.5703125" customWidth="1"/>
    <col min="5137" max="5137" width="20.85546875" customWidth="1"/>
    <col min="5139" max="5145" width="13.42578125" customWidth="1"/>
    <col min="5146" max="5146" width="12.28515625" customWidth="1"/>
    <col min="5383" max="5383" width="7.5703125" customWidth="1"/>
    <col min="5384" max="5384" width="11.140625" customWidth="1"/>
    <col min="5386" max="5386" width="7.85546875" customWidth="1"/>
    <col min="5387" max="5387" width="5.5703125" customWidth="1"/>
    <col min="5388" max="5388" width="7.85546875" customWidth="1"/>
    <col min="5389" max="5389" width="12.28515625" customWidth="1"/>
    <col min="5390" max="5390" width="12.5703125" customWidth="1"/>
    <col min="5391" max="5391" width="10.28515625" customWidth="1"/>
    <col min="5392" max="5392" width="20.5703125" customWidth="1"/>
    <col min="5393" max="5393" width="20.85546875" customWidth="1"/>
    <col min="5395" max="5401" width="13.42578125" customWidth="1"/>
    <col min="5402" max="5402" width="12.28515625" customWidth="1"/>
    <col min="5639" max="5639" width="7.5703125" customWidth="1"/>
    <col min="5640" max="5640" width="11.140625" customWidth="1"/>
    <col min="5642" max="5642" width="7.85546875" customWidth="1"/>
    <col min="5643" max="5643" width="5.5703125" customWidth="1"/>
    <col min="5644" max="5644" width="7.85546875" customWidth="1"/>
    <col min="5645" max="5645" width="12.28515625" customWidth="1"/>
    <col min="5646" max="5646" width="12.5703125" customWidth="1"/>
    <col min="5647" max="5647" width="10.28515625" customWidth="1"/>
    <col min="5648" max="5648" width="20.5703125" customWidth="1"/>
    <col min="5649" max="5649" width="20.85546875" customWidth="1"/>
    <col min="5651" max="5657" width="13.42578125" customWidth="1"/>
    <col min="5658" max="5658" width="12.28515625" customWidth="1"/>
    <col min="5895" max="5895" width="7.5703125" customWidth="1"/>
    <col min="5896" max="5896" width="11.140625" customWidth="1"/>
    <col min="5898" max="5898" width="7.85546875" customWidth="1"/>
    <col min="5899" max="5899" width="5.5703125" customWidth="1"/>
    <col min="5900" max="5900" width="7.85546875" customWidth="1"/>
    <col min="5901" max="5901" width="12.28515625" customWidth="1"/>
    <col min="5902" max="5902" width="12.5703125" customWidth="1"/>
    <col min="5903" max="5903" width="10.28515625" customWidth="1"/>
    <col min="5904" max="5904" width="20.5703125" customWidth="1"/>
    <col min="5905" max="5905" width="20.85546875" customWidth="1"/>
    <col min="5907" max="5913" width="13.42578125" customWidth="1"/>
    <col min="5914" max="5914" width="12.28515625" customWidth="1"/>
    <col min="6151" max="6151" width="7.5703125" customWidth="1"/>
    <col min="6152" max="6152" width="11.140625" customWidth="1"/>
    <col min="6154" max="6154" width="7.85546875" customWidth="1"/>
    <col min="6155" max="6155" width="5.5703125" customWidth="1"/>
    <col min="6156" max="6156" width="7.85546875" customWidth="1"/>
    <col min="6157" max="6157" width="12.28515625" customWidth="1"/>
    <col min="6158" max="6158" width="12.5703125" customWidth="1"/>
    <col min="6159" max="6159" width="10.28515625" customWidth="1"/>
    <col min="6160" max="6160" width="20.5703125" customWidth="1"/>
    <col min="6161" max="6161" width="20.85546875" customWidth="1"/>
    <col min="6163" max="6169" width="13.42578125" customWidth="1"/>
    <col min="6170" max="6170" width="12.28515625" customWidth="1"/>
    <col min="6407" max="6407" width="7.5703125" customWidth="1"/>
    <col min="6408" max="6408" width="11.140625" customWidth="1"/>
    <col min="6410" max="6410" width="7.85546875" customWidth="1"/>
    <col min="6411" max="6411" width="5.5703125" customWidth="1"/>
    <col min="6412" max="6412" width="7.85546875" customWidth="1"/>
    <col min="6413" max="6413" width="12.28515625" customWidth="1"/>
    <col min="6414" max="6414" width="12.5703125" customWidth="1"/>
    <col min="6415" max="6415" width="10.28515625" customWidth="1"/>
    <col min="6416" max="6416" width="20.5703125" customWidth="1"/>
    <col min="6417" max="6417" width="20.85546875" customWidth="1"/>
    <col min="6419" max="6425" width="13.42578125" customWidth="1"/>
    <col min="6426" max="6426" width="12.28515625" customWidth="1"/>
    <col min="6663" max="6663" width="7.5703125" customWidth="1"/>
    <col min="6664" max="6664" width="11.140625" customWidth="1"/>
    <col min="6666" max="6666" width="7.85546875" customWidth="1"/>
    <col min="6667" max="6667" width="5.5703125" customWidth="1"/>
    <col min="6668" max="6668" width="7.85546875" customWidth="1"/>
    <col min="6669" max="6669" width="12.28515625" customWidth="1"/>
    <col min="6670" max="6670" width="12.5703125" customWidth="1"/>
    <col min="6671" max="6671" width="10.28515625" customWidth="1"/>
    <col min="6672" max="6672" width="20.5703125" customWidth="1"/>
    <col min="6673" max="6673" width="20.85546875" customWidth="1"/>
    <col min="6675" max="6681" width="13.42578125" customWidth="1"/>
    <col min="6682" max="6682" width="12.28515625" customWidth="1"/>
    <col min="6919" max="6919" width="7.5703125" customWidth="1"/>
    <col min="6920" max="6920" width="11.140625" customWidth="1"/>
    <col min="6922" max="6922" width="7.85546875" customWidth="1"/>
    <col min="6923" max="6923" width="5.5703125" customWidth="1"/>
    <col min="6924" max="6924" width="7.85546875" customWidth="1"/>
    <col min="6925" max="6925" width="12.28515625" customWidth="1"/>
    <col min="6926" max="6926" width="12.5703125" customWidth="1"/>
    <col min="6927" max="6927" width="10.28515625" customWidth="1"/>
    <col min="6928" max="6928" width="20.5703125" customWidth="1"/>
    <col min="6929" max="6929" width="20.85546875" customWidth="1"/>
    <col min="6931" max="6937" width="13.42578125" customWidth="1"/>
    <col min="6938" max="6938" width="12.28515625" customWidth="1"/>
    <col min="7175" max="7175" width="7.5703125" customWidth="1"/>
    <col min="7176" max="7176" width="11.140625" customWidth="1"/>
    <col min="7178" max="7178" width="7.85546875" customWidth="1"/>
    <col min="7179" max="7179" width="5.5703125" customWidth="1"/>
    <col min="7180" max="7180" width="7.85546875" customWidth="1"/>
    <col min="7181" max="7181" width="12.28515625" customWidth="1"/>
    <col min="7182" max="7182" width="12.5703125" customWidth="1"/>
    <col min="7183" max="7183" width="10.28515625" customWidth="1"/>
    <col min="7184" max="7184" width="20.5703125" customWidth="1"/>
    <col min="7185" max="7185" width="20.85546875" customWidth="1"/>
    <col min="7187" max="7193" width="13.42578125" customWidth="1"/>
    <col min="7194" max="7194" width="12.28515625" customWidth="1"/>
    <col min="7431" max="7431" width="7.5703125" customWidth="1"/>
    <col min="7432" max="7432" width="11.140625" customWidth="1"/>
    <col min="7434" max="7434" width="7.85546875" customWidth="1"/>
    <col min="7435" max="7435" width="5.5703125" customWidth="1"/>
    <col min="7436" max="7436" width="7.85546875" customWidth="1"/>
    <col min="7437" max="7437" width="12.28515625" customWidth="1"/>
    <col min="7438" max="7438" width="12.5703125" customWidth="1"/>
    <col min="7439" max="7439" width="10.28515625" customWidth="1"/>
    <col min="7440" max="7440" width="20.5703125" customWidth="1"/>
    <col min="7441" max="7441" width="20.85546875" customWidth="1"/>
    <col min="7443" max="7449" width="13.42578125" customWidth="1"/>
    <col min="7450" max="7450" width="12.28515625" customWidth="1"/>
    <col min="7687" max="7687" width="7.5703125" customWidth="1"/>
    <col min="7688" max="7688" width="11.140625" customWidth="1"/>
    <col min="7690" max="7690" width="7.85546875" customWidth="1"/>
    <col min="7691" max="7691" width="5.5703125" customWidth="1"/>
    <col min="7692" max="7692" width="7.85546875" customWidth="1"/>
    <col min="7693" max="7693" width="12.28515625" customWidth="1"/>
    <col min="7694" max="7694" width="12.5703125" customWidth="1"/>
    <col min="7695" max="7695" width="10.28515625" customWidth="1"/>
    <col min="7696" max="7696" width="20.5703125" customWidth="1"/>
    <col min="7697" max="7697" width="20.85546875" customWidth="1"/>
    <col min="7699" max="7705" width="13.42578125" customWidth="1"/>
    <col min="7706" max="7706" width="12.28515625" customWidth="1"/>
    <col min="7943" max="7943" width="7.5703125" customWidth="1"/>
    <col min="7944" max="7944" width="11.140625" customWidth="1"/>
    <col min="7946" max="7946" width="7.85546875" customWidth="1"/>
    <col min="7947" max="7947" width="5.5703125" customWidth="1"/>
    <col min="7948" max="7948" width="7.85546875" customWidth="1"/>
    <col min="7949" max="7949" width="12.28515625" customWidth="1"/>
    <col min="7950" max="7950" width="12.5703125" customWidth="1"/>
    <col min="7951" max="7951" width="10.28515625" customWidth="1"/>
    <col min="7952" max="7952" width="20.5703125" customWidth="1"/>
    <col min="7953" max="7953" width="20.85546875" customWidth="1"/>
    <col min="7955" max="7961" width="13.42578125" customWidth="1"/>
    <col min="7962" max="7962" width="12.28515625" customWidth="1"/>
    <col min="8199" max="8199" width="7.5703125" customWidth="1"/>
    <col min="8200" max="8200" width="11.140625" customWidth="1"/>
    <col min="8202" max="8202" width="7.85546875" customWidth="1"/>
    <col min="8203" max="8203" width="5.5703125" customWidth="1"/>
    <col min="8204" max="8204" width="7.85546875" customWidth="1"/>
    <col min="8205" max="8205" width="12.28515625" customWidth="1"/>
    <col min="8206" max="8206" width="12.5703125" customWidth="1"/>
    <col min="8207" max="8207" width="10.28515625" customWidth="1"/>
    <col min="8208" max="8208" width="20.5703125" customWidth="1"/>
    <col min="8209" max="8209" width="20.85546875" customWidth="1"/>
    <col min="8211" max="8217" width="13.42578125" customWidth="1"/>
    <col min="8218" max="8218" width="12.28515625" customWidth="1"/>
    <col min="8455" max="8455" width="7.5703125" customWidth="1"/>
    <col min="8456" max="8456" width="11.140625" customWidth="1"/>
    <col min="8458" max="8458" width="7.85546875" customWidth="1"/>
    <col min="8459" max="8459" width="5.5703125" customWidth="1"/>
    <col min="8460" max="8460" width="7.85546875" customWidth="1"/>
    <col min="8461" max="8461" width="12.28515625" customWidth="1"/>
    <col min="8462" max="8462" width="12.5703125" customWidth="1"/>
    <col min="8463" max="8463" width="10.28515625" customWidth="1"/>
    <col min="8464" max="8464" width="20.5703125" customWidth="1"/>
    <col min="8465" max="8465" width="20.85546875" customWidth="1"/>
    <col min="8467" max="8473" width="13.42578125" customWidth="1"/>
    <col min="8474" max="8474" width="12.28515625" customWidth="1"/>
    <col min="8711" max="8711" width="7.5703125" customWidth="1"/>
    <col min="8712" max="8712" width="11.140625" customWidth="1"/>
    <col min="8714" max="8714" width="7.85546875" customWidth="1"/>
    <col min="8715" max="8715" width="5.5703125" customWidth="1"/>
    <col min="8716" max="8716" width="7.85546875" customWidth="1"/>
    <col min="8717" max="8717" width="12.28515625" customWidth="1"/>
    <col min="8718" max="8718" width="12.5703125" customWidth="1"/>
    <col min="8719" max="8719" width="10.28515625" customWidth="1"/>
    <col min="8720" max="8720" width="20.5703125" customWidth="1"/>
    <col min="8721" max="8721" width="20.85546875" customWidth="1"/>
    <col min="8723" max="8729" width="13.42578125" customWidth="1"/>
    <col min="8730" max="8730" width="12.28515625" customWidth="1"/>
    <col min="8967" max="8967" width="7.5703125" customWidth="1"/>
    <col min="8968" max="8968" width="11.140625" customWidth="1"/>
    <col min="8970" max="8970" width="7.85546875" customWidth="1"/>
    <col min="8971" max="8971" width="5.5703125" customWidth="1"/>
    <col min="8972" max="8972" width="7.85546875" customWidth="1"/>
    <col min="8973" max="8973" width="12.28515625" customWidth="1"/>
    <col min="8974" max="8974" width="12.5703125" customWidth="1"/>
    <col min="8975" max="8975" width="10.28515625" customWidth="1"/>
    <col min="8976" max="8976" width="20.5703125" customWidth="1"/>
    <col min="8977" max="8977" width="20.85546875" customWidth="1"/>
    <col min="8979" max="8985" width="13.42578125" customWidth="1"/>
    <col min="8986" max="8986" width="12.28515625" customWidth="1"/>
    <col min="9223" max="9223" width="7.5703125" customWidth="1"/>
    <col min="9224" max="9224" width="11.140625" customWidth="1"/>
    <col min="9226" max="9226" width="7.85546875" customWidth="1"/>
    <col min="9227" max="9227" width="5.5703125" customWidth="1"/>
    <col min="9228" max="9228" width="7.85546875" customWidth="1"/>
    <col min="9229" max="9229" width="12.28515625" customWidth="1"/>
    <col min="9230" max="9230" width="12.5703125" customWidth="1"/>
    <col min="9231" max="9231" width="10.28515625" customWidth="1"/>
    <col min="9232" max="9232" width="20.5703125" customWidth="1"/>
    <col min="9233" max="9233" width="20.85546875" customWidth="1"/>
    <col min="9235" max="9241" width="13.42578125" customWidth="1"/>
    <col min="9242" max="9242" width="12.28515625" customWidth="1"/>
    <col min="9479" max="9479" width="7.5703125" customWidth="1"/>
    <col min="9480" max="9480" width="11.140625" customWidth="1"/>
    <col min="9482" max="9482" width="7.85546875" customWidth="1"/>
    <col min="9483" max="9483" width="5.5703125" customWidth="1"/>
    <col min="9484" max="9484" width="7.85546875" customWidth="1"/>
    <col min="9485" max="9485" width="12.28515625" customWidth="1"/>
    <col min="9486" max="9486" width="12.5703125" customWidth="1"/>
    <col min="9487" max="9487" width="10.28515625" customWidth="1"/>
    <col min="9488" max="9488" width="20.5703125" customWidth="1"/>
    <col min="9489" max="9489" width="20.85546875" customWidth="1"/>
    <col min="9491" max="9497" width="13.42578125" customWidth="1"/>
    <col min="9498" max="9498" width="12.28515625" customWidth="1"/>
    <col min="9735" max="9735" width="7.5703125" customWidth="1"/>
    <col min="9736" max="9736" width="11.140625" customWidth="1"/>
    <col min="9738" max="9738" width="7.85546875" customWidth="1"/>
    <col min="9739" max="9739" width="5.5703125" customWidth="1"/>
    <col min="9740" max="9740" width="7.85546875" customWidth="1"/>
    <col min="9741" max="9741" width="12.28515625" customWidth="1"/>
    <col min="9742" max="9742" width="12.5703125" customWidth="1"/>
    <col min="9743" max="9743" width="10.28515625" customWidth="1"/>
    <col min="9744" max="9744" width="20.5703125" customWidth="1"/>
    <col min="9745" max="9745" width="20.85546875" customWidth="1"/>
    <col min="9747" max="9753" width="13.42578125" customWidth="1"/>
    <col min="9754" max="9754" width="12.28515625" customWidth="1"/>
    <col min="9991" max="9991" width="7.5703125" customWidth="1"/>
    <col min="9992" max="9992" width="11.140625" customWidth="1"/>
    <col min="9994" max="9994" width="7.85546875" customWidth="1"/>
    <col min="9995" max="9995" width="5.5703125" customWidth="1"/>
    <col min="9996" max="9996" width="7.85546875" customWidth="1"/>
    <col min="9997" max="9997" width="12.28515625" customWidth="1"/>
    <col min="9998" max="9998" width="12.5703125" customWidth="1"/>
    <col min="9999" max="9999" width="10.28515625" customWidth="1"/>
    <col min="10000" max="10000" width="20.5703125" customWidth="1"/>
    <col min="10001" max="10001" width="20.85546875" customWidth="1"/>
    <col min="10003" max="10009" width="13.42578125" customWidth="1"/>
    <col min="10010" max="10010" width="12.28515625" customWidth="1"/>
    <col min="10247" max="10247" width="7.5703125" customWidth="1"/>
    <col min="10248" max="10248" width="11.140625" customWidth="1"/>
    <col min="10250" max="10250" width="7.85546875" customWidth="1"/>
    <col min="10251" max="10251" width="5.5703125" customWidth="1"/>
    <col min="10252" max="10252" width="7.85546875" customWidth="1"/>
    <col min="10253" max="10253" width="12.28515625" customWidth="1"/>
    <col min="10254" max="10254" width="12.5703125" customWidth="1"/>
    <col min="10255" max="10255" width="10.28515625" customWidth="1"/>
    <col min="10256" max="10256" width="20.5703125" customWidth="1"/>
    <col min="10257" max="10257" width="20.85546875" customWidth="1"/>
    <col min="10259" max="10265" width="13.42578125" customWidth="1"/>
    <col min="10266" max="10266" width="12.28515625" customWidth="1"/>
    <col min="10503" max="10503" width="7.5703125" customWidth="1"/>
    <col min="10504" max="10504" width="11.140625" customWidth="1"/>
    <col min="10506" max="10506" width="7.85546875" customWidth="1"/>
    <col min="10507" max="10507" width="5.5703125" customWidth="1"/>
    <col min="10508" max="10508" width="7.85546875" customWidth="1"/>
    <col min="10509" max="10509" width="12.28515625" customWidth="1"/>
    <col min="10510" max="10510" width="12.5703125" customWidth="1"/>
    <col min="10511" max="10511" width="10.28515625" customWidth="1"/>
    <col min="10512" max="10512" width="20.5703125" customWidth="1"/>
    <col min="10513" max="10513" width="20.85546875" customWidth="1"/>
    <col min="10515" max="10521" width="13.42578125" customWidth="1"/>
    <col min="10522" max="10522" width="12.28515625" customWidth="1"/>
    <col min="10759" max="10759" width="7.5703125" customWidth="1"/>
    <col min="10760" max="10760" width="11.140625" customWidth="1"/>
    <col min="10762" max="10762" width="7.85546875" customWidth="1"/>
    <col min="10763" max="10763" width="5.5703125" customWidth="1"/>
    <col min="10764" max="10764" width="7.85546875" customWidth="1"/>
    <col min="10765" max="10765" width="12.28515625" customWidth="1"/>
    <col min="10766" max="10766" width="12.5703125" customWidth="1"/>
    <col min="10767" max="10767" width="10.28515625" customWidth="1"/>
    <col min="10768" max="10768" width="20.5703125" customWidth="1"/>
    <col min="10769" max="10769" width="20.85546875" customWidth="1"/>
    <col min="10771" max="10777" width="13.42578125" customWidth="1"/>
    <col min="10778" max="10778" width="12.28515625" customWidth="1"/>
    <col min="11015" max="11015" width="7.5703125" customWidth="1"/>
    <col min="11016" max="11016" width="11.140625" customWidth="1"/>
    <col min="11018" max="11018" width="7.85546875" customWidth="1"/>
    <col min="11019" max="11019" width="5.5703125" customWidth="1"/>
    <col min="11020" max="11020" width="7.85546875" customWidth="1"/>
    <col min="11021" max="11021" width="12.28515625" customWidth="1"/>
    <col min="11022" max="11022" width="12.5703125" customWidth="1"/>
    <col min="11023" max="11023" width="10.28515625" customWidth="1"/>
    <col min="11024" max="11024" width="20.5703125" customWidth="1"/>
    <col min="11025" max="11025" width="20.85546875" customWidth="1"/>
    <col min="11027" max="11033" width="13.42578125" customWidth="1"/>
    <col min="11034" max="11034" width="12.28515625" customWidth="1"/>
    <col min="11271" max="11271" width="7.5703125" customWidth="1"/>
    <col min="11272" max="11272" width="11.140625" customWidth="1"/>
    <col min="11274" max="11274" width="7.85546875" customWidth="1"/>
    <col min="11275" max="11275" width="5.5703125" customWidth="1"/>
    <col min="11276" max="11276" width="7.85546875" customWidth="1"/>
    <col min="11277" max="11277" width="12.28515625" customWidth="1"/>
    <col min="11278" max="11278" width="12.5703125" customWidth="1"/>
    <col min="11279" max="11279" width="10.28515625" customWidth="1"/>
    <col min="11280" max="11280" width="20.5703125" customWidth="1"/>
    <col min="11281" max="11281" width="20.85546875" customWidth="1"/>
    <col min="11283" max="11289" width="13.42578125" customWidth="1"/>
    <col min="11290" max="11290" width="12.28515625" customWidth="1"/>
    <col min="11527" max="11527" width="7.5703125" customWidth="1"/>
    <col min="11528" max="11528" width="11.140625" customWidth="1"/>
    <col min="11530" max="11530" width="7.85546875" customWidth="1"/>
    <col min="11531" max="11531" width="5.5703125" customWidth="1"/>
    <col min="11532" max="11532" width="7.85546875" customWidth="1"/>
    <col min="11533" max="11533" width="12.28515625" customWidth="1"/>
    <col min="11534" max="11534" width="12.5703125" customWidth="1"/>
    <col min="11535" max="11535" width="10.28515625" customWidth="1"/>
    <col min="11536" max="11536" width="20.5703125" customWidth="1"/>
    <col min="11537" max="11537" width="20.85546875" customWidth="1"/>
    <col min="11539" max="11545" width="13.42578125" customWidth="1"/>
    <col min="11546" max="11546" width="12.28515625" customWidth="1"/>
    <col min="11783" max="11783" width="7.5703125" customWidth="1"/>
    <col min="11784" max="11784" width="11.140625" customWidth="1"/>
    <col min="11786" max="11786" width="7.85546875" customWidth="1"/>
    <col min="11787" max="11787" width="5.5703125" customWidth="1"/>
    <col min="11788" max="11788" width="7.85546875" customWidth="1"/>
    <col min="11789" max="11789" width="12.28515625" customWidth="1"/>
    <col min="11790" max="11790" width="12.5703125" customWidth="1"/>
    <col min="11791" max="11791" width="10.28515625" customWidth="1"/>
    <col min="11792" max="11792" width="20.5703125" customWidth="1"/>
    <col min="11793" max="11793" width="20.85546875" customWidth="1"/>
    <col min="11795" max="11801" width="13.42578125" customWidth="1"/>
    <col min="11802" max="11802" width="12.28515625" customWidth="1"/>
    <col min="12039" max="12039" width="7.5703125" customWidth="1"/>
    <col min="12040" max="12040" width="11.140625" customWidth="1"/>
    <col min="12042" max="12042" width="7.85546875" customWidth="1"/>
    <col min="12043" max="12043" width="5.5703125" customWidth="1"/>
    <col min="12044" max="12044" width="7.85546875" customWidth="1"/>
    <col min="12045" max="12045" width="12.28515625" customWidth="1"/>
    <col min="12046" max="12046" width="12.5703125" customWidth="1"/>
    <col min="12047" max="12047" width="10.28515625" customWidth="1"/>
    <col min="12048" max="12048" width="20.5703125" customWidth="1"/>
    <col min="12049" max="12049" width="20.85546875" customWidth="1"/>
    <col min="12051" max="12057" width="13.42578125" customWidth="1"/>
    <col min="12058" max="12058" width="12.28515625" customWidth="1"/>
    <col min="12295" max="12295" width="7.5703125" customWidth="1"/>
    <col min="12296" max="12296" width="11.140625" customWidth="1"/>
    <col min="12298" max="12298" width="7.85546875" customWidth="1"/>
    <col min="12299" max="12299" width="5.5703125" customWidth="1"/>
    <col min="12300" max="12300" width="7.85546875" customWidth="1"/>
    <col min="12301" max="12301" width="12.28515625" customWidth="1"/>
    <col min="12302" max="12302" width="12.5703125" customWidth="1"/>
    <col min="12303" max="12303" width="10.28515625" customWidth="1"/>
    <col min="12304" max="12304" width="20.5703125" customWidth="1"/>
    <col min="12305" max="12305" width="20.85546875" customWidth="1"/>
    <col min="12307" max="12313" width="13.42578125" customWidth="1"/>
    <col min="12314" max="12314" width="12.28515625" customWidth="1"/>
    <col min="12551" max="12551" width="7.5703125" customWidth="1"/>
    <col min="12552" max="12552" width="11.140625" customWidth="1"/>
    <col min="12554" max="12554" width="7.85546875" customWidth="1"/>
    <col min="12555" max="12555" width="5.5703125" customWidth="1"/>
    <col min="12556" max="12556" width="7.85546875" customWidth="1"/>
    <col min="12557" max="12557" width="12.28515625" customWidth="1"/>
    <col min="12558" max="12558" width="12.5703125" customWidth="1"/>
    <col min="12559" max="12559" width="10.28515625" customWidth="1"/>
    <col min="12560" max="12560" width="20.5703125" customWidth="1"/>
    <col min="12561" max="12561" width="20.85546875" customWidth="1"/>
    <col min="12563" max="12569" width="13.42578125" customWidth="1"/>
    <col min="12570" max="12570" width="12.28515625" customWidth="1"/>
    <col min="12807" max="12807" width="7.5703125" customWidth="1"/>
    <col min="12808" max="12808" width="11.140625" customWidth="1"/>
    <col min="12810" max="12810" width="7.85546875" customWidth="1"/>
    <col min="12811" max="12811" width="5.5703125" customWidth="1"/>
    <col min="12812" max="12812" width="7.85546875" customWidth="1"/>
    <col min="12813" max="12813" width="12.28515625" customWidth="1"/>
    <col min="12814" max="12814" width="12.5703125" customWidth="1"/>
    <col min="12815" max="12815" width="10.28515625" customWidth="1"/>
    <col min="12816" max="12816" width="20.5703125" customWidth="1"/>
    <col min="12817" max="12817" width="20.85546875" customWidth="1"/>
    <col min="12819" max="12825" width="13.42578125" customWidth="1"/>
    <col min="12826" max="12826" width="12.28515625" customWidth="1"/>
    <col min="13063" max="13063" width="7.5703125" customWidth="1"/>
    <col min="13064" max="13064" width="11.140625" customWidth="1"/>
    <col min="13066" max="13066" width="7.85546875" customWidth="1"/>
    <col min="13067" max="13067" width="5.5703125" customWidth="1"/>
    <col min="13068" max="13068" width="7.85546875" customWidth="1"/>
    <col min="13069" max="13069" width="12.28515625" customWidth="1"/>
    <col min="13070" max="13070" width="12.5703125" customWidth="1"/>
    <col min="13071" max="13071" width="10.28515625" customWidth="1"/>
    <col min="13072" max="13072" width="20.5703125" customWidth="1"/>
    <col min="13073" max="13073" width="20.85546875" customWidth="1"/>
    <col min="13075" max="13081" width="13.42578125" customWidth="1"/>
    <col min="13082" max="13082" width="12.28515625" customWidth="1"/>
    <col min="13319" max="13319" width="7.5703125" customWidth="1"/>
    <col min="13320" max="13320" width="11.140625" customWidth="1"/>
    <col min="13322" max="13322" width="7.85546875" customWidth="1"/>
    <col min="13323" max="13323" width="5.5703125" customWidth="1"/>
    <col min="13324" max="13324" width="7.85546875" customWidth="1"/>
    <col min="13325" max="13325" width="12.28515625" customWidth="1"/>
    <col min="13326" max="13326" width="12.5703125" customWidth="1"/>
    <col min="13327" max="13327" width="10.28515625" customWidth="1"/>
    <col min="13328" max="13328" width="20.5703125" customWidth="1"/>
    <col min="13329" max="13329" width="20.85546875" customWidth="1"/>
    <col min="13331" max="13337" width="13.42578125" customWidth="1"/>
    <col min="13338" max="13338" width="12.28515625" customWidth="1"/>
    <col min="13575" max="13575" width="7.5703125" customWidth="1"/>
    <col min="13576" max="13576" width="11.140625" customWidth="1"/>
    <col min="13578" max="13578" width="7.85546875" customWidth="1"/>
    <col min="13579" max="13579" width="5.5703125" customWidth="1"/>
    <col min="13580" max="13580" width="7.85546875" customWidth="1"/>
    <col min="13581" max="13581" width="12.28515625" customWidth="1"/>
    <col min="13582" max="13582" width="12.5703125" customWidth="1"/>
    <col min="13583" max="13583" width="10.28515625" customWidth="1"/>
    <col min="13584" max="13584" width="20.5703125" customWidth="1"/>
    <col min="13585" max="13585" width="20.85546875" customWidth="1"/>
    <col min="13587" max="13593" width="13.42578125" customWidth="1"/>
    <col min="13594" max="13594" width="12.28515625" customWidth="1"/>
    <col min="13831" max="13831" width="7.5703125" customWidth="1"/>
    <col min="13832" max="13832" width="11.140625" customWidth="1"/>
    <col min="13834" max="13834" width="7.85546875" customWidth="1"/>
    <col min="13835" max="13835" width="5.5703125" customWidth="1"/>
    <col min="13836" max="13836" width="7.85546875" customWidth="1"/>
    <col min="13837" max="13837" width="12.28515625" customWidth="1"/>
    <col min="13838" max="13838" width="12.5703125" customWidth="1"/>
    <col min="13839" max="13839" width="10.28515625" customWidth="1"/>
    <col min="13840" max="13840" width="20.5703125" customWidth="1"/>
    <col min="13841" max="13841" width="20.85546875" customWidth="1"/>
    <col min="13843" max="13849" width="13.42578125" customWidth="1"/>
    <col min="13850" max="13850" width="12.28515625" customWidth="1"/>
    <col min="14087" max="14087" width="7.5703125" customWidth="1"/>
    <col min="14088" max="14088" width="11.140625" customWidth="1"/>
    <col min="14090" max="14090" width="7.85546875" customWidth="1"/>
    <col min="14091" max="14091" width="5.5703125" customWidth="1"/>
    <col min="14092" max="14092" width="7.85546875" customWidth="1"/>
    <col min="14093" max="14093" width="12.28515625" customWidth="1"/>
    <col min="14094" max="14094" width="12.5703125" customWidth="1"/>
    <col min="14095" max="14095" width="10.28515625" customWidth="1"/>
    <col min="14096" max="14096" width="20.5703125" customWidth="1"/>
    <col min="14097" max="14097" width="20.85546875" customWidth="1"/>
    <col min="14099" max="14105" width="13.42578125" customWidth="1"/>
    <col min="14106" max="14106" width="12.28515625" customWidth="1"/>
    <col min="14343" max="14343" width="7.5703125" customWidth="1"/>
    <col min="14344" max="14344" width="11.140625" customWidth="1"/>
    <col min="14346" max="14346" width="7.85546875" customWidth="1"/>
    <col min="14347" max="14347" width="5.5703125" customWidth="1"/>
    <col min="14348" max="14348" width="7.85546875" customWidth="1"/>
    <col min="14349" max="14349" width="12.28515625" customWidth="1"/>
    <col min="14350" max="14350" width="12.5703125" customWidth="1"/>
    <col min="14351" max="14351" width="10.28515625" customWidth="1"/>
    <col min="14352" max="14352" width="20.5703125" customWidth="1"/>
    <col min="14353" max="14353" width="20.85546875" customWidth="1"/>
    <col min="14355" max="14361" width="13.42578125" customWidth="1"/>
    <col min="14362" max="14362" width="12.28515625" customWidth="1"/>
    <col min="14599" max="14599" width="7.5703125" customWidth="1"/>
    <col min="14600" max="14600" width="11.140625" customWidth="1"/>
    <col min="14602" max="14602" width="7.85546875" customWidth="1"/>
    <col min="14603" max="14603" width="5.5703125" customWidth="1"/>
    <col min="14604" max="14604" width="7.85546875" customWidth="1"/>
    <col min="14605" max="14605" width="12.28515625" customWidth="1"/>
    <col min="14606" max="14606" width="12.5703125" customWidth="1"/>
    <col min="14607" max="14607" width="10.28515625" customWidth="1"/>
    <col min="14608" max="14608" width="20.5703125" customWidth="1"/>
    <col min="14609" max="14609" width="20.85546875" customWidth="1"/>
    <col min="14611" max="14617" width="13.42578125" customWidth="1"/>
    <col min="14618" max="14618" width="12.28515625" customWidth="1"/>
    <col min="14855" max="14855" width="7.5703125" customWidth="1"/>
    <col min="14856" max="14856" width="11.140625" customWidth="1"/>
    <col min="14858" max="14858" width="7.85546875" customWidth="1"/>
    <col min="14859" max="14859" width="5.5703125" customWidth="1"/>
    <col min="14860" max="14860" width="7.85546875" customWidth="1"/>
    <col min="14861" max="14861" width="12.28515625" customWidth="1"/>
    <col min="14862" max="14862" width="12.5703125" customWidth="1"/>
    <col min="14863" max="14863" width="10.28515625" customWidth="1"/>
    <col min="14864" max="14864" width="20.5703125" customWidth="1"/>
    <col min="14865" max="14865" width="20.85546875" customWidth="1"/>
    <col min="14867" max="14873" width="13.42578125" customWidth="1"/>
    <col min="14874" max="14874" width="12.28515625" customWidth="1"/>
    <col min="15111" max="15111" width="7.5703125" customWidth="1"/>
    <col min="15112" max="15112" width="11.140625" customWidth="1"/>
    <col min="15114" max="15114" width="7.85546875" customWidth="1"/>
    <col min="15115" max="15115" width="5.5703125" customWidth="1"/>
    <col min="15116" max="15116" width="7.85546875" customWidth="1"/>
    <col min="15117" max="15117" width="12.28515625" customWidth="1"/>
    <col min="15118" max="15118" width="12.5703125" customWidth="1"/>
    <col min="15119" max="15119" width="10.28515625" customWidth="1"/>
    <col min="15120" max="15120" width="20.5703125" customWidth="1"/>
    <col min="15121" max="15121" width="20.85546875" customWidth="1"/>
    <col min="15123" max="15129" width="13.42578125" customWidth="1"/>
    <col min="15130" max="15130" width="12.28515625" customWidth="1"/>
    <col min="15367" max="15367" width="7.5703125" customWidth="1"/>
    <col min="15368" max="15368" width="11.140625" customWidth="1"/>
    <col min="15370" max="15370" width="7.85546875" customWidth="1"/>
    <col min="15371" max="15371" width="5.5703125" customWidth="1"/>
    <col min="15372" max="15372" width="7.85546875" customWidth="1"/>
    <col min="15373" max="15373" width="12.28515625" customWidth="1"/>
    <col min="15374" max="15374" width="12.5703125" customWidth="1"/>
    <col min="15375" max="15375" width="10.28515625" customWidth="1"/>
    <col min="15376" max="15376" width="20.5703125" customWidth="1"/>
    <col min="15377" max="15377" width="20.85546875" customWidth="1"/>
    <col min="15379" max="15385" width="13.42578125" customWidth="1"/>
    <col min="15386" max="15386" width="12.28515625" customWidth="1"/>
    <col min="15623" max="15623" width="7.5703125" customWidth="1"/>
    <col min="15624" max="15624" width="11.140625" customWidth="1"/>
    <col min="15626" max="15626" width="7.85546875" customWidth="1"/>
    <col min="15627" max="15627" width="5.5703125" customWidth="1"/>
    <col min="15628" max="15628" width="7.85546875" customWidth="1"/>
    <col min="15629" max="15629" width="12.28515625" customWidth="1"/>
    <col min="15630" max="15630" width="12.5703125" customWidth="1"/>
    <col min="15631" max="15631" width="10.28515625" customWidth="1"/>
    <col min="15632" max="15632" width="20.5703125" customWidth="1"/>
    <col min="15633" max="15633" width="20.85546875" customWidth="1"/>
    <col min="15635" max="15641" width="13.42578125" customWidth="1"/>
    <col min="15642" max="15642" width="12.28515625" customWidth="1"/>
    <col min="15879" max="15879" width="7.5703125" customWidth="1"/>
    <col min="15880" max="15880" width="11.140625" customWidth="1"/>
    <col min="15882" max="15882" width="7.85546875" customWidth="1"/>
    <col min="15883" max="15883" width="5.5703125" customWidth="1"/>
    <col min="15884" max="15884" width="7.85546875" customWidth="1"/>
    <col min="15885" max="15885" width="12.28515625" customWidth="1"/>
    <col min="15886" max="15886" width="12.5703125" customWidth="1"/>
    <col min="15887" max="15887" width="10.28515625" customWidth="1"/>
    <col min="15888" max="15888" width="20.5703125" customWidth="1"/>
    <col min="15889" max="15889" width="20.85546875" customWidth="1"/>
    <col min="15891" max="15897" width="13.42578125" customWidth="1"/>
    <col min="15898" max="15898" width="12.28515625" customWidth="1"/>
    <col min="16135" max="16135" width="7.5703125" customWidth="1"/>
    <col min="16136" max="16136" width="11.140625" customWidth="1"/>
    <col min="16138" max="16138" width="7.85546875" customWidth="1"/>
    <col min="16139" max="16139" width="5.5703125" customWidth="1"/>
    <col min="16140" max="16140" width="7.85546875" customWidth="1"/>
    <col min="16141" max="16141" width="12.28515625" customWidth="1"/>
    <col min="16142" max="16142" width="12.5703125" customWidth="1"/>
    <col min="16143" max="16143" width="10.28515625" customWidth="1"/>
    <col min="16144" max="16144" width="20.5703125" customWidth="1"/>
    <col min="16145" max="16145" width="20.85546875" customWidth="1"/>
    <col min="16147" max="16153" width="13.42578125" customWidth="1"/>
    <col min="16154" max="16154" width="12.28515625" customWidth="1"/>
  </cols>
  <sheetData>
    <row r="1" spans="1:39" ht="16.5">
      <c r="A1" s="1" t="s">
        <v>0</v>
      </c>
      <c r="B1" s="2"/>
      <c r="C1" s="2"/>
    </row>
    <row r="2" spans="1:39" ht="16.5">
      <c r="A2" s="1" t="s">
        <v>1</v>
      </c>
      <c r="B2" s="2"/>
      <c r="C2" s="2"/>
    </row>
    <row r="3" spans="1:39" ht="16.5">
      <c r="A3" s="1" t="s">
        <v>2</v>
      </c>
      <c r="B3" s="2"/>
      <c r="C3" s="2"/>
    </row>
    <row r="5" spans="1:39" ht="15.75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  <c r="Q5" s="5"/>
    </row>
    <row r="6" spans="1:39">
      <c r="A6" s="6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7"/>
      <c r="P6" s="7"/>
      <c r="Q6" s="7"/>
    </row>
    <row r="8" spans="1:39">
      <c r="A8" t="s">
        <v>5</v>
      </c>
      <c r="C8" s="8" t="s">
        <v>6</v>
      </c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</row>
    <row r="10" spans="1:39">
      <c r="A10" t="s">
        <v>7</v>
      </c>
      <c r="C10" s="10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9"/>
      <c r="O10" s="9"/>
      <c r="P10" s="9"/>
      <c r="Q10" s="9"/>
    </row>
    <row r="11" spans="1:39">
      <c r="A11" t="s">
        <v>9</v>
      </c>
      <c r="C11" s="10" t="s">
        <v>10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9"/>
      <c r="O11" s="9"/>
      <c r="P11" s="9"/>
      <c r="Q11" s="9"/>
    </row>
    <row r="12" spans="1:39" ht="15.75" thickBot="1">
      <c r="R12" s="11"/>
    </row>
    <row r="13" spans="1:39" ht="33.950000000000003" customHeight="1" thickBot="1">
      <c r="A13" s="12" t="s">
        <v>11</v>
      </c>
      <c r="B13" s="13" t="s">
        <v>12</v>
      </c>
      <c r="C13" s="14"/>
      <c r="D13" s="14"/>
      <c r="E13" s="14"/>
      <c r="F13" s="14"/>
      <c r="G13" s="15"/>
      <c r="H13" s="16" t="s">
        <v>13</v>
      </c>
      <c r="I13" s="16" t="s">
        <v>14</v>
      </c>
      <c r="J13" s="16" t="s">
        <v>71</v>
      </c>
      <c r="K13" s="140" t="s">
        <v>70</v>
      </c>
      <c r="L13" s="140" t="s">
        <v>69</v>
      </c>
      <c r="M13" s="17" t="s">
        <v>72</v>
      </c>
      <c r="N13" s="18"/>
      <c r="O13" s="19" t="s">
        <v>17</v>
      </c>
      <c r="P13" s="19" t="s">
        <v>17</v>
      </c>
      <c r="R13" s="20" t="s">
        <v>18</v>
      </c>
      <c r="S13" s="20" t="s">
        <v>19</v>
      </c>
      <c r="T13" s="20" t="s">
        <v>20</v>
      </c>
      <c r="U13" s="21" t="s">
        <v>21</v>
      </c>
      <c r="V13" s="22"/>
      <c r="W13" s="20" t="s">
        <v>22</v>
      </c>
      <c r="X13" s="23" t="s">
        <v>23</v>
      </c>
      <c r="Y13" s="20" t="s">
        <v>24</v>
      </c>
      <c r="Z13" s="23" t="s">
        <v>25</v>
      </c>
      <c r="AA13" s="23" t="s">
        <v>26</v>
      </c>
      <c r="AB13" s="24" t="s">
        <v>27</v>
      </c>
      <c r="AD13" s="18" t="s">
        <v>18</v>
      </c>
      <c r="AE13" s="18" t="s">
        <v>21</v>
      </c>
      <c r="AF13" s="18" t="s">
        <v>28</v>
      </c>
    </row>
    <row r="14" spans="1:39" ht="5.25" customHeight="1">
      <c r="A14" s="25"/>
      <c r="B14" s="26"/>
      <c r="C14" s="27"/>
      <c r="D14" s="27"/>
      <c r="E14" s="27"/>
      <c r="F14" s="27"/>
      <c r="G14" s="28"/>
      <c r="H14" s="29"/>
      <c r="I14" s="29"/>
      <c r="J14" s="29"/>
      <c r="K14" s="141"/>
      <c r="L14" s="141"/>
      <c r="M14" s="30"/>
      <c r="R14" s="31"/>
      <c r="S14" s="31"/>
      <c r="T14" s="32"/>
      <c r="U14" s="32"/>
      <c r="V14" s="32"/>
      <c r="W14" s="32"/>
      <c r="X14" s="31"/>
      <c r="Y14" s="32"/>
      <c r="Z14" s="32"/>
      <c r="AA14" s="31"/>
    </row>
    <row r="15" spans="1:39">
      <c r="A15" s="33"/>
      <c r="B15" s="34"/>
      <c r="C15" s="35"/>
      <c r="D15" s="35"/>
      <c r="E15" s="35"/>
      <c r="F15" s="35"/>
      <c r="G15" s="36"/>
      <c r="H15" s="37"/>
      <c r="I15" s="37"/>
      <c r="J15" s="37"/>
      <c r="K15" s="142"/>
      <c r="L15" s="142"/>
      <c r="M15" s="38"/>
      <c r="R15" s="31"/>
      <c r="S15" s="154">
        <v>9.0999999999999998E-2</v>
      </c>
      <c r="T15" s="31"/>
      <c r="U15" s="39" t="s">
        <v>29</v>
      </c>
      <c r="V15" s="31"/>
      <c r="W15" s="31"/>
      <c r="X15" s="31"/>
      <c r="Y15" s="31"/>
      <c r="Z15" s="31"/>
      <c r="AA15" s="31"/>
    </row>
    <row r="16" spans="1:39" ht="16.5" customHeight="1">
      <c r="A16" s="40">
        <v>1</v>
      </c>
      <c r="B16" s="41" t="s">
        <v>30</v>
      </c>
      <c r="C16" s="41"/>
      <c r="D16" s="41"/>
      <c r="E16" s="41"/>
      <c r="F16" s="41"/>
      <c r="G16" s="42"/>
      <c r="H16" s="43" t="s">
        <v>31</v>
      </c>
      <c r="I16" s="44">
        <v>10</v>
      </c>
      <c r="J16" s="45">
        <v>0</v>
      </c>
      <c r="K16" s="45">
        <f>I16*J16</f>
        <v>0</v>
      </c>
      <c r="L16" s="45">
        <f>AA16</f>
        <v>1133275</v>
      </c>
      <c r="M16" s="46">
        <f>I16*L16</f>
        <v>11332750</v>
      </c>
      <c r="N16" s="47"/>
      <c r="O16" s="48"/>
      <c r="P16" s="48"/>
      <c r="Q16" s="47" t="s">
        <v>32</v>
      </c>
      <c r="R16" s="32">
        <v>100000</v>
      </c>
      <c r="S16" s="32">
        <f>R16*S$15</f>
        <v>9100</v>
      </c>
      <c r="T16" s="32">
        <f t="shared" ref="T16:T29" si="0">R16+S16</f>
        <v>109100</v>
      </c>
      <c r="U16" s="32"/>
      <c r="V16" s="32">
        <v>60000</v>
      </c>
      <c r="W16" s="32">
        <f t="shared" ref="W16:W29" si="1">V16+T16</f>
        <v>169100</v>
      </c>
      <c r="X16" s="32">
        <f t="shared" ref="X16:X29" si="2">W16*2.5%</f>
        <v>4227.5</v>
      </c>
      <c r="Y16" s="32">
        <f t="shared" ref="Y16:Y29" si="3">T16+X16</f>
        <v>113327.5</v>
      </c>
      <c r="Z16" s="32">
        <f>I16</f>
        <v>10</v>
      </c>
      <c r="AA16" s="49">
        <f>Z16*Y16</f>
        <v>1133275</v>
      </c>
      <c r="AB16" s="3" t="s">
        <v>33</v>
      </c>
      <c r="AD16" s="50">
        <f>R16</f>
        <v>100000</v>
      </c>
      <c r="AE16" s="50">
        <f t="shared" ref="AE16:AE29" si="4">V16</f>
        <v>60000</v>
      </c>
      <c r="AF16" s="51">
        <f>(AD16+AE16)*1.125</f>
        <v>180000</v>
      </c>
      <c r="AH16" s="41" t="s">
        <v>30</v>
      </c>
      <c r="AI16" s="41"/>
      <c r="AJ16" s="41"/>
      <c r="AK16" s="41"/>
      <c r="AL16" s="41"/>
      <c r="AM16" s="41"/>
    </row>
    <row r="17" spans="1:39" ht="16.5" customHeight="1">
      <c r="A17" s="40">
        <v>2</v>
      </c>
      <c r="B17" s="41" t="s">
        <v>34</v>
      </c>
      <c r="C17" s="41"/>
      <c r="D17" s="41"/>
      <c r="E17" s="41"/>
      <c r="F17" s="41"/>
      <c r="G17" s="42"/>
      <c r="H17" s="43" t="s">
        <v>31</v>
      </c>
      <c r="I17" s="52">
        <v>8</v>
      </c>
      <c r="J17" s="45">
        <v>0</v>
      </c>
      <c r="K17" s="45">
        <f t="shared" ref="K17:K29" si="5">I17*J17</f>
        <v>0</v>
      </c>
      <c r="L17" s="45">
        <f t="shared" ref="L17:L29" si="6">AA17</f>
        <v>134193</v>
      </c>
      <c r="M17" s="46">
        <f t="shared" ref="M17:M29" si="7">I17*L17</f>
        <v>1073544</v>
      </c>
      <c r="N17" s="47"/>
      <c r="O17" s="48"/>
      <c r="P17" s="48"/>
      <c r="Q17" s="47" t="s">
        <v>32</v>
      </c>
      <c r="R17" s="32">
        <v>15000</v>
      </c>
      <c r="S17" s="32">
        <f t="shared" ref="S17:S29" si="8">R17*S$15</f>
        <v>1365</v>
      </c>
      <c r="T17" s="32">
        <f t="shared" si="0"/>
        <v>16365</v>
      </c>
      <c r="U17" s="32"/>
      <c r="V17" s="32"/>
      <c r="W17" s="32">
        <f t="shared" si="1"/>
        <v>16365</v>
      </c>
      <c r="X17" s="32">
        <f t="shared" si="2"/>
        <v>409.125</v>
      </c>
      <c r="Y17" s="32">
        <f t="shared" si="3"/>
        <v>16774.125</v>
      </c>
      <c r="Z17" s="32">
        <f>I17</f>
        <v>8</v>
      </c>
      <c r="AA17" s="49">
        <f t="shared" ref="AA17:AA29" si="9">Z17*Y17</f>
        <v>134193</v>
      </c>
      <c r="AB17" s="3" t="s">
        <v>33</v>
      </c>
      <c r="AD17" s="50">
        <f t="shared" ref="AD17:AD29" si="10">R17</f>
        <v>15000</v>
      </c>
      <c r="AE17" s="50">
        <f t="shared" si="4"/>
        <v>0</v>
      </c>
      <c r="AF17" s="51">
        <f t="shared" ref="AF17:AF29" si="11">(AD17+AE17)*1.125</f>
        <v>16875</v>
      </c>
      <c r="AH17" s="41" t="s">
        <v>34</v>
      </c>
      <c r="AI17" s="41"/>
      <c r="AJ17" s="41"/>
      <c r="AK17" s="41"/>
      <c r="AL17" s="41"/>
      <c r="AM17" s="41"/>
    </row>
    <row r="18" spans="1:39" ht="16.5" customHeight="1">
      <c r="A18" s="40">
        <v>3</v>
      </c>
      <c r="B18" s="41" t="s">
        <v>35</v>
      </c>
      <c r="C18" s="41"/>
      <c r="D18" s="41"/>
      <c r="E18" s="41"/>
      <c r="F18" s="41"/>
      <c r="G18" s="42"/>
      <c r="H18" s="43" t="s">
        <v>31</v>
      </c>
      <c r="I18" s="52">
        <v>8</v>
      </c>
      <c r="J18" s="45">
        <v>0</v>
      </c>
      <c r="K18" s="45">
        <f t="shared" si="5"/>
        <v>0</v>
      </c>
      <c r="L18" s="45">
        <f t="shared" si="6"/>
        <v>134193</v>
      </c>
      <c r="M18" s="46">
        <f t="shared" si="7"/>
        <v>1073544</v>
      </c>
      <c r="N18" s="47"/>
      <c r="O18" s="48"/>
      <c r="P18" s="48"/>
      <c r="Q18" s="47" t="s">
        <v>32</v>
      </c>
      <c r="R18" s="32">
        <v>15000</v>
      </c>
      <c r="S18" s="32">
        <f t="shared" si="8"/>
        <v>1365</v>
      </c>
      <c r="T18" s="32">
        <f t="shared" si="0"/>
        <v>16365</v>
      </c>
      <c r="U18" s="32"/>
      <c r="V18" s="32"/>
      <c r="W18" s="32">
        <f t="shared" si="1"/>
        <v>16365</v>
      </c>
      <c r="X18" s="32">
        <f t="shared" si="2"/>
        <v>409.125</v>
      </c>
      <c r="Y18" s="32">
        <f t="shared" si="3"/>
        <v>16774.125</v>
      </c>
      <c r="Z18" s="32">
        <f>I18</f>
        <v>8</v>
      </c>
      <c r="AA18" s="49">
        <f t="shared" si="9"/>
        <v>134193</v>
      </c>
      <c r="AB18" s="3" t="s">
        <v>33</v>
      </c>
      <c r="AD18" s="50">
        <f t="shared" si="10"/>
        <v>15000</v>
      </c>
      <c r="AE18" s="50">
        <f t="shared" si="4"/>
        <v>0</v>
      </c>
      <c r="AF18" s="51">
        <f t="shared" si="11"/>
        <v>16875</v>
      </c>
      <c r="AH18" s="41" t="s">
        <v>35</v>
      </c>
      <c r="AI18" s="41"/>
      <c r="AJ18" s="41"/>
      <c r="AK18" s="41"/>
      <c r="AL18" s="41"/>
      <c r="AM18" s="41"/>
    </row>
    <row r="19" spans="1:39" ht="16.5" customHeight="1">
      <c r="A19" s="40">
        <v>4</v>
      </c>
      <c r="B19" s="41" t="s">
        <v>36</v>
      </c>
      <c r="C19" s="41"/>
      <c r="D19" s="41"/>
      <c r="E19" s="41"/>
      <c r="F19" s="41"/>
      <c r="G19" s="42"/>
      <c r="H19" s="43" t="s">
        <v>31</v>
      </c>
      <c r="I19" s="52">
        <v>16</v>
      </c>
      <c r="J19" s="45">
        <v>0</v>
      </c>
      <c r="K19" s="45">
        <f t="shared" si="5"/>
        <v>0</v>
      </c>
      <c r="L19" s="45">
        <f t="shared" si="6"/>
        <v>1073544</v>
      </c>
      <c r="M19" s="46">
        <f t="shared" si="7"/>
        <v>17176704</v>
      </c>
      <c r="N19" s="47"/>
      <c r="O19" s="53"/>
      <c r="P19" s="54"/>
      <c r="Q19" s="47" t="s">
        <v>32</v>
      </c>
      <c r="R19" s="32">
        <v>60000</v>
      </c>
      <c r="S19" s="32">
        <f t="shared" si="8"/>
        <v>5460</v>
      </c>
      <c r="T19" s="32">
        <f t="shared" si="0"/>
        <v>65460</v>
      </c>
      <c r="U19" s="32"/>
      <c r="V19" s="32"/>
      <c r="W19" s="32">
        <f t="shared" si="1"/>
        <v>65460</v>
      </c>
      <c r="X19" s="32">
        <f t="shared" si="2"/>
        <v>1636.5</v>
      </c>
      <c r="Y19" s="32">
        <f t="shared" si="3"/>
        <v>67096.5</v>
      </c>
      <c r="Z19" s="32">
        <f>I19</f>
        <v>16</v>
      </c>
      <c r="AA19" s="49">
        <f t="shared" si="9"/>
        <v>1073544</v>
      </c>
      <c r="AB19" s="3" t="s">
        <v>33</v>
      </c>
      <c r="AD19" s="50">
        <f t="shared" si="10"/>
        <v>60000</v>
      </c>
      <c r="AE19" s="50">
        <f t="shared" si="4"/>
        <v>0</v>
      </c>
      <c r="AF19" s="51">
        <f t="shared" si="11"/>
        <v>67500</v>
      </c>
      <c r="AH19" s="41" t="s">
        <v>36</v>
      </c>
      <c r="AI19" s="41"/>
      <c r="AJ19" s="41"/>
      <c r="AK19" s="41"/>
      <c r="AL19" s="41"/>
      <c r="AM19" s="41"/>
    </row>
    <row r="20" spans="1:39" ht="16.5" customHeight="1">
      <c r="A20" s="40">
        <v>5</v>
      </c>
      <c r="B20" s="41" t="s">
        <v>37</v>
      </c>
      <c r="C20" s="41"/>
      <c r="D20" s="41"/>
      <c r="E20" s="41"/>
      <c r="F20" s="41"/>
      <c r="G20" s="42"/>
      <c r="H20" s="43" t="s">
        <v>31</v>
      </c>
      <c r="I20" s="52">
        <v>16</v>
      </c>
      <c r="J20" s="45">
        <v>0</v>
      </c>
      <c r="K20" s="45">
        <f t="shared" si="5"/>
        <v>0</v>
      </c>
      <c r="L20" s="45">
        <f t="shared" si="6"/>
        <v>268386</v>
      </c>
      <c r="M20" s="46">
        <f t="shared" si="7"/>
        <v>4294176</v>
      </c>
      <c r="N20" s="47"/>
      <c r="O20" s="54"/>
      <c r="P20" s="54"/>
      <c r="Q20" s="47" t="s">
        <v>32</v>
      </c>
      <c r="R20" s="32">
        <v>15000</v>
      </c>
      <c r="S20" s="32">
        <f t="shared" si="8"/>
        <v>1365</v>
      </c>
      <c r="T20" s="32">
        <f t="shared" si="0"/>
        <v>16365</v>
      </c>
      <c r="U20" s="32"/>
      <c r="V20" s="32"/>
      <c r="W20" s="32">
        <f t="shared" si="1"/>
        <v>16365</v>
      </c>
      <c r="X20" s="32">
        <f t="shared" si="2"/>
        <v>409.125</v>
      </c>
      <c r="Y20" s="32">
        <f t="shared" si="3"/>
        <v>16774.125</v>
      </c>
      <c r="Z20" s="32">
        <f>I20</f>
        <v>16</v>
      </c>
      <c r="AA20" s="49">
        <f t="shared" si="9"/>
        <v>268386</v>
      </c>
      <c r="AB20" s="3" t="s">
        <v>33</v>
      </c>
      <c r="AD20" s="50">
        <f t="shared" si="10"/>
        <v>15000</v>
      </c>
      <c r="AE20" s="50">
        <f t="shared" si="4"/>
        <v>0</v>
      </c>
      <c r="AF20" s="51">
        <f t="shared" si="11"/>
        <v>16875</v>
      </c>
      <c r="AH20" s="41" t="s">
        <v>37</v>
      </c>
      <c r="AI20" s="41"/>
      <c r="AJ20" s="41"/>
      <c r="AK20" s="41"/>
      <c r="AL20" s="41"/>
      <c r="AM20" s="41"/>
    </row>
    <row r="21" spans="1:39" ht="16.5" customHeight="1">
      <c r="A21" s="40">
        <v>6</v>
      </c>
      <c r="B21" s="41" t="s">
        <v>38</v>
      </c>
      <c r="C21" s="41"/>
      <c r="D21" s="41"/>
      <c r="E21" s="41"/>
      <c r="F21" s="41"/>
      <c r="G21" s="42"/>
      <c r="H21" s="43" t="s">
        <v>31</v>
      </c>
      <c r="I21" s="52">
        <v>10</v>
      </c>
      <c r="J21" s="45">
        <v>0</v>
      </c>
      <c r="K21" s="45">
        <f t="shared" si="5"/>
        <v>0</v>
      </c>
      <c r="L21" s="45">
        <f t="shared" si="6"/>
        <v>10064475</v>
      </c>
      <c r="M21" s="46">
        <f t="shared" si="7"/>
        <v>100644750</v>
      </c>
      <c r="N21" s="47"/>
      <c r="O21" s="54"/>
      <c r="P21" s="54"/>
      <c r="Q21" s="47" t="s">
        <v>32</v>
      </c>
      <c r="R21" s="32">
        <v>900000</v>
      </c>
      <c r="S21" s="32">
        <f t="shared" si="8"/>
        <v>81900</v>
      </c>
      <c r="T21" s="32">
        <f t="shared" si="0"/>
        <v>981900</v>
      </c>
      <c r="U21" s="32"/>
      <c r="V21" s="32"/>
      <c r="W21" s="32">
        <f t="shared" si="1"/>
        <v>981900</v>
      </c>
      <c r="X21" s="32">
        <f t="shared" si="2"/>
        <v>24547.5</v>
      </c>
      <c r="Y21" s="32">
        <f t="shared" si="3"/>
        <v>1006447.5</v>
      </c>
      <c r="Z21" s="32">
        <f>I21</f>
        <v>10</v>
      </c>
      <c r="AA21" s="49">
        <f t="shared" si="9"/>
        <v>10064475</v>
      </c>
      <c r="AB21" s="3" t="s">
        <v>33</v>
      </c>
      <c r="AD21" s="50">
        <f t="shared" si="10"/>
        <v>900000</v>
      </c>
      <c r="AE21" s="50">
        <f t="shared" si="4"/>
        <v>0</v>
      </c>
      <c r="AF21" s="51">
        <f t="shared" si="11"/>
        <v>1012500</v>
      </c>
      <c r="AH21" s="41" t="s">
        <v>38</v>
      </c>
      <c r="AI21" s="41"/>
      <c r="AJ21" s="41"/>
      <c r="AK21" s="41"/>
      <c r="AL21" s="41"/>
      <c r="AM21" s="41"/>
    </row>
    <row r="22" spans="1:39" ht="16.5" customHeight="1">
      <c r="A22" s="40">
        <v>7</v>
      </c>
      <c r="B22" s="41" t="s">
        <v>39</v>
      </c>
      <c r="C22" s="41"/>
      <c r="D22" s="41"/>
      <c r="E22" s="41"/>
      <c r="F22" s="41"/>
      <c r="G22" s="42"/>
      <c r="H22" s="43" t="s">
        <v>31</v>
      </c>
      <c r="I22" s="52">
        <v>10</v>
      </c>
      <c r="J22" s="45">
        <v>0</v>
      </c>
      <c r="K22" s="45">
        <f t="shared" si="5"/>
        <v>0</v>
      </c>
      <c r="L22" s="45">
        <f t="shared" si="6"/>
        <v>670965</v>
      </c>
      <c r="M22" s="46">
        <f t="shared" si="7"/>
        <v>6709650</v>
      </c>
      <c r="N22" s="47"/>
      <c r="O22" s="54"/>
      <c r="P22" s="54"/>
      <c r="Q22" s="47" t="s">
        <v>32</v>
      </c>
      <c r="R22" s="32">
        <v>60000</v>
      </c>
      <c r="S22" s="32">
        <f t="shared" si="8"/>
        <v>5460</v>
      </c>
      <c r="T22" s="32">
        <f t="shared" si="0"/>
        <v>65460</v>
      </c>
      <c r="U22" s="32"/>
      <c r="V22" s="32"/>
      <c r="W22" s="32">
        <f t="shared" si="1"/>
        <v>65460</v>
      </c>
      <c r="X22" s="32">
        <f t="shared" si="2"/>
        <v>1636.5</v>
      </c>
      <c r="Y22" s="32">
        <f t="shared" si="3"/>
        <v>67096.5</v>
      </c>
      <c r="Z22" s="32">
        <f>I22</f>
        <v>10</v>
      </c>
      <c r="AA22" s="49">
        <f t="shared" si="9"/>
        <v>670965</v>
      </c>
      <c r="AB22" s="3" t="s">
        <v>33</v>
      </c>
      <c r="AD22" s="50">
        <f t="shared" si="10"/>
        <v>60000</v>
      </c>
      <c r="AE22" s="50">
        <f t="shared" si="4"/>
        <v>0</v>
      </c>
      <c r="AF22" s="51">
        <f t="shared" si="11"/>
        <v>67500</v>
      </c>
      <c r="AH22" s="41" t="s">
        <v>39</v>
      </c>
      <c r="AI22" s="41"/>
      <c r="AJ22" s="41"/>
      <c r="AK22" s="41"/>
      <c r="AL22" s="41"/>
      <c r="AM22" s="41"/>
    </row>
    <row r="23" spans="1:39" ht="16.5" customHeight="1">
      <c r="A23" s="40">
        <v>8</v>
      </c>
      <c r="B23" s="41" t="s">
        <v>40</v>
      </c>
      <c r="C23" s="41"/>
      <c r="D23" s="41"/>
      <c r="E23" s="41"/>
      <c r="F23" s="41"/>
      <c r="G23" s="42"/>
      <c r="H23" s="43" t="s">
        <v>31</v>
      </c>
      <c r="I23" s="52">
        <v>10</v>
      </c>
      <c r="J23" s="45">
        <v>0</v>
      </c>
      <c r="K23" s="45">
        <f t="shared" si="5"/>
        <v>0</v>
      </c>
      <c r="L23" s="45">
        <f t="shared" si="6"/>
        <v>670965</v>
      </c>
      <c r="M23" s="46">
        <f t="shared" si="7"/>
        <v>6709650</v>
      </c>
      <c r="N23" s="47"/>
      <c r="O23" s="54"/>
      <c r="P23" s="54"/>
      <c r="Q23" s="47" t="s">
        <v>32</v>
      </c>
      <c r="R23" s="32">
        <v>60000</v>
      </c>
      <c r="S23" s="32">
        <f t="shared" si="8"/>
        <v>5460</v>
      </c>
      <c r="T23" s="32">
        <f t="shared" si="0"/>
        <v>65460</v>
      </c>
      <c r="U23" s="32"/>
      <c r="V23" s="32"/>
      <c r="W23" s="32">
        <f t="shared" si="1"/>
        <v>65460</v>
      </c>
      <c r="X23" s="32">
        <f t="shared" si="2"/>
        <v>1636.5</v>
      </c>
      <c r="Y23" s="32">
        <f t="shared" si="3"/>
        <v>67096.5</v>
      </c>
      <c r="Z23" s="32">
        <f>I23</f>
        <v>10</v>
      </c>
      <c r="AA23" s="49">
        <f t="shared" si="9"/>
        <v>670965</v>
      </c>
      <c r="AB23" s="3" t="s">
        <v>33</v>
      </c>
      <c r="AD23" s="50">
        <f t="shared" si="10"/>
        <v>60000</v>
      </c>
      <c r="AE23" s="50">
        <f t="shared" si="4"/>
        <v>0</v>
      </c>
      <c r="AF23" s="51">
        <f t="shared" si="11"/>
        <v>67500</v>
      </c>
      <c r="AH23" s="41" t="s">
        <v>40</v>
      </c>
      <c r="AI23" s="41"/>
      <c r="AJ23" s="41"/>
      <c r="AK23" s="41"/>
      <c r="AL23" s="41"/>
      <c r="AM23" s="41"/>
    </row>
    <row r="24" spans="1:39" ht="16.5" customHeight="1">
      <c r="A24" s="40">
        <v>9</v>
      </c>
      <c r="B24" s="41" t="s">
        <v>41</v>
      </c>
      <c r="C24" s="41"/>
      <c r="D24" s="41"/>
      <c r="E24" s="41"/>
      <c r="F24" s="41"/>
      <c r="G24" s="42"/>
      <c r="H24" s="43" t="s">
        <v>31</v>
      </c>
      <c r="I24" s="52">
        <v>8</v>
      </c>
      <c r="J24" s="45">
        <v>0</v>
      </c>
      <c r="K24" s="45">
        <f t="shared" si="5"/>
        <v>0</v>
      </c>
      <c r="L24" s="45">
        <f t="shared" si="6"/>
        <v>536772</v>
      </c>
      <c r="M24" s="46">
        <f t="shared" si="7"/>
        <v>4294176</v>
      </c>
      <c r="N24" s="47"/>
      <c r="O24" s="48"/>
      <c r="P24" s="48"/>
      <c r="Q24" s="47" t="s">
        <v>32</v>
      </c>
      <c r="R24" s="32">
        <v>60000</v>
      </c>
      <c r="S24" s="32">
        <f t="shared" si="8"/>
        <v>5460</v>
      </c>
      <c r="T24" s="32">
        <f t="shared" si="0"/>
        <v>65460</v>
      </c>
      <c r="U24" s="32"/>
      <c r="V24" s="32"/>
      <c r="W24" s="32">
        <f t="shared" si="1"/>
        <v>65460</v>
      </c>
      <c r="X24" s="32">
        <f t="shared" si="2"/>
        <v>1636.5</v>
      </c>
      <c r="Y24" s="32">
        <f t="shared" si="3"/>
        <v>67096.5</v>
      </c>
      <c r="Z24" s="32">
        <f>I24</f>
        <v>8</v>
      </c>
      <c r="AA24" s="49">
        <f t="shared" si="9"/>
        <v>536772</v>
      </c>
      <c r="AB24" s="3" t="s">
        <v>33</v>
      </c>
      <c r="AD24" s="50">
        <f t="shared" si="10"/>
        <v>60000</v>
      </c>
      <c r="AE24" s="50">
        <f t="shared" si="4"/>
        <v>0</v>
      </c>
      <c r="AF24" s="51">
        <f t="shared" si="11"/>
        <v>67500</v>
      </c>
      <c r="AH24" s="41" t="s">
        <v>41</v>
      </c>
      <c r="AI24" s="41"/>
      <c r="AJ24" s="41"/>
      <c r="AK24" s="41"/>
      <c r="AL24" s="41"/>
      <c r="AM24" s="41"/>
    </row>
    <row r="25" spans="1:39" ht="16.5" customHeight="1">
      <c r="A25" s="40">
        <v>10</v>
      </c>
      <c r="B25" s="41" t="s">
        <v>42</v>
      </c>
      <c r="C25" s="41"/>
      <c r="D25" s="41"/>
      <c r="E25" s="41"/>
      <c r="F25" s="41"/>
      <c r="G25" s="42"/>
      <c r="H25" s="43" t="s">
        <v>31</v>
      </c>
      <c r="I25" s="52">
        <v>8</v>
      </c>
      <c r="J25" s="45">
        <v>0</v>
      </c>
      <c r="K25" s="45">
        <f t="shared" si="5"/>
        <v>0</v>
      </c>
      <c r="L25" s="45">
        <f t="shared" si="6"/>
        <v>447310</v>
      </c>
      <c r="M25" s="46">
        <f t="shared" si="7"/>
        <v>3578480</v>
      </c>
      <c r="N25" s="47"/>
      <c r="O25" s="55"/>
      <c r="P25" s="55"/>
      <c r="Q25" s="47" t="s">
        <v>32</v>
      </c>
      <c r="R25" s="32">
        <v>50000</v>
      </c>
      <c r="S25" s="32">
        <f t="shared" si="8"/>
        <v>4550</v>
      </c>
      <c r="T25" s="32">
        <f t="shared" si="0"/>
        <v>54550</v>
      </c>
      <c r="U25" s="32"/>
      <c r="V25" s="32"/>
      <c r="W25" s="32">
        <f t="shared" si="1"/>
        <v>54550</v>
      </c>
      <c r="X25" s="32">
        <f t="shared" si="2"/>
        <v>1363.75</v>
      </c>
      <c r="Y25" s="32">
        <f t="shared" si="3"/>
        <v>55913.75</v>
      </c>
      <c r="Z25" s="32">
        <f>I25</f>
        <v>8</v>
      </c>
      <c r="AA25" s="49">
        <f t="shared" si="9"/>
        <v>447310</v>
      </c>
      <c r="AB25" s="3" t="s">
        <v>33</v>
      </c>
      <c r="AD25" s="50">
        <f t="shared" si="10"/>
        <v>50000</v>
      </c>
      <c r="AE25" s="50">
        <f t="shared" si="4"/>
        <v>0</v>
      </c>
      <c r="AF25" s="51">
        <f t="shared" si="11"/>
        <v>56250</v>
      </c>
      <c r="AH25" s="41" t="s">
        <v>43</v>
      </c>
      <c r="AI25" s="41"/>
      <c r="AJ25" s="41"/>
      <c r="AK25" s="41"/>
      <c r="AL25" s="41"/>
      <c r="AM25" s="41"/>
    </row>
    <row r="26" spans="1:39" ht="16.5" customHeight="1">
      <c r="A26" s="40">
        <v>11</v>
      </c>
      <c r="B26" s="41" t="s">
        <v>44</v>
      </c>
      <c r="C26" s="41"/>
      <c r="D26" s="41"/>
      <c r="E26" s="41"/>
      <c r="F26" s="41"/>
      <c r="G26" s="42"/>
      <c r="H26" s="43" t="s">
        <v>31</v>
      </c>
      <c r="I26" s="52">
        <v>8</v>
      </c>
      <c r="J26" s="45">
        <v>0</v>
      </c>
      <c r="K26" s="45">
        <f t="shared" si="5"/>
        <v>0</v>
      </c>
      <c r="L26" s="45">
        <f t="shared" si="6"/>
        <v>894620</v>
      </c>
      <c r="M26" s="46">
        <f t="shared" si="7"/>
        <v>7156960</v>
      </c>
      <c r="N26" s="47"/>
      <c r="P26" s="55"/>
      <c r="Q26" s="47" t="s">
        <v>32</v>
      </c>
      <c r="R26" s="32">
        <v>100000</v>
      </c>
      <c r="S26" s="32">
        <f t="shared" si="8"/>
        <v>9100</v>
      </c>
      <c r="T26" s="32">
        <f t="shared" si="0"/>
        <v>109100</v>
      </c>
      <c r="U26" s="32"/>
      <c r="V26" s="32"/>
      <c r="W26" s="32">
        <f t="shared" si="1"/>
        <v>109100</v>
      </c>
      <c r="X26" s="32">
        <f t="shared" si="2"/>
        <v>2727.5</v>
      </c>
      <c r="Y26" s="32">
        <f t="shared" si="3"/>
        <v>111827.5</v>
      </c>
      <c r="Z26" s="32">
        <f>I26</f>
        <v>8</v>
      </c>
      <c r="AA26" s="49">
        <f t="shared" si="9"/>
        <v>894620</v>
      </c>
      <c r="AB26" s="3" t="s">
        <v>33</v>
      </c>
      <c r="AD26" s="50">
        <f t="shared" si="10"/>
        <v>100000</v>
      </c>
      <c r="AE26" s="50">
        <f t="shared" si="4"/>
        <v>0</v>
      </c>
      <c r="AF26" s="51">
        <f t="shared" si="11"/>
        <v>112500</v>
      </c>
      <c r="AH26" s="41" t="s">
        <v>45</v>
      </c>
      <c r="AI26" s="41"/>
      <c r="AJ26" s="41"/>
      <c r="AK26" s="41"/>
      <c r="AL26" s="41"/>
      <c r="AM26" s="41"/>
    </row>
    <row r="27" spans="1:39" ht="16.5" customHeight="1">
      <c r="A27" s="40">
        <v>12</v>
      </c>
      <c r="B27" s="41" t="s">
        <v>46</v>
      </c>
      <c r="C27" s="41"/>
      <c r="D27" s="41"/>
      <c r="E27" s="41"/>
      <c r="F27" s="41"/>
      <c r="G27" s="42"/>
      <c r="H27" s="43" t="s">
        <v>31</v>
      </c>
      <c r="I27" s="52">
        <v>8</v>
      </c>
      <c r="J27" s="45">
        <v>0</v>
      </c>
      <c r="K27" s="45">
        <f t="shared" si="5"/>
        <v>0</v>
      </c>
      <c r="L27" s="45">
        <f t="shared" si="6"/>
        <v>5827030</v>
      </c>
      <c r="M27" s="46">
        <f t="shared" si="7"/>
        <v>46616240</v>
      </c>
      <c r="N27" s="47"/>
      <c r="O27" s="48"/>
      <c r="P27" s="55"/>
      <c r="Q27" s="47" t="s">
        <v>32</v>
      </c>
      <c r="R27" s="32">
        <v>650000</v>
      </c>
      <c r="S27" s="32">
        <f t="shared" si="8"/>
        <v>59150</v>
      </c>
      <c r="T27" s="32">
        <f t="shared" si="0"/>
        <v>709150</v>
      </c>
      <c r="U27" s="32"/>
      <c r="V27" s="32">
        <v>60000</v>
      </c>
      <c r="W27" s="32">
        <f t="shared" si="1"/>
        <v>769150</v>
      </c>
      <c r="X27" s="32">
        <f t="shared" si="2"/>
        <v>19228.75</v>
      </c>
      <c r="Y27" s="32">
        <f t="shared" si="3"/>
        <v>728378.75</v>
      </c>
      <c r="Z27" s="32">
        <f>I27</f>
        <v>8</v>
      </c>
      <c r="AA27" s="49">
        <f t="shared" si="9"/>
        <v>5827030</v>
      </c>
      <c r="AB27" s="3" t="s">
        <v>33</v>
      </c>
      <c r="AD27" s="50">
        <f t="shared" si="10"/>
        <v>650000</v>
      </c>
      <c r="AE27" s="50">
        <f t="shared" si="4"/>
        <v>60000</v>
      </c>
      <c r="AF27" s="51">
        <f t="shared" si="11"/>
        <v>798750</v>
      </c>
      <c r="AH27" s="41" t="s">
        <v>47</v>
      </c>
      <c r="AI27" s="41"/>
      <c r="AJ27" s="41"/>
      <c r="AK27" s="41"/>
      <c r="AL27" s="41"/>
      <c r="AM27" s="41"/>
    </row>
    <row r="28" spans="1:39" ht="16.5" customHeight="1">
      <c r="A28" s="40">
        <v>13</v>
      </c>
      <c r="B28" s="41" t="s">
        <v>48</v>
      </c>
      <c r="C28" s="41"/>
      <c r="D28" s="41"/>
      <c r="E28" s="41"/>
      <c r="F28" s="41"/>
      <c r="G28" s="42"/>
      <c r="H28" s="43" t="s">
        <v>31</v>
      </c>
      <c r="I28" s="52">
        <v>8</v>
      </c>
      <c r="J28" s="45">
        <v>0</v>
      </c>
      <c r="K28" s="45">
        <f t="shared" si="5"/>
        <v>0</v>
      </c>
      <c r="L28" s="45">
        <f t="shared" si="6"/>
        <v>152193</v>
      </c>
      <c r="M28" s="46">
        <f t="shared" si="7"/>
        <v>1217544</v>
      </c>
      <c r="N28" s="47"/>
      <c r="O28" s="48"/>
      <c r="P28" s="55"/>
      <c r="Q28" s="47" t="s">
        <v>32</v>
      </c>
      <c r="R28" s="32">
        <v>15000</v>
      </c>
      <c r="S28" s="32">
        <f t="shared" si="8"/>
        <v>1365</v>
      </c>
      <c r="T28" s="32">
        <f t="shared" si="0"/>
        <v>16365</v>
      </c>
      <c r="U28" s="32"/>
      <c r="V28" s="32">
        <v>90000</v>
      </c>
      <c r="W28" s="32">
        <f t="shared" si="1"/>
        <v>106365</v>
      </c>
      <c r="X28" s="32">
        <f t="shared" si="2"/>
        <v>2659.125</v>
      </c>
      <c r="Y28" s="32">
        <f t="shared" si="3"/>
        <v>19024.125</v>
      </c>
      <c r="Z28" s="32">
        <f>I28</f>
        <v>8</v>
      </c>
      <c r="AA28" s="49">
        <f t="shared" si="9"/>
        <v>152193</v>
      </c>
      <c r="AB28" s="3" t="s">
        <v>33</v>
      </c>
      <c r="AD28" s="50">
        <f t="shared" si="10"/>
        <v>15000</v>
      </c>
      <c r="AE28" s="50">
        <f t="shared" si="4"/>
        <v>90000</v>
      </c>
      <c r="AF28" s="51">
        <f t="shared" si="11"/>
        <v>118125</v>
      </c>
      <c r="AH28" s="41" t="s">
        <v>49</v>
      </c>
      <c r="AI28" s="41"/>
      <c r="AJ28" s="41"/>
      <c r="AK28" s="41"/>
      <c r="AL28" s="41"/>
      <c r="AM28" s="41"/>
    </row>
    <row r="29" spans="1:39" ht="16.5" customHeight="1">
      <c r="A29" s="40">
        <v>14</v>
      </c>
      <c r="B29" s="41" t="s">
        <v>50</v>
      </c>
      <c r="C29" s="41"/>
      <c r="D29" s="41"/>
      <c r="E29" s="41"/>
      <c r="F29" s="41"/>
      <c r="G29" s="42"/>
      <c r="H29" s="43" t="s">
        <v>31</v>
      </c>
      <c r="I29" s="52">
        <v>18</v>
      </c>
      <c r="J29" s="45">
        <v>0</v>
      </c>
      <c r="K29" s="45">
        <f t="shared" si="5"/>
        <v>0</v>
      </c>
      <c r="L29" s="45">
        <f t="shared" si="6"/>
        <v>845658</v>
      </c>
      <c r="M29" s="46">
        <f t="shared" si="7"/>
        <v>15221844</v>
      </c>
      <c r="N29" s="47"/>
      <c r="O29" s="48"/>
      <c r="P29" s="55"/>
      <c r="Q29" s="47" t="s">
        <v>32</v>
      </c>
      <c r="R29" s="32">
        <v>40000</v>
      </c>
      <c r="S29" s="32">
        <f t="shared" si="8"/>
        <v>3640</v>
      </c>
      <c r="T29" s="32">
        <f t="shared" si="0"/>
        <v>43640</v>
      </c>
      <c r="U29" s="32"/>
      <c r="V29" s="32">
        <v>90000</v>
      </c>
      <c r="W29" s="32">
        <f t="shared" si="1"/>
        <v>133640</v>
      </c>
      <c r="X29" s="32">
        <f t="shared" si="2"/>
        <v>3341</v>
      </c>
      <c r="Y29" s="32">
        <f t="shared" si="3"/>
        <v>46981</v>
      </c>
      <c r="Z29" s="32">
        <f>I29</f>
        <v>18</v>
      </c>
      <c r="AA29" s="49">
        <f t="shared" si="9"/>
        <v>845658</v>
      </c>
      <c r="AB29" s="3" t="s">
        <v>33</v>
      </c>
      <c r="AD29" s="50">
        <f t="shared" si="10"/>
        <v>40000</v>
      </c>
      <c r="AE29" s="50">
        <f t="shared" si="4"/>
        <v>90000</v>
      </c>
      <c r="AF29" s="51">
        <f t="shared" si="11"/>
        <v>146250</v>
      </c>
      <c r="AH29" s="41" t="s">
        <v>46</v>
      </c>
      <c r="AI29" s="41"/>
      <c r="AJ29" s="41"/>
      <c r="AK29" s="41"/>
      <c r="AL29" s="41"/>
      <c r="AM29" s="41"/>
    </row>
    <row r="30" spans="1:39" ht="15.75" thickBot="1">
      <c r="A30" s="56"/>
      <c r="B30" s="57"/>
      <c r="C30" s="57"/>
      <c r="D30" s="57"/>
      <c r="E30" s="57"/>
      <c r="F30" s="57"/>
      <c r="G30" s="57"/>
      <c r="H30" s="58"/>
      <c r="I30" s="59"/>
      <c r="J30" s="60"/>
      <c r="K30" s="143"/>
      <c r="L30" s="143"/>
      <c r="M30" s="61"/>
      <c r="N30" s="47"/>
      <c r="O30" s="47"/>
      <c r="P30" s="47"/>
      <c r="Q30" s="47" t="s">
        <v>32</v>
      </c>
    </row>
    <row r="31" spans="1:39">
      <c r="A31" s="62" t="s">
        <v>51</v>
      </c>
      <c r="B31" s="63"/>
      <c r="C31" s="63"/>
      <c r="D31" s="63"/>
      <c r="E31" s="63"/>
      <c r="F31" s="63"/>
      <c r="G31" s="64"/>
      <c r="H31" s="65" t="s">
        <v>52</v>
      </c>
      <c r="I31" s="144"/>
      <c r="J31" s="147">
        <f>SUM(K16:K30)</f>
        <v>0</v>
      </c>
      <c r="K31" s="150"/>
      <c r="L31" s="152">
        <f>SUM(O16:O30)</f>
        <v>0</v>
      </c>
      <c r="M31" s="148"/>
      <c r="N31" s="69"/>
      <c r="O31" s="69"/>
      <c r="P31" s="69"/>
      <c r="Q31" s="47" t="s">
        <v>32</v>
      </c>
      <c r="R31" s="70">
        <f>SUM(R16:R30)</f>
        <v>2140000</v>
      </c>
      <c r="S31" s="70">
        <f>SUM(S16:S30)</f>
        <v>194740</v>
      </c>
      <c r="T31" s="70">
        <f>SUM(T16:T30)</f>
        <v>2334740</v>
      </c>
      <c r="U31" s="70">
        <f>SUM(U16:U30)</f>
        <v>0</v>
      </c>
      <c r="V31" s="70">
        <f>SUM(V16:V30)</f>
        <v>300000</v>
      </c>
      <c r="W31" s="70">
        <f>SUM(W16:W30)</f>
        <v>2634740</v>
      </c>
      <c r="X31" s="70">
        <f>SUM(X16:X30)</f>
        <v>65868.5</v>
      </c>
      <c r="Y31" s="70">
        <f>SUM(Y16:Y30)</f>
        <v>2400608.5</v>
      </c>
      <c r="Z31" s="70">
        <f>SUM(Z16:Z30)</f>
        <v>146</v>
      </c>
      <c r="AA31" s="70">
        <f>SUM(AA16:AA30)</f>
        <v>22853579</v>
      </c>
    </row>
    <row r="32" spans="1:39">
      <c r="A32" s="71"/>
      <c r="B32" s="72"/>
      <c r="C32" s="72"/>
      <c r="D32" s="72"/>
      <c r="E32" s="72"/>
      <c r="F32" s="72"/>
      <c r="G32" s="73"/>
      <c r="H32" s="74"/>
      <c r="I32" s="145"/>
      <c r="J32" s="146">
        <f>0.11*J31</f>
        <v>0</v>
      </c>
      <c r="K32" s="151"/>
      <c r="L32" s="153">
        <f t="shared" ref="L32:L33" si="12">SUM(O17:O31)</f>
        <v>0</v>
      </c>
      <c r="M32" s="149"/>
      <c r="N32" s="69"/>
      <c r="O32" s="69"/>
      <c r="P32" s="69"/>
      <c r="Q32" s="47" t="s">
        <v>32</v>
      </c>
      <c r="T32" s="78"/>
      <c r="U32" s="78"/>
      <c r="V32" s="78"/>
      <c r="W32" s="78"/>
      <c r="X32" s="78"/>
    </row>
    <row r="33" spans="1:27" ht="15.75" thickBot="1">
      <c r="A33" s="79"/>
      <c r="B33" s="80"/>
      <c r="C33" s="80"/>
      <c r="D33" s="80"/>
      <c r="E33" s="80"/>
      <c r="F33" s="80"/>
      <c r="G33" s="81"/>
      <c r="H33" s="74"/>
      <c r="I33" s="145"/>
      <c r="J33" s="164">
        <f>SUM(K31:K32)</f>
        <v>0</v>
      </c>
      <c r="K33" s="165"/>
      <c r="L33" s="162">
        <f t="shared" si="12"/>
        <v>0</v>
      </c>
      <c r="M33" s="166"/>
      <c r="N33" s="69"/>
      <c r="O33" s="69"/>
      <c r="P33" s="69"/>
      <c r="Q33" s="47" t="s">
        <v>32</v>
      </c>
    </row>
    <row r="34" spans="1:27">
      <c r="A34" s="86" t="s">
        <v>53</v>
      </c>
      <c r="B34" s="87"/>
      <c r="C34" s="87"/>
      <c r="D34" s="87"/>
      <c r="E34" s="87"/>
      <c r="F34" s="87"/>
      <c r="G34" s="88"/>
      <c r="H34" s="89" t="s">
        <v>54</v>
      </c>
      <c r="I34" s="87"/>
      <c r="J34" s="87"/>
      <c r="K34" s="87"/>
      <c r="L34" s="167"/>
      <c r="M34" s="88"/>
      <c r="Q34" s="47" t="s">
        <v>32</v>
      </c>
      <c r="S34" s="90"/>
    </row>
    <row r="35" spans="1:27">
      <c r="A35" s="91"/>
      <c r="G35" s="92"/>
      <c r="H35" s="93" t="str">
        <f>C10</f>
        <v>: 01/R/AO-DIST/SULSELRABAR/2022-UP3MS/R-3</v>
      </c>
      <c r="I35" s="159"/>
      <c r="J35" s="159"/>
      <c r="K35" s="159"/>
      <c r="L35" s="159"/>
      <c r="M35" s="92"/>
      <c r="Q35" s="47" t="s">
        <v>32</v>
      </c>
    </row>
    <row r="36" spans="1:27">
      <c r="A36" s="94" t="s">
        <v>55</v>
      </c>
      <c r="C36" t="s">
        <v>56</v>
      </c>
      <c r="D36" s="6"/>
      <c r="E36" s="6"/>
      <c r="F36" s="6"/>
      <c r="G36" s="95"/>
      <c r="H36" s="93" t="str">
        <f>C11</f>
        <v>: PRK….</v>
      </c>
      <c r="I36" s="159"/>
      <c r="J36" s="159"/>
      <c r="K36" s="159"/>
      <c r="L36" s="159"/>
      <c r="M36" s="92"/>
      <c r="N36" s="78"/>
      <c r="O36" s="78"/>
      <c r="P36" s="78"/>
      <c r="Q36" s="47" t="s">
        <v>32</v>
      </c>
    </row>
    <row r="37" spans="1:27">
      <c r="A37" s="94" t="s">
        <v>57</v>
      </c>
      <c r="C37" t="s">
        <v>56</v>
      </c>
      <c r="D37" s="6"/>
      <c r="E37" s="6"/>
      <c r="F37" s="6"/>
      <c r="G37" s="95"/>
      <c r="H37" s="93" t="s">
        <v>58</v>
      </c>
      <c r="I37" s="160" t="s">
        <v>56</v>
      </c>
      <c r="J37" s="168">
        <v>0</v>
      </c>
      <c r="K37" s="168"/>
      <c r="L37" s="168"/>
      <c r="M37" s="96"/>
      <c r="N37" s="97"/>
      <c r="O37" s="97"/>
      <c r="P37" s="97"/>
      <c r="Q37" s="47" t="s">
        <v>32</v>
      </c>
    </row>
    <row r="38" spans="1:27">
      <c r="A38" s="94" t="s">
        <v>59</v>
      </c>
      <c r="C38" t="s">
        <v>56</v>
      </c>
      <c r="D38" s="6"/>
      <c r="E38" s="6"/>
      <c r="F38" s="6"/>
      <c r="G38" s="95"/>
      <c r="H38" s="170" t="s">
        <v>73</v>
      </c>
      <c r="I38" s="161" t="s">
        <v>56</v>
      </c>
      <c r="J38" s="169">
        <f>J33</f>
        <v>0</v>
      </c>
      <c r="K38" s="169"/>
      <c r="L38" s="169"/>
      <c r="M38" s="98"/>
      <c r="N38" s="69"/>
      <c r="O38" s="69"/>
      <c r="P38" s="69"/>
      <c r="Q38" s="47" t="s">
        <v>32</v>
      </c>
    </row>
    <row r="39" spans="1:27" ht="15.75" thickBot="1">
      <c r="A39" s="99"/>
      <c r="B39" s="100"/>
      <c r="C39" s="100"/>
      <c r="D39" s="115"/>
      <c r="E39" s="115"/>
      <c r="F39" s="115"/>
      <c r="G39" s="92"/>
      <c r="H39" s="93" t="s">
        <v>60</v>
      </c>
      <c r="I39" s="161" t="s">
        <v>56</v>
      </c>
      <c r="J39" s="102">
        <f>J37-J38</f>
        <v>0</v>
      </c>
      <c r="K39" s="102"/>
      <c r="L39" s="102"/>
      <c r="M39" s="103"/>
      <c r="N39" s="69"/>
      <c r="O39" s="69"/>
      <c r="P39" s="69"/>
      <c r="Q39" s="47" t="s">
        <v>32</v>
      </c>
    </row>
    <row r="40" spans="1:27">
      <c r="B40" s="167"/>
      <c r="C40" s="167"/>
      <c r="D40" s="174" t="s">
        <v>63</v>
      </c>
      <c r="E40" s="176"/>
      <c r="F40" s="176"/>
      <c r="G40" s="176"/>
      <c r="H40" s="176"/>
      <c r="I40" s="177"/>
      <c r="J40" s="178" t="s">
        <v>77</v>
      </c>
      <c r="K40" s="178"/>
      <c r="L40" s="178"/>
      <c r="M40" s="179"/>
      <c r="N40" s="11"/>
      <c r="O40" s="11"/>
      <c r="P40" s="11"/>
      <c r="Q40" s="47" t="s">
        <v>32</v>
      </c>
      <c r="Y40" s="107"/>
      <c r="Z40" s="44"/>
      <c r="AA40" s="90"/>
    </row>
    <row r="41" spans="1:27">
      <c r="A41" s="157" t="s">
        <v>65</v>
      </c>
      <c r="B41" s="157"/>
      <c r="C41" s="175"/>
      <c r="D41" s="158" t="s">
        <v>76</v>
      </c>
      <c r="E41" s="173"/>
      <c r="F41" s="173"/>
      <c r="G41" s="173"/>
      <c r="H41" s="173"/>
      <c r="I41" s="175"/>
      <c r="J41" s="173" t="s">
        <v>75</v>
      </c>
      <c r="K41" s="173"/>
      <c r="L41" s="173"/>
      <c r="M41" s="175"/>
      <c r="N41" s="11"/>
      <c r="O41" s="11"/>
      <c r="P41" s="11"/>
      <c r="Q41" s="47" t="s">
        <v>32</v>
      </c>
      <c r="Y41" s="107"/>
      <c r="Z41" s="44"/>
      <c r="AA41" s="90"/>
    </row>
    <row r="42" spans="1:27">
      <c r="A42" s="110"/>
      <c r="B42" s="11"/>
      <c r="C42" s="11"/>
      <c r="D42" s="108"/>
      <c r="E42" s="171"/>
      <c r="F42" s="171"/>
      <c r="G42" s="171"/>
      <c r="H42" s="115"/>
      <c r="I42" s="156"/>
      <c r="J42" s="155"/>
      <c r="K42" s="155"/>
      <c r="L42" s="155"/>
      <c r="M42" s="156"/>
      <c r="N42" s="11"/>
      <c r="O42" s="11"/>
      <c r="P42" s="11"/>
      <c r="Q42" s="47" t="s">
        <v>32</v>
      </c>
      <c r="Z42" s="90"/>
      <c r="AA42" s="90"/>
    </row>
    <row r="43" spans="1:27">
      <c r="A43" s="111"/>
      <c r="B43" s="180" t="s">
        <v>78</v>
      </c>
      <c r="C43" s="112"/>
      <c r="D43" s="111"/>
      <c r="E43" s="172"/>
      <c r="F43" s="172"/>
      <c r="G43" s="172"/>
      <c r="H43" s="115"/>
      <c r="I43" s="92"/>
      <c r="M43" s="92"/>
      <c r="Q43" s="47" t="s">
        <v>32</v>
      </c>
    </row>
    <row r="44" spans="1:27">
      <c r="A44" s="111"/>
      <c r="B44" s="180"/>
      <c r="C44" s="112"/>
      <c r="D44" s="111"/>
      <c r="E44" s="172"/>
      <c r="F44" s="172"/>
      <c r="G44" s="172"/>
      <c r="H44" s="115"/>
      <c r="I44" s="92"/>
      <c r="M44" s="114"/>
      <c r="N44" s="78"/>
      <c r="O44" s="78"/>
      <c r="P44" s="78"/>
      <c r="Q44" s="47" t="s">
        <v>32</v>
      </c>
    </row>
    <row r="45" spans="1:27">
      <c r="A45" s="111"/>
      <c r="B45" s="180" t="s">
        <v>79</v>
      </c>
      <c r="C45" s="112"/>
      <c r="D45" s="111"/>
      <c r="E45" s="172"/>
      <c r="F45" s="172"/>
      <c r="G45" s="172"/>
      <c r="H45" s="115"/>
      <c r="I45" s="92"/>
      <c r="M45" s="92"/>
      <c r="Q45" s="47" t="s">
        <v>32</v>
      </c>
    </row>
    <row r="46" spans="1:27">
      <c r="B46" s="163"/>
      <c r="C46" s="163"/>
      <c r="D46" s="158" t="s">
        <v>64</v>
      </c>
      <c r="E46" s="173"/>
      <c r="F46" s="173"/>
      <c r="G46" s="173"/>
      <c r="H46" s="173"/>
      <c r="I46" s="175"/>
      <c r="J46" s="171" t="s">
        <v>68</v>
      </c>
      <c r="K46" s="171"/>
      <c r="L46" s="171"/>
      <c r="M46" s="109"/>
      <c r="N46" s="11"/>
      <c r="O46" s="11"/>
      <c r="P46" s="11"/>
      <c r="Q46" s="47" t="s">
        <v>32</v>
      </c>
    </row>
    <row r="47" spans="1:27" ht="15.75" thickBot="1">
      <c r="A47" s="99"/>
      <c r="B47" s="100"/>
      <c r="C47" s="100"/>
      <c r="D47" s="99"/>
      <c r="E47" s="100"/>
      <c r="F47" s="100"/>
      <c r="G47" s="100"/>
      <c r="H47" s="100"/>
      <c r="I47" s="101"/>
      <c r="J47" s="100"/>
      <c r="K47" s="100"/>
      <c r="L47" s="100"/>
      <c r="M47" s="101"/>
      <c r="Q47" s="47" t="s">
        <v>32</v>
      </c>
    </row>
  </sheetData>
  <customSheetViews>
    <customSheetView guid="{E33BA5DB-70A5-485F-96BC-F217FF26C436}" topLeftCell="A34">
      <selection activeCell="H29" sqref="H29"/>
      <pageMargins left="0.7" right="0.7" top="0.75" bottom="0.75" header="0.3" footer="0.3"/>
    </customSheetView>
  </customSheetViews>
  <mergeCells count="60">
    <mergeCell ref="D46:I46"/>
    <mergeCell ref="J31:K31"/>
    <mergeCell ref="J32:K32"/>
    <mergeCell ref="J33:K33"/>
    <mergeCell ref="L31:M31"/>
    <mergeCell ref="L32:M32"/>
    <mergeCell ref="L33:M33"/>
    <mergeCell ref="J37:M37"/>
    <mergeCell ref="D42:G42"/>
    <mergeCell ref="A41:C41"/>
    <mergeCell ref="J40:M40"/>
    <mergeCell ref="J41:M41"/>
    <mergeCell ref="D36:G36"/>
    <mergeCell ref="D37:G37"/>
    <mergeCell ref="D38:G38"/>
    <mergeCell ref="B30:G30"/>
    <mergeCell ref="H31:I33"/>
    <mergeCell ref="A32:G33"/>
    <mergeCell ref="J38:M38"/>
    <mergeCell ref="J39:M39"/>
    <mergeCell ref="J46:M46"/>
    <mergeCell ref="D40:I40"/>
    <mergeCell ref="D41:I41"/>
    <mergeCell ref="B27:G27"/>
    <mergeCell ref="AH27:AM27"/>
    <mergeCell ref="B28:G28"/>
    <mergeCell ref="AH28:AM28"/>
    <mergeCell ref="B29:G29"/>
    <mergeCell ref="AH29:AM29"/>
    <mergeCell ref="B24:G24"/>
    <mergeCell ref="AH24:AM24"/>
    <mergeCell ref="B25:G25"/>
    <mergeCell ref="AH25:AM25"/>
    <mergeCell ref="B26:G26"/>
    <mergeCell ref="AH26:AM26"/>
    <mergeCell ref="B21:G21"/>
    <mergeCell ref="AH21:AM21"/>
    <mergeCell ref="B22:G22"/>
    <mergeCell ref="AH22:AM22"/>
    <mergeCell ref="B23:G23"/>
    <mergeCell ref="AH23:AM23"/>
    <mergeCell ref="B18:G18"/>
    <mergeCell ref="AH18:AM18"/>
    <mergeCell ref="B19:G19"/>
    <mergeCell ref="AH19:AM19"/>
    <mergeCell ref="B20:G20"/>
    <mergeCell ref="AH20:AM20"/>
    <mergeCell ref="U13:V13"/>
    <mergeCell ref="B14:G14"/>
    <mergeCell ref="B15:G15"/>
    <mergeCell ref="B16:G16"/>
    <mergeCell ref="AH16:AM16"/>
    <mergeCell ref="B17:G17"/>
    <mergeCell ref="AH17:AM17"/>
    <mergeCell ref="A5:M5"/>
    <mergeCell ref="A6:M6"/>
    <mergeCell ref="C8:M8"/>
    <mergeCell ref="C10:M10"/>
    <mergeCell ref="C11:M11"/>
    <mergeCell ref="B13:G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RPBJ PO DAN NON-PO (RAB USER)</vt:lpstr>
      <vt:lpstr>RPBJ PO DAN NON-PO (HPE REN)</vt:lpstr>
      <vt:lpstr>'RPBJ PO DAN NON-PO (RAB USER)'!Print_Area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Raditya_HN</dc:creator>
  <cp:lastModifiedBy>Raditya_HN</cp:lastModifiedBy>
  <dcterms:created xsi:type="dcterms:W3CDTF">2022-10-12T03:59:40Z</dcterms:created>
  <dcterms:modified xsi:type="dcterms:W3CDTF">2022-10-12T08:28:40Z</dcterms:modified>
</cp:coreProperties>
</file>