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T8" i="2" l="1"/>
  <c r="S8" i="2"/>
  <c r="R8" i="2"/>
  <c r="L8" i="2"/>
  <c r="K8" i="2"/>
  <c r="J8" i="2"/>
  <c r="T7" i="2"/>
  <c r="S7" i="2"/>
  <c r="R7" i="2"/>
  <c r="L7" i="2"/>
  <c r="K7" i="2"/>
  <c r="J7" i="2"/>
  <c r="T6" i="2"/>
  <c r="S6" i="2"/>
  <c r="R6" i="2"/>
  <c r="L6" i="2"/>
  <c r="K6" i="2"/>
  <c r="J6" i="2"/>
  <c r="T5" i="2"/>
  <c r="S5" i="2"/>
  <c r="R5" i="2"/>
  <c r="L5" i="2"/>
  <c r="K5" i="2"/>
  <c r="J5" i="2"/>
  <c r="T4" i="2"/>
  <c r="S4" i="2"/>
  <c r="R4" i="2"/>
  <c r="L4" i="2"/>
  <c r="K4" i="2"/>
  <c r="J4" i="2"/>
  <c r="F4" i="1"/>
  <c r="G6" i="1"/>
  <c r="F5" i="1"/>
  <c r="X6" i="2" l="1"/>
  <c r="X4" i="2"/>
  <c r="P6" i="2"/>
  <c r="P4" i="2"/>
  <c r="X5" i="2"/>
  <c r="X7" i="2"/>
  <c r="P5" i="2"/>
  <c r="P7" i="2"/>
  <c r="X8" i="2"/>
  <c r="P8" i="2"/>
  <c r="N5" i="1"/>
  <c r="N6" i="1"/>
  <c r="N7" i="1"/>
  <c r="N8" i="1"/>
  <c r="N4" i="1"/>
  <c r="M5" i="1"/>
  <c r="M6" i="1"/>
  <c r="M7" i="1"/>
  <c r="M8" i="1"/>
  <c r="I4" i="1"/>
  <c r="L5" i="1"/>
  <c r="L6" i="1"/>
  <c r="L7" i="1"/>
  <c r="L8" i="1"/>
  <c r="L4" i="1"/>
  <c r="M4" i="1"/>
  <c r="K5" i="1"/>
  <c r="K6" i="1"/>
  <c r="K7" i="1"/>
  <c r="K8" i="1"/>
  <c r="K4" i="1"/>
  <c r="I5" i="1"/>
  <c r="I6" i="1"/>
  <c r="I7" i="1"/>
  <c r="I8" i="1"/>
  <c r="H15" i="1" l="1"/>
  <c r="H16" i="1"/>
  <c r="H17" i="1"/>
  <c r="H18" i="1"/>
  <c r="G15" i="1"/>
  <c r="G16" i="1"/>
  <c r="G17" i="1"/>
  <c r="G18" i="1"/>
  <c r="G14" i="1"/>
  <c r="H14" i="1"/>
  <c r="F15" i="1"/>
  <c r="I15" i="1" s="1"/>
  <c r="F16" i="1"/>
  <c r="I16" i="1" s="1"/>
  <c r="F17" i="1"/>
  <c r="I17" i="1" s="1"/>
  <c r="F18" i="1"/>
  <c r="I18" i="1" s="1"/>
  <c r="F14" i="1"/>
  <c r="I14" i="1" s="1"/>
  <c r="H5" i="1"/>
  <c r="H6" i="1"/>
  <c r="H7" i="1"/>
  <c r="H8" i="1"/>
  <c r="G5" i="1"/>
  <c r="G7" i="1"/>
  <c r="G8" i="1"/>
  <c r="G4" i="1"/>
  <c r="H4" i="1"/>
  <c r="F6" i="1"/>
  <c r="F7" i="1"/>
  <c r="F8" i="1"/>
</calcChain>
</file>

<file path=xl/sharedStrings.xml><?xml version="1.0" encoding="utf-8"?>
<sst xmlns="http://schemas.openxmlformats.org/spreadsheetml/2006/main" count="72" uniqueCount="29">
  <si>
    <t>k1</t>
  </si>
  <si>
    <t>k2</t>
  </si>
  <si>
    <t>k3</t>
  </si>
  <si>
    <t>Variant</t>
  </si>
  <si>
    <t>E(k1)</t>
  </si>
  <si>
    <t>E(k3)</t>
  </si>
  <si>
    <t>E(k2)</t>
  </si>
  <si>
    <t>good</t>
  </si>
  <si>
    <t>bad</t>
  </si>
  <si>
    <t>ROMAN</t>
  </si>
  <si>
    <t>MICK</t>
  </si>
  <si>
    <t>L1</t>
  </si>
  <si>
    <t>L2</t>
  </si>
  <si>
    <t>L3</t>
  </si>
  <si>
    <t>P(x)</t>
  </si>
  <si>
    <t>Index size</t>
  </si>
  <si>
    <t>Index time</t>
  </si>
  <si>
    <t>Alternative</t>
  </si>
  <si>
    <t>Best</t>
  </si>
  <si>
    <t>Worst</t>
  </si>
  <si>
    <t>Precision</t>
  </si>
  <si>
    <t>Recall</t>
  </si>
  <si>
    <t>Fall-out</t>
  </si>
  <si>
    <t>Search time</t>
  </si>
  <si>
    <t>MySQL n- gram index</t>
  </si>
  <si>
    <t>Sphinx system</t>
  </si>
  <si>
    <t>Python module n=2</t>
  </si>
  <si>
    <t>Python module n=3..5</t>
  </si>
  <si>
    <t>Python module - without indexing (dynamic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</si>
</sst>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38" sqref="D38"/>
    </sheetView>
  </sheetViews>
  <sheetFormatPr defaultRowHeight="15" x14ac:dyDescent="0.25"/>
  <sheetData>
    <row r="1" spans="1:14" x14ac:dyDescent="0.25">
      <c r="F1" s="1" t="s">
        <v>11</v>
      </c>
      <c r="G1" s="1" t="s">
        <v>12</v>
      </c>
      <c r="H1" s="1" t="s">
        <v>13</v>
      </c>
      <c r="K1" s="1" t="s">
        <v>11</v>
      </c>
      <c r="L1" s="1" t="s">
        <v>12</v>
      </c>
      <c r="M1" s="1" t="s">
        <v>13</v>
      </c>
    </row>
    <row r="2" spans="1:14" x14ac:dyDescent="0.25">
      <c r="A2" t="s">
        <v>9</v>
      </c>
      <c r="F2">
        <v>0.35</v>
      </c>
      <c r="G2">
        <v>0.45</v>
      </c>
      <c r="H2">
        <v>0.2</v>
      </c>
      <c r="K2">
        <v>6.7000000000000004E-2</v>
      </c>
      <c r="L2">
        <v>0.77600000000000002</v>
      </c>
      <c r="M2">
        <v>0.157</v>
      </c>
    </row>
    <row r="3" spans="1:14" x14ac:dyDescent="0.25">
      <c r="A3" s="1" t="s">
        <v>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s="1" t="s">
        <v>14</v>
      </c>
      <c r="J3" s="1" t="s">
        <v>3</v>
      </c>
      <c r="K3" s="1" t="s">
        <v>4</v>
      </c>
      <c r="L3" s="1" t="s">
        <v>6</v>
      </c>
      <c r="M3" s="1" t="s">
        <v>5</v>
      </c>
      <c r="N3" s="1" t="s">
        <v>14</v>
      </c>
    </row>
    <row r="4" spans="1:14" x14ac:dyDescent="0.25">
      <c r="A4" s="1">
        <v>3</v>
      </c>
      <c r="B4">
        <v>14.7</v>
      </c>
      <c r="C4">
        <v>0.87</v>
      </c>
      <c r="D4">
        <v>25</v>
      </c>
      <c r="E4" s="1">
        <v>3</v>
      </c>
      <c r="F4">
        <f>(B4-B$10)/(B$9-B$10)</f>
        <v>0.10000000000000006</v>
      </c>
      <c r="G4">
        <f t="shared" ref="F4:H8" si="0">(C4-C$10)/(C$9-C$10)</f>
        <v>0.68000000000000016</v>
      </c>
      <c r="H4">
        <f t="shared" si="0"/>
        <v>0.52631578947368418</v>
      </c>
      <c r="I4">
        <f>F4*$F$2+G4*$G$2+H4*$H$2</f>
        <v>0.44626315789473697</v>
      </c>
      <c r="J4" s="1">
        <v>3</v>
      </c>
      <c r="K4">
        <f>(B4-B$10)/(B$9-B$10)</f>
        <v>0.10000000000000006</v>
      </c>
      <c r="L4">
        <f t="shared" ref="L4:M8" si="1">(C4-C$10)/(C$9-C$10)</f>
        <v>0.68000000000000016</v>
      </c>
      <c r="M4">
        <f t="shared" si="1"/>
        <v>0.52631578947368418</v>
      </c>
      <c r="N4">
        <f>K4*K$2+L4*L$2+M4*M$2</f>
        <v>0.61701157894736858</v>
      </c>
    </row>
    <row r="5" spans="1:14" x14ac:dyDescent="0.25">
      <c r="A5" s="1">
        <v>4</v>
      </c>
      <c r="B5">
        <v>9.6999999999999993</v>
      </c>
      <c r="C5">
        <v>0.85</v>
      </c>
      <c r="D5">
        <v>20.6</v>
      </c>
      <c r="E5" s="1">
        <v>4</v>
      </c>
      <c r="F5">
        <f>(B5-B$10)/(B$9-B$10)</f>
        <v>0.48461538461538467</v>
      </c>
      <c r="G5">
        <f t="shared" si="0"/>
        <v>0.60000000000000009</v>
      </c>
      <c r="H5">
        <f t="shared" si="0"/>
        <v>0.75789473684210518</v>
      </c>
      <c r="I5">
        <f t="shared" ref="I5:I8" si="2">F5*$F$2+G5*$G$2+H5*$H$2</f>
        <v>0.59119433198380578</v>
      </c>
      <c r="J5" s="1">
        <v>4</v>
      </c>
      <c r="K5">
        <f t="shared" ref="K5:K8" si="3">(B5-B$10)/(B$9-B$10)</f>
        <v>0.48461538461538467</v>
      </c>
      <c r="L5">
        <f t="shared" si="1"/>
        <v>0.60000000000000009</v>
      </c>
      <c r="M5">
        <f t="shared" si="1"/>
        <v>0.75789473684210518</v>
      </c>
      <c r="N5">
        <f t="shared" ref="N5:N8" si="4">K5*K$2+L5*L$2+M5*M$2</f>
        <v>0.61705870445344135</v>
      </c>
    </row>
    <row r="6" spans="1:14" x14ac:dyDescent="0.25">
      <c r="A6" s="1">
        <v>5</v>
      </c>
      <c r="B6">
        <v>7.5</v>
      </c>
      <c r="C6">
        <v>0.89</v>
      </c>
      <c r="D6">
        <v>17.899999999999999</v>
      </c>
      <c r="E6" s="1">
        <v>5</v>
      </c>
      <c r="F6" s="2">
        <f t="shared" si="0"/>
        <v>0.65384615384615385</v>
      </c>
      <c r="G6" s="2">
        <f>(C6-C$10)/(C$9-C$10)</f>
        <v>0.76000000000000023</v>
      </c>
      <c r="H6" s="2">
        <f t="shared" si="0"/>
        <v>0.9</v>
      </c>
      <c r="I6" s="2">
        <f t="shared" si="2"/>
        <v>0.75084615384615405</v>
      </c>
      <c r="J6" s="1">
        <v>5</v>
      </c>
      <c r="K6" s="2">
        <f t="shared" si="3"/>
        <v>0.65384615384615385</v>
      </c>
      <c r="L6" s="2">
        <f t="shared" si="1"/>
        <v>0.76000000000000023</v>
      </c>
      <c r="M6" s="2">
        <f t="shared" si="1"/>
        <v>0.9</v>
      </c>
      <c r="N6" s="2">
        <f t="shared" si="4"/>
        <v>0.77486769230769248</v>
      </c>
    </row>
    <row r="7" spans="1:14" x14ac:dyDescent="0.25">
      <c r="A7" s="1">
        <v>6</v>
      </c>
      <c r="B7">
        <v>4.9000000000000004</v>
      </c>
      <c r="C7">
        <v>0.85</v>
      </c>
      <c r="D7">
        <v>23.6</v>
      </c>
      <c r="E7" s="1">
        <v>6</v>
      </c>
      <c r="F7">
        <f t="shared" si="0"/>
        <v>0.85384615384615381</v>
      </c>
      <c r="G7">
        <f t="shared" si="0"/>
        <v>0.60000000000000009</v>
      </c>
      <c r="H7">
        <f t="shared" si="0"/>
        <v>0.6</v>
      </c>
      <c r="I7">
        <f t="shared" si="2"/>
        <v>0.68884615384615389</v>
      </c>
      <c r="J7" s="1">
        <v>6</v>
      </c>
      <c r="K7">
        <f t="shared" si="3"/>
        <v>0.85384615384615381</v>
      </c>
      <c r="L7">
        <f t="shared" si="1"/>
        <v>0.60000000000000009</v>
      </c>
      <c r="M7">
        <f t="shared" si="1"/>
        <v>0.6</v>
      </c>
      <c r="N7">
        <f t="shared" si="4"/>
        <v>0.61700769230769237</v>
      </c>
    </row>
    <row r="8" spans="1:14" x14ac:dyDescent="0.25">
      <c r="A8" s="1">
        <v>7</v>
      </c>
      <c r="B8">
        <v>7.8</v>
      </c>
      <c r="C8">
        <v>0.83</v>
      </c>
      <c r="D8">
        <v>34.700000000000003</v>
      </c>
      <c r="E8" s="1">
        <v>7</v>
      </c>
      <c r="F8">
        <f t="shared" si="0"/>
        <v>0.63076923076923075</v>
      </c>
      <c r="G8">
        <f t="shared" si="0"/>
        <v>0.52</v>
      </c>
      <c r="H8">
        <f t="shared" si="0"/>
        <v>1.5789473684210378E-2</v>
      </c>
      <c r="I8">
        <f t="shared" si="2"/>
        <v>0.45792712550607284</v>
      </c>
      <c r="J8" s="1">
        <v>7</v>
      </c>
      <c r="K8">
        <f t="shared" si="3"/>
        <v>0.63076923076923075</v>
      </c>
      <c r="L8">
        <f t="shared" si="1"/>
        <v>0.52</v>
      </c>
      <c r="M8">
        <f t="shared" si="1"/>
        <v>1.5789473684210378E-2</v>
      </c>
      <c r="N8">
        <f t="shared" si="4"/>
        <v>0.44826048582995953</v>
      </c>
    </row>
    <row r="9" spans="1:14" x14ac:dyDescent="0.25">
      <c r="A9" s="1" t="s">
        <v>7</v>
      </c>
      <c r="B9">
        <v>3</v>
      </c>
      <c r="C9">
        <v>0.95</v>
      </c>
      <c r="D9">
        <v>16</v>
      </c>
    </row>
    <row r="10" spans="1:14" x14ac:dyDescent="0.25">
      <c r="A10" s="1" t="s">
        <v>8</v>
      </c>
      <c r="B10">
        <v>16</v>
      </c>
      <c r="C10">
        <v>0.7</v>
      </c>
      <c r="D10">
        <v>35</v>
      </c>
    </row>
    <row r="12" spans="1:14" x14ac:dyDescent="0.25">
      <c r="A12" t="s">
        <v>10</v>
      </c>
    </row>
    <row r="13" spans="1:14" x14ac:dyDescent="0.25">
      <c r="A13" t="s">
        <v>3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H13" t="s">
        <v>5</v>
      </c>
      <c r="I13" t="s">
        <v>14</v>
      </c>
      <c r="J13" s="1" t="s">
        <v>11</v>
      </c>
      <c r="K13">
        <v>0.35</v>
      </c>
    </row>
    <row r="14" spans="1:14" x14ac:dyDescent="0.25">
      <c r="A14">
        <v>6</v>
      </c>
      <c r="B14">
        <v>4.9000000000000004</v>
      </c>
      <c r="C14">
        <v>0.85</v>
      </c>
      <c r="D14">
        <v>23.6</v>
      </c>
      <c r="E14">
        <v>6</v>
      </c>
      <c r="F14">
        <f t="shared" ref="F14:H18" si="5">(B14-B$20)/(B$19-B$20)</f>
        <v>0.91363636363636369</v>
      </c>
      <c r="G14">
        <f t="shared" si="5"/>
        <v>0.60000000000000009</v>
      </c>
      <c r="H14">
        <f t="shared" si="5"/>
        <v>0.88</v>
      </c>
      <c r="I14">
        <f>F14*$K$13+G14*$K$14+H14*$K$15</f>
        <v>0.76577272727272738</v>
      </c>
      <c r="J14" s="1" t="s">
        <v>12</v>
      </c>
      <c r="K14">
        <v>0.45</v>
      </c>
    </row>
    <row r="15" spans="1:14" x14ac:dyDescent="0.25">
      <c r="A15">
        <v>7</v>
      </c>
      <c r="B15">
        <v>7.8</v>
      </c>
      <c r="C15">
        <v>0.83</v>
      </c>
      <c r="D15">
        <v>34.700000000000003</v>
      </c>
      <c r="E15">
        <v>7</v>
      </c>
      <c r="F15">
        <f t="shared" si="5"/>
        <v>0.78181818181818175</v>
      </c>
      <c r="G15">
        <f t="shared" si="5"/>
        <v>0.52</v>
      </c>
      <c r="H15">
        <f t="shared" si="5"/>
        <v>0.5099999999999999</v>
      </c>
      <c r="I15">
        <f>F15*$K$13+G15*$K$14+H15*$K$15</f>
        <v>0.60963636363636353</v>
      </c>
      <c r="J15" s="1" t="s">
        <v>13</v>
      </c>
      <c r="K15">
        <v>0.2</v>
      </c>
    </row>
    <row r="16" spans="1:14" x14ac:dyDescent="0.25">
      <c r="A16">
        <v>8</v>
      </c>
      <c r="B16">
        <v>13.7</v>
      </c>
      <c r="C16">
        <v>0.85</v>
      </c>
      <c r="D16">
        <v>32.799999999999997</v>
      </c>
      <c r="E16">
        <v>8</v>
      </c>
      <c r="F16">
        <f t="shared" si="5"/>
        <v>0.51363636363636367</v>
      </c>
      <c r="G16">
        <f t="shared" si="5"/>
        <v>0.60000000000000009</v>
      </c>
      <c r="H16">
        <f t="shared" si="5"/>
        <v>0.57333333333333347</v>
      </c>
      <c r="I16">
        <f>F16*$K$13+G16*$K$14+H16*$K$15</f>
        <v>0.56443939393939402</v>
      </c>
    </row>
    <row r="17" spans="1:9" x14ac:dyDescent="0.25">
      <c r="A17">
        <v>9</v>
      </c>
      <c r="B17">
        <v>24.5</v>
      </c>
      <c r="C17">
        <v>0.88</v>
      </c>
      <c r="D17">
        <v>28.9</v>
      </c>
      <c r="E17">
        <v>9</v>
      </c>
      <c r="F17">
        <f t="shared" si="5"/>
        <v>2.2727272727272728E-2</v>
      </c>
      <c r="G17">
        <f t="shared" si="5"/>
        <v>0.7200000000000002</v>
      </c>
      <c r="H17">
        <f t="shared" si="5"/>
        <v>0.70333333333333337</v>
      </c>
      <c r="I17">
        <f>F17*$K$13+G17*$K$14+H17*$K$15</f>
        <v>0.47262121212121222</v>
      </c>
    </row>
    <row r="18" spans="1:9" x14ac:dyDescent="0.25">
      <c r="A18">
        <v>10</v>
      </c>
      <c r="B18">
        <v>13.4</v>
      </c>
      <c r="C18">
        <v>0.8</v>
      </c>
      <c r="D18">
        <v>45.4</v>
      </c>
      <c r="E18">
        <v>10</v>
      </c>
      <c r="F18">
        <f t="shared" si="5"/>
        <v>0.52727272727272723</v>
      </c>
      <c r="G18">
        <f t="shared" si="5"/>
        <v>0.40000000000000036</v>
      </c>
      <c r="H18">
        <f t="shared" si="5"/>
        <v>0.15333333333333338</v>
      </c>
      <c r="I18">
        <f>F18*$K$13+G18*$K$14+H18*$K$15</f>
        <v>0.39521212121212135</v>
      </c>
    </row>
    <row r="19" spans="1:9" x14ac:dyDescent="0.25">
      <c r="A19" t="s">
        <v>7</v>
      </c>
      <c r="B19">
        <v>3</v>
      </c>
      <c r="C19">
        <v>0.95</v>
      </c>
      <c r="D19">
        <v>20</v>
      </c>
    </row>
    <row r="20" spans="1:9" x14ac:dyDescent="0.25">
      <c r="A20" t="s">
        <v>8</v>
      </c>
      <c r="B20">
        <v>25</v>
      </c>
      <c r="C20">
        <v>0.7</v>
      </c>
      <c r="D20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115" zoomScaleNormal="115" workbookViewId="0">
      <pane xSplit="1" topLeftCell="B1" activePane="topRight" state="frozen"/>
      <selection pane="topRight" activeCell="I16" sqref="I16"/>
    </sheetView>
  </sheetViews>
  <sheetFormatPr defaultRowHeight="15" x14ac:dyDescent="0.25"/>
  <cols>
    <col min="1" max="1" width="30.7109375" customWidth="1"/>
    <col min="2" max="2" width="6.7109375" customWidth="1"/>
    <col min="3" max="3" width="9.140625" customWidth="1"/>
    <col min="4" max="4" width="9.85546875" customWidth="1"/>
    <col min="5" max="5" width="9" customWidth="1"/>
    <col min="6" max="6" width="6.140625" customWidth="1"/>
    <col min="7" max="7" width="7.5703125" customWidth="1"/>
    <col min="8" max="8" width="11" customWidth="1"/>
    <col min="9" max="9" width="9.5703125" customWidth="1"/>
    <col min="10" max="10" width="8.85546875" customWidth="1"/>
    <col min="11" max="11" width="9.85546875" customWidth="1"/>
    <col min="12" max="12" width="8.5703125" customWidth="1"/>
    <col min="13" max="13" width="6" customWidth="1"/>
    <col min="14" max="14" width="7.7109375" customWidth="1"/>
    <col min="15" max="15" width="11" customWidth="1"/>
    <col min="16" max="16" width="8.85546875" customWidth="1"/>
    <col min="17" max="17" width="9" customWidth="1"/>
    <col min="18" max="18" width="9.28515625" customWidth="1"/>
    <col min="19" max="19" width="9.5703125" customWidth="1"/>
    <col min="20" max="20" width="8.7109375" customWidth="1"/>
    <col min="21" max="21" width="6.5703125" customWidth="1"/>
    <col min="22" max="22" width="8.28515625" customWidth="1"/>
    <col min="23" max="23" width="11.140625" customWidth="1"/>
  </cols>
  <sheetData>
    <row r="1" spans="1:24" x14ac:dyDescent="0.25">
      <c r="J1" s="5" t="s">
        <v>11</v>
      </c>
      <c r="K1" s="5" t="s">
        <v>12</v>
      </c>
      <c r="L1" s="5" t="s">
        <v>13</v>
      </c>
      <c r="R1" s="5" t="s">
        <v>11</v>
      </c>
      <c r="S1" s="5" t="s">
        <v>12</v>
      </c>
      <c r="T1" s="5" t="s">
        <v>13</v>
      </c>
    </row>
    <row r="2" spans="1:24" x14ac:dyDescent="0.25">
      <c r="J2" s="4">
        <v>0.35</v>
      </c>
      <c r="K2" s="4">
        <v>0.45</v>
      </c>
      <c r="L2" s="4">
        <v>0.2</v>
      </c>
      <c r="R2" s="4">
        <v>6.7000000000000004E-2</v>
      </c>
      <c r="S2" s="4">
        <v>0.77600000000000002</v>
      </c>
      <c r="T2" s="4">
        <v>0.157</v>
      </c>
    </row>
    <row r="3" spans="1:24" x14ac:dyDescent="0.25">
      <c r="A3" s="6" t="s">
        <v>17</v>
      </c>
      <c r="C3" s="5" t="s">
        <v>15</v>
      </c>
      <c r="D3" s="5" t="s">
        <v>16</v>
      </c>
      <c r="E3" s="5" t="s">
        <v>20</v>
      </c>
      <c r="F3" s="5" t="s">
        <v>21</v>
      </c>
      <c r="G3" s="5" t="s">
        <v>22</v>
      </c>
      <c r="H3" s="5" t="s">
        <v>23</v>
      </c>
      <c r="J3" s="5" t="s">
        <v>15</v>
      </c>
      <c r="K3" s="5" t="s">
        <v>16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14</v>
      </c>
      <c r="R3" s="5" t="s">
        <v>15</v>
      </c>
      <c r="S3" s="5" t="s">
        <v>16</v>
      </c>
      <c r="T3" s="5" t="s">
        <v>20</v>
      </c>
      <c r="U3" s="5" t="s">
        <v>21</v>
      </c>
      <c r="V3" s="5" t="s">
        <v>22</v>
      </c>
      <c r="W3" s="5" t="s">
        <v>23</v>
      </c>
      <c r="X3" s="3" t="s">
        <v>14</v>
      </c>
    </row>
    <row r="4" spans="1:24" x14ac:dyDescent="0.25">
      <c r="A4" s="6" t="s">
        <v>24</v>
      </c>
      <c r="C4" s="4">
        <v>14.7</v>
      </c>
      <c r="D4" s="4">
        <v>0.87</v>
      </c>
      <c r="E4" s="4">
        <v>25</v>
      </c>
      <c r="F4" s="4"/>
      <c r="G4" s="4"/>
      <c r="H4" s="4"/>
      <c r="J4" s="4">
        <f>(C4-C$10)/(C$9-C$10)</f>
        <v>0.10000000000000006</v>
      </c>
      <c r="K4" s="4">
        <f>(D4-D$10)/(D$9-D$10)</f>
        <v>0.68000000000000016</v>
      </c>
      <c r="L4" s="4">
        <f>(E4-E$10)/(E$9-E$10)</f>
        <v>0.52631578947368418</v>
      </c>
      <c r="M4" s="4"/>
      <c r="N4" s="4"/>
      <c r="O4" s="4"/>
      <c r="P4" s="4">
        <f>J4*$J$2+K4*$K$2+L4*$L$2</f>
        <v>0.44626315789473697</v>
      </c>
      <c r="R4" s="4">
        <f>(C4-C$10)/(C$9-C$10)</f>
        <v>0.10000000000000006</v>
      </c>
      <c r="S4" s="4">
        <f>(D4-D$10)/(D$9-D$10)</f>
        <v>0.68000000000000016</v>
      </c>
      <c r="T4" s="4">
        <f>(E4-E$10)/(E$9-E$10)</f>
        <v>0.52631578947368418</v>
      </c>
      <c r="U4" s="4"/>
      <c r="V4" s="4"/>
      <c r="W4" s="4"/>
      <c r="X4" s="4">
        <f>R4*R$2+S4*S$2+T4*T$2</f>
        <v>0.61701157894736858</v>
      </c>
    </row>
    <row r="5" spans="1:24" x14ac:dyDescent="0.25">
      <c r="A5" s="6" t="s">
        <v>25</v>
      </c>
      <c r="C5" s="4">
        <v>9.6999999999999993</v>
      </c>
      <c r="D5" s="4">
        <v>0.85</v>
      </c>
      <c r="E5" s="4">
        <v>20.6</v>
      </c>
      <c r="F5" s="4"/>
      <c r="G5" s="4"/>
      <c r="H5" s="4"/>
      <c r="J5" s="4">
        <f>(C5-C$10)/(C$9-C$10)</f>
        <v>0.48461538461538467</v>
      </c>
      <c r="K5" s="4">
        <f>(D5-D$10)/(D$9-D$10)</f>
        <v>0.60000000000000009</v>
      </c>
      <c r="L5" s="4">
        <f>(E5-E$10)/(E$9-E$10)</f>
        <v>0.75789473684210518</v>
      </c>
      <c r="M5" s="4"/>
      <c r="N5" s="4"/>
      <c r="O5" s="4"/>
      <c r="P5" s="4">
        <f>J5*$J$2+K5*$K$2+L5*$L$2</f>
        <v>0.59119433198380578</v>
      </c>
      <c r="R5" s="4">
        <f>(C5-C$10)/(C$9-C$10)</f>
        <v>0.48461538461538467</v>
      </c>
      <c r="S5" s="4">
        <f>(D5-D$10)/(D$9-D$10)</f>
        <v>0.60000000000000009</v>
      </c>
      <c r="T5" s="4">
        <f>(E5-E$10)/(E$9-E$10)</f>
        <v>0.75789473684210518</v>
      </c>
      <c r="U5" s="4"/>
      <c r="V5" s="4"/>
      <c r="W5" s="4"/>
      <c r="X5" s="4">
        <f>R5*R$2+S5*S$2+T5*T$2</f>
        <v>0.61705870445344135</v>
      </c>
    </row>
    <row r="6" spans="1:24" x14ac:dyDescent="0.25">
      <c r="A6" s="6" t="s">
        <v>26</v>
      </c>
      <c r="C6" s="4">
        <v>7.5</v>
      </c>
      <c r="D6" s="4">
        <v>0.89</v>
      </c>
      <c r="E6" s="4">
        <v>17.899999999999999</v>
      </c>
      <c r="F6" s="4"/>
      <c r="G6" s="4"/>
      <c r="H6" s="4"/>
      <c r="J6" s="4">
        <f>(C6-C$10)/(C$9-C$10)</f>
        <v>0.65384615384615385</v>
      </c>
      <c r="K6" s="4">
        <f>(D6-D$10)/(D$9-D$10)</f>
        <v>0.76000000000000023</v>
      </c>
      <c r="L6" s="4">
        <f>(E6-E$10)/(E$9-E$10)</f>
        <v>0.9</v>
      </c>
      <c r="M6" s="4"/>
      <c r="N6" s="4"/>
      <c r="O6" s="4"/>
      <c r="P6" s="4">
        <f>J6*$J$2+K6*$K$2+L6*$L$2</f>
        <v>0.75084615384615405</v>
      </c>
      <c r="R6" s="4">
        <f>(C6-C$10)/(C$9-C$10)</f>
        <v>0.65384615384615385</v>
      </c>
      <c r="S6" s="4">
        <f>(D6-D$10)/(D$9-D$10)</f>
        <v>0.76000000000000023</v>
      </c>
      <c r="T6" s="4">
        <f>(E6-E$10)/(E$9-E$10)</f>
        <v>0.9</v>
      </c>
      <c r="U6" s="4"/>
      <c r="V6" s="4"/>
      <c r="W6" s="4"/>
      <c r="X6" s="4">
        <f>R6*R$2+S6*S$2+T6*T$2</f>
        <v>0.77486769230769248</v>
      </c>
    </row>
    <row r="7" spans="1:24" x14ac:dyDescent="0.25">
      <c r="A7" s="6" t="s">
        <v>27</v>
      </c>
      <c r="C7" s="4">
        <v>4.9000000000000004</v>
      </c>
      <c r="D7" s="4">
        <v>0.85</v>
      </c>
      <c r="E7" s="4">
        <v>23.6</v>
      </c>
      <c r="F7" s="4"/>
      <c r="G7" s="4"/>
      <c r="H7" s="4"/>
      <c r="J7" s="4">
        <f>(C7-C$10)/(C$9-C$10)</f>
        <v>0.85384615384615381</v>
      </c>
      <c r="K7" s="4">
        <f>(D7-D$10)/(D$9-D$10)</f>
        <v>0.60000000000000009</v>
      </c>
      <c r="L7" s="4">
        <f>(E7-E$10)/(E$9-E$10)</f>
        <v>0.6</v>
      </c>
      <c r="M7" s="4"/>
      <c r="N7" s="4"/>
      <c r="O7" s="4"/>
      <c r="P7" s="4">
        <f>J7*$J$2+K7*$K$2+L7*$L$2</f>
        <v>0.68884615384615389</v>
      </c>
      <c r="R7" s="4">
        <f>(C7-C$10)/(C$9-C$10)</f>
        <v>0.85384615384615381</v>
      </c>
      <c r="S7" s="4">
        <f>(D7-D$10)/(D$9-D$10)</f>
        <v>0.60000000000000009</v>
      </c>
      <c r="T7" s="4">
        <f>(E7-E$10)/(E$9-E$10)</f>
        <v>0.6</v>
      </c>
      <c r="U7" s="4"/>
      <c r="V7" s="4"/>
      <c r="W7" s="4"/>
      <c r="X7" s="4">
        <f>R7*R$2+S7*S$2+T7*T$2</f>
        <v>0.61700769230769237</v>
      </c>
    </row>
    <row r="8" spans="1:24" ht="30.75" customHeight="1" x14ac:dyDescent="0.25">
      <c r="A8" s="7" t="s">
        <v>28</v>
      </c>
      <c r="C8" s="4">
        <v>7.8</v>
      </c>
      <c r="D8" s="4">
        <v>0.83</v>
      </c>
      <c r="E8" s="4">
        <v>34.700000000000003</v>
      </c>
      <c r="F8" s="4"/>
      <c r="G8" s="4"/>
      <c r="H8" s="4"/>
      <c r="J8" s="4">
        <f>(C8-C$10)/(C$9-C$10)</f>
        <v>0.63076923076923075</v>
      </c>
      <c r="K8" s="4">
        <f>(D8-D$10)/(D$9-D$10)</f>
        <v>0.52</v>
      </c>
      <c r="L8" s="4">
        <f>(E8-E$10)/(E$9-E$10)</f>
        <v>1.5789473684210378E-2</v>
      </c>
      <c r="M8" s="4"/>
      <c r="N8" s="4"/>
      <c r="O8" s="4"/>
      <c r="P8" s="4">
        <f>J8*$J$2+K8*$K$2+L8*$L$2</f>
        <v>0.45792712550607284</v>
      </c>
      <c r="R8" s="4">
        <f>(C8-C$10)/(C$9-C$10)</f>
        <v>0.63076923076923075</v>
      </c>
      <c r="S8" s="4">
        <f>(D8-D$10)/(D$9-D$10)</f>
        <v>0.52</v>
      </c>
      <c r="T8" s="4">
        <f>(E8-E$10)/(E$9-E$10)</f>
        <v>1.5789473684210378E-2</v>
      </c>
      <c r="U8" s="4"/>
      <c r="V8" s="4"/>
      <c r="W8" s="4"/>
      <c r="X8" s="4">
        <f>R8*R$2+S8*S$2+T8*T$2</f>
        <v>0.44826048582995953</v>
      </c>
    </row>
    <row r="9" spans="1:24" x14ac:dyDescent="0.25">
      <c r="B9" s="5" t="s">
        <v>18</v>
      </c>
      <c r="C9" s="4">
        <v>3</v>
      </c>
      <c r="D9" s="4">
        <v>0.95</v>
      </c>
      <c r="E9" s="4">
        <v>16</v>
      </c>
      <c r="F9" s="4"/>
      <c r="G9" s="4"/>
      <c r="H9" s="4"/>
    </row>
    <row r="10" spans="1:24" x14ac:dyDescent="0.25">
      <c r="B10" s="5" t="s">
        <v>19</v>
      </c>
      <c r="C10" s="4">
        <v>16</v>
      </c>
      <c r="D10" s="4">
        <v>0.7</v>
      </c>
      <c r="E10" s="4">
        <v>35</v>
      </c>
      <c r="F10" s="4"/>
      <c r="G10" s="4"/>
      <c r="H10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2018-01-08T01:39:05Z</dcterms:modified>
</cp:coreProperties>
</file>