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/Google Drive/Stanford/Research/one-phase-2.0/benchmark-tables/"/>
    </mc:Choice>
  </mc:AlternateContent>
  <xr:revisionPtr revIDLastSave="0" documentId="13_ncr:1_{D6C9718D-0457-1F45-97BD-AD7EB3B1E924}" xr6:coauthVersionLast="36" xr6:coauthVersionMax="36" xr10:uidLastSave="{00000000-0000-0000-0000-000000000000}"/>
  <bookViews>
    <workbookView xWindow="380" yWindow="460" windowWidth="28040" windowHeight="15620" xr2:uid="{00000000-000D-0000-FFFF-FFFF00000000}"/>
  </bookViews>
  <sheets>
    <sheet name="summary" sheetId="4" r:id="rId1"/>
    <sheet name="table_CUTEst" sheetId="1" r:id="rId2"/>
    <sheet name="table_CUTEst_inf" sheetId="2" r:id="rId3"/>
    <sheet name="table_NETLIB_inf" sheetId="3" r:id="rId4"/>
  </sheets>
  <definedNames>
    <definedName name="_xlchart.v1.0" hidden="1">summary!$A$2:$A$4</definedName>
    <definedName name="_xlchart.v1.1" hidden="1">summary!$B$1</definedName>
    <definedName name="_xlchart.v1.2" hidden="1">summary!$B$2:$B$4</definedName>
    <definedName name="_xlchart.v1.3" hidden="1">summary!$C$1</definedName>
    <definedName name="_xlchart.v1.4" hidden="1">summary!$C$2:$C$4</definedName>
    <definedName name="_xlchart.v1.5" hidden="1">summary!$A$2:$A$4</definedName>
    <definedName name="_xlchart.v1.6" hidden="1">summary!$B$1</definedName>
    <definedName name="_xlchart.v1.7" hidden="1">summary!$B$2:$B$4</definedName>
    <definedName name="_xlchart.v1.8" hidden="1">summary!$C$1</definedName>
    <definedName name="_xlchart.v1.9" hidden="1">summary!$C$2:$C$4</definedName>
  </definedNames>
  <calcPr calcId="162913"/>
</workbook>
</file>

<file path=xl/calcChain.xml><?xml version="1.0" encoding="utf-8"?>
<calcChain xmlns="http://schemas.openxmlformats.org/spreadsheetml/2006/main">
  <c r="C4" i="4" l="1"/>
  <c r="B4" i="4"/>
  <c r="C3" i="4"/>
  <c r="B3" i="4"/>
  <c r="B2" i="4"/>
  <c r="C2" i="4"/>
  <c r="O31" i="3"/>
  <c r="N31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O3" i="3"/>
  <c r="N3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4" i="2"/>
  <c r="M5" i="2"/>
  <c r="M6" i="2"/>
  <c r="O6" i="2" s="1"/>
  <c r="M7" i="2"/>
  <c r="O7" i="2" s="1"/>
  <c r="M8" i="2"/>
  <c r="M9" i="2"/>
  <c r="M10" i="2"/>
  <c r="O10" i="2" s="1"/>
  <c r="M11" i="2"/>
  <c r="O11" i="2" s="1"/>
  <c r="M12" i="2"/>
  <c r="M13" i="2"/>
  <c r="M14" i="2"/>
  <c r="O14" i="2" s="1"/>
  <c r="M15" i="2"/>
  <c r="O15" i="2" s="1"/>
  <c r="M16" i="2"/>
  <c r="M17" i="2"/>
  <c r="M18" i="2"/>
  <c r="O18" i="2" s="1"/>
  <c r="M19" i="2"/>
  <c r="O19" i="2" s="1"/>
  <c r="M20" i="2"/>
  <c r="M21" i="2"/>
  <c r="M22" i="2"/>
  <c r="O22" i="2" s="1"/>
  <c r="M23" i="2"/>
  <c r="O23" i="2" s="1"/>
  <c r="M24" i="2"/>
  <c r="M25" i="2"/>
  <c r="M26" i="2"/>
  <c r="O26" i="2" s="1"/>
  <c r="M27" i="2"/>
  <c r="O27" i="2" s="1"/>
  <c r="M28" i="2"/>
  <c r="M29" i="2"/>
  <c r="M30" i="2"/>
  <c r="O30" i="2" s="1"/>
  <c r="M31" i="2"/>
  <c r="O31" i="2" s="1"/>
  <c r="M32" i="2"/>
  <c r="M33" i="2"/>
  <c r="M34" i="2"/>
  <c r="O34" i="2" s="1"/>
  <c r="M35" i="2"/>
  <c r="O35" i="2" s="1"/>
  <c r="M36" i="2"/>
  <c r="M37" i="2"/>
  <c r="M38" i="2"/>
  <c r="O38" i="2" s="1"/>
  <c r="M39" i="2"/>
  <c r="O39" i="2" s="1"/>
  <c r="M40" i="2"/>
  <c r="M41" i="2"/>
  <c r="M42" i="2"/>
  <c r="O42" i="2" s="1"/>
  <c r="M43" i="2"/>
  <c r="O43" i="2" s="1"/>
  <c r="M44" i="2"/>
  <c r="M45" i="2"/>
  <c r="M46" i="2"/>
  <c r="O46" i="2" s="1"/>
  <c r="M47" i="2"/>
  <c r="O47" i="2" s="1"/>
  <c r="M48" i="2"/>
  <c r="M49" i="2"/>
  <c r="M50" i="2"/>
  <c r="O50" i="2" s="1"/>
  <c r="M51" i="2"/>
  <c r="O51" i="2" s="1"/>
  <c r="M52" i="2"/>
  <c r="M53" i="2"/>
  <c r="M54" i="2"/>
  <c r="O54" i="2" s="1"/>
  <c r="M55" i="2"/>
  <c r="O55" i="2" s="1"/>
  <c r="M56" i="2"/>
  <c r="M57" i="2"/>
  <c r="M58" i="2"/>
  <c r="O58" i="2" s="1"/>
  <c r="M59" i="2"/>
  <c r="O59" i="2" s="1"/>
  <c r="M60" i="2"/>
  <c r="M61" i="2"/>
  <c r="M62" i="2"/>
  <c r="O62" i="2" s="1"/>
  <c r="M63" i="2"/>
  <c r="O63" i="2" s="1"/>
  <c r="M64" i="2"/>
  <c r="M65" i="2"/>
  <c r="M66" i="2"/>
  <c r="O66" i="2" s="1"/>
  <c r="M67" i="2"/>
  <c r="O67" i="2" s="1"/>
  <c r="M68" i="2"/>
  <c r="M69" i="2"/>
  <c r="M70" i="2"/>
  <c r="O70" i="2" s="1"/>
  <c r="M71" i="2"/>
  <c r="O71" i="2" s="1"/>
  <c r="M72" i="2"/>
  <c r="M73" i="2"/>
  <c r="M74" i="2"/>
  <c r="O74" i="2" s="1"/>
  <c r="M75" i="2"/>
  <c r="O75" i="2" s="1"/>
  <c r="M76" i="2"/>
  <c r="M77" i="2"/>
  <c r="M78" i="2"/>
  <c r="O78" i="2" s="1"/>
  <c r="M79" i="2"/>
  <c r="O79" i="2" s="1"/>
  <c r="M80" i="2"/>
  <c r="M81" i="2"/>
  <c r="M82" i="2"/>
  <c r="O82" i="2" s="1"/>
  <c r="M83" i="2"/>
  <c r="O83" i="2" s="1"/>
  <c r="M84" i="2"/>
  <c r="M85" i="2"/>
  <c r="M86" i="2"/>
  <c r="O86" i="2" s="1"/>
  <c r="M87" i="2"/>
  <c r="O87" i="2" s="1"/>
  <c r="M88" i="2"/>
  <c r="M89" i="2"/>
  <c r="M90" i="2"/>
  <c r="O90" i="2" s="1"/>
  <c r="M91" i="2"/>
  <c r="O91" i="2" s="1"/>
  <c r="M92" i="2"/>
  <c r="M93" i="2"/>
  <c r="M94" i="2"/>
  <c r="O94" i="2" s="1"/>
  <c r="M95" i="2"/>
  <c r="O95" i="2" s="1"/>
  <c r="M96" i="2"/>
  <c r="M97" i="2"/>
  <c r="M98" i="2"/>
  <c r="O98" i="2" s="1"/>
  <c r="M99" i="2"/>
  <c r="O99" i="2" s="1"/>
  <c r="M100" i="2"/>
  <c r="M101" i="2"/>
  <c r="M102" i="2"/>
  <c r="O102" i="2" s="1"/>
  <c r="M103" i="2"/>
  <c r="O103" i="2" s="1"/>
  <c r="M104" i="2"/>
  <c r="M105" i="2"/>
  <c r="M106" i="2"/>
  <c r="O106" i="2" s="1"/>
  <c r="M107" i="2"/>
  <c r="O107" i="2" s="1"/>
  <c r="M108" i="2"/>
  <c r="M109" i="2"/>
  <c r="M110" i="2"/>
  <c r="O110" i="2" s="1"/>
  <c r="M111" i="2"/>
  <c r="O111" i="2" s="1"/>
  <c r="M112" i="2"/>
  <c r="M113" i="2"/>
  <c r="M114" i="2"/>
  <c r="O114" i="2" s="1"/>
  <c r="M115" i="2"/>
  <c r="O115" i="2" s="1"/>
  <c r="M116" i="2"/>
  <c r="M117" i="2"/>
  <c r="M118" i="2"/>
  <c r="O118" i="2" s="1"/>
  <c r="M119" i="2"/>
  <c r="O119" i="2" s="1"/>
  <c r="M120" i="2"/>
  <c r="M121" i="2"/>
  <c r="M122" i="2"/>
  <c r="O122" i="2" s="1"/>
  <c r="M123" i="2"/>
  <c r="O123" i="2" s="1"/>
  <c r="M124" i="2"/>
  <c r="M125" i="2"/>
  <c r="M126" i="2"/>
  <c r="O126" i="2" s="1"/>
  <c r="M127" i="2"/>
  <c r="O127" i="2" s="1"/>
  <c r="M128" i="2"/>
  <c r="M129" i="2"/>
  <c r="M130" i="2"/>
  <c r="O130" i="2" s="1"/>
  <c r="M131" i="2"/>
  <c r="O131" i="2" s="1"/>
  <c r="M132" i="2"/>
  <c r="M133" i="2"/>
  <c r="M134" i="2"/>
  <c r="O134" i="2" s="1"/>
  <c r="M135" i="2"/>
  <c r="O135" i="2" s="1"/>
  <c r="M136" i="2"/>
  <c r="M137" i="2"/>
  <c r="M138" i="2"/>
  <c r="O138" i="2" s="1"/>
  <c r="M139" i="2"/>
  <c r="O139" i="2" s="1"/>
  <c r="M140" i="2"/>
  <c r="M141" i="2"/>
  <c r="M142" i="2"/>
  <c r="O142" i="2" s="1"/>
  <c r="M143" i="2"/>
  <c r="O143" i="2" s="1"/>
  <c r="M144" i="2"/>
  <c r="M145" i="2"/>
  <c r="M146" i="2"/>
  <c r="O146" i="2" s="1"/>
  <c r="M147" i="2"/>
  <c r="O147" i="2" s="1"/>
  <c r="M148" i="2"/>
  <c r="M149" i="2"/>
  <c r="M150" i="2"/>
  <c r="O150" i="2" s="1"/>
  <c r="M151" i="2"/>
  <c r="O151" i="2" s="1"/>
  <c r="M152" i="2"/>
  <c r="M153" i="2"/>
  <c r="M154" i="2"/>
  <c r="O154" i="2" s="1"/>
  <c r="M155" i="2"/>
  <c r="O155" i="2" s="1"/>
  <c r="M156" i="2"/>
  <c r="M157" i="2"/>
  <c r="M158" i="2"/>
  <c r="O158" i="2" s="1"/>
  <c r="M159" i="2"/>
  <c r="O159" i="2" s="1"/>
  <c r="M160" i="2"/>
  <c r="M161" i="2"/>
  <c r="M162" i="2"/>
  <c r="O162" i="2" s="1"/>
  <c r="M163" i="2"/>
  <c r="O163" i="2" s="1"/>
  <c r="M164" i="2"/>
  <c r="M165" i="2"/>
  <c r="M166" i="2"/>
  <c r="O166" i="2" s="1"/>
  <c r="M167" i="2"/>
  <c r="O167" i="2" s="1"/>
  <c r="M168" i="2"/>
  <c r="M169" i="2"/>
  <c r="M170" i="2"/>
  <c r="O170" i="2" s="1"/>
  <c r="M171" i="2"/>
  <c r="O171" i="2" s="1"/>
  <c r="M172" i="2"/>
  <c r="M173" i="2"/>
  <c r="M174" i="2"/>
  <c r="O174" i="2" s="1"/>
  <c r="M175" i="2"/>
  <c r="O175" i="2" s="1"/>
  <c r="M176" i="2"/>
  <c r="M177" i="2"/>
  <c r="M178" i="2"/>
  <c r="O178" i="2" s="1"/>
  <c r="M179" i="2"/>
  <c r="O179" i="2" s="1"/>
  <c r="M180" i="2"/>
  <c r="M181" i="2"/>
  <c r="M182" i="2"/>
  <c r="O182" i="2" s="1"/>
  <c r="M183" i="2"/>
  <c r="O183" i="2" s="1"/>
  <c r="M184" i="2"/>
  <c r="M185" i="2"/>
  <c r="M186" i="2"/>
  <c r="O186" i="2" s="1"/>
  <c r="M187" i="2"/>
  <c r="O187" i="2" s="1"/>
  <c r="M188" i="2"/>
  <c r="M189" i="2"/>
  <c r="M190" i="2"/>
  <c r="O190" i="2" s="1"/>
  <c r="M191" i="2"/>
  <c r="O191" i="2" s="1"/>
  <c r="M192" i="2"/>
  <c r="M193" i="2"/>
  <c r="M194" i="2"/>
  <c r="O194" i="2" s="1"/>
  <c r="M195" i="2"/>
  <c r="O195" i="2" s="1"/>
  <c r="M196" i="2"/>
  <c r="M197" i="2"/>
  <c r="M198" i="2"/>
  <c r="O198" i="2" s="1"/>
  <c r="M199" i="2"/>
  <c r="O199" i="2" s="1"/>
  <c r="M200" i="2"/>
  <c r="M201" i="2"/>
  <c r="M202" i="2"/>
  <c r="O202" i="2" s="1"/>
  <c r="M203" i="2"/>
  <c r="O203" i="2" s="1"/>
  <c r="M204" i="2"/>
  <c r="M205" i="2"/>
  <c r="M206" i="2"/>
  <c r="O206" i="2" s="1"/>
  <c r="M207" i="2"/>
  <c r="O207" i="2" s="1"/>
  <c r="M208" i="2"/>
  <c r="M209" i="2"/>
  <c r="M210" i="2"/>
  <c r="O210" i="2" s="1"/>
  <c r="M211" i="2"/>
  <c r="O211" i="2" s="1"/>
  <c r="M212" i="2"/>
  <c r="M213" i="2"/>
  <c r="M214" i="2"/>
  <c r="O214" i="2" s="1"/>
  <c r="M215" i="2"/>
  <c r="O215" i="2" s="1"/>
  <c r="M216" i="2"/>
  <c r="M217" i="2"/>
  <c r="M218" i="2"/>
  <c r="O218" i="2" s="1"/>
  <c r="M219" i="2"/>
  <c r="O219" i="2" s="1"/>
  <c r="M220" i="2"/>
  <c r="M221" i="2"/>
  <c r="M222" i="2"/>
  <c r="O222" i="2" s="1"/>
  <c r="M223" i="2"/>
  <c r="O223" i="2" s="1"/>
  <c r="M224" i="2"/>
  <c r="M225" i="2"/>
  <c r="M226" i="2"/>
  <c r="O226" i="2" s="1"/>
  <c r="M227" i="2"/>
  <c r="N227" i="2" s="1"/>
  <c r="M228" i="2"/>
  <c r="M229" i="2"/>
  <c r="M230" i="2"/>
  <c r="O230" i="2" s="1"/>
  <c r="M231" i="2"/>
  <c r="N231" i="2" s="1"/>
  <c r="M232" i="2"/>
  <c r="M233" i="2"/>
  <c r="M234" i="2"/>
  <c r="O234" i="2" s="1"/>
  <c r="M235" i="2"/>
  <c r="O235" i="2" s="1"/>
  <c r="M236" i="2"/>
  <c r="M237" i="2"/>
  <c r="M238" i="2"/>
  <c r="O238" i="2" s="1"/>
  <c r="M239" i="2"/>
  <c r="O239" i="2" s="1"/>
  <c r="M240" i="2"/>
  <c r="M3" i="2"/>
  <c r="O3" i="2" s="1"/>
  <c r="O4" i="2"/>
  <c r="O5" i="2"/>
  <c r="O8" i="2"/>
  <c r="O9" i="2"/>
  <c r="O12" i="2"/>
  <c r="O13" i="2"/>
  <c r="O16" i="2"/>
  <c r="O17" i="2"/>
  <c r="O20" i="2"/>
  <c r="O21" i="2"/>
  <c r="O24" i="2"/>
  <c r="O25" i="2"/>
  <c r="O28" i="2"/>
  <c r="O29" i="2"/>
  <c r="O32" i="2"/>
  <c r="O33" i="2"/>
  <c r="O36" i="2"/>
  <c r="O37" i="2"/>
  <c r="O40" i="2"/>
  <c r="O41" i="2"/>
  <c r="O44" i="2"/>
  <c r="O45" i="2"/>
  <c r="O48" i="2"/>
  <c r="O49" i="2"/>
  <c r="O52" i="2"/>
  <c r="O53" i="2"/>
  <c r="O56" i="2"/>
  <c r="O57" i="2"/>
  <c r="O60" i="2"/>
  <c r="O61" i="2"/>
  <c r="O64" i="2"/>
  <c r="O65" i="2"/>
  <c r="O68" i="2"/>
  <c r="O69" i="2"/>
  <c r="O72" i="2"/>
  <c r="O73" i="2"/>
  <c r="O76" i="2"/>
  <c r="O77" i="2"/>
  <c r="O80" i="2"/>
  <c r="O81" i="2"/>
  <c r="O84" i="2"/>
  <c r="O85" i="2"/>
  <c r="O88" i="2"/>
  <c r="O89" i="2"/>
  <c r="O92" i="2"/>
  <c r="O93" i="2"/>
  <c r="O96" i="2"/>
  <c r="O97" i="2"/>
  <c r="O100" i="2"/>
  <c r="O101" i="2"/>
  <c r="O104" i="2"/>
  <c r="O105" i="2"/>
  <c r="O108" i="2"/>
  <c r="O109" i="2"/>
  <c r="O112" i="2"/>
  <c r="O113" i="2"/>
  <c r="O116" i="2"/>
  <c r="O117" i="2"/>
  <c r="O120" i="2"/>
  <c r="O121" i="2"/>
  <c r="O124" i="2"/>
  <c r="O125" i="2"/>
  <c r="O128" i="2"/>
  <c r="O129" i="2"/>
  <c r="O132" i="2"/>
  <c r="O133" i="2"/>
  <c r="O136" i="2"/>
  <c r="O137" i="2"/>
  <c r="O140" i="2"/>
  <c r="O141" i="2"/>
  <c r="O144" i="2"/>
  <c r="O145" i="2"/>
  <c r="O148" i="2"/>
  <c r="O149" i="2"/>
  <c r="O152" i="2"/>
  <c r="O153" i="2"/>
  <c r="O156" i="2"/>
  <c r="O157" i="2"/>
  <c r="O160" i="2"/>
  <c r="O161" i="2"/>
  <c r="O164" i="2"/>
  <c r="O165" i="2"/>
  <c r="O168" i="2"/>
  <c r="O169" i="2"/>
  <c r="O172" i="2"/>
  <c r="O173" i="2"/>
  <c r="O176" i="2"/>
  <c r="O177" i="2"/>
  <c r="O180" i="2"/>
  <c r="O181" i="2"/>
  <c r="O184" i="2"/>
  <c r="O185" i="2"/>
  <c r="O188" i="2"/>
  <c r="O189" i="2"/>
  <c r="O192" i="2"/>
  <c r="O193" i="2"/>
  <c r="O196" i="2"/>
  <c r="O197" i="2"/>
  <c r="O200" i="2"/>
  <c r="O201" i="2"/>
  <c r="O204" i="2"/>
  <c r="O205" i="2"/>
  <c r="O208" i="2"/>
  <c r="O209" i="2"/>
  <c r="O212" i="2"/>
  <c r="O213" i="2"/>
  <c r="O216" i="2"/>
  <c r="O217" i="2"/>
  <c r="O220" i="2"/>
  <c r="O221" i="2"/>
  <c r="O224" i="2"/>
  <c r="O225" i="2"/>
  <c r="O227" i="2"/>
  <c r="O228" i="2"/>
  <c r="O229" i="2"/>
  <c r="O232" i="2"/>
  <c r="O233" i="2"/>
  <c r="O236" i="2"/>
  <c r="O237" i="2"/>
  <c r="O240" i="2"/>
  <c r="N4" i="2"/>
  <c r="N5" i="2"/>
  <c r="N6" i="2"/>
  <c r="N8" i="2"/>
  <c r="N9" i="2"/>
  <c r="N10" i="2"/>
  <c r="N12" i="2"/>
  <c r="N13" i="2"/>
  <c r="N14" i="2"/>
  <c r="N16" i="2"/>
  <c r="N17" i="2"/>
  <c r="N18" i="2"/>
  <c r="N20" i="2"/>
  <c r="N21" i="2"/>
  <c r="N22" i="2"/>
  <c r="N24" i="2"/>
  <c r="N25" i="2"/>
  <c r="N26" i="2"/>
  <c r="N28" i="2"/>
  <c r="N29" i="2"/>
  <c r="N30" i="2"/>
  <c r="N32" i="2"/>
  <c r="N33" i="2"/>
  <c r="N34" i="2"/>
  <c r="N36" i="2"/>
  <c r="N37" i="2"/>
  <c r="N38" i="2"/>
  <c r="N40" i="2"/>
  <c r="N41" i="2"/>
  <c r="N42" i="2"/>
  <c r="N44" i="2"/>
  <c r="N45" i="2"/>
  <c r="N46" i="2"/>
  <c r="N48" i="2"/>
  <c r="N49" i="2"/>
  <c r="N50" i="2"/>
  <c r="N52" i="2"/>
  <c r="N53" i="2"/>
  <c r="N54" i="2"/>
  <c r="N56" i="2"/>
  <c r="N57" i="2"/>
  <c r="N58" i="2"/>
  <c r="N60" i="2"/>
  <c r="N61" i="2"/>
  <c r="N62" i="2"/>
  <c r="N64" i="2"/>
  <c r="N65" i="2"/>
  <c r="N66" i="2"/>
  <c r="N68" i="2"/>
  <c r="N69" i="2"/>
  <c r="N70" i="2"/>
  <c r="N72" i="2"/>
  <c r="N73" i="2"/>
  <c r="N74" i="2"/>
  <c r="N76" i="2"/>
  <c r="N77" i="2"/>
  <c r="N78" i="2"/>
  <c r="N80" i="2"/>
  <c r="N81" i="2"/>
  <c r="N82" i="2"/>
  <c r="N84" i="2"/>
  <c r="N85" i="2"/>
  <c r="N86" i="2"/>
  <c r="N88" i="2"/>
  <c r="N89" i="2"/>
  <c r="N90" i="2"/>
  <c r="N92" i="2"/>
  <c r="N93" i="2"/>
  <c r="N94" i="2"/>
  <c r="N96" i="2"/>
  <c r="N97" i="2"/>
  <c r="N98" i="2"/>
  <c r="N100" i="2"/>
  <c r="N101" i="2"/>
  <c r="N102" i="2"/>
  <c r="N104" i="2"/>
  <c r="N105" i="2"/>
  <c r="N106" i="2"/>
  <c r="N108" i="2"/>
  <c r="N109" i="2"/>
  <c r="N110" i="2"/>
  <c r="N112" i="2"/>
  <c r="N113" i="2"/>
  <c r="N114" i="2"/>
  <c r="N116" i="2"/>
  <c r="N117" i="2"/>
  <c r="N118" i="2"/>
  <c r="N120" i="2"/>
  <c r="N121" i="2"/>
  <c r="N122" i="2"/>
  <c r="N124" i="2"/>
  <c r="N125" i="2"/>
  <c r="N126" i="2"/>
  <c r="N128" i="2"/>
  <c r="N129" i="2"/>
  <c r="N130" i="2"/>
  <c r="N132" i="2"/>
  <c r="N133" i="2"/>
  <c r="N134" i="2"/>
  <c r="N136" i="2"/>
  <c r="N137" i="2"/>
  <c r="N138" i="2"/>
  <c r="N140" i="2"/>
  <c r="N141" i="2"/>
  <c r="N142" i="2"/>
  <c r="N144" i="2"/>
  <c r="N145" i="2"/>
  <c r="N146" i="2"/>
  <c r="N148" i="2"/>
  <c r="N149" i="2"/>
  <c r="N150" i="2"/>
  <c r="N152" i="2"/>
  <c r="N153" i="2"/>
  <c r="N154" i="2"/>
  <c r="N156" i="2"/>
  <c r="N157" i="2"/>
  <c r="N158" i="2"/>
  <c r="N160" i="2"/>
  <c r="N161" i="2"/>
  <c r="N162" i="2"/>
  <c r="N164" i="2"/>
  <c r="N165" i="2"/>
  <c r="N166" i="2"/>
  <c r="N168" i="2"/>
  <c r="N169" i="2"/>
  <c r="N170" i="2"/>
  <c r="N172" i="2"/>
  <c r="N173" i="2"/>
  <c r="N174" i="2"/>
  <c r="N176" i="2"/>
  <c r="N177" i="2"/>
  <c r="N178" i="2"/>
  <c r="N180" i="2"/>
  <c r="N181" i="2"/>
  <c r="N182" i="2"/>
  <c r="N184" i="2"/>
  <c r="N185" i="2"/>
  <c r="N186" i="2"/>
  <c r="N188" i="2"/>
  <c r="N189" i="2"/>
  <c r="N190" i="2"/>
  <c r="N192" i="2"/>
  <c r="N193" i="2"/>
  <c r="N194" i="2"/>
  <c r="N196" i="2"/>
  <c r="N197" i="2"/>
  <c r="N198" i="2"/>
  <c r="N200" i="2"/>
  <c r="N201" i="2"/>
  <c r="N202" i="2"/>
  <c r="N204" i="2"/>
  <c r="N205" i="2"/>
  <c r="N206" i="2"/>
  <c r="N208" i="2"/>
  <c r="N209" i="2"/>
  <c r="N210" i="2"/>
  <c r="N212" i="2"/>
  <c r="N213" i="2"/>
  <c r="N214" i="2"/>
  <c r="N216" i="2"/>
  <c r="N217" i="2"/>
  <c r="N218" i="2"/>
  <c r="N220" i="2"/>
  <c r="N221" i="2"/>
  <c r="N222" i="2"/>
  <c r="N224" i="2"/>
  <c r="N225" i="2"/>
  <c r="N226" i="2"/>
  <c r="N228" i="2"/>
  <c r="N229" i="2"/>
  <c r="N230" i="2"/>
  <c r="N232" i="2"/>
  <c r="N233" i="2"/>
  <c r="N234" i="2"/>
  <c r="N236" i="2"/>
  <c r="N237" i="2"/>
  <c r="N238" i="2"/>
  <c r="N240" i="2"/>
  <c r="N3" i="2"/>
  <c r="O231" i="2" l="1"/>
  <c r="N239" i="2"/>
  <c r="N235" i="2"/>
  <c r="N223" i="2"/>
  <c r="N219" i="2"/>
  <c r="N215" i="2"/>
  <c r="N211" i="2"/>
  <c r="N207" i="2"/>
  <c r="N203" i="2"/>
  <c r="N199" i="2"/>
  <c r="N195" i="2"/>
  <c r="N191" i="2"/>
  <c r="N187" i="2"/>
  <c r="N183" i="2"/>
  <c r="N179" i="2"/>
  <c r="N175" i="2"/>
  <c r="N171" i="2"/>
  <c r="N167" i="2"/>
  <c r="N163" i="2"/>
  <c r="N159" i="2"/>
  <c r="N155" i="2"/>
  <c r="N151" i="2"/>
  <c r="N147" i="2"/>
  <c r="N143" i="2"/>
  <c r="N139" i="2"/>
  <c r="N135" i="2"/>
  <c r="N131" i="2"/>
  <c r="N127" i="2"/>
  <c r="N123" i="2"/>
  <c r="N119" i="2"/>
  <c r="N115" i="2"/>
  <c r="N111" i="2"/>
  <c r="N107" i="2"/>
  <c r="N103" i="2"/>
  <c r="N99" i="2"/>
  <c r="N95" i="2"/>
  <c r="N91" i="2"/>
  <c r="N87" i="2"/>
  <c r="N83" i="2"/>
  <c r="N79" i="2"/>
  <c r="N75" i="2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19" i="2"/>
  <c r="N15" i="2"/>
  <c r="N11" i="2"/>
  <c r="N7" i="2"/>
  <c r="N241" i="2"/>
  <c r="O241" i="2"/>
  <c r="P24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3" i="1"/>
  <c r="O3" i="1"/>
  <c r="O24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4" i="1"/>
  <c r="M3" i="1"/>
  <c r="M241" i="1" l="1"/>
  <c r="N241" i="1"/>
</calcChain>
</file>

<file path=xl/sharedStrings.xml><?xml version="1.0" encoding="utf-8"?>
<sst xmlns="http://schemas.openxmlformats.org/spreadsheetml/2006/main" count="2075" uniqueCount="293">
  <si>
    <t>name</t>
  </si>
  <si>
    <t>it</t>
  </si>
  <si>
    <t>time</t>
  </si>
  <si>
    <t>fval</t>
  </si>
  <si>
    <t>con</t>
  </si>
  <si>
    <t>status</t>
  </si>
  <si>
    <t>HIER13</t>
  </si>
  <si>
    <t>optimal</t>
  </si>
  <si>
    <t>CHARDIS1</t>
  </si>
  <si>
    <t>HAGER2</t>
  </si>
  <si>
    <t>QPCBOEI1</t>
  </si>
  <si>
    <t>CHANDHEU</t>
  </si>
  <si>
    <t>MPC2</t>
  </si>
  <si>
    <t>BLOWEYA</t>
  </si>
  <si>
    <t>SINROSNB</t>
  </si>
  <si>
    <t>MPC10</t>
  </si>
  <si>
    <t>ACOPP57</t>
  </si>
  <si>
    <t>ACOPP300</t>
  </si>
  <si>
    <t>MAX_DELTA</t>
  </si>
  <si>
    <t>KISSING2</t>
  </si>
  <si>
    <t>LISWET9</t>
  </si>
  <si>
    <t>YAO</t>
  </si>
  <si>
    <t>VANDERM1</t>
  </si>
  <si>
    <t>LUBRIFC</t>
  </si>
  <si>
    <t>MAX_TIME</t>
  </si>
  <si>
    <t>GMNCASE2</t>
  </si>
  <si>
    <t>CHEMRCTA</t>
  </si>
  <si>
    <t>MAX_IT</t>
  </si>
  <si>
    <t>CATENARY</t>
  </si>
  <si>
    <t>HYDROELM</t>
  </si>
  <si>
    <t>CATMIX</t>
  </si>
  <si>
    <t>ROTDISC</t>
  </si>
  <si>
    <t>LISWET7</t>
  </si>
  <si>
    <t>SSNLBEAM</t>
  </si>
  <si>
    <t>HAIFAL</t>
  </si>
  <si>
    <t>INTEGREQ</t>
  </si>
  <si>
    <t>MSQRTB</t>
  </si>
  <si>
    <t>DITTERT</t>
  </si>
  <si>
    <t>TRAINF</t>
  </si>
  <si>
    <t>ROBOTARM</t>
  </si>
  <si>
    <t>GPP</t>
  </si>
  <si>
    <t>YATP1SS</t>
  </si>
  <si>
    <t>QPNBOEI1</t>
  </si>
  <si>
    <t>LISWET6</t>
  </si>
  <si>
    <t>UBH5</t>
  </si>
  <si>
    <t>AGG</t>
  </si>
  <si>
    <t>HIER133A</t>
  </si>
  <si>
    <t>STEENBRG</t>
  </si>
  <si>
    <t>DRCAVTY1</t>
  </si>
  <si>
    <t>10FOLDTR</t>
  </si>
  <si>
    <t>EIGENA</t>
  </si>
  <si>
    <t>primal_infeasible</t>
  </si>
  <si>
    <t>ARGLALE</t>
  </si>
  <si>
    <t>QR3DBD</t>
  </si>
  <si>
    <t>HIER16</t>
  </si>
  <si>
    <t>A0NSDSDS</t>
  </si>
  <si>
    <t>LEUVEN4</t>
  </si>
  <si>
    <t>OPTCDEG2</t>
  </si>
  <si>
    <t>YORKNET</t>
  </si>
  <si>
    <t>STEENBRA</t>
  </si>
  <si>
    <t>EIGMAXC</t>
  </si>
  <si>
    <t>MPC1</t>
  </si>
  <si>
    <t>TABLE5</t>
  </si>
  <si>
    <t>HADAMARD</t>
  </si>
  <si>
    <t>STEENBRC</t>
  </si>
  <si>
    <t>MPC11</t>
  </si>
  <si>
    <t>LEUVEN7</t>
  </si>
  <si>
    <t>BLOWEYB</t>
  </si>
  <si>
    <t>SOSQP2</t>
  </si>
  <si>
    <t>DTOC2</t>
  </si>
  <si>
    <t>DALLASM</t>
  </si>
  <si>
    <t>TABLE4</t>
  </si>
  <si>
    <t>TRO41X9</t>
  </si>
  <si>
    <t>CHAIN</t>
  </si>
  <si>
    <t>READING8</t>
  </si>
  <si>
    <t>QR3D</t>
  </si>
  <si>
    <t>QPCBOEI2</t>
  </si>
  <si>
    <t>KISSING</t>
  </si>
  <si>
    <t>SREADIN3</t>
  </si>
  <si>
    <t>LISWET4</t>
  </si>
  <si>
    <t>ACOPR118</t>
  </si>
  <si>
    <t>OPTCTRL6</t>
  </si>
  <si>
    <t>ORTHRGDS</t>
  </si>
  <si>
    <t>MPC8</t>
  </si>
  <si>
    <t>TRO21X5</t>
  </si>
  <si>
    <t>HANGING</t>
  </si>
  <si>
    <t>READING7</t>
  </si>
  <si>
    <t>CHANDHEQ</t>
  </si>
  <si>
    <t>FLOSP2HM</t>
  </si>
  <si>
    <t>DTOC4</t>
  </si>
  <si>
    <t>POLYGON</t>
  </si>
  <si>
    <t>MSS3</t>
  </si>
  <si>
    <t>FLOSP2TL</t>
  </si>
  <si>
    <t>GROUPING</t>
  </si>
  <si>
    <t>HIER133C</t>
  </si>
  <si>
    <t>LISWET10</t>
  </si>
  <si>
    <t>ORTHREGD</t>
  </si>
  <si>
    <t>EIGENACO</t>
  </si>
  <si>
    <t>ACOPR57</t>
  </si>
  <si>
    <t>FERRISDC</t>
  </si>
  <si>
    <t>DTOC1NC</t>
  </si>
  <si>
    <t>KSS</t>
  </si>
  <si>
    <t>TABLE3</t>
  </si>
  <si>
    <t>TABLE1</t>
  </si>
  <si>
    <t>VANDERM2</t>
  </si>
  <si>
    <t>CBRATU2D</t>
  </si>
  <si>
    <t>EIGENB2</t>
  </si>
  <si>
    <t>LEUVEN3</t>
  </si>
  <si>
    <t>EIGENB</t>
  </si>
  <si>
    <t>BROWNALE</t>
  </si>
  <si>
    <t>DTOC1ND</t>
  </si>
  <si>
    <t>DRCAVTY2</t>
  </si>
  <si>
    <t>LEUVEN5</t>
  </si>
  <si>
    <t>DTOC3</t>
  </si>
  <si>
    <t>SOSQP1</t>
  </si>
  <si>
    <t>DIXCHLNV</t>
  </si>
  <si>
    <t>STEENBRF</t>
  </si>
  <si>
    <t>CORKSCRW</t>
  </si>
  <si>
    <t>MSS2</t>
  </si>
  <si>
    <t>SPIN</t>
  </si>
  <si>
    <t>HAGER1</t>
  </si>
  <si>
    <t>MPC15</t>
  </si>
  <si>
    <t>EIGMINA</t>
  </si>
  <si>
    <t>C-RELOAD</t>
  </si>
  <si>
    <t>DRUGDISE</t>
  </si>
  <si>
    <t>ZAMB2</t>
  </si>
  <si>
    <t>KTMODEL</t>
  </si>
  <si>
    <t>HYDROELS</t>
  </si>
  <si>
    <t>ARWHDNE</t>
  </si>
  <si>
    <t>HAGER3</t>
  </si>
  <si>
    <t>LISWET3</t>
  </si>
  <si>
    <t>MSQRTA</t>
  </si>
  <si>
    <t>STEENBRE</t>
  </si>
  <si>
    <t>LEAKNET</t>
  </si>
  <si>
    <t>MOSARQP1</t>
  </si>
  <si>
    <t>LEUVEN6</t>
  </si>
  <si>
    <t>NGONE</t>
  </si>
  <si>
    <t>GMNCASE3</t>
  </si>
  <si>
    <t>MPC9</t>
  </si>
  <si>
    <t>FLOSP2HH</t>
  </si>
  <si>
    <t>DALLASL</t>
  </si>
  <si>
    <t>LINCONT</t>
  </si>
  <si>
    <t>FLOSP2HL</t>
  </si>
  <si>
    <t>TOYSARAH</t>
  </si>
  <si>
    <t>MPC5</t>
  </si>
  <si>
    <t>HIER163A</t>
  </si>
  <si>
    <t>CHEMRCTB</t>
  </si>
  <si>
    <t>JJTABEL3</t>
  </si>
  <si>
    <t>BLOWEYC</t>
  </si>
  <si>
    <t>BRATU3D</t>
  </si>
  <si>
    <t>ORTHRDS2</t>
  </si>
  <si>
    <t>BROYDNBD</t>
  </si>
  <si>
    <t>PRIMAL3</t>
  </si>
  <si>
    <t>TRAINH</t>
  </si>
  <si>
    <t>HVYCRASH</t>
  </si>
  <si>
    <t>EIGENBCO</t>
  </si>
  <si>
    <t>LEUVEN1</t>
  </si>
  <si>
    <t>GMNCASE4</t>
  </si>
  <si>
    <t>HIER163E</t>
  </si>
  <si>
    <t>DTOC1L</t>
  </si>
  <si>
    <t>SPINOP</t>
  </si>
  <si>
    <t>CBRATU3D</t>
  </si>
  <si>
    <t>EIGMINC</t>
  </si>
  <si>
    <t>LISWET12</t>
  </si>
  <si>
    <t>YATP1NE</t>
  </si>
  <si>
    <t>MOSARQP2</t>
  </si>
  <si>
    <t>DTOC1NA</t>
  </si>
  <si>
    <t>LISWET8</t>
  </si>
  <si>
    <t>MANNE</t>
  </si>
  <si>
    <t>ROSEPETAL</t>
  </si>
  <si>
    <t>A4X12</t>
  </si>
  <si>
    <t>GMNCASE1</t>
  </si>
  <si>
    <t>EIGMAXA</t>
  </si>
  <si>
    <t>HAGER4</t>
  </si>
  <si>
    <t>EIGMAXB</t>
  </si>
  <si>
    <t>WOODSNE</t>
  </si>
  <si>
    <t>HIE1327D</t>
  </si>
  <si>
    <t>HIE1372D</t>
  </si>
  <si>
    <t>ROCKET</t>
  </si>
  <si>
    <t>LISWET11</t>
  </si>
  <si>
    <t>ACOPR300</t>
  </si>
  <si>
    <t>HIER133E</t>
  </si>
  <si>
    <t>STEERING</t>
  </si>
  <si>
    <t>MADSSCHJ</t>
  </si>
  <si>
    <t>LISWET5</t>
  </si>
  <si>
    <t>ARGLCLE</t>
  </si>
  <si>
    <t>VANDERM3</t>
  </si>
  <si>
    <t>QPNBOEI2</t>
  </si>
  <si>
    <t>EIGENA2</t>
  </si>
  <si>
    <t>MPC3</t>
  </si>
  <si>
    <t>BROYDN3D</t>
  </si>
  <si>
    <t>OPTCDEG3</t>
  </si>
  <si>
    <t>LEUVEN2</t>
  </si>
  <si>
    <t>EIGENC</t>
  </si>
  <si>
    <t>SMMPSF</t>
  </si>
  <si>
    <t>EIGENC2</t>
  </si>
  <si>
    <t>STEENBRD</t>
  </si>
  <si>
    <t>NUFFIELD</t>
  </si>
  <si>
    <t>ACOPP118</t>
  </si>
  <si>
    <t>ARGTRIG</t>
  </si>
  <si>
    <t>LISWET2</t>
  </si>
  <si>
    <t>ELEC</t>
  </si>
  <si>
    <t>MPC13</t>
  </si>
  <si>
    <t>A5NSSNSM</t>
  </si>
  <si>
    <t>MPC12</t>
  </si>
  <si>
    <t>MINC44</t>
  </si>
  <si>
    <t>HIER163D</t>
  </si>
  <si>
    <t>LISWET1</t>
  </si>
  <si>
    <t>TABLE6</t>
  </si>
  <si>
    <t>HIER163C</t>
  </si>
  <si>
    <t>HIER133D</t>
  </si>
  <si>
    <t>READING3</t>
  </si>
  <si>
    <t>EIGENCCO</t>
  </si>
  <si>
    <t>DRCAVTY3</t>
  </si>
  <si>
    <t>A5NSDSDM</t>
  </si>
  <si>
    <t>LUBRIF</t>
  </si>
  <si>
    <t>CATENA</t>
  </si>
  <si>
    <t>DTOC1NB</t>
  </si>
  <si>
    <t>FLOSP2TM</t>
  </si>
  <si>
    <t>TABLE7</t>
  </si>
  <si>
    <t>MINPERM</t>
  </si>
  <si>
    <t>FLOSP2TH</t>
  </si>
  <si>
    <t>MPC14</t>
  </si>
  <si>
    <t>ZIGZAG</t>
  </si>
  <si>
    <t>SVANBERG</t>
  </si>
  <si>
    <t>SAWPATH</t>
  </si>
  <si>
    <t>ARGLBLE</t>
  </si>
  <si>
    <t>SPIN2</t>
  </si>
  <si>
    <t>QPNSTAIR</t>
  </si>
  <si>
    <t>EIGENAU</t>
  </si>
  <si>
    <t>QPCSTAIR</t>
  </si>
  <si>
    <t>HELSBY</t>
  </si>
  <si>
    <t>HIER133B</t>
  </si>
  <si>
    <t>MPC4</t>
  </si>
  <si>
    <t>POWELL20</t>
  </si>
  <si>
    <t>MPC7</t>
  </si>
  <si>
    <t>HIER163B</t>
  </si>
  <si>
    <t>OPTCTRL3</t>
  </si>
  <si>
    <t>HYDROELL</t>
  </si>
  <si>
    <t>ORTHREGF</t>
  </si>
  <si>
    <t>STEENBRB</t>
  </si>
  <si>
    <t>COSHFUN</t>
  </si>
  <si>
    <t>CAMSHAPE</t>
  </si>
  <si>
    <t>MPC16</t>
  </si>
  <si>
    <t>READING1</t>
  </si>
  <si>
    <t>EIGMINB</t>
  </si>
  <si>
    <t>SPIN2OP</t>
  </si>
  <si>
    <t>MPC6</t>
  </si>
  <si>
    <t>ORTHREGC</t>
  </si>
  <si>
    <t>INIT_ERROR</t>
  </si>
  <si>
    <t>ERROR</t>
  </si>
  <si>
    <t>one-phase</t>
  </si>
  <si>
    <t>IPOPT</t>
  </si>
  <si>
    <t>one-phase success not init error</t>
  </si>
  <si>
    <t>IPOPT success</t>
  </si>
  <si>
    <t>#it IPOPT</t>
  </si>
  <si>
    <t>#it one-phase</t>
  </si>
  <si>
    <t>MEDIAN</t>
  </si>
  <si>
    <t>ipopt</t>
  </si>
  <si>
    <t>both infeasible?</t>
  </si>
  <si>
    <t># it one-phase</t>
  </si>
  <si>
    <t># it IPOPT</t>
  </si>
  <si>
    <t>lpi_pang</t>
  </si>
  <si>
    <t>lpi_box1</t>
  </si>
  <si>
    <t>lpi_woodinfe</t>
  </si>
  <si>
    <t>lpi_itest6</t>
  </si>
  <si>
    <t>lpi_vol1</t>
  </si>
  <si>
    <t>lpi_chemcom</t>
  </si>
  <si>
    <t>lpi_bgprtr</t>
  </si>
  <si>
    <t>lpi_ceria3d</t>
  </si>
  <si>
    <t>lpi_gosh</t>
  </si>
  <si>
    <t>lpi_mondou2</t>
  </si>
  <si>
    <t>lpi_klein2</t>
  </si>
  <si>
    <t>lpi_cplex1</t>
  </si>
  <si>
    <t>lpi_greenbea</t>
  </si>
  <si>
    <t>lpi_bgdbg1</t>
  </si>
  <si>
    <t>lpi_pilot4i</t>
  </si>
  <si>
    <t>lpi_ex73a</t>
  </si>
  <si>
    <t>lpi_bgindy</t>
  </si>
  <si>
    <t>lpi_gran</t>
  </si>
  <si>
    <t>lpi_refinery</t>
  </si>
  <si>
    <t>lpi_itest2</t>
  </si>
  <si>
    <t>lpi_klein3</t>
  </si>
  <si>
    <t>lpi_forest6</t>
  </si>
  <si>
    <t>lpi_qual</t>
  </si>
  <si>
    <t>lpi_reactor</t>
  </si>
  <si>
    <t>lpi_bgetam</t>
  </si>
  <si>
    <t>lpi_ex72a</t>
  </si>
  <si>
    <t>lpi_galenet</t>
  </si>
  <si>
    <t>lpi_klein1</t>
  </si>
  <si>
    <t>CUTEst</t>
  </si>
  <si>
    <t>infeasible CUTEst</t>
  </si>
  <si>
    <t xml:space="preserve"> infeasible               NETLIB 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</si>
</sst>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1" xfId="0" applyFill="1" applyBorder="1"/>
    <xf numFmtId="0" fontId="0" fillId="0" borderId="12" xfId="0" applyBorder="1"/>
    <xf numFmtId="11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19" fillId="0" borderId="0" xfId="0" applyFont="1"/>
    <xf numFmtId="0" fontId="18" fillId="0" borderId="0" xfId="0" applyFont="1"/>
    <xf numFmtId="11" fontId="18" fillId="0" borderId="0" xfId="0" applyNumberFormat="1" applyFont="1"/>
    <xf numFmtId="0" fontId="19" fillId="0" borderId="10" xfId="0" applyFont="1" applyBorder="1"/>
    <xf numFmtId="0" fontId="18" fillId="0" borderId="0" xfId="0" applyFont="1" applyFill="1" applyBorder="1"/>
    <xf numFmtId="0" fontId="19" fillId="0" borderId="12" xfId="0" applyFont="1" applyBorder="1"/>
    <xf numFmtId="0" fontId="18" fillId="0" borderId="12" xfId="0" applyFont="1" applyBorder="1"/>
    <xf numFmtId="11" fontId="18" fillId="0" borderId="12" xfId="0" applyNumberFormat="1" applyFont="1" applyBorder="1"/>
    <xf numFmtId="0" fontId="19" fillId="0" borderId="13" xfId="0" applyFont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iterations on problems where both solvers succeed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one-phase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summary!$A$2:$A$4</c:f>
              <c:strCache>
                <c:ptCount val="3"/>
                <c:pt idx="0">
                  <c:v>CUTEst</c:v>
                </c:pt>
                <c:pt idx="1">
                  <c:v>infeasible CUTEst</c:v>
                </c:pt>
                <c:pt idx="2">
                  <c:v> infeasible               NETLIB LPs</c:v>
                </c:pt>
              </c:strCache>
            </c:strRef>
          </c:cat>
          <c:val>
            <c:numRef>
              <c:f>summary!$B$2:$B$4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B-8D42-958A-121C292814DB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IPOPT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summary!$A$2:$A$4</c:f>
              <c:strCache>
                <c:ptCount val="3"/>
                <c:pt idx="0">
                  <c:v>CUTEst</c:v>
                </c:pt>
                <c:pt idx="1">
                  <c:v>infeasible CUTEst</c:v>
                </c:pt>
                <c:pt idx="2">
                  <c:v> infeasible               NETLIB LPs</c:v>
                </c:pt>
              </c:strCache>
            </c:strRef>
          </c:cat>
          <c:val>
            <c:numRef>
              <c:f>summary!$C$2:$C$4</c:f>
              <c:numCache>
                <c:formatCode>General</c:formatCode>
                <c:ptCount val="3"/>
                <c:pt idx="0">
                  <c:v>27</c:v>
                </c:pt>
                <c:pt idx="1">
                  <c:v>94.5</c:v>
                </c:pt>
                <c:pt idx="2">
                  <c:v>134.5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B-8D42-958A-121C29281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081200"/>
        <c:axId val="1311398816"/>
      </c:barChart>
      <c:catAx>
        <c:axId val="13020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98816"/>
        <c:crosses val="autoZero"/>
        <c:auto val="1"/>
        <c:lblAlgn val="ctr"/>
        <c:lblOffset val="100"/>
        <c:noMultiLvlLbl val="0"/>
      </c:catAx>
      <c:valAx>
        <c:axId val="1311398816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8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501650</xdr:colOff>
      <xdr:row>3</xdr:row>
      <xdr:rowOff>12700</xdr:rowOff>
    </xdr:from>
    <xdr:to>
      <xdr:col>12</xdr:col>
      <xdr:colOff>292100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7C0488-5F82-7042-9D42-973E4EE77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4AB8-9015-1547-A7E4-A117A7F72ECE}">
  <dimension ref="A1:C4"/>
  <sheetViews>
    <sheetView tabSelected="1" workbookViewId="0">
      <selection activeCell="A5" sqref="A5"/>
    </sheetView>
  </sheetViews>
  <sheetFormatPr baseColWidth="10" defaultRowHeight="16"/>
  <cols>
    <col min="1" max="1" width="24.33203125" bestFit="1" customWidth="1"/>
  </cols>
  <sheetData>
    <row r="1" spans="1:3">
      <c r="B1" t="s">
        <v>251</v>
      </c>
      <c r="C1" t="s">
        <v>252</v>
      </c>
    </row>
    <row r="2" spans="1:3">
      <c r="A2" t="s">
        <v>290</v>
      </c>
      <c r="B2">
        <f>table_CUTEst!O241</f>
        <v>30</v>
      </c>
      <c r="C2">
        <f>table_CUTEst!P241</f>
        <v>27</v>
      </c>
    </row>
    <row r="3" spans="1:3">
      <c r="A3" t="s">
        <v>291</v>
      </c>
      <c r="B3">
        <f>table_CUTEst_inf!N241</f>
        <v>40</v>
      </c>
      <c r="C3">
        <f>table_CUTEst_inf!O241</f>
        <v>94.5</v>
      </c>
    </row>
    <row r="4" spans="1:3">
      <c r="A4" t="s">
        <v>292</v>
      </c>
      <c r="B4">
        <f>table_NETLIB_inf!N31</f>
        <v>30.5</v>
      </c>
      <c r="C4">
        <f>table_NETLIB_inf!O31</f>
        <v>134.5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1"/>
  <sheetViews>
    <sheetView topLeftCell="A223" workbookViewId="0">
      <selection activeCell="Q241" sqref="Q241"/>
    </sheetView>
  </sheetViews>
  <sheetFormatPr baseColWidth="10" defaultRowHeight="16"/>
  <cols>
    <col min="7" max="7" width="10.83203125" style="2"/>
    <col min="12" max="12" width="10.83203125" style="3"/>
    <col min="13" max="13" width="27.6640625" bestFit="1" customWidth="1"/>
    <col min="14" max="14" width="12.6640625" style="3" bestFit="1" customWidth="1"/>
    <col min="15" max="15" width="12.33203125" bestFit="1" customWidth="1"/>
    <col min="16" max="16" width="13.1640625" bestFit="1" customWidth="1"/>
  </cols>
  <sheetData>
    <row r="1" spans="1:16">
      <c r="C1" t="s">
        <v>251</v>
      </c>
      <c r="I1" t="s">
        <v>252</v>
      </c>
    </row>
    <row r="2" spans="1:1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0</v>
      </c>
      <c r="H2" t="s">
        <v>1</v>
      </c>
      <c r="I2" t="s">
        <v>2</v>
      </c>
      <c r="J2" t="s">
        <v>3</v>
      </c>
      <c r="K2" t="s">
        <v>4</v>
      </c>
      <c r="L2" s="3" t="s">
        <v>5</v>
      </c>
      <c r="M2" s="4" t="s">
        <v>253</v>
      </c>
      <c r="N2" s="5" t="s">
        <v>254</v>
      </c>
      <c r="O2" s="4" t="s">
        <v>256</v>
      </c>
      <c r="P2" s="4" t="s">
        <v>255</v>
      </c>
    </row>
    <row r="3" spans="1:16">
      <c r="A3" t="s">
        <v>6</v>
      </c>
      <c r="B3">
        <v>12</v>
      </c>
      <c r="C3">
        <v>9.2195325310000005</v>
      </c>
      <c r="D3">
        <v>1033.33965481937</v>
      </c>
      <c r="E3" s="1">
        <v>7.4921047144016401E-9</v>
      </c>
      <c r="F3" t="s">
        <v>7</v>
      </c>
      <c r="G3" s="2" t="s">
        <v>6</v>
      </c>
      <c r="H3">
        <v>0</v>
      </c>
      <c r="I3">
        <v>1.2652609348297099</v>
      </c>
      <c r="J3">
        <v>0</v>
      </c>
      <c r="K3">
        <v>97</v>
      </c>
      <c r="L3" s="3" t="s">
        <v>249</v>
      </c>
      <c r="M3">
        <f>IF(AND(L3&lt;&gt;"INIT_ERROR",F3="optimal"),1,0)</f>
        <v>0</v>
      </c>
      <c r="N3" s="3">
        <f>IF(L3="optimal",1,0)</f>
        <v>0</v>
      </c>
      <c r="O3" t="str">
        <f>IF(M3*N3,B3,"")</f>
        <v/>
      </c>
      <c r="P3" t="str">
        <f>IF(M3*N3,H3,"")</f>
        <v/>
      </c>
    </row>
    <row r="4" spans="1:16">
      <c r="A4" t="s">
        <v>8</v>
      </c>
      <c r="B4">
        <v>22</v>
      </c>
      <c r="C4">
        <v>22.081331988999999</v>
      </c>
      <c r="D4">
        <v>4.8704881103853003E-4</v>
      </c>
      <c r="E4">
        <v>0</v>
      </c>
      <c r="F4" t="s">
        <v>7</v>
      </c>
      <c r="G4" s="2" t="s">
        <v>8</v>
      </c>
      <c r="H4">
        <v>16</v>
      </c>
      <c r="I4">
        <v>21.766377210617001</v>
      </c>
      <c r="J4">
        <v>1.70667442280713E-4</v>
      </c>
      <c r="K4">
        <v>0</v>
      </c>
      <c r="L4" s="3" t="s">
        <v>7</v>
      </c>
      <c r="M4">
        <f>IF(AND(L4&lt;&gt;"INIT_ERROR",F4="optimal"),1,0)</f>
        <v>1</v>
      </c>
      <c r="N4" s="3">
        <f t="shared" ref="N4:N67" si="0">IF(L4="optimal",1,0)</f>
        <v>1</v>
      </c>
      <c r="O4">
        <f>IF(M4*N4,B4,"")</f>
        <v>22</v>
      </c>
      <c r="P4">
        <f t="shared" ref="P4:P67" si="1">IF(M4*N4,H4,"")</f>
        <v>16</v>
      </c>
    </row>
    <row r="5" spans="1:16">
      <c r="A5" t="s">
        <v>9</v>
      </c>
      <c r="B5">
        <v>2</v>
      </c>
      <c r="C5">
        <v>0.385506558</v>
      </c>
      <c r="D5">
        <v>0.43208225435241099</v>
      </c>
      <c r="E5" s="1">
        <v>1.0392911864443E-8</v>
      </c>
      <c r="F5" t="s">
        <v>7</v>
      </c>
      <c r="G5" s="2" t="s">
        <v>9</v>
      </c>
      <c r="H5">
        <v>1</v>
      </c>
      <c r="I5">
        <v>3.7783861160278299E-2</v>
      </c>
      <c r="J5">
        <v>0.432082256804736</v>
      </c>
      <c r="K5" s="1">
        <v>9.2104102122902906E-13</v>
      </c>
      <c r="L5" s="3" t="s">
        <v>7</v>
      </c>
      <c r="M5">
        <f t="shared" ref="M5:M68" si="2">IF(AND(L5&lt;&gt;"INIT_ERROR",F5="optimal"),1,0)</f>
        <v>1</v>
      </c>
      <c r="N5" s="3">
        <f t="shared" si="0"/>
        <v>1</v>
      </c>
      <c r="O5">
        <f t="shared" ref="O5:O68" si="3">IF(M5*N5,B5,"")</f>
        <v>2</v>
      </c>
      <c r="P5">
        <f t="shared" si="1"/>
        <v>1</v>
      </c>
    </row>
    <row r="6" spans="1:16">
      <c r="A6" t="s">
        <v>10</v>
      </c>
      <c r="B6">
        <v>187</v>
      </c>
      <c r="C6">
        <v>5.6367927250000003</v>
      </c>
      <c r="D6" s="1">
        <v>11503913.752011901</v>
      </c>
      <c r="E6" s="1">
        <v>8.0668320379118001E-7</v>
      </c>
      <c r="F6" t="s">
        <v>7</v>
      </c>
      <c r="G6" s="2" t="s">
        <v>10</v>
      </c>
      <c r="H6">
        <v>130</v>
      </c>
      <c r="I6">
        <v>0.43650913238525302</v>
      </c>
      <c r="J6" s="1">
        <v>11503914.237970799</v>
      </c>
      <c r="K6" s="1">
        <v>1.8679502389318199E-14</v>
      </c>
      <c r="L6" s="3" t="s">
        <v>7</v>
      </c>
      <c r="M6">
        <f t="shared" si="2"/>
        <v>1</v>
      </c>
      <c r="N6" s="3">
        <f t="shared" si="0"/>
        <v>1</v>
      </c>
      <c r="O6">
        <f t="shared" si="3"/>
        <v>187</v>
      </c>
      <c r="P6">
        <f t="shared" si="1"/>
        <v>130</v>
      </c>
    </row>
    <row r="7" spans="1:16">
      <c r="A7" t="s">
        <v>11</v>
      </c>
      <c r="B7">
        <v>20</v>
      </c>
      <c r="C7">
        <v>15.934744845999999</v>
      </c>
      <c r="D7">
        <v>0</v>
      </c>
      <c r="E7" s="1">
        <v>3.0533192205660301E-7</v>
      </c>
      <c r="F7" t="s">
        <v>7</v>
      </c>
      <c r="G7" s="2" t="s">
        <v>11</v>
      </c>
      <c r="H7">
        <v>10</v>
      </c>
      <c r="I7">
        <v>4.9056019783020002</v>
      </c>
      <c r="J7">
        <v>0</v>
      </c>
      <c r="K7" s="1">
        <v>7.13115016110627E-7</v>
      </c>
      <c r="L7" s="3" t="s">
        <v>7</v>
      </c>
      <c r="M7">
        <f t="shared" si="2"/>
        <v>1</v>
      </c>
      <c r="N7" s="3">
        <f t="shared" si="0"/>
        <v>1</v>
      </c>
      <c r="O7">
        <f t="shared" si="3"/>
        <v>20</v>
      </c>
      <c r="P7">
        <f t="shared" si="1"/>
        <v>10</v>
      </c>
    </row>
    <row r="8" spans="1:16">
      <c r="A8" t="s">
        <v>12</v>
      </c>
      <c r="B8">
        <v>146</v>
      </c>
      <c r="C8">
        <v>9.7628798359999998</v>
      </c>
      <c r="D8" s="1">
        <v>-15033150.129186301</v>
      </c>
      <c r="E8" s="1">
        <v>6.8099527916283303E-7</v>
      </c>
      <c r="F8" t="s">
        <v>7</v>
      </c>
      <c r="G8" s="2" t="s">
        <v>12</v>
      </c>
      <c r="H8">
        <v>56</v>
      </c>
      <c r="I8">
        <v>0.78639984130859297</v>
      </c>
      <c r="J8" s="1">
        <v>-15033149.982218999</v>
      </c>
      <c r="K8" s="1">
        <v>1.0365042157900401E-12</v>
      </c>
      <c r="L8" s="3" t="s">
        <v>7</v>
      </c>
      <c r="M8">
        <f t="shared" si="2"/>
        <v>1</v>
      </c>
      <c r="N8" s="3">
        <f t="shared" si="0"/>
        <v>1</v>
      </c>
      <c r="O8">
        <f t="shared" si="3"/>
        <v>146</v>
      </c>
      <c r="P8">
        <f t="shared" si="1"/>
        <v>56</v>
      </c>
    </row>
    <row r="9" spans="1:16">
      <c r="A9" t="s">
        <v>13</v>
      </c>
      <c r="B9">
        <v>13</v>
      </c>
      <c r="C9">
        <v>16.446043181</v>
      </c>
      <c r="D9">
        <v>-2.2978869012606901E-2</v>
      </c>
      <c r="E9" s="1">
        <v>1.1794118130433199E-7</v>
      </c>
      <c r="F9" t="s">
        <v>7</v>
      </c>
      <c r="G9" s="2" t="s">
        <v>13</v>
      </c>
      <c r="H9">
        <v>4</v>
      </c>
      <c r="I9">
        <v>4249.2725229263297</v>
      </c>
      <c r="J9">
        <v>-1.90708698731385E-2</v>
      </c>
      <c r="K9" s="1">
        <v>7.2530870198761396E-13</v>
      </c>
      <c r="L9" s="3" t="s">
        <v>24</v>
      </c>
      <c r="M9">
        <f t="shared" si="2"/>
        <v>1</v>
      </c>
      <c r="N9" s="3">
        <f t="shared" si="0"/>
        <v>0</v>
      </c>
      <c r="O9" t="str">
        <f t="shared" si="3"/>
        <v/>
      </c>
      <c r="P9" t="str">
        <f t="shared" si="1"/>
        <v/>
      </c>
    </row>
    <row r="10" spans="1:16">
      <c r="A10" t="s">
        <v>14</v>
      </c>
      <c r="B10">
        <v>136</v>
      </c>
      <c r="C10">
        <v>2.9408694849999999</v>
      </c>
      <c r="D10">
        <v>0</v>
      </c>
      <c r="E10">
        <v>0</v>
      </c>
      <c r="F10" t="s">
        <v>7</v>
      </c>
      <c r="G10" s="2" t="s">
        <v>14</v>
      </c>
      <c r="H10">
        <v>94</v>
      </c>
      <c r="I10">
        <v>0.85220313072204501</v>
      </c>
      <c r="J10" s="1">
        <v>7.6516244007507299E-8</v>
      </c>
      <c r="K10">
        <v>0</v>
      </c>
      <c r="L10" s="3" t="s">
        <v>7</v>
      </c>
      <c r="M10">
        <f t="shared" si="2"/>
        <v>1</v>
      </c>
      <c r="N10" s="3">
        <f t="shared" si="0"/>
        <v>1</v>
      </c>
      <c r="O10">
        <f t="shared" si="3"/>
        <v>136</v>
      </c>
      <c r="P10">
        <f t="shared" si="1"/>
        <v>94</v>
      </c>
    </row>
    <row r="11" spans="1:16">
      <c r="A11" t="s">
        <v>15</v>
      </c>
      <c r="B11">
        <v>84</v>
      </c>
      <c r="C11">
        <v>5.1296694</v>
      </c>
      <c r="D11" s="1">
        <v>-15033556.1237594</v>
      </c>
      <c r="E11" s="1">
        <v>4.9803447407865405E-7</v>
      </c>
      <c r="F11" t="s">
        <v>7</v>
      </c>
      <c r="G11" s="2" t="s">
        <v>15</v>
      </c>
      <c r="H11">
        <v>59</v>
      </c>
      <c r="I11">
        <v>0.97050118446350098</v>
      </c>
      <c r="J11" s="1">
        <v>-15033556.0877127</v>
      </c>
      <c r="K11" s="1">
        <v>1.4946238691138001E-12</v>
      </c>
      <c r="L11" s="3" t="s">
        <v>7</v>
      </c>
      <c r="M11">
        <f t="shared" si="2"/>
        <v>1</v>
      </c>
      <c r="N11" s="3">
        <f t="shared" si="0"/>
        <v>1</v>
      </c>
      <c r="O11">
        <f t="shared" si="3"/>
        <v>84</v>
      </c>
      <c r="P11">
        <f t="shared" si="1"/>
        <v>59</v>
      </c>
    </row>
    <row r="12" spans="1:16">
      <c r="A12" t="s">
        <v>16</v>
      </c>
      <c r="B12">
        <v>203</v>
      </c>
      <c r="C12">
        <v>3.020439337</v>
      </c>
      <c r="D12">
        <v>41737.6465662302</v>
      </c>
      <c r="E12" s="1">
        <v>5.5023696399203395E-7</v>
      </c>
      <c r="F12" t="s">
        <v>7</v>
      </c>
      <c r="G12" s="2" t="s">
        <v>16</v>
      </c>
      <c r="H12">
        <v>14</v>
      </c>
      <c r="I12">
        <v>4.8524141311645501E-2</v>
      </c>
      <c r="J12">
        <v>41737.787164658097</v>
      </c>
      <c r="K12" s="1">
        <v>2.4606185144993001E-14</v>
      </c>
      <c r="L12" s="3" t="s">
        <v>7</v>
      </c>
      <c r="M12">
        <f t="shared" si="2"/>
        <v>1</v>
      </c>
      <c r="N12" s="3">
        <f t="shared" si="0"/>
        <v>1</v>
      </c>
      <c r="O12">
        <f t="shared" si="3"/>
        <v>203</v>
      </c>
      <c r="P12">
        <f t="shared" si="1"/>
        <v>14</v>
      </c>
    </row>
    <row r="13" spans="1:16">
      <c r="A13" t="s">
        <v>17</v>
      </c>
      <c r="B13">
        <v>1325</v>
      </c>
      <c r="C13">
        <v>71.778675836000005</v>
      </c>
      <c r="D13">
        <v>719724.01817582105</v>
      </c>
      <c r="E13" s="1">
        <v>8.5125904975003E-7</v>
      </c>
      <c r="F13" t="s">
        <v>18</v>
      </c>
      <c r="G13" s="2" t="s">
        <v>17</v>
      </c>
      <c r="H13">
        <v>40</v>
      </c>
      <c r="I13">
        <v>0.56591892242431596</v>
      </c>
      <c r="J13">
        <v>719725.07712192298</v>
      </c>
      <c r="K13" s="1">
        <v>8.9738438902031703E-10</v>
      </c>
      <c r="L13" s="3" t="s">
        <v>7</v>
      </c>
      <c r="M13">
        <f t="shared" si="2"/>
        <v>0</v>
      </c>
      <c r="N13" s="3">
        <f t="shared" si="0"/>
        <v>1</v>
      </c>
      <c r="O13" t="str">
        <f t="shared" si="3"/>
        <v/>
      </c>
      <c r="P13" t="str">
        <f t="shared" si="1"/>
        <v/>
      </c>
    </row>
    <row r="14" spans="1:16">
      <c r="A14" t="s">
        <v>19</v>
      </c>
      <c r="B14">
        <v>52</v>
      </c>
      <c r="C14">
        <v>0.92064257100000002</v>
      </c>
      <c r="D14">
        <v>5.2656219322459998</v>
      </c>
      <c r="E14">
        <v>0</v>
      </c>
      <c r="F14" t="s">
        <v>7</v>
      </c>
      <c r="G14" s="2" t="s">
        <v>19</v>
      </c>
      <c r="H14">
        <v>179</v>
      </c>
      <c r="I14">
        <v>1.4688229560852</v>
      </c>
      <c r="J14">
        <v>6.6304801381262397</v>
      </c>
      <c r="K14">
        <v>0</v>
      </c>
      <c r="L14" s="3" t="s">
        <v>7</v>
      </c>
      <c r="M14">
        <f t="shared" si="2"/>
        <v>1</v>
      </c>
      <c r="N14" s="3">
        <f t="shared" si="0"/>
        <v>1</v>
      </c>
      <c r="O14">
        <f t="shared" si="3"/>
        <v>52</v>
      </c>
      <c r="P14">
        <f t="shared" si="1"/>
        <v>179</v>
      </c>
    </row>
    <row r="15" spans="1:16">
      <c r="A15" t="s">
        <v>20</v>
      </c>
      <c r="B15">
        <v>505</v>
      </c>
      <c r="C15">
        <v>23.456205858000001</v>
      </c>
      <c r="D15">
        <v>345.102906693622</v>
      </c>
      <c r="E15" s="1">
        <v>9.7897896855769709E-7</v>
      </c>
      <c r="F15" t="s">
        <v>7</v>
      </c>
      <c r="G15" s="2" t="s">
        <v>20</v>
      </c>
      <c r="H15">
        <v>27</v>
      </c>
      <c r="I15">
        <v>0.37594795227050698</v>
      </c>
      <c r="J15">
        <v>392.92383282626702</v>
      </c>
      <c r="K15">
        <v>0</v>
      </c>
      <c r="L15" s="3" t="s">
        <v>7</v>
      </c>
      <c r="M15">
        <f t="shared" si="2"/>
        <v>1</v>
      </c>
      <c r="N15" s="3">
        <f t="shared" si="0"/>
        <v>1</v>
      </c>
      <c r="O15">
        <f t="shared" si="3"/>
        <v>505</v>
      </c>
      <c r="P15">
        <f t="shared" si="1"/>
        <v>27</v>
      </c>
    </row>
    <row r="16" spans="1:16">
      <c r="A16" t="s">
        <v>21</v>
      </c>
      <c r="B16">
        <v>34</v>
      </c>
      <c r="C16">
        <v>1.467125169</v>
      </c>
      <c r="D16">
        <v>96.632596027809399</v>
      </c>
      <c r="E16" s="1">
        <v>9.6454326475869891E-7</v>
      </c>
      <c r="F16" t="s">
        <v>7</v>
      </c>
      <c r="G16" s="2" t="s">
        <v>21</v>
      </c>
      <c r="H16">
        <v>29</v>
      </c>
      <c r="I16">
        <v>0.42023897171020502</v>
      </c>
      <c r="J16">
        <v>197.70662505270499</v>
      </c>
      <c r="K16">
        <v>0</v>
      </c>
      <c r="L16" s="3" t="s">
        <v>7</v>
      </c>
      <c r="M16">
        <f t="shared" si="2"/>
        <v>1</v>
      </c>
      <c r="N16" s="3">
        <f t="shared" si="0"/>
        <v>1</v>
      </c>
      <c r="O16">
        <f t="shared" si="3"/>
        <v>34</v>
      </c>
      <c r="P16">
        <f t="shared" si="1"/>
        <v>29</v>
      </c>
    </row>
    <row r="17" spans="1:16">
      <c r="A17" t="s">
        <v>22</v>
      </c>
      <c r="B17">
        <v>28</v>
      </c>
      <c r="C17">
        <v>1.1602201190000001</v>
      </c>
      <c r="D17">
        <v>0</v>
      </c>
      <c r="E17" s="1">
        <v>1.2151819452925499E-7</v>
      </c>
      <c r="F17" t="s">
        <v>7</v>
      </c>
      <c r="G17" s="2" t="s">
        <v>22</v>
      </c>
      <c r="H17">
        <v>1</v>
      </c>
      <c r="I17">
        <v>0.131639003753662</v>
      </c>
      <c r="J17">
        <v>0</v>
      </c>
      <c r="K17">
        <v>1.0000001000000001</v>
      </c>
      <c r="L17" s="3" t="s">
        <v>250</v>
      </c>
      <c r="M17">
        <f t="shared" si="2"/>
        <v>1</v>
      </c>
      <c r="N17" s="3">
        <f t="shared" si="0"/>
        <v>0</v>
      </c>
      <c r="O17" t="str">
        <f t="shared" si="3"/>
        <v/>
      </c>
      <c r="P17" t="str">
        <f t="shared" si="1"/>
        <v/>
      </c>
    </row>
    <row r="18" spans="1:16">
      <c r="A18" t="s">
        <v>23</v>
      </c>
      <c r="B18">
        <v>329</v>
      </c>
      <c r="C18">
        <v>3616.8889069490001</v>
      </c>
      <c r="D18">
        <v>3043.67029912627</v>
      </c>
      <c r="E18">
        <v>3.3835160279454599</v>
      </c>
      <c r="F18" t="s">
        <v>24</v>
      </c>
      <c r="G18" s="2" t="s">
        <v>23</v>
      </c>
      <c r="H18">
        <v>253</v>
      </c>
      <c r="I18">
        <v>3640.0482330322202</v>
      </c>
      <c r="J18">
        <v>4233.7704957280303</v>
      </c>
      <c r="K18">
        <v>115576.566722014</v>
      </c>
      <c r="L18" s="3" t="s">
        <v>24</v>
      </c>
      <c r="M18">
        <f t="shared" si="2"/>
        <v>0</v>
      </c>
      <c r="N18" s="3">
        <f t="shared" si="0"/>
        <v>0</v>
      </c>
      <c r="O18" t="str">
        <f t="shared" si="3"/>
        <v/>
      </c>
      <c r="P18" t="str">
        <f t="shared" si="1"/>
        <v/>
      </c>
    </row>
    <row r="19" spans="1:16">
      <c r="A19" t="s">
        <v>25</v>
      </c>
      <c r="B19">
        <v>8</v>
      </c>
      <c r="C19">
        <v>0.33040088000000001</v>
      </c>
      <c r="D19">
        <v>-0.99445721373826601</v>
      </c>
      <c r="E19" s="1">
        <v>8.0123692201838903E-8</v>
      </c>
      <c r="F19" t="s">
        <v>7</v>
      </c>
      <c r="G19" s="2" t="s">
        <v>25</v>
      </c>
      <c r="H19">
        <v>11</v>
      </c>
      <c r="I19">
        <v>0.169439792633056</v>
      </c>
      <c r="J19">
        <v>-0.99443756785811899</v>
      </c>
      <c r="K19">
        <v>0</v>
      </c>
      <c r="L19" s="3" t="s">
        <v>7</v>
      </c>
      <c r="M19">
        <f t="shared" si="2"/>
        <v>1</v>
      </c>
      <c r="N19" s="3">
        <f t="shared" si="0"/>
        <v>1</v>
      </c>
      <c r="O19">
        <f t="shared" si="3"/>
        <v>8</v>
      </c>
      <c r="P19">
        <f t="shared" si="1"/>
        <v>11</v>
      </c>
    </row>
    <row r="20" spans="1:16">
      <c r="A20" t="s">
        <v>26</v>
      </c>
      <c r="B20">
        <v>3000</v>
      </c>
      <c r="C20">
        <v>527.4222777</v>
      </c>
      <c r="D20">
        <v>0</v>
      </c>
      <c r="E20">
        <v>4.5785733338141298E-3</v>
      </c>
      <c r="F20" t="s">
        <v>27</v>
      </c>
      <c r="G20" s="2" t="s">
        <v>26</v>
      </c>
      <c r="H20">
        <v>13</v>
      </c>
      <c r="I20">
        <v>0.45974206924438399</v>
      </c>
      <c r="J20">
        <v>0</v>
      </c>
      <c r="K20" s="1">
        <v>2.1632331481669098E-9</v>
      </c>
      <c r="L20" s="3" t="s">
        <v>7</v>
      </c>
      <c r="M20">
        <f t="shared" si="2"/>
        <v>0</v>
      </c>
      <c r="N20" s="3">
        <f t="shared" si="0"/>
        <v>1</v>
      </c>
      <c r="O20" t="str">
        <f t="shared" si="3"/>
        <v/>
      </c>
      <c r="P20" t="str">
        <f t="shared" si="1"/>
        <v/>
      </c>
    </row>
    <row r="21" spans="1:16">
      <c r="A21" t="s">
        <v>28</v>
      </c>
      <c r="B21">
        <v>1560</v>
      </c>
      <c r="C21">
        <v>102.246964578</v>
      </c>
      <c r="D21" s="1">
        <v>-2099457.0081207501</v>
      </c>
      <c r="E21" s="1">
        <v>2.09387823267377E-7</v>
      </c>
      <c r="F21" t="s">
        <v>7</v>
      </c>
      <c r="G21" s="2" t="s">
        <v>28</v>
      </c>
      <c r="H21">
        <v>2581</v>
      </c>
      <c r="I21">
        <v>909.42093896865799</v>
      </c>
      <c r="J21" s="1">
        <v>-2099456.7807985698</v>
      </c>
      <c r="K21" s="1">
        <v>3.22174487124493E-9</v>
      </c>
      <c r="L21" s="3" t="s">
        <v>7</v>
      </c>
      <c r="M21">
        <f t="shared" si="2"/>
        <v>1</v>
      </c>
      <c r="N21" s="3">
        <f t="shared" si="0"/>
        <v>1</v>
      </c>
      <c r="O21">
        <f t="shared" si="3"/>
        <v>1560</v>
      </c>
      <c r="P21">
        <f t="shared" si="1"/>
        <v>2581</v>
      </c>
    </row>
    <row r="22" spans="1:16">
      <c r="A22" t="s">
        <v>29</v>
      </c>
      <c r="B22">
        <v>39</v>
      </c>
      <c r="C22">
        <v>0.68473267000000004</v>
      </c>
      <c r="D22" s="1">
        <v>-3582015.4981308398</v>
      </c>
      <c r="E22" s="1">
        <v>2.10368909847602E-7</v>
      </c>
      <c r="F22" t="s">
        <v>7</v>
      </c>
      <c r="G22" s="2" t="s">
        <v>29</v>
      </c>
      <c r="H22">
        <v>209</v>
      </c>
      <c r="I22">
        <v>0.75617504119873002</v>
      </c>
      <c r="J22" s="1">
        <v>-3582015.4956476199</v>
      </c>
      <c r="K22">
        <v>0</v>
      </c>
      <c r="L22" s="3" t="s">
        <v>7</v>
      </c>
      <c r="M22">
        <f t="shared" si="2"/>
        <v>1</v>
      </c>
      <c r="N22" s="3">
        <f t="shared" si="0"/>
        <v>1</v>
      </c>
      <c r="O22">
        <f t="shared" si="3"/>
        <v>39</v>
      </c>
      <c r="P22">
        <f t="shared" si="1"/>
        <v>209</v>
      </c>
    </row>
    <row r="23" spans="1:16">
      <c r="A23" t="s">
        <v>30</v>
      </c>
      <c r="B23">
        <v>25</v>
      </c>
      <c r="C23">
        <v>2.0567569790000002</v>
      </c>
      <c r="D23">
        <v>-4.7699016849967003E-2</v>
      </c>
      <c r="E23" s="1">
        <v>2.25790361947091E-8</v>
      </c>
      <c r="F23" t="s">
        <v>7</v>
      </c>
      <c r="G23" s="2" t="s">
        <v>30</v>
      </c>
      <c r="H23">
        <v>14</v>
      </c>
      <c r="I23">
        <v>0.15069913864135701</v>
      </c>
      <c r="J23">
        <v>-4.7827329632916298E-2</v>
      </c>
      <c r="K23" s="1">
        <v>3.04382554694584E-9</v>
      </c>
      <c r="L23" s="3" t="s">
        <v>7</v>
      </c>
      <c r="M23">
        <f t="shared" si="2"/>
        <v>1</v>
      </c>
      <c r="N23" s="3">
        <f t="shared" si="0"/>
        <v>1</v>
      </c>
      <c r="O23">
        <f t="shared" si="3"/>
        <v>25</v>
      </c>
      <c r="P23">
        <f t="shared" si="1"/>
        <v>14</v>
      </c>
    </row>
    <row r="24" spans="1:16">
      <c r="A24" t="s">
        <v>31</v>
      </c>
      <c r="B24">
        <v>1732</v>
      </c>
      <c r="C24">
        <v>65.541058586000005</v>
      </c>
      <c r="D24">
        <v>7.8722202821641298</v>
      </c>
      <c r="E24" s="1">
        <v>8.1345191915715894E-8</v>
      </c>
      <c r="F24" t="s">
        <v>7</v>
      </c>
      <c r="G24" s="2" t="s">
        <v>31</v>
      </c>
      <c r="H24">
        <v>76</v>
      </c>
      <c r="I24">
        <v>0.55806899070739702</v>
      </c>
      <c r="J24">
        <v>7.8720833037411602</v>
      </c>
      <c r="K24" s="1">
        <v>2.2683934730594001E-11</v>
      </c>
      <c r="L24" s="3" t="s">
        <v>7</v>
      </c>
      <c r="M24">
        <f t="shared" si="2"/>
        <v>1</v>
      </c>
      <c r="N24" s="3">
        <f t="shared" si="0"/>
        <v>1</v>
      </c>
      <c r="O24">
        <f t="shared" si="3"/>
        <v>1732</v>
      </c>
      <c r="P24">
        <f t="shared" si="1"/>
        <v>76</v>
      </c>
    </row>
    <row r="25" spans="1:16">
      <c r="A25" t="s">
        <v>32</v>
      </c>
      <c r="B25">
        <v>51</v>
      </c>
      <c r="C25">
        <v>2.2105260549999999</v>
      </c>
      <c r="D25">
        <v>43.300952647150901</v>
      </c>
      <c r="E25" s="1">
        <v>7.5373843011483601E-7</v>
      </c>
      <c r="F25" t="s">
        <v>7</v>
      </c>
      <c r="G25" s="2" t="s">
        <v>32</v>
      </c>
      <c r="H25">
        <v>15</v>
      </c>
      <c r="I25">
        <v>0.233318090438842</v>
      </c>
      <c r="J25">
        <v>99.895449038737794</v>
      </c>
      <c r="K25">
        <v>0</v>
      </c>
      <c r="L25" s="3" t="s">
        <v>7</v>
      </c>
      <c r="M25">
        <f t="shared" si="2"/>
        <v>1</v>
      </c>
      <c r="N25" s="3">
        <f t="shared" si="0"/>
        <v>1</v>
      </c>
      <c r="O25">
        <f t="shared" si="3"/>
        <v>51</v>
      </c>
      <c r="P25">
        <f t="shared" si="1"/>
        <v>15</v>
      </c>
    </row>
    <row r="26" spans="1:16">
      <c r="A26" t="s">
        <v>33</v>
      </c>
      <c r="B26">
        <v>316</v>
      </c>
      <c r="C26">
        <v>30.784037622</v>
      </c>
      <c r="D26">
        <v>339.99809257832999</v>
      </c>
      <c r="E26" s="1">
        <v>5.9895875937406702E-7</v>
      </c>
      <c r="F26" t="s">
        <v>7</v>
      </c>
      <c r="G26" s="2" t="s">
        <v>33</v>
      </c>
      <c r="H26">
        <v>157</v>
      </c>
      <c r="I26">
        <v>3.0730168819427401</v>
      </c>
      <c r="J26">
        <v>340.030399730059</v>
      </c>
      <c r="K26" s="1">
        <v>4.8033530820369697E-13</v>
      </c>
      <c r="L26" s="3" t="s">
        <v>7</v>
      </c>
      <c r="M26">
        <f t="shared" si="2"/>
        <v>1</v>
      </c>
      <c r="N26" s="3">
        <f t="shared" si="0"/>
        <v>1</v>
      </c>
      <c r="O26">
        <f t="shared" si="3"/>
        <v>316</v>
      </c>
      <c r="P26">
        <f t="shared" si="1"/>
        <v>157</v>
      </c>
    </row>
    <row r="27" spans="1:16">
      <c r="A27" t="s">
        <v>34</v>
      </c>
      <c r="B27">
        <v>124</v>
      </c>
      <c r="C27">
        <v>19.554306904000001</v>
      </c>
      <c r="D27">
        <v>-12.8000001956138</v>
      </c>
      <c r="E27" s="1">
        <v>1.95642485323332E-7</v>
      </c>
      <c r="F27" t="s">
        <v>7</v>
      </c>
      <c r="G27" s="2" t="s">
        <v>34</v>
      </c>
      <c r="H27">
        <v>116</v>
      </c>
      <c r="I27">
        <v>10.727842092514001</v>
      </c>
      <c r="J27">
        <v>-12.7999984935893</v>
      </c>
      <c r="K27">
        <v>0</v>
      </c>
      <c r="L27" s="3" t="s">
        <v>7</v>
      </c>
      <c r="M27">
        <f t="shared" si="2"/>
        <v>1</v>
      </c>
      <c r="N27" s="3">
        <f t="shared" si="0"/>
        <v>1</v>
      </c>
      <c r="O27">
        <f t="shared" si="3"/>
        <v>124</v>
      </c>
      <c r="P27">
        <f t="shared" si="1"/>
        <v>116</v>
      </c>
    </row>
    <row r="28" spans="1:16">
      <c r="A28" t="s">
        <v>35</v>
      </c>
      <c r="B28">
        <v>2</v>
      </c>
      <c r="C28">
        <v>1.7327951399999999</v>
      </c>
      <c r="D28">
        <v>0</v>
      </c>
      <c r="E28" s="1">
        <v>1.16496919450291E-8</v>
      </c>
      <c r="F28" t="s">
        <v>7</v>
      </c>
      <c r="G28" s="2" t="s">
        <v>35</v>
      </c>
      <c r="H28">
        <v>2</v>
      </c>
      <c r="I28">
        <v>1.3221800327301001</v>
      </c>
      <c r="J28">
        <v>0</v>
      </c>
      <c r="K28" s="1">
        <v>1.5561939995891099E-7</v>
      </c>
      <c r="L28" s="3" t="s">
        <v>7</v>
      </c>
      <c r="M28">
        <f t="shared" si="2"/>
        <v>1</v>
      </c>
      <c r="N28" s="3">
        <f t="shared" si="0"/>
        <v>1</v>
      </c>
      <c r="O28">
        <f t="shared" si="3"/>
        <v>2</v>
      </c>
      <c r="P28">
        <f t="shared" si="1"/>
        <v>2</v>
      </c>
    </row>
    <row r="29" spans="1:16">
      <c r="A29" t="s">
        <v>36</v>
      </c>
      <c r="B29">
        <v>5</v>
      </c>
      <c r="C29">
        <v>2.2053854309999998</v>
      </c>
      <c r="D29">
        <v>0</v>
      </c>
      <c r="E29" s="1">
        <v>1.10034203970599E-12</v>
      </c>
      <c r="F29" t="s">
        <v>7</v>
      </c>
      <c r="G29" s="2" t="s">
        <v>36</v>
      </c>
      <c r="H29">
        <v>5</v>
      </c>
      <c r="I29">
        <v>2.21063899993896</v>
      </c>
      <c r="J29">
        <v>0</v>
      </c>
      <c r="K29" s="1">
        <v>8.62643290133746E-14</v>
      </c>
      <c r="L29" s="3" t="s">
        <v>7</v>
      </c>
      <c r="M29">
        <f t="shared" si="2"/>
        <v>1</v>
      </c>
      <c r="N29" s="3">
        <f t="shared" si="0"/>
        <v>1</v>
      </c>
      <c r="O29">
        <f t="shared" si="3"/>
        <v>5</v>
      </c>
      <c r="P29">
        <f t="shared" si="1"/>
        <v>5</v>
      </c>
    </row>
    <row r="30" spans="1:16">
      <c r="A30" t="s">
        <v>37</v>
      </c>
      <c r="B30">
        <v>3000</v>
      </c>
      <c r="C30">
        <v>277.26004232000003</v>
      </c>
      <c r="D30" s="1">
        <v>-257875306779.08401</v>
      </c>
      <c r="E30">
        <v>6.3807968746626198</v>
      </c>
      <c r="F30" t="s">
        <v>27</v>
      </c>
      <c r="G30" s="2" t="s">
        <v>37</v>
      </c>
      <c r="H30">
        <v>35</v>
      </c>
      <c r="I30">
        <v>18.0432498455047</v>
      </c>
      <c r="J30">
        <v>-1.99963711302484</v>
      </c>
      <c r="K30" s="1">
        <v>4.0526262901074901E-13</v>
      </c>
      <c r="L30" s="3" t="s">
        <v>7</v>
      </c>
      <c r="M30">
        <f t="shared" si="2"/>
        <v>0</v>
      </c>
      <c r="N30" s="3">
        <f t="shared" si="0"/>
        <v>1</v>
      </c>
      <c r="O30" t="str">
        <f t="shared" si="3"/>
        <v/>
      </c>
      <c r="P30" t="str">
        <f t="shared" si="1"/>
        <v/>
      </c>
    </row>
    <row r="31" spans="1:16">
      <c r="A31" t="s">
        <v>38</v>
      </c>
      <c r="B31">
        <v>22</v>
      </c>
      <c r="C31">
        <v>2.6731257830000001</v>
      </c>
      <c r="D31">
        <v>3.1027500848144198</v>
      </c>
      <c r="E31" s="1">
        <v>1.5422686786885301E-7</v>
      </c>
      <c r="F31" t="s">
        <v>7</v>
      </c>
      <c r="G31" s="2" t="s">
        <v>38</v>
      </c>
      <c r="H31">
        <v>33</v>
      </c>
      <c r="I31">
        <v>0.55263400077819802</v>
      </c>
      <c r="J31">
        <v>3.1035635297997901</v>
      </c>
      <c r="K31" s="1">
        <v>2.2378207349248801E-10</v>
      </c>
      <c r="L31" s="3" t="s">
        <v>7</v>
      </c>
      <c r="M31">
        <f t="shared" si="2"/>
        <v>1</v>
      </c>
      <c r="N31" s="3">
        <f t="shared" si="0"/>
        <v>1</v>
      </c>
      <c r="O31">
        <f t="shared" si="3"/>
        <v>22</v>
      </c>
      <c r="P31">
        <f t="shared" si="1"/>
        <v>33</v>
      </c>
    </row>
    <row r="32" spans="1:16">
      <c r="A32" t="s">
        <v>39</v>
      </c>
      <c r="B32">
        <v>446</v>
      </c>
      <c r="C32">
        <v>64.018060278999997</v>
      </c>
      <c r="D32">
        <v>9.1396094610314904</v>
      </c>
      <c r="E32" s="1">
        <v>9.4451121105982099E-7</v>
      </c>
      <c r="F32" t="s">
        <v>7</v>
      </c>
      <c r="G32" s="2" t="s">
        <v>39</v>
      </c>
      <c r="H32">
        <v>250</v>
      </c>
      <c r="I32">
        <v>1733.0385620594</v>
      </c>
      <c r="J32" s="1">
        <v>8.3629282270646596E-10</v>
      </c>
      <c r="K32">
        <v>10.426154946179199</v>
      </c>
      <c r="L32" s="3" t="s">
        <v>250</v>
      </c>
      <c r="M32">
        <f t="shared" si="2"/>
        <v>1</v>
      </c>
      <c r="N32" s="3">
        <f t="shared" si="0"/>
        <v>0</v>
      </c>
      <c r="O32" t="str">
        <f t="shared" si="3"/>
        <v/>
      </c>
      <c r="P32" t="str">
        <f t="shared" si="1"/>
        <v/>
      </c>
    </row>
    <row r="33" spans="1:16">
      <c r="A33" t="s">
        <v>40</v>
      </c>
      <c r="B33">
        <v>25</v>
      </c>
      <c r="C33">
        <v>15.239266166</v>
      </c>
      <c r="D33">
        <v>231918.17231523499</v>
      </c>
      <c r="E33" s="1">
        <v>6.1141915232111199E-7</v>
      </c>
      <c r="F33" t="s">
        <v>7</v>
      </c>
      <c r="G33" s="2" t="s">
        <v>40</v>
      </c>
      <c r="H33">
        <v>30</v>
      </c>
      <c r="I33">
        <v>16.8732538223266</v>
      </c>
      <c r="J33">
        <v>231918.18941120501</v>
      </c>
      <c r="K33">
        <v>0</v>
      </c>
      <c r="L33" s="3" t="s">
        <v>7</v>
      </c>
      <c r="M33">
        <f t="shared" si="2"/>
        <v>1</v>
      </c>
      <c r="N33" s="3">
        <f t="shared" si="0"/>
        <v>1</v>
      </c>
      <c r="O33">
        <f t="shared" si="3"/>
        <v>25</v>
      </c>
      <c r="P33">
        <f t="shared" si="1"/>
        <v>30</v>
      </c>
    </row>
    <row r="34" spans="1:16">
      <c r="A34" t="s">
        <v>41</v>
      </c>
      <c r="B34">
        <v>4</v>
      </c>
      <c r="C34">
        <v>1.66314688</v>
      </c>
      <c r="D34">
        <v>0</v>
      </c>
      <c r="E34" s="1">
        <v>2.8886221192792002E-7</v>
      </c>
      <c r="F34" t="s">
        <v>7</v>
      </c>
      <c r="G34" s="2" t="s">
        <v>41</v>
      </c>
      <c r="H34">
        <v>3</v>
      </c>
      <c r="I34">
        <v>0.61981701850891102</v>
      </c>
      <c r="J34">
        <v>0</v>
      </c>
      <c r="K34" s="1">
        <v>2.0026402536288401E-7</v>
      </c>
      <c r="L34" s="3" t="s">
        <v>7</v>
      </c>
      <c r="M34">
        <f t="shared" si="2"/>
        <v>1</v>
      </c>
      <c r="N34" s="3">
        <f t="shared" si="0"/>
        <v>1</v>
      </c>
      <c r="O34">
        <f t="shared" si="3"/>
        <v>4</v>
      </c>
      <c r="P34">
        <f t="shared" si="1"/>
        <v>3</v>
      </c>
    </row>
    <row r="35" spans="1:16">
      <c r="A35" t="s">
        <v>42</v>
      </c>
      <c r="B35">
        <v>236</v>
      </c>
      <c r="C35">
        <v>8.2383275470000008</v>
      </c>
      <c r="D35" s="1">
        <v>6781917.5231324304</v>
      </c>
      <c r="E35" s="1">
        <v>3.8188539974726102E-7</v>
      </c>
      <c r="F35" t="s">
        <v>7</v>
      </c>
      <c r="G35" s="2" t="s">
        <v>42</v>
      </c>
      <c r="H35">
        <v>503</v>
      </c>
      <c r="I35">
        <v>2.9634110927581698</v>
      </c>
      <c r="J35" s="1">
        <v>6752866.49077053</v>
      </c>
      <c r="K35" s="1">
        <v>4.8291232124242295E-13</v>
      </c>
      <c r="L35" s="3" t="s">
        <v>7</v>
      </c>
      <c r="M35">
        <f t="shared" si="2"/>
        <v>1</v>
      </c>
      <c r="N35" s="3">
        <f t="shared" si="0"/>
        <v>1</v>
      </c>
      <c r="O35">
        <f t="shared" si="3"/>
        <v>236</v>
      </c>
      <c r="P35">
        <f t="shared" si="1"/>
        <v>503</v>
      </c>
    </row>
    <row r="36" spans="1:16">
      <c r="A36" t="s">
        <v>43</v>
      </c>
      <c r="B36">
        <v>10</v>
      </c>
      <c r="C36">
        <v>0.595071723</v>
      </c>
      <c r="D36">
        <v>4.9979689998924499</v>
      </c>
      <c r="E36">
        <v>0</v>
      </c>
      <c r="F36" t="s">
        <v>7</v>
      </c>
      <c r="G36" s="2" t="s">
        <v>43</v>
      </c>
      <c r="H36">
        <v>22</v>
      </c>
      <c r="I36">
        <v>0.31609797477722101</v>
      </c>
      <c r="J36">
        <v>4.9979802463744596</v>
      </c>
      <c r="K36">
        <v>0</v>
      </c>
      <c r="L36" s="3" t="s">
        <v>7</v>
      </c>
      <c r="M36">
        <f t="shared" si="2"/>
        <v>1</v>
      </c>
      <c r="N36" s="3">
        <f t="shared" si="0"/>
        <v>1</v>
      </c>
      <c r="O36">
        <f t="shared" si="3"/>
        <v>10</v>
      </c>
      <c r="P36">
        <f t="shared" si="1"/>
        <v>22</v>
      </c>
    </row>
    <row r="37" spans="1:16">
      <c r="A37" t="s">
        <v>44</v>
      </c>
      <c r="B37">
        <v>8</v>
      </c>
      <c r="C37">
        <v>1.197622924</v>
      </c>
      <c r="D37">
        <v>1.1159548909934101</v>
      </c>
      <c r="E37" s="1">
        <v>1.3018088964645601E-7</v>
      </c>
      <c r="F37" t="s">
        <v>7</v>
      </c>
      <c r="G37" s="2" t="s">
        <v>44</v>
      </c>
      <c r="H37">
        <v>5</v>
      </c>
      <c r="I37">
        <v>0.10678982734680099</v>
      </c>
      <c r="J37">
        <v>1.11601303662426</v>
      </c>
      <c r="K37" s="1">
        <v>4.0611958240788201E-13</v>
      </c>
      <c r="L37" s="3" t="s">
        <v>7</v>
      </c>
      <c r="M37">
        <f t="shared" si="2"/>
        <v>1</v>
      </c>
      <c r="N37" s="3">
        <f t="shared" si="0"/>
        <v>1</v>
      </c>
      <c r="O37">
        <f t="shared" si="3"/>
        <v>8</v>
      </c>
      <c r="P37">
        <f t="shared" si="1"/>
        <v>5</v>
      </c>
    </row>
    <row r="38" spans="1:16">
      <c r="A38" t="s">
        <v>45</v>
      </c>
      <c r="B38">
        <v>66</v>
      </c>
      <c r="C38">
        <v>0.83055363699999996</v>
      </c>
      <c r="D38" s="1">
        <v>-35991767.332465999</v>
      </c>
      <c r="E38" s="1">
        <v>2.1447538500751701E-7</v>
      </c>
      <c r="F38" t="s">
        <v>7</v>
      </c>
      <c r="G38" s="2" t="s">
        <v>45</v>
      </c>
      <c r="H38">
        <v>190</v>
      </c>
      <c r="I38">
        <v>0.54522395133972101</v>
      </c>
      <c r="J38" s="1">
        <v>-35991767.286568902</v>
      </c>
      <c r="K38" s="1">
        <v>1.8834619039759699E-10</v>
      </c>
      <c r="L38" s="3" t="s">
        <v>7</v>
      </c>
      <c r="M38">
        <f t="shared" si="2"/>
        <v>1</v>
      </c>
      <c r="N38" s="3">
        <f t="shared" si="0"/>
        <v>1</v>
      </c>
      <c r="O38">
        <f t="shared" si="3"/>
        <v>66</v>
      </c>
      <c r="P38">
        <f t="shared" si="1"/>
        <v>190</v>
      </c>
    </row>
    <row r="39" spans="1:16">
      <c r="A39" t="s">
        <v>46</v>
      </c>
      <c r="B39">
        <v>18</v>
      </c>
      <c r="C39">
        <v>2.5121064510000002</v>
      </c>
      <c r="D39">
        <v>1028.7147310906801</v>
      </c>
      <c r="E39" s="1">
        <v>3.5979041967948402E-10</v>
      </c>
      <c r="F39" t="s">
        <v>7</v>
      </c>
      <c r="G39" s="2" t="s">
        <v>46</v>
      </c>
      <c r="H39">
        <v>0</v>
      </c>
      <c r="I39">
        <v>6.1140060424804601E-3</v>
      </c>
      <c r="J39">
        <v>0</v>
      </c>
      <c r="K39">
        <v>97</v>
      </c>
      <c r="L39" s="3" t="s">
        <v>249</v>
      </c>
      <c r="M39">
        <f t="shared" si="2"/>
        <v>0</v>
      </c>
      <c r="N39" s="3">
        <f t="shared" si="0"/>
        <v>0</v>
      </c>
      <c r="O39" t="str">
        <f t="shared" si="3"/>
        <v/>
      </c>
      <c r="P39" t="str">
        <f t="shared" si="1"/>
        <v/>
      </c>
    </row>
    <row r="40" spans="1:16">
      <c r="A40" t="s">
        <v>47</v>
      </c>
      <c r="B40">
        <v>68</v>
      </c>
      <c r="C40">
        <v>1.4664466549999999</v>
      </c>
      <c r="D40">
        <v>27420.929714998201</v>
      </c>
      <c r="E40" s="1">
        <v>2.3051190116983101E-7</v>
      </c>
      <c r="F40" t="s">
        <v>7</v>
      </c>
      <c r="G40" s="2" t="s">
        <v>47</v>
      </c>
      <c r="H40">
        <v>186</v>
      </c>
      <c r="I40">
        <v>1.0007519721984801</v>
      </c>
      <c r="J40">
        <v>27445.0560144316</v>
      </c>
      <c r="K40" s="1">
        <v>2.7033992925205299E-12</v>
      </c>
      <c r="L40" s="3" t="s">
        <v>7</v>
      </c>
      <c r="M40">
        <f t="shared" si="2"/>
        <v>1</v>
      </c>
      <c r="N40" s="3">
        <f t="shared" si="0"/>
        <v>1</v>
      </c>
      <c r="O40">
        <f t="shared" si="3"/>
        <v>68</v>
      </c>
      <c r="P40">
        <f t="shared" si="1"/>
        <v>186</v>
      </c>
    </row>
    <row r="41" spans="1:16">
      <c r="A41" t="s">
        <v>48</v>
      </c>
      <c r="B41">
        <v>6</v>
      </c>
      <c r="C41">
        <v>1.7347677699999999</v>
      </c>
      <c r="D41">
        <v>0</v>
      </c>
      <c r="E41" s="1">
        <v>3.3075254772876799E-8</v>
      </c>
      <c r="F41" t="s">
        <v>7</v>
      </c>
      <c r="G41" s="2" t="s">
        <v>48</v>
      </c>
      <c r="H41">
        <v>7</v>
      </c>
      <c r="I41">
        <v>7.0500569343566797</v>
      </c>
      <c r="J41">
        <v>0</v>
      </c>
      <c r="K41" s="1">
        <v>7.7965126512901204E-8</v>
      </c>
      <c r="L41" s="3" t="s">
        <v>7</v>
      </c>
      <c r="M41">
        <f t="shared" si="2"/>
        <v>1</v>
      </c>
      <c r="N41" s="3">
        <f t="shared" si="0"/>
        <v>1</v>
      </c>
      <c r="O41">
        <f t="shared" si="3"/>
        <v>6</v>
      </c>
      <c r="P41">
        <f t="shared" si="1"/>
        <v>7</v>
      </c>
    </row>
    <row r="42" spans="1:16">
      <c r="A42" t="s">
        <v>49</v>
      </c>
      <c r="B42">
        <v>124</v>
      </c>
      <c r="C42">
        <v>400.726041103</v>
      </c>
      <c r="D42">
        <v>0</v>
      </c>
      <c r="E42" s="1">
        <v>6.0821880065259104E+20</v>
      </c>
      <c r="F42" t="s">
        <v>18</v>
      </c>
      <c r="G42" s="2" t="s">
        <v>49</v>
      </c>
      <c r="H42">
        <v>53</v>
      </c>
      <c r="I42">
        <v>789.41489887237503</v>
      </c>
      <c r="J42">
        <v>0</v>
      </c>
      <c r="K42" s="1">
        <v>6.3591141060636901E-6</v>
      </c>
      <c r="L42" s="3" t="s">
        <v>250</v>
      </c>
      <c r="M42">
        <f t="shared" si="2"/>
        <v>0</v>
      </c>
      <c r="N42" s="3">
        <f t="shared" si="0"/>
        <v>0</v>
      </c>
      <c r="O42" t="str">
        <f t="shared" si="3"/>
        <v/>
      </c>
      <c r="P42" t="str">
        <f t="shared" si="1"/>
        <v/>
      </c>
    </row>
    <row r="43" spans="1:16">
      <c r="A43" t="s">
        <v>50</v>
      </c>
      <c r="B43">
        <v>295</v>
      </c>
      <c r="C43">
        <v>1381.81523057</v>
      </c>
      <c r="D43">
        <v>0</v>
      </c>
      <c r="E43">
        <v>14.3821704533266</v>
      </c>
      <c r="F43" t="s">
        <v>51</v>
      </c>
      <c r="G43" s="2" t="s">
        <v>50</v>
      </c>
      <c r="H43">
        <v>29</v>
      </c>
      <c r="I43">
        <v>296.79062104225102</v>
      </c>
      <c r="J43">
        <v>0</v>
      </c>
      <c r="K43" s="1">
        <v>1.9592341741520701E-9</v>
      </c>
      <c r="L43" s="3" t="s">
        <v>7</v>
      </c>
      <c r="M43">
        <f t="shared" si="2"/>
        <v>0</v>
      </c>
      <c r="N43" s="3">
        <f t="shared" si="0"/>
        <v>1</v>
      </c>
      <c r="O43" t="str">
        <f t="shared" si="3"/>
        <v/>
      </c>
      <c r="P43" t="str">
        <f t="shared" si="1"/>
        <v/>
      </c>
    </row>
    <row r="44" spans="1:16">
      <c r="A44" t="s">
        <v>52</v>
      </c>
      <c r="B44">
        <v>5</v>
      </c>
      <c r="C44">
        <v>0.86105845299999995</v>
      </c>
      <c r="D44">
        <v>0</v>
      </c>
      <c r="E44">
        <v>1</v>
      </c>
      <c r="F44" t="s">
        <v>51</v>
      </c>
      <c r="G44" s="2" t="s">
        <v>52</v>
      </c>
      <c r="H44">
        <v>0</v>
      </c>
      <c r="I44">
        <v>2.2727012634277299E-2</v>
      </c>
      <c r="J44">
        <v>0</v>
      </c>
      <c r="K44">
        <v>1.99999999999997</v>
      </c>
      <c r="L44" s="3" t="s">
        <v>249</v>
      </c>
      <c r="M44">
        <f t="shared" si="2"/>
        <v>0</v>
      </c>
      <c r="N44" s="3">
        <f t="shared" si="0"/>
        <v>0</v>
      </c>
      <c r="O44" t="str">
        <f t="shared" si="3"/>
        <v/>
      </c>
      <c r="P44" t="str">
        <f t="shared" si="1"/>
        <v/>
      </c>
    </row>
    <row r="45" spans="1:16">
      <c r="A45" t="s">
        <v>53</v>
      </c>
      <c r="B45">
        <v>34</v>
      </c>
      <c r="C45">
        <v>1.802567088</v>
      </c>
      <c r="D45">
        <v>0</v>
      </c>
      <c r="E45" s="1">
        <v>2.77948453142329E-8</v>
      </c>
      <c r="F45" t="s">
        <v>7</v>
      </c>
      <c r="G45" s="2" t="s">
        <v>53</v>
      </c>
      <c r="H45">
        <v>0</v>
      </c>
      <c r="I45">
        <v>8.7099075317382795E-3</v>
      </c>
      <c r="J45">
        <v>0</v>
      </c>
      <c r="K45">
        <v>0.95</v>
      </c>
      <c r="L45" s="3" t="s">
        <v>249</v>
      </c>
      <c r="M45">
        <f t="shared" si="2"/>
        <v>0</v>
      </c>
      <c r="N45" s="3">
        <f t="shared" si="0"/>
        <v>0</v>
      </c>
      <c r="O45" t="str">
        <f t="shared" si="3"/>
        <v/>
      </c>
      <c r="P45" t="str">
        <f t="shared" si="1"/>
        <v/>
      </c>
    </row>
    <row r="46" spans="1:16">
      <c r="A46" t="s">
        <v>54</v>
      </c>
      <c r="B46">
        <v>11</v>
      </c>
      <c r="C46">
        <v>5.1253196159999996</v>
      </c>
      <c r="D46">
        <v>1544.9821342656101</v>
      </c>
      <c r="E46" s="1">
        <v>9.6421075568287002E-9</v>
      </c>
      <c r="F46" t="s">
        <v>7</v>
      </c>
      <c r="G46" s="2" t="s">
        <v>54</v>
      </c>
      <c r="H46">
        <v>0</v>
      </c>
      <c r="I46">
        <v>9.60898399353027E-3</v>
      </c>
      <c r="J46">
        <v>0</v>
      </c>
      <c r="K46">
        <v>99</v>
      </c>
      <c r="L46" s="3" t="s">
        <v>249</v>
      </c>
      <c r="M46">
        <f t="shared" si="2"/>
        <v>0</v>
      </c>
      <c r="N46" s="3">
        <f t="shared" si="0"/>
        <v>0</v>
      </c>
      <c r="O46" t="str">
        <f t="shared" si="3"/>
        <v/>
      </c>
      <c r="P46" t="str">
        <f t="shared" si="1"/>
        <v/>
      </c>
    </row>
    <row r="47" spans="1:16">
      <c r="A47" t="s">
        <v>55</v>
      </c>
      <c r="B47">
        <v>15</v>
      </c>
      <c r="C47">
        <v>9.1143451750000004</v>
      </c>
      <c r="D47" s="1">
        <v>1.3444272648087999E-5</v>
      </c>
      <c r="E47" s="1">
        <v>1.0086245628249699E-8</v>
      </c>
      <c r="F47" t="s">
        <v>7</v>
      </c>
      <c r="G47" s="2" t="s">
        <v>55</v>
      </c>
      <c r="H47">
        <v>43</v>
      </c>
      <c r="I47">
        <v>1.31362104415893</v>
      </c>
      <c r="J47">
        <v>4.0784090957464902E-4</v>
      </c>
      <c r="K47" s="1">
        <v>2.8690124406179599E-12</v>
      </c>
      <c r="L47" s="3" t="s">
        <v>7</v>
      </c>
      <c r="M47">
        <f t="shared" si="2"/>
        <v>1</v>
      </c>
      <c r="N47" s="3">
        <f t="shared" si="0"/>
        <v>1</v>
      </c>
      <c r="O47">
        <f t="shared" si="3"/>
        <v>15</v>
      </c>
      <c r="P47">
        <f t="shared" si="1"/>
        <v>43</v>
      </c>
    </row>
    <row r="48" spans="1:16">
      <c r="A48" t="s">
        <v>56</v>
      </c>
      <c r="B48">
        <v>3000</v>
      </c>
      <c r="C48">
        <v>897.895325931</v>
      </c>
      <c r="D48" s="1">
        <v>-526830993.11275703</v>
      </c>
      <c r="E48">
        <v>0.44671145326404998</v>
      </c>
      <c r="F48" t="s">
        <v>27</v>
      </c>
      <c r="G48" s="2" t="s">
        <v>56</v>
      </c>
      <c r="H48">
        <v>3000</v>
      </c>
      <c r="I48">
        <v>977.54976892471302</v>
      </c>
      <c r="J48" s="1">
        <v>-674646764.81668603</v>
      </c>
      <c r="K48">
        <v>1.7093097629583499E-4</v>
      </c>
      <c r="L48" s="3" t="s">
        <v>27</v>
      </c>
      <c r="M48">
        <f t="shared" si="2"/>
        <v>0</v>
      </c>
      <c r="N48" s="3">
        <f t="shared" si="0"/>
        <v>0</v>
      </c>
      <c r="O48" t="str">
        <f t="shared" si="3"/>
        <v/>
      </c>
      <c r="P48" t="str">
        <f t="shared" si="1"/>
        <v/>
      </c>
    </row>
    <row r="49" spans="1:16">
      <c r="A49" t="s">
        <v>57</v>
      </c>
      <c r="B49">
        <v>137</v>
      </c>
      <c r="C49">
        <v>16.506473840000002</v>
      </c>
      <c r="D49">
        <v>227.697961080466</v>
      </c>
      <c r="E49" s="1">
        <v>2.0936022870898701E-7</v>
      </c>
      <c r="F49" t="s">
        <v>7</v>
      </c>
      <c r="G49" s="2" t="s">
        <v>57</v>
      </c>
      <c r="H49">
        <v>30</v>
      </c>
      <c r="I49">
        <v>0.48746800422668402</v>
      </c>
      <c r="J49">
        <v>227.702446058269</v>
      </c>
      <c r="K49" s="1">
        <v>1.06340560050591E-8</v>
      </c>
      <c r="L49" s="3" t="s">
        <v>7</v>
      </c>
      <c r="M49">
        <f t="shared" si="2"/>
        <v>1</v>
      </c>
      <c r="N49" s="3">
        <f t="shared" si="0"/>
        <v>1</v>
      </c>
      <c r="O49">
        <f t="shared" si="3"/>
        <v>137</v>
      </c>
      <c r="P49">
        <f t="shared" si="1"/>
        <v>30</v>
      </c>
    </row>
    <row r="50" spans="1:16">
      <c r="A50" t="s">
        <v>58</v>
      </c>
      <c r="B50">
        <v>72</v>
      </c>
      <c r="C50">
        <v>1.223384161</v>
      </c>
      <c r="D50">
        <v>13922.8932704702</v>
      </c>
      <c r="E50" s="1">
        <v>7.3762045094127796E-7</v>
      </c>
      <c r="F50" t="s">
        <v>7</v>
      </c>
      <c r="G50" s="2" t="s">
        <v>58</v>
      </c>
      <c r="H50">
        <v>101</v>
      </c>
      <c r="I50">
        <v>0.34642887115478499</v>
      </c>
      <c r="J50">
        <v>14392.3139550289</v>
      </c>
      <c r="K50" s="1">
        <v>3.15367060466087E-7</v>
      </c>
      <c r="L50" s="3" t="s">
        <v>7</v>
      </c>
      <c r="M50">
        <f t="shared" si="2"/>
        <v>1</v>
      </c>
      <c r="N50" s="3">
        <f t="shared" si="0"/>
        <v>1</v>
      </c>
      <c r="O50">
        <f t="shared" si="3"/>
        <v>72</v>
      </c>
      <c r="P50">
        <f t="shared" si="1"/>
        <v>101</v>
      </c>
    </row>
    <row r="51" spans="1:16">
      <c r="A51" t="s">
        <v>59</v>
      </c>
      <c r="B51">
        <v>18</v>
      </c>
      <c r="C51">
        <v>0.38445745199999998</v>
      </c>
      <c r="D51">
        <v>16957.674725226399</v>
      </c>
      <c r="E51" s="1">
        <v>4.7105434589161098E-7</v>
      </c>
      <c r="F51" t="s">
        <v>7</v>
      </c>
      <c r="G51" s="2" t="s">
        <v>59</v>
      </c>
      <c r="H51">
        <v>23</v>
      </c>
      <c r="I51">
        <v>7.9792022705078097E-2</v>
      </c>
      <c r="J51">
        <v>16957.674699014598</v>
      </c>
      <c r="K51" s="1">
        <v>1.96402258087007E-13</v>
      </c>
      <c r="L51" s="3" t="s">
        <v>7</v>
      </c>
      <c r="M51">
        <f t="shared" si="2"/>
        <v>1</v>
      </c>
      <c r="N51" s="3">
        <f t="shared" si="0"/>
        <v>1</v>
      </c>
      <c r="O51">
        <f t="shared" si="3"/>
        <v>18</v>
      </c>
      <c r="P51">
        <f t="shared" si="1"/>
        <v>23</v>
      </c>
    </row>
    <row r="52" spans="1:16">
      <c r="A52" t="s">
        <v>60</v>
      </c>
      <c r="B52">
        <v>11</v>
      </c>
      <c r="C52">
        <v>0.25746228999999998</v>
      </c>
      <c r="D52">
        <v>-0.99999999934475603</v>
      </c>
      <c r="E52" s="1">
        <v>1.16447054280561E-9</v>
      </c>
      <c r="F52" t="s">
        <v>7</v>
      </c>
      <c r="G52" s="2" t="s">
        <v>60</v>
      </c>
      <c r="H52">
        <v>8</v>
      </c>
      <c r="I52">
        <v>1.56750679016113E-2</v>
      </c>
      <c r="J52">
        <v>-0.99999999999995604</v>
      </c>
      <c r="K52" s="1">
        <v>1.7307778448513099E-7</v>
      </c>
      <c r="L52" s="3" t="s">
        <v>7</v>
      </c>
      <c r="M52">
        <f t="shared" si="2"/>
        <v>1</v>
      </c>
      <c r="N52" s="3">
        <f t="shared" si="0"/>
        <v>1</v>
      </c>
      <c r="O52">
        <f t="shared" si="3"/>
        <v>11</v>
      </c>
      <c r="P52">
        <f t="shared" si="1"/>
        <v>8</v>
      </c>
    </row>
    <row r="53" spans="1:16">
      <c r="A53" t="s">
        <v>61</v>
      </c>
      <c r="B53">
        <v>1370</v>
      </c>
      <c r="C53">
        <v>154.87475175899999</v>
      </c>
      <c r="D53" s="1">
        <v>-23262065.853069801</v>
      </c>
      <c r="E53" s="1">
        <v>4.0353449547170202E-7</v>
      </c>
      <c r="F53" t="s">
        <v>7</v>
      </c>
      <c r="G53" s="2" t="s">
        <v>61</v>
      </c>
      <c r="H53">
        <v>463</v>
      </c>
      <c r="I53">
        <v>12.1078460216522</v>
      </c>
      <c r="J53" s="1">
        <v>-23262044.711863302</v>
      </c>
      <c r="K53" s="1">
        <v>1.2660081316617701E-12</v>
      </c>
      <c r="L53" s="3" t="s">
        <v>7</v>
      </c>
      <c r="M53">
        <f t="shared" si="2"/>
        <v>1</v>
      </c>
      <c r="N53" s="3">
        <f t="shared" si="0"/>
        <v>1</v>
      </c>
      <c r="O53">
        <f t="shared" si="3"/>
        <v>1370</v>
      </c>
      <c r="P53">
        <f t="shared" si="1"/>
        <v>463</v>
      </c>
    </row>
    <row r="54" spans="1:16">
      <c r="A54" t="s">
        <v>62</v>
      </c>
      <c r="B54">
        <v>28</v>
      </c>
      <c r="C54">
        <v>28.764433232999998</v>
      </c>
      <c r="D54">
        <v>43642.391187000401</v>
      </c>
      <c r="E54" s="1">
        <v>3.2886305234569498E-8</v>
      </c>
      <c r="F54" t="s">
        <v>7</v>
      </c>
      <c r="G54" s="2" t="s">
        <v>62</v>
      </c>
      <c r="H54">
        <v>23</v>
      </c>
      <c r="I54">
        <v>19.6517238616943</v>
      </c>
      <c r="J54">
        <v>43642.390090788198</v>
      </c>
      <c r="K54" s="1">
        <v>5.4569682106375597E-12</v>
      </c>
      <c r="L54" s="3" t="s">
        <v>7</v>
      </c>
      <c r="M54">
        <f t="shared" si="2"/>
        <v>1</v>
      </c>
      <c r="N54" s="3">
        <f t="shared" si="0"/>
        <v>1</v>
      </c>
      <c r="O54">
        <f t="shared" si="3"/>
        <v>28</v>
      </c>
      <c r="P54">
        <f t="shared" si="1"/>
        <v>23</v>
      </c>
    </row>
    <row r="55" spans="1:16">
      <c r="A55" t="s">
        <v>63</v>
      </c>
      <c r="B55">
        <v>1751</v>
      </c>
      <c r="C55">
        <v>123.081212049</v>
      </c>
      <c r="D55">
        <v>1.0793256036582899</v>
      </c>
      <c r="E55" s="1">
        <v>5.1611032558795902E-7</v>
      </c>
      <c r="F55" t="s">
        <v>7</v>
      </c>
      <c r="G55" s="2" t="s">
        <v>63</v>
      </c>
      <c r="H55">
        <v>428</v>
      </c>
      <c r="I55">
        <v>47.612076044082599</v>
      </c>
      <c r="J55">
        <v>1.13977004917338</v>
      </c>
      <c r="K55" s="1">
        <v>4.5388789193800902E-7</v>
      </c>
      <c r="L55" s="3" t="s">
        <v>7</v>
      </c>
      <c r="M55">
        <f t="shared" si="2"/>
        <v>1</v>
      </c>
      <c r="N55" s="3">
        <f t="shared" si="0"/>
        <v>1</v>
      </c>
      <c r="O55">
        <f t="shared" si="3"/>
        <v>1751</v>
      </c>
      <c r="P55">
        <f t="shared" si="1"/>
        <v>428</v>
      </c>
    </row>
    <row r="56" spans="1:16">
      <c r="A56" t="s">
        <v>64</v>
      </c>
      <c r="B56">
        <v>68</v>
      </c>
      <c r="C56">
        <v>1.514790259</v>
      </c>
      <c r="D56">
        <v>27504.936867074499</v>
      </c>
      <c r="E56" s="1">
        <v>2.1523764894759101E-7</v>
      </c>
      <c r="F56" t="s">
        <v>7</v>
      </c>
      <c r="G56" s="2" t="s">
        <v>64</v>
      </c>
      <c r="H56">
        <v>113</v>
      </c>
      <c r="I56">
        <v>0.58368015289306596</v>
      </c>
      <c r="J56">
        <v>27504.936864481799</v>
      </c>
      <c r="K56" s="1">
        <v>8.8441021851020203E-13</v>
      </c>
      <c r="L56" s="3" t="s">
        <v>7</v>
      </c>
      <c r="M56">
        <f t="shared" si="2"/>
        <v>1</v>
      </c>
      <c r="N56" s="3">
        <f t="shared" si="0"/>
        <v>1</v>
      </c>
      <c r="O56">
        <f t="shared" si="3"/>
        <v>68</v>
      </c>
      <c r="P56">
        <f t="shared" si="1"/>
        <v>113</v>
      </c>
    </row>
    <row r="57" spans="1:16">
      <c r="A57" t="s">
        <v>65</v>
      </c>
      <c r="B57">
        <v>199</v>
      </c>
      <c r="C57">
        <v>13.967852690999999</v>
      </c>
      <c r="D57" s="1">
        <v>-15030121.5773886</v>
      </c>
      <c r="E57" s="1">
        <v>6.1214751440365495E-7</v>
      </c>
      <c r="F57" t="s">
        <v>7</v>
      </c>
      <c r="G57" s="2" t="s">
        <v>65</v>
      </c>
      <c r="H57">
        <v>67</v>
      </c>
      <c r="I57">
        <v>1.08567214012146</v>
      </c>
      <c r="J57" s="1">
        <v>-15030121.1004347</v>
      </c>
      <c r="K57" s="1">
        <v>1.1139514966540899E-12</v>
      </c>
      <c r="L57" s="3" t="s">
        <v>7</v>
      </c>
      <c r="M57">
        <f t="shared" si="2"/>
        <v>1</v>
      </c>
      <c r="N57" s="3">
        <f t="shared" si="0"/>
        <v>1</v>
      </c>
      <c r="O57">
        <f t="shared" si="3"/>
        <v>199</v>
      </c>
      <c r="P57">
        <f t="shared" si="1"/>
        <v>67</v>
      </c>
    </row>
    <row r="58" spans="1:16">
      <c r="A58" t="s">
        <v>66</v>
      </c>
      <c r="B58">
        <v>27</v>
      </c>
      <c r="C58">
        <v>1.2074093349999999</v>
      </c>
      <c r="D58">
        <v>694.54708377614702</v>
      </c>
      <c r="E58" s="1">
        <v>3.06859643250945E-9</v>
      </c>
      <c r="F58" t="s">
        <v>7</v>
      </c>
      <c r="G58" s="2" t="s">
        <v>66</v>
      </c>
      <c r="H58">
        <v>29</v>
      </c>
      <c r="I58">
        <v>0.55402803421020497</v>
      </c>
      <c r="J58">
        <v>694.54713565750797</v>
      </c>
      <c r="K58">
        <v>0</v>
      </c>
      <c r="L58" s="3" t="s">
        <v>7</v>
      </c>
      <c r="M58">
        <f t="shared" si="2"/>
        <v>1</v>
      </c>
      <c r="N58" s="3">
        <f t="shared" si="0"/>
        <v>1</v>
      </c>
      <c r="O58">
        <f t="shared" si="3"/>
        <v>27</v>
      </c>
      <c r="P58">
        <f t="shared" si="1"/>
        <v>29</v>
      </c>
    </row>
    <row r="59" spans="1:16">
      <c r="A59" t="s">
        <v>67</v>
      </c>
      <c r="B59">
        <v>8</v>
      </c>
      <c r="C59">
        <v>10.082152081</v>
      </c>
      <c r="D59">
        <v>-1.52335554293425E-2</v>
      </c>
      <c r="E59" s="1">
        <v>1.30051053437614E-8</v>
      </c>
      <c r="F59" t="s">
        <v>7</v>
      </c>
      <c r="G59" s="2" t="s">
        <v>67</v>
      </c>
      <c r="H59">
        <v>4</v>
      </c>
      <c r="I59">
        <v>4439.9585199355997</v>
      </c>
      <c r="J59">
        <v>-1.5137636357208601E-2</v>
      </c>
      <c r="K59" s="1">
        <v>4.7184478546569102E-14</v>
      </c>
      <c r="L59" s="3" t="s">
        <v>24</v>
      </c>
      <c r="M59">
        <f t="shared" si="2"/>
        <v>1</v>
      </c>
      <c r="N59" s="3">
        <f t="shared" si="0"/>
        <v>0</v>
      </c>
      <c r="O59" t="str">
        <f t="shared" si="3"/>
        <v/>
      </c>
      <c r="P59" t="str">
        <f t="shared" si="1"/>
        <v/>
      </c>
    </row>
    <row r="60" spans="1:16">
      <c r="A60" t="s">
        <v>68</v>
      </c>
      <c r="B60">
        <v>23</v>
      </c>
      <c r="C60">
        <v>363.26912494999999</v>
      </c>
      <c r="D60">
        <v>-1248.7007581483999</v>
      </c>
      <c r="E60" s="1">
        <v>3.5953629184959302E-8</v>
      </c>
      <c r="F60" t="s">
        <v>7</v>
      </c>
      <c r="G60" s="2" t="s">
        <v>68</v>
      </c>
      <c r="H60">
        <v>13</v>
      </c>
      <c r="I60">
        <v>0.203944206237792</v>
      </c>
      <c r="J60">
        <v>-1248.70070801306</v>
      </c>
      <c r="K60" s="1">
        <v>4.5330406095445101E-12</v>
      </c>
      <c r="L60" s="3" t="s">
        <v>7</v>
      </c>
      <c r="M60">
        <f t="shared" si="2"/>
        <v>1</v>
      </c>
      <c r="N60" s="3">
        <f t="shared" si="0"/>
        <v>1</v>
      </c>
      <c r="O60">
        <f t="shared" si="3"/>
        <v>23</v>
      </c>
      <c r="P60">
        <f t="shared" si="1"/>
        <v>13</v>
      </c>
    </row>
    <row r="61" spans="1:16">
      <c r="A61" t="s">
        <v>69</v>
      </c>
      <c r="B61">
        <v>12</v>
      </c>
      <c r="C61">
        <v>2.132160404</v>
      </c>
      <c r="D61">
        <v>0.506584106416616</v>
      </c>
      <c r="E61" s="1">
        <v>4.0646107538066998E-7</v>
      </c>
      <c r="F61" t="s">
        <v>7</v>
      </c>
      <c r="G61" s="2" t="s">
        <v>69</v>
      </c>
      <c r="H61">
        <v>10</v>
      </c>
      <c r="I61">
        <v>0.28489208221435502</v>
      </c>
      <c r="J61">
        <v>0.50867620965762705</v>
      </c>
      <c r="K61" s="1">
        <v>1.29132082804517E-9</v>
      </c>
      <c r="L61" s="3" t="s">
        <v>7</v>
      </c>
      <c r="M61">
        <f t="shared" si="2"/>
        <v>1</v>
      </c>
      <c r="N61" s="3">
        <f t="shared" si="0"/>
        <v>1</v>
      </c>
      <c r="O61">
        <f t="shared" si="3"/>
        <v>12</v>
      </c>
      <c r="P61">
        <f t="shared" si="1"/>
        <v>10</v>
      </c>
    </row>
    <row r="62" spans="1:16">
      <c r="A62" t="s">
        <v>70</v>
      </c>
      <c r="B62">
        <v>15</v>
      </c>
      <c r="C62">
        <v>0.226426234</v>
      </c>
      <c r="D62">
        <v>-48198.188194143899</v>
      </c>
      <c r="E62" s="1">
        <v>3.38056591078035E-9</v>
      </c>
      <c r="F62" t="s">
        <v>7</v>
      </c>
      <c r="G62" s="2" t="s">
        <v>70</v>
      </c>
      <c r="H62">
        <v>16</v>
      </c>
      <c r="I62">
        <v>3.3378124237060498E-2</v>
      </c>
      <c r="J62">
        <v>-48198.188191389301</v>
      </c>
      <c r="K62" s="1">
        <v>4.3122172499465697E-12</v>
      </c>
      <c r="L62" s="3" t="s">
        <v>7</v>
      </c>
      <c r="M62">
        <f t="shared" si="2"/>
        <v>1</v>
      </c>
      <c r="N62" s="3">
        <f t="shared" si="0"/>
        <v>1</v>
      </c>
      <c r="O62">
        <f t="shared" si="3"/>
        <v>15</v>
      </c>
      <c r="P62">
        <f t="shared" si="1"/>
        <v>16</v>
      </c>
    </row>
    <row r="63" spans="1:16">
      <c r="A63" t="s">
        <v>71</v>
      </c>
      <c r="B63">
        <v>28</v>
      </c>
      <c r="C63">
        <v>25.209673171999999</v>
      </c>
      <c r="D63">
        <v>43642.391187000401</v>
      </c>
      <c r="E63" s="1">
        <v>3.2886305234569498E-8</v>
      </c>
      <c r="F63" t="s">
        <v>7</v>
      </c>
      <c r="G63" s="2" t="s">
        <v>71</v>
      </c>
      <c r="H63">
        <v>23</v>
      </c>
      <c r="I63">
        <v>19.6972301006317</v>
      </c>
      <c r="J63">
        <v>43642.390090788198</v>
      </c>
      <c r="K63" s="1">
        <v>5.4569682106375597E-12</v>
      </c>
      <c r="L63" s="3" t="s">
        <v>7</v>
      </c>
      <c r="M63">
        <f t="shared" si="2"/>
        <v>1</v>
      </c>
      <c r="N63" s="3">
        <f t="shared" si="0"/>
        <v>1</v>
      </c>
      <c r="O63">
        <f t="shared" si="3"/>
        <v>28</v>
      </c>
      <c r="P63">
        <f t="shared" si="1"/>
        <v>23</v>
      </c>
    </row>
    <row r="64" spans="1:16">
      <c r="A64" t="s">
        <v>72</v>
      </c>
      <c r="B64">
        <v>258</v>
      </c>
      <c r="C64">
        <v>233.94340552400001</v>
      </c>
      <c r="D64">
        <v>-40087.094215446399</v>
      </c>
      <c r="E64">
        <v>0.120813579510287</v>
      </c>
      <c r="F64" t="s">
        <v>51</v>
      </c>
      <c r="G64" s="2" t="s">
        <v>72</v>
      </c>
      <c r="H64">
        <v>67</v>
      </c>
      <c r="I64">
        <v>0.90962791442871005</v>
      </c>
      <c r="J64">
        <v>1228.4236011308899</v>
      </c>
      <c r="K64" s="1">
        <v>7.9179077980577196E-14</v>
      </c>
      <c r="L64" s="3" t="s">
        <v>7</v>
      </c>
      <c r="M64">
        <f t="shared" si="2"/>
        <v>0</v>
      </c>
      <c r="N64" s="3">
        <f t="shared" si="0"/>
        <v>1</v>
      </c>
      <c r="O64" t="str">
        <f t="shared" si="3"/>
        <v/>
      </c>
      <c r="P64" t="str">
        <f t="shared" si="1"/>
        <v/>
      </c>
    </row>
    <row r="65" spans="1:16">
      <c r="A65" t="s">
        <v>73</v>
      </c>
      <c r="B65">
        <v>142</v>
      </c>
      <c r="C65">
        <v>7.7774225289999999</v>
      </c>
      <c r="D65">
        <v>5.0686015562550697</v>
      </c>
      <c r="E65" s="1">
        <v>1.48950389885008E-7</v>
      </c>
      <c r="F65" t="s">
        <v>7</v>
      </c>
      <c r="G65" s="2" t="s">
        <v>73</v>
      </c>
      <c r="H65">
        <v>7</v>
      </c>
      <c r="I65">
        <v>3.1533002853393499E-2</v>
      </c>
      <c r="J65">
        <v>5.0686216945413403</v>
      </c>
      <c r="K65" s="1">
        <v>7.0841221690848203E-9</v>
      </c>
      <c r="L65" s="3" t="s">
        <v>7</v>
      </c>
      <c r="M65">
        <f t="shared" si="2"/>
        <v>1</v>
      </c>
      <c r="N65" s="3">
        <f t="shared" si="0"/>
        <v>1</v>
      </c>
      <c r="O65">
        <f t="shared" si="3"/>
        <v>142</v>
      </c>
      <c r="P65">
        <f t="shared" si="1"/>
        <v>7</v>
      </c>
    </row>
    <row r="66" spans="1:16">
      <c r="A66" t="s">
        <v>74</v>
      </c>
      <c r="B66">
        <v>69</v>
      </c>
      <c r="C66">
        <v>163.330552383</v>
      </c>
      <c r="D66">
        <v>-2828.5783095960801</v>
      </c>
      <c r="E66" s="1">
        <v>2.85043866937535E-9</v>
      </c>
      <c r="F66" t="s">
        <v>7</v>
      </c>
      <c r="G66" s="2" t="s">
        <v>74</v>
      </c>
      <c r="H66">
        <v>191</v>
      </c>
      <c r="I66">
        <v>156.470805168151</v>
      </c>
      <c r="J66">
        <v>-2201.1902577331898</v>
      </c>
      <c r="K66" s="1">
        <v>9.6503321284600796E-11</v>
      </c>
      <c r="L66" s="3" t="s">
        <v>7</v>
      </c>
      <c r="M66">
        <f t="shared" si="2"/>
        <v>1</v>
      </c>
      <c r="N66" s="3">
        <f t="shared" si="0"/>
        <v>1</v>
      </c>
      <c r="O66">
        <f t="shared" si="3"/>
        <v>69</v>
      </c>
      <c r="P66">
        <f t="shared" si="1"/>
        <v>191</v>
      </c>
    </row>
    <row r="67" spans="1:16">
      <c r="A67" t="s">
        <v>75</v>
      </c>
      <c r="B67">
        <v>277</v>
      </c>
      <c r="C67">
        <v>28.047224482000001</v>
      </c>
      <c r="D67">
        <v>0</v>
      </c>
      <c r="E67" s="1">
        <v>2.295174783562E-8</v>
      </c>
      <c r="F67" t="s">
        <v>7</v>
      </c>
      <c r="G67" s="2" t="s">
        <v>75</v>
      </c>
      <c r="H67">
        <v>10</v>
      </c>
      <c r="I67">
        <v>0.98995018005371005</v>
      </c>
      <c r="J67">
        <v>0</v>
      </c>
      <c r="K67" s="1">
        <v>1.0162537478208801E-10</v>
      </c>
      <c r="L67" s="3" t="s">
        <v>7</v>
      </c>
      <c r="M67">
        <f t="shared" si="2"/>
        <v>1</v>
      </c>
      <c r="N67" s="3">
        <f t="shared" si="0"/>
        <v>1</v>
      </c>
      <c r="O67">
        <f t="shared" si="3"/>
        <v>277</v>
      </c>
      <c r="P67">
        <f t="shared" si="1"/>
        <v>10</v>
      </c>
    </row>
    <row r="68" spans="1:16">
      <c r="A68" t="s">
        <v>76</v>
      </c>
      <c r="B68">
        <v>124</v>
      </c>
      <c r="C68">
        <v>1.1789840970000001</v>
      </c>
      <c r="D68" s="1">
        <v>8171963.2655356899</v>
      </c>
      <c r="E68" s="1">
        <v>7.7252348465035801E-7</v>
      </c>
      <c r="F68" t="s">
        <v>7</v>
      </c>
      <c r="G68" s="2" t="s">
        <v>76</v>
      </c>
      <c r="H68">
        <v>121</v>
      </c>
      <c r="I68">
        <v>0.197570085525512</v>
      </c>
      <c r="J68" s="1">
        <v>8171963.5470438199</v>
      </c>
      <c r="K68" s="1">
        <v>3.0885814739089999E-12</v>
      </c>
      <c r="L68" s="3" t="s">
        <v>7</v>
      </c>
      <c r="M68">
        <f t="shared" si="2"/>
        <v>1</v>
      </c>
      <c r="N68" s="3">
        <f t="shared" ref="N68:N131" si="4">IF(L68="optimal",1,0)</f>
        <v>1</v>
      </c>
      <c r="O68">
        <f t="shared" si="3"/>
        <v>124</v>
      </c>
      <c r="P68">
        <f t="shared" ref="P68:P131" si="5">IF(M68*N68,H68,"")</f>
        <v>121</v>
      </c>
    </row>
    <row r="69" spans="1:16">
      <c r="A69" t="s">
        <v>77</v>
      </c>
      <c r="B69">
        <v>398</v>
      </c>
      <c r="C69">
        <v>8.8842406030000003</v>
      </c>
      <c r="D69">
        <v>0.84517955592739802</v>
      </c>
      <c r="E69" s="1">
        <v>3.1759619498194999E-7</v>
      </c>
      <c r="F69" t="s">
        <v>7</v>
      </c>
      <c r="G69" s="2" t="s">
        <v>77</v>
      </c>
      <c r="H69">
        <v>438</v>
      </c>
      <c r="I69">
        <v>6.9823341369628897</v>
      </c>
      <c r="J69">
        <v>0.84745796268317497</v>
      </c>
      <c r="K69" s="1">
        <v>2.0006682088791099E-8</v>
      </c>
      <c r="L69" s="3" t="s">
        <v>7</v>
      </c>
      <c r="M69">
        <f t="shared" ref="M69:M132" si="6">IF(AND(L69&lt;&gt;"INIT_ERROR",F69="optimal"),1,0)</f>
        <v>1</v>
      </c>
      <c r="N69" s="3">
        <f t="shared" si="4"/>
        <v>1</v>
      </c>
      <c r="O69">
        <f t="shared" ref="O69:O132" si="7">IF(M69*N69,B69,"")</f>
        <v>398</v>
      </c>
      <c r="P69">
        <f t="shared" si="5"/>
        <v>438</v>
      </c>
    </row>
    <row r="70" spans="1:16">
      <c r="A70" t="s">
        <v>78</v>
      </c>
      <c r="B70">
        <v>2582</v>
      </c>
      <c r="C70">
        <v>258.96373460199999</v>
      </c>
      <c r="D70">
        <v>-0.149431419959592</v>
      </c>
      <c r="E70" s="1">
        <v>7.8893482768904701E-7</v>
      </c>
      <c r="F70" t="s">
        <v>7</v>
      </c>
      <c r="G70" s="2" t="s">
        <v>78</v>
      </c>
      <c r="H70">
        <v>20</v>
      </c>
      <c r="I70">
        <v>0.28445696830749501</v>
      </c>
      <c r="J70">
        <v>-0.15224139147973401</v>
      </c>
      <c r="K70" s="1">
        <v>1.90544691136551E-10</v>
      </c>
      <c r="L70" s="3" t="s">
        <v>7</v>
      </c>
      <c r="M70">
        <f t="shared" si="6"/>
        <v>1</v>
      </c>
      <c r="N70" s="3">
        <f t="shared" si="4"/>
        <v>1</v>
      </c>
      <c r="O70">
        <f t="shared" si="7"/>
        <v>2582</v>
      </c>
      <c r="P70">
        <f t="shared" si="5"/>
        <v>20</v>
      </c>
    </row>
    <row r="71" spans="1:16">
      <c r="A71" t="s">
        <v>79</v>
      </c>
      <c r="B71">
        <v>10</v>
      </c>
      <c r="C71">
        <v>0.54755405300000004</v>
      </c>
      <c r="D71">
        <v>4.9979766067535696</v>
      </c>
      <c r="E71" s="1">
        <v>6.2860220167125502E-9</v>
      </c>
      <c r="F71" t="s">
        <v>7</v>
      </c>
      <c r="G71" s="2" t="s">
        <v>79</v>
      </c>
      <c r="H71">
        <v>26</v>
      </c>
      <c r="I71">
        <v>0.37344098091125399</v>
      </c>
      <c r="J71">
        <v>4.9979193017854602</v>
      </c>
      <c r="K71">
        <v>0</v>
      </c>
      <c r="L71" s="3" t="s">
        <v>7</v>
      </c>
      <c r="M71">
        <f t="shared" si="6"/>
        <v>1</v>
      </c>
      <c r="N71" s="3">
        <f t="shared" si="4"/>
        <v>1</v>
      </c>
      <c r="O71">
        <f t="shared" si="7"/>
        <v>10</v>
      </c>
      <c r="P71">
        <f t="shared" si="5"/>
        <v>26</v>
      </c>
    </row>
    <row r="72" spans="1:16">
      <c r="A72" t="s">
        <v>80</v>
      </c>
      <c r="B72">
        <v>469</v>
      </c>
      <c r="C72">
        <v>12.143467374</v>
      </c>
      <c r="D72">
        <v>129660.67355765701</v>
      </c>
      <c r="E72" s="1">
        <v>2.9031527848388798E-8</v>
      </c>
      <c r="F72" t="s">
        <v>7</v>
      </c>
      <c r="G72" s="2" t="s">
        <v>80</v>
      </c>
      <c r="H72">
        <v>124</v>
      </c>
      <c r="I72">
        <v>0.81316089630126898</v>
      </c>
      <c r="J72">
        <v>129660.68170005101</v>
      </c>
      <c r="K72" s="1">
        <v>7.3374639697476596E-13</v>
      </c>
      <c r="L72" s="3" t="s">
        <v>7</v>
      </c>
      <c r="M72">
        <f t="shared" si="6"/>
        <v>1</v>
      </c>
      <c r="N72" s="3">
        <f t="shared" si="4"/>
        <v>1</v>
      </c>
      <c r="O72">
        <f t="shared" si="7"/>
        <v>469</v>
      </c>
      <c r="P72">
        <f t="shared" si="5"/>
        <v>124</v>
      </c>
    </row>
    <row r="73" spans="1:16">
      <c r="A73" t="s">
        <v>81</v>
      </c>
      <c r="B73">
        <v>839</v>
      </c>
      <c r="C73">
        <v>110.42256778700001</v>
      </c>
      <c r="D73">
        <v>74460.452390379098</v>
      </c>
      <c r="E73" s="1">
        <v>9.6042102033113097E-7</v>
      </c>
      <c r="F73" t="s">
        <v>7</v>
      </c>
      <c r="G73" s="2" t="s">
        <v>81</v>
      </c>
      <c r="H73">
        <v>9</v>
      </c>
      <c r="I73">
        <v>0.221138000488281</v>
      </c>
      <c r="J73">
        <v>74465.030008777205</v>
      </c>
      <c r="K73" s="1">
        <v>8.7099121318101602E-12</v>
      </c>
      <c r="L73" s="3" t="s">
        <v>7</v>
      </c>
      <c r="M73">
        <f t="shared" si="6"/>
        <v>1</v>
      </c>
      <c r="N73" s="3">
        <f t="shared" si="4"/>
        <v>1</v>
      </c>
      <c r="O73">
        <f t="shared" si="7"/>
        <v>839</v>
      </c>
      <c r="P73">
        <f t="shared" si="5"/>
        <v>9</v>
      </c>
    </row>
    <row r="74" spans="1:16">
      <c r="A74" t="s">
        <v>82</v>
      </c>
      <c r="B74">
        <v>107</v>
      </c>
      <c r="C74">
        <v>12.877229140000001</v>
      </c>
      <c r="D74">
        <v>797.66151421105201</v>
      </c>
      <c r="E74" s="1">
        <v>9.9834700329486908E-7</v>
      </c>
      <c r="F74" t="s">
        <v>7</v>
      </c>
      <c r="G74" s="2" t="s">
        <v>82</v>
      </c>
      <c r="H74">
        <v>27</v>
      </c>
      <c r="I74">
        <v>4.0266830921173096</v>
      </c>
      <c r="J74">
        <v>762.06432193090802</v>
      </c>
      <c r="K74" s="1">
        <v>1.22756205200857E-9</v>
      </c>
      <c r="L74" s="3" t="s">
        <v>7</v>
      </c>
      <c r="M74">
        <f t="shared" si="6"/>
        <v>1</v>
      </c>
      <c r="N74" s="3">
        <f t="shared" si="4"/>
        <v>1</v>
      </c>
      <c r="O74">
        <f t="shared" si="7"/>
        <v>107</v>
      </c>
      <c r="P74">
        <f t="shared" si="5"/>
        <v>27</v>
      </c>
    </row>
    <row r="75" spans="1:16">
      <c r="A75" t="s">
        <v>83</v>
      </c>
      <c r="B75">
        <v>68</v>
      </c>
      <c r="C75">
        <v>4.1783436710000004</v>
      </c>
      <c r="D75" s="1">
        <v>-15033578.671287</v>
      </c>
      <c r="E75" s="1">
        <v>5.9187601852972396E-7</v>
      </c>
      <c r="F75" t="s">
        <v>7</v>
      </c>
      <c r="G75" s="2" t="s">
        <v>83</v>
      </c>
      <c r="H75">
        <v>57</v>
      </c>
      <c r="I75">
        <v>0.96274495124816895</v>
      </c>
      <c r="J75" s="1">
        <v>-15033578.652745601</v>
      </c>
      <c r="K75" s="1">
        <v>9.610090501155351E-13</v>
      </c>
      <c r="L75" s="3" t="s">
        <v>7</v>
      </c>
      <c r="M75">
        <f t="shared" si="6"/>
        <v>1</v>
      </c>
      <c r="N75" s="3">
        <f t="shared" si="4"/>
        <v>1</v>
      </c>
      <c r="O75">
        <f t="shared" si="7"/>
        <v>68</v>
      </c>
      <c r="P75">
        <f t="shared" si="5"/>
        <v>57</v>
      </c>
    </row>
    <row r="76" spans="1:16">
      <c r="A76" t="s">
        <v>84</v>
      </c>
      <c r="B76">
        <v>73</v>
      </c>
      <c r="C76">
        <v>3.982418784</v>
      </c>
      <c r="D76">
        <v>-32464.3715619619</v>
      </c>
      <c r="E76">
        <v>7.34131481660385E-2</v>
      </c>
      <c r="F76" t="s">
        <v>51</v>
      </c>
      <c r="G76" s="2" t="s">
        <v>84</v>
      </c>
      <c r="H76">
        <v>20</v>
      </c>
      <c r="I76">
        <v>6.1589002609252902E-2</v>
      </c>
      <c r="J76">
        <v>1225.00053023381</v>
      </c>
      <c r="K76" s="1">
        <v>4.3086778589440597E-9</v>
      </c>
      <c r="L76" s="3" t="s">
        <v>7</v>
      </c>
      <c r="M76">
        <f t="shared" si="6"/>
        <v>0</v>
      </c>
      <c r="N76" s="3">
        <f t="shared" si="4"/>
        <v>1</v>
      </c>
      <c r="O76" t="str">
        <f t="shared" si="7"/>
        <v/>
      </c>
      <c r="P76" t="str">
        <f t="shared" si="5"/>
        <v/>
      </c>
    </row>
    <row r="77" spans="1:16">
      <c r="A77" t="s">
        <v>85</v>
      </c>
      <c r="B77">
        <v>49</v>
      </c>
      <c r="C77">
        <v>4.0705979479999996</v>
      </c>
      <c r="D77">
        <v>-31474.0624137784</v>
      </c>
      <c r="E77" s="1">
        <v>6.7006841364403105E-7</v>
      </c>
      <c r="F77" t="s">
        <v>7</v>
      </c>
      <c r="G77" s="2" t="s">
        <v>85</v>
      </c>
      <c r="H77">
        <v>30</v>
      </c>
      <c r="I77">
        <v>0.88231492042541504</v>
      </c>
      <c r="J77">
        <v>-31474.060507783899</v>
      </c>
      <c r="K77">
        <v>0</v>
      </c>
      <c r="L77" s="3" t="s">
        <v>7</v>
      </c>
      <c r="M77">
        <f t="shared" si="6"/>
        <v>1</v>
      </c>
      <c r="N77" s="3">
        <f t="shared" si="4"/>
        <v>1</v>
      </c>
      <c r="O77">
        <f t="shared" si="7"/>
        <v>49</v>
      </c>
      <c r="P77">
        <f t="shared" si="5"/>
        <v>30</v>
      </c>
    </row>
    <row r="78" spans="1:16">
      <c r="A78" t="s">
        <v>86</v>
      </c>
      <c r="B78">
        <v>52</v>
      </c>
      <c r="C78">
        <v>20.372271924</v>
      </c>
      <c r="D78">
        <v>-1369.6888024341199</v>
      </c>
      <c r="E78" s="1">
        <v>2.52411966111462E-9</v>
      </c>
      <c r="F78" t="s">
        <v>7</v>
      </c>
      <c r="G78" s="2" t="s">
        <v>86</v>
      </c>
      <c r="H78">
        <v>125</v>
      </c>
      <c r="I78">
        <v>15.8366899490356</v>
      </c>
      <c r="J78">
        <v>-1176.63338722494</v>
      </c>
      <c r="K78" s="1">
        <v>2.2327617827942801E-11</v>
      </c>
      <c r="L78" s="3" t="s">
        <v>7</v>
      </c>
      <c r="M78">
        <f t="shared" si="6"/>
        <v>1</v>
      </c>
      <c r="N78" s="3">
        <f t="shared" si="4"/>
        <v>1</v>
      </c>
      <c r="O78">
        <f t="shared" si="7"/>
        <v>52</v>
      </c>
      <c r="P78">
        <f t="shared" si="5"/>
        <v>125</v>
      </c>
    </row>
    <row r="79" spans="1:16">
      <c r="A79" t="s">
        <v>87</v>
      </c>
      <c r="B79">
        <v>20</v>
      </c>
      <c r="C79">
        <v>0.47588075200000002</v>
      </c>
      <c r="D79">
        <v>0</v>
      </c>
      <c r="E79" s="1">
        <v>3.1386825242660201E-7</v>
      </c>
      <c r="F79" t="s">
        <v>7</v>
      </c>
      <c r="G79" s="2" t="s">
        <v>87</v>
      </c>
      <c r="H79">
        <v>10</v>
      </c>
      <c r="I79">
        <v>5.8498144149780197E-2</v>
      </c>
      <c r="J79">
        <v>0</v>
      </c>
      <c r="K79" s="1">
        <v>7.0464887948207203E-7</v>
      </c>
      <c r="L79" s="3" t="s">
        <v>7</v>
      </c>
      <c r="M79">
        <f t="shared" si="6"/>
        <v>1</v>
      </c>
      <c r="N79" s="3">
        <f t="shared" si="4"/>
        <v>1</v>
      </c>
      <c r="O79">
        <f t="shared" si="7"/>
        <v>20</v>
      </c>
      <c r="P79">
        <f t="shared" si="5"/>
        <v>10</v>
      </c>
    </row>
    <row r="80" spans="1:16">
      <c r="A80" t="s">
        <v>88</v>
      </c>
      <c r="B80">
        <v>10</v>
      </c>
      <c r="C80">
        <v>1.613877671</v>
      </c>
      <c r="D80">
        <v>0</v>
      </c>
      <c r="E80">
        <v>0.33353080566438098</v>
      </c>
      <c r="F80" t="s">
        <v>51</v>
      </c>
      <c r="G80" s="2" t="s">
        <v>88</v>
      </c>
      <c r="H80">
        <v>15</v>
      </c>
      <c r="I80">
        <v>1.5328798294067301</v>
      </c>
      <c r="J80">
        <v>0</v>
      </c>
      <c r="K80">
        <v>0.333333333336371</v>
      </c>
      <c r="L80" s="3" t="s">
        <v>51</v>
      </c>
      <c r="M80">
        <f t="shared" si="6"/>
        <v>0</v>
      </c>
      <c r="N80" s="3">
        <f t="shared" si="4"/>
        <v>0</v>
      </c>
      <c r="O80" t="str">
        <f t="shared" si="7"/>
        <v/>
      </c>
      <c r="P80" t="str">
        <f t="shared" si="5"/>
        <v/>
      </c>
    </row>
    <row r="81" spans="1:16">
      <c r="A81" t="s">
        <v>89</v>
      </c>
      <c r="B81">
        <v>8</v>
      </c>
      <c r="C81">
        <v>1.0705569930000001</v>
      </c>
      <c r="D81">
        <v>2.8720346573069899</v>
      </c>
      <c r="E81" s="1">
        <v>1.40907271184431E-7</v>
      </c>
      <c r="F81" t="s">
        <v>7</v>
      </c>
      <c r="G81" s="2" t="s">
        <v>89</v>
      </c>
      <c r="H81">
        <v>3</v>
      </c>
      <c r="I81">
        <v>7.7704191207885701E-2</v>
      </c>
      <c r="J81">
        <v>2.8722403941311399</v>
      </c>
      <c r="K81" s="1">
        <v>5.0674550070451505E-10</v>
      </c>
      <c r="L81" s="3" t="s">
        <v>7</v>
      </c>
      <c r="M81">
        <f t="shared" si="6"/>
        <v>1</v>
      </c>
      <c r="N81" s="3">
        <f t="shared" si="4"/>
        <v>1</v>
      </c>
      <c r="O81">
        <f t="shared" si="7"/>
        <v>8</v>
      </c>
      <c r="P81">
        <f t="shared" si="5"/>
        <v>3</v>
      </c>
    </row>
    <row r="82" spans="1:16">
      <c r="A82" t="s">
        <v>90</v>
      </c>
      <c r="B82">
        <v>23</v>
      </c>
      <c r="C82">
        <v>1.6541289720000001</v>
      </c>
      <c r="D82">
        <v>-0.67498083421891497</v>
      </c>
      <c r="E82">
        <v>0</v>
      </c>
      <c r="F82" t="s">
        <v>7</v>
      </c>
      <c r="G82" s="2" t="s">
        <v>90</v>
      </c>
      <c r="H82">
        <v>43</v>
      </c>
      <c r="I82">
        <v>1.71756315231323</v>
      </c>
      <c r="J82">
        <v>-0.72685896857733001</v>
      </c>
      <c r="K82">
        <v>0</v>
      </c>
      <c r="L82" s="3" t="s">
        <v>7</v>
      </c>
      <c r="M82">
        <f t="shared" si="6"/>
        <v>1</v>
      </c>
      <c r="N82" s="3">
        <f t="shared" si="4"/>
        <v>1</v>
      </c>
      <c r="O82">
        <f t="shared" si="7"/>
        <v>23</v>
      </c>
      <c r="P82">
        <f t="shared" si="5"/>
        <v>43</v>
      </c>
    </row>
    <row r="83" spans="1:16">
      <c r="A83" t="s">
        <v>91</v>
      </c>
      <c r="B83">
        <v>414</v>
      </c>
      <c r="C83">
        <v>701.05796504299997</v>
      </c>
      <c r="D83">
        <v>-1034.3494697690801</v>
      </c>
      <c r="E83">
        <v>9.6557629846037002E-4</v>
      </c>
      <c r="F83" t="s">
        <v>51</v>
      </c>
      <c r="G83" s="2" t="s">
        <v>91</v>
      </c>
      <c r="H83">
        <v>154</v>
      </c>
      <c r="I83">
        <v>3588.7876398563299</v>
      </c>
      <c r="J83">
        <v>-331.00000000005099</v>
      </c>
      <c r="K83" s="1">
        <v>1.1093879535144499E-13</v>
      </c>
      <c r="L83" s="3" t="s">
        <v>7</v>
      </c>
      <c r="M83">
        <f t="shared" si="6"/>
        <v>0</v>
      </c>
      <c r="N83" s="3">
        <f t="shared" si="4"/>
        <v>1</v>
      </c>
      <c r="O83" t="str">
        <f t="shared" si="7"/>
        <v/>
      </c>
      <c r="P83" t="str">
        <f t="shared" si="5"/>
        <v/>
      </c>
    </row>
    <row r="84" spans="1:16">
      <c r="A84" t="s">
        <v>92</v>
      </c>
      <c r="B84">
        <v>5</v>
      </c>
      <c r="C84">
        <v>0.87049136699999996</v>
      </c>
      <c r="D84">
        <v>0</v>
      </c>
      <c r="E84" s="1">
        <v>3.8111513736790702E-11</v>
      </c>
      <c r="F84" t="s">
        <v>7</v>
      </c>
      <c r="G84" s="2" t="s">
        <v>92</v>
      </c>
      <c r="H84">
        <v>4</v>
      </c>
      <c r="I84">
        <v>0.40654802322387601</v>
      </c>
      <c r="J84">
        <v>0</v>
      </c>
      <c r="K84" s="1">
        <v>5.3204454812670098E-9</v>
      </c>
      <c r="L84" s="3" t="s">
        <v>7</v>
      </c>
      <c r="M84">
        <f t="shared" si="6"/>
        <v>1</v>
      </c>
      <c r="N84" s="3">
        <f t="shared" si="4"/>
        <v>1</v>
      </c>
      <c r="O84">
        <f t="shared" si="7"/>
        <v>5</v>
      </c>
      <c r="P84">
        <f t="shared" si="5"/>
        <v>4</v>
      </c>
    </row>
    <row r="85" spans="1:16">
      <c r="A85" t="s">
        <v>93</v>
      </c>
      <c r="B85">
        <v>16</v>
      </c>
      <c r="C85">
        <v>0.17693261900000001</v>
      </c>
      <c r="D85">
        <v>5.6246203075234504</v>
      </c>
      <c r="E85">
        <v>0.15533850187460099</v>
      </c>
      <c r="F85" t="s">
        <v>51</v>
      </c>
      <c r="G85" s="2" t="s">
        <v>93</v>
      </c>
      <c r="H85">
        <v>0</v>
      </c>
      <c r="I85">
        <v>2.1340847015380799E-3</v>
      </c>
      <c r="J85">
        <v>13.8504</v>
      </c>
      <c r="K85">
        <v>0</v>
      </c>
      <c r="L85" s="3" t="s">
        <v>249</v>
      </c>
      <c r="M85">
        <f t="shared" si="6"/>
        <v>0</v>
      </c>
      <c r="N85" s="3">
        <f t="shared" si="4"/>
        <v>0</v>
      </c>
      <c r="O85" t="str">
        <f t="shared" si="7"/>
        <v/>
      </c>
      <c r="P85" t="str">
        <f t="shared" si="5"/>
        <v/>
      </c>
    </row>
    <row r="86" spans="1:16">
      <c r="A86" t="s">
        <v>94</v>
      </c>
      <c r="B86">
        <v>18</v>
      </c>
      <c r="C86">
        <v>2.551673976</v>
      </c>
      <c r="D86">
        <v>1028.7147310906801</v>
      </c>
      <c r="E86" s="1">
        <v>3.5979041967948402E-10</v>
      </c>
      <c r="F86" t="s">
        <v>7</v>
      </c>
      <c r="G86" s="2" t="s">
        <v>94</v>
      </c>
      <c r="H86">
        <v>0</v>
      </c>
      <c r="I86">
        <v>6.7279338836669896E-3</v>
      </c>
      <c r="J86">
        <v>0</v>
      </c>
      <c r="K86">
        <v>97</v>
      </c>
      <c r="L86" s="3" t="s">
        <v>249</v>
      </c>
      <c r="M86">
        <f t="shared" si="6"/>
        <v>0</v>
      </c>
      <c r="N86" s="3">
        <f t="shared" si="4"/>
        <v>0</v>
      </c>
      <c r="O86" t="str">
        <f t="shared" si="7"/>
        <v/>
      </c>
      <c r="P86" t="str">
        <f t="shared" si="5"/>
        <v/>
      </c>
    </row>
    <row r="87" spans="1:16">
      <c r="A87" t="s">
        <v>95</v>
      </c>
      <c r="B87">
        <v>39</v>
      </c>
      <c r="C87">
        <v>1.9539147939999999</v>
      </c>
      <c r="D87">
        <v>5.3934973310447596</v>
      </c>
      <c r="E87" s="1">
        <v>9.918489763949259E-7</v>
      </c>
      <c r="F87" t="s">
        <v>7</v>
      </c>
      <c r="G87" s="2" t="s">
        <v>95</v>
      </c>
      <c r="H87">
        <v>24</v>
      </c>
      <c r="I87">
        <v>0.333867788314819</v>
      </c>
      <c r="J87">
        <v>9.8996876329977201</v>
      </c>
      <c r="K87">
        <v>0</v>
      </c>
      <c r="L87" s="3" t="s">
        <v>7</v>
      </c>
      <c r="M87">
        <f t="shared" si="6"/>
        <v>1</v>
      </c>
      <c r="N87" s="3">
        <f t="shared" si="4"/>
        <v>1</v>
      </c>
      <c r="O87">
        <f t="shared" si="7"/>
        <v>39</v>
      </c>
      <c r="P87">
        <f t="shared" si="5"/>
        <v>24</v>
      </c>
    </row>
    <row r="88" spans="1:16">
      <c r="A88" t="s">
        <v>96</v>
      </c>
      <c r="B88">
        <v>15</v>
      </c>
      <c r="C88">
        <v>2.0537595739999999</v>
      </c>
      <c r="D88">
        <v>762.06432137686704</v>
      </c>
      <c r="E88" s="1">
        <v>9.0992301693404403E-8</v>
      </c>
      <c r="F88" t="s">
        <v>7</v>
      </c>
      <c r="G88" s="2" t="s">
        <v>96</v>
      </c>
      <c r="H88">
        <v>10</v>
      </c>
      <c r="I88">
        <v>0.198014020919799</v>
      </c>
      <c r="J88">
        <v>762.06432178676198</v>
      </c>
      <c r="K88" s="1">
        <v>2.0770218611687501E-7</v>
      </c>
      <c r="L88" s="3" t="s">
        <v>7</v>
      </c>
      <c r="M88">
        <f t="shared" si="6"/>
        <v>1</v>
      </c>
      <c r="N88" s="3">
        <f t="shared" si="4"/>
        <v>1</v>
      </c>
      <c r="O88">
        <f t="shared" si="7"/>
        <v>15</v>
      </c>
      <c r="P88">
        <f t="shared" si="5"/>
        <v>10</v>
      </c>
    </row>
    <row r="89" spans="1:16">
      <c r="A89" t="s">
        <v>97</v>
      </c>
      <c r="B89">
        <v>9</v>
      </c>
      <c r="C89">
        <v>17.601415344999999</v>
      </c>
      <c r="D89" s="1">
        <v>9.0345572257506196E-16</v>
      </c>
      <c r="E89" s="1">
        <v>5.7578275480807396E-10</v>
      </c>
      <c r="F89" t="s">
        <v>7</v>
      </c>
      <c r="G89" s="2" t="s">
        <v>97</v>
      </c>
      <c r="H89">
        <v>3</v>
      </c>
      <c r="I89">
        <v>11.0468611717224</v>
      </c>
      <c r="J89">
        <v>0</v>
      </c>
      <c r="K89">
        <v>0</v>
      </c>
      <c r="L89" s="3" t="s">
        <v>7</v>
      </c>
      <c r="M89">
        <f t="shared" si="6"/>
        <v>1</v>
      </c>
      <c r="N89" s="3">
        <f t="shared" si="4"/>
        <v>1</v>
      </c>
      <c r="O89">
        <f t="shared" si="7"/>
        <v>9</v>
      </c>
      <c r="P89">
        <f t="shared" si="5"/>
        <v>3</v>
      </c>
    </row>
    <row r="90" spans="1:16">
      <c r="A90" t="s">
        <v>98</v>
      </c>
      <c r="B90">
        <v>204</v>
      </c>
      <c r="C90">
        <v>3.2334882870000001</v>
      </c>
      <c r="D90">
        <v>41737.663849783901</v>
      </c>
      <c r="E90" s="1">
        <v>4.8366953997458495E-7</v>
      </c>
      <c r="F90" t="s">
        <v>7</v>
      </c>
      <c r="G90" s="2" t="s">
        <v>98</v>
      </c>
      <c r="H90">
        <v>112</v>
      </c>
      <c r="I90">
        <v>0.41624498367309498</v>
      </c>
      <c r="J90">
        <v>41737.786640068902</v>
      </c>
      <c r="K90" s="1">
        <v>2.01505478969465E-14</v>
      </c>
      <c r="L90" s="3" t="s">
        <v>7</v>
      </c>
      <c r="M90">
        <f t="shared" si="6"/>
        <v>1</v>
      </c>
      <c r="N90" s="3">
        <f t="shared" si="4"/>
        <v>1</v>
      </c>
      <c r="O90">
        <f t="shared" si="7"/>
        <v>204</v>
      </c>
      <c r="P90">
        <f t="shared" si="5"/>
        <v>112</v>
      </c>
    </row>
    <row r="91" spans="1:16">
      <c r="A91" t="s">
        <v>99</v>
      </c>
      <c r="B91">
        <v>30</v>
      </c>
      <c r="C91">
        <v>19.485396237</v>
      </c>
      <c r="D91">
        <v>-2.0681196516247899E-4</v>
      </c>
      <c r="E91" s="1">
        <v>2.30000937493507E-7</v>
      </c>
      <c r="F91" t="s">
        <v>7</v>
      </c>
      <c r="G91" s="2" t="s">
        <v>99</v>
      </c>
      <c r="H91">
        <v>14</v>
      </c>
      <c r="I91">
        <v>3.3328568935394198</v>
      </c>
      <c r="J91">
        <v>-2.1504916117303001E-4</v>
      </c>
      <c r="K91" s="1">
        <v>1.94400051611864E-13</v>
      </c>
      <c r="L91" s="3" t="s">
        <v>7</v>
      </c>
      <c r="M91">
        <f t="shared" si="6"/>
        <v>1</v>
      </c>
      <c r="N91" s="3">
        <f t="shared" si="4"/>
        <v>1</v>
      </c>
      <c r="O91">
        <f t="shared" si="7"/>
        <v>30</v>
      </c>
      <c r="P91">
        <f t="shared" si="5"/>
        <v>14</v>
      </c>
    </row>
    <row r="92" spans="1:16">
      <c r="A92" t="s">
        <v>100</v>
      </c>
      <c r="B92">
        <v>5</v>
      </c>
      <c r="C92">
        <v>1.103785413</v>
      </c>
      <c r="D92">
        <v>35.199343910618701</v>
      </c>
      <c r="E92" s="1">
        <v>5.0898003624288896E-9</v>
      </c>
      <c r="F92" t="s">
        <v>7</v>
      </c>
      <c r="G92" s="2" t="s">
        <v>100</v>
      </c>
      <c r="H92">
        <v>6</v>
      </c>
      <c r="I92">
        <v>0.13114404678344699</v>
      </c>
      <c r="J92">
        <v>35.1993449191419</v>
      </c>
      <c r="K92" s="1">
        <v>2.15823886540178E-13</v>
      </c>
      <c r="L92" s="3" t="s">
        <v>7</v>
      </c>
      <c r="M92">
        <f t="shared" si="6"/>
        <v>1</v>
      </c>
      <c r="N92" s="3">
        <f t="shared" si="4"/>
        <v>1</v>
      </c>
      <c r="O92">
        <f t="shared" si="7"/>
        <v>5</v>
      </c>
      <c r="P92">
        <f t="shared" si="5"/>
        <v>6</v>
      </c>
    </row>
    <row r="93" spans="1:16">
      <c r="A93" t="s">
        <v>101</v>
      </c>
      <c r="B93">
        <v>15</v>
      </c>
      <c r="C93">
        <v>79.015995282000006</v>
      </c>
      <c r="D93">
        <v>0</v>
      </c>
      <c r="E93" s="1">
        <v>2.93629543568485E-7</v>
      </c>
      <c r="F93" t="s">
        <v>7</v>
      </c>
      <c r="G93" s="2" t="s">
        <v>101</v>
      </c>
      <c r="H93">
        <v>6</v>
      </c>
      <c r="I93">
        <v>27.296224117278999</v>
      </c>
      <c r="J93">
        <v>0</v>
      </c>
      <c r="K93" s="1">
        <v>2.1495694113582399E-11</v>
      </c>
      <c r="L93" s="3" t="s">
        <v>7</v>
      </c>
      <c r="M93">
        <f t="shared" si="6"/>
        <v>1</v>
      </c>
      <c r="N93" s="3">
        <f t="shared" si="4"/>
        <v>1</v>
      </c>
      <c r="O93">
        <f t="shared" si="7"/>
        <v>15</v>
      </c>
      <c r="P93">
        <f t="shared" si="5"/>
        <v>6</v>
      </c>
    </row>
    <row r="94" spans="1:16">
      <c r="A94" t="s">
        <v>102</v>
      </c>
      <c r="B94">
        <v>28</v>
      </c>
      <c r="C94">
        <v>25.118252564999999</v>
      </c>
      <c r="D94">
        <v>43642.391187000401</v>
      </c>
      <c r="E94" s="1">
        <v>3.2886305234569498E-8</v>
      </c>
      <c r="F94" t="s">
        <v>7</v>
      </c>
      <c r="G94" s="2" t="s">
        <v>102</v>
      </c>
      <c r="H94">
        <v>23</v>
      </c>
      <c r="I94">
        <v>19.652825832366901</v>
      </c>
      <c r="J94">
        <v>43642.390090788198</v>
      </c>
      <c r="K94" s="1">
        <v>5.4569682106375597E-12</v>
      </c>
      <c r="L94" s="3" t="s">
        <v>7</v>
      </c>
      <c r="M94">
        <f t="shared" si="6"/>
        <v>1</v>
      </c>
      <c r="N94" s="3">
        <f t="shared" si="4"/>
        <v>1</v>
      </c>
      <c r="O94">
        <f t="shared" si="7"/>
        <v>28</v>
      </c>
      <c r="P94">
        <f t="shared" si="5"/>
        <v>23</v>
      </c>
    </row>
    <row r="95" spans="1:16">
      <c r="A95" t="s">
        <v>103</v>
      </c>
      <c r="B95">
        <v>27</v>
      </c>
      <c r="C95">
        <v>2.4845731049999999</v>
      </c>
      <c r="D95">
        <v>370607.11944336997</v>
      </c>
      <c r="E95" s="1">
        <v>7.35039404730718E-9</v>
      </c>
      <c r="F95" t="s">
        <v>7</v>
      </c>
      <c r="G95" s="2" t="s">
        <v>103</v>
      </c>
      <c r="H95">
        <v>19</v>
      </c>
      <c r="I95">
        <v>0.45944690704345698</v>
      </c>
      <c r="J95">
        <v>370607.11933847499</v>
      </c>
      <c r="K95" s="1">
        <v>3.4924596548080398E-10</v>
      </c>
      <c r="L95" s="3" t="s">
        <v>7</v>
      </c>
      <c r="M95">
        <f t="shared" si="6"/>
        <v>1</v>
      </c>
      <c r="N95" s="3">
        <f t="shared" si="4"/>
        <v>1</v>
      </c>
      <c r="O95">
        <f t="shared" si="7"/>
        <v>27</v>
      </c>
      <c r="P95">
        <f t="shared" si="5"/>
        <v>19</v>
      </c>
    </row>
    <row r="96" spans="1:16">
      <c r="A96" t="s">
        <v>104</v>
      </c>
      <c r="B96">
        <v>28</v>
      </c>
      <c r="C96">
        <v>1.202223671</v>
      </c>
      <c r="D96">
        <v>0</v>
      </c>
      <c r="E96" s="1">
        <v>1.2151819452925499E-7</v>
      </c>
      <c r="F96" t="s">
        <v>7</v>
      </c>
      <c r="G96" s="2" t="s">
        <v>104</v>
      </c>
      <c r="H96">
        <v>1</v>
      </c>
      <c r="I96">
        <v>0.13582706451415999</v>
      </c>
      <c r="J96">
        <v>0</v>
      </c>
      <c r="K96">
        <v>1.0000001000000001</v>
      </c>
      <c r="L96" s="3" t="s">
        <v>250</v>
      </c>
      <c r="M96">
        <f t="shared" si="6"/>
        <v>1</v>
      </c>
      <c r="N96" s="3">
        <f t="shared" si="4"/>
        <v>0</v>
      </c>
      <c r="O96" t="str">
        <f t="shared" si="7"/>
        <v/>
      </c>
      <c r="P96" t="str">
        <f t="shared" si="5"/>
        <v/>
      </c>
    </row>
    <row r="97" spans="1:16">
      <c r="A97" t="s">
        <v>105</v>
      </c>
      <c r="B97">
        <v>4</v>
      </c>
      <c r="C97">
        <v>0.52223783999999995</v>
      </c>
      <c r="D97">
        <v>0</v>
      </c>
      <c r="E97" s="1">
        <v>1.4321495090362201E-7</v>
      </c>
      <c r="F97" t="s">
        <v>7</v>
      </c>
      <c r="G97" s="2" t="s">
        <v>105</v>
      </c>
      <c r="H97">
        <v>3</v>
      </c>
      <c r="I97">
        <v>9.7786903381347601E-2</v>
      </c>
      <c r="J97">
        <v>0</v>
      </c>
      <c r="K97" s="1">
        <v>1.08928211502851E-9</v>
      </c>
      <c r="L97" s="3" t="s">
        <v>7</v>
      </c>
      <c r="M97">
        <f t="shared" si="6"/>
        <v>1</v>
      </c>
      <c r="N97" s="3">
        <f t="shared" si="4"/>
        <v>1</v>
      </c>
      <c r="O97">
        <f t="shared" si="7"/>
        <v>4</v>
      </c>
      <c r="P97">
        <f t="shared" si="5"/>
        <v>3</v>
      </c>
    </row>
    <row r="98" spans="1:16">
      <c r="A98" t="s">
        <v>106</v>
      </c>
      <c r="B98">
        <v>922</v>
      </c>
      <c r="C98">
        <v>3602.814234168</v>
      </c>
      <c r="D98">
        <v>9.2645398242097408E-3</v>
      </c>
      <c r="E98" s="1">
        <v>2.0977981002466E-5</v>
      </c>
      <c r="F98" t="s">
        <v>24</v>
      </c>
      <c r="G98" s="2" t="s">
        <v>106</v>
      </c>
      <c r="H98">
        <v>131</v>
      </c>
      <c r="I98">
        <v>1073.21461296081</v>
      </c>
      <c r="J98" s="1">
        <v>4.1620044604378298E-13</v>
      </c>
      <c r="K98" s="1">
        <v>4.9084937024657098E-8</v>
      </c>
      <c r="L98" s="3" t="s">
        <v>7</v>
      </c>
      <c r="M98">
        <f t="shared" si="6"/>
        <v>0</v>
      </c>
      <c r="N98" s="3">
        <f t="shared" si="4"/>
        <v>1</v>
      </c>
      <c r="O98" t="str">
        <f t="shared" si="7"/>
        <v/>
      </c>
      <c r="P98" t="str">
        <f t="shared" si="5"/>
        <v/>
      </c>
    </row>
    <row r="99" spans="1:16">
      <c r="A99" t="s">
        <v>107</v>
      </c>
      <c r="B99">
        <v>3000</v>
      </c>
      <c r="C99">
        <v>1078.033611975</v>
      </c>
      <c r="D99" s="1">
        <v>-548032739.31703103</v>
      </c>
      <c r="E99">
        <v>7.5451136625444999</v>
      </c>
      <c r="F99" t="s">
        <v>27</v>
      </c>
      <c r="G99" s="2" t="s">
        <v>107</v>
      </c>
      <c r="H99">
        <v>3000</v>
      </c>
      <c r="I99">
        <v>1663.6745929717999</v>
      </c>
      <c r="J99" s="1">
        <v>-1988931807.78653</v>
      </c>
      <c r="K99" s="1">
        <v>3.9256410673260604E-6</v>
      </c>
      <c r="L99" s="3" t="s">
        <v>27</v>
      </c>
      <c r="M99">
        <f t="shared" si="6"/>
        <v>0</v>
      </c>
      <c r="N99" s="3">
        <f t="shared" si="4"/>
        <v>0</v>
      </c>
      <c r="O99" t="str">
        <f t="shared" si="7"/>
        <v/>
      </c>
      <c r="P99" t="str">
        <f t="shared" si="5"/>
        <v/>
      </c>
    </row>
    <row r="100" spans="1:16">
      <c r="A100" t="s">
        <v>108</v>
      </c>
      <c r="B100">
        <v>288</v>
      </c>
      <c r="C100">
        <v>1144.4570239090001</v>
      </c>
      <c r="D100">
        <v>0</v>
      </c>
      <c r="E100" s="1">
        <v>8.8714717828841594E-8</v>
      </c>
      <c r="F100" t="s">
        <v>7</v>
      </c>
      <c r="G100" s="2" t="s">
        <v>108</v>
      </c>
      <c r="H100">
        <v>78</v>
      </c>
      <c r="I100">
        <v>3618.9326500892598</v>
      </c>
      <c r="J100">
        <v>0</v>
      </c>
      <c r="K100">
        <v>0.49999834495143602</v>
      </c>
      <c r="L100" s="3" t="s">
        <v>24</v>
      </c>
      <c r="M100">
        <f t="shared" si="6"/>
        <v>1</v>
      </c>
      <c r="N100" s="3">
        <f t="shared" si="4"/>
        <v>0</v>
      </c>
      <c r="O100" t="str">
        <f t="shared" si="7"/>
        <v/>
      </c>
      <c r="P100" t="str">
        <f t="shared" si="5"/>
        <v/>
      </c>
    </row>
    <row r="101" spans="1:16">
      <c r="A101" t="s">
        <v>109</v>
      </c>
      <c r="B101">
        <v>10</v>
      </c>
      <c r="C101">
        <v>0.77823805199999996</v>
      </c>
      <c r="D101">
        <v>0</v>
      </c>
      <c r="E101" s="1">
        <v>3.0914283355443201E-9</v>
      </c>
      <c r="F101" t="s">
        <v>7</v>
      </c>
      <c r="G101" s="2" t="s">
        <v>109</v>
      </c>
      <c r="H101">
        <v>7</v>
      </c>
      <c r="I101">
        <v>0.15321803092956501</v>
      </c>
      <c r="J101">
        <v>0</v>
      </c>
      <c r="K101" s="1">
        <v>2.7072373898207001E-8</v>
      </c>
      <c r="L101" s="3" t="s">
        <v>7</v>
      </c>
      <c r="M101">
        <f t="shared" si="6"/>
        <v>1</v>
      </c>
      <c r="N101" s="3">
        <f t="shared" si="4"/>
        <v>1</v>
      </c>
      <c r="O101">
        <f t="shared" si="7"/>
        <v>10</v>
      </c>
      <c r="P101">
        <f t="shared" si="5"/>
        <v>7</v>
      </c>
    </row>
    <row r="102" spans="1:16">
      <c r="A102" t="s">
        <v>110</v>
      </c>
      <c r="B102">
        <v>5</v>
      </c>
      <c r="C102">
        <v>1.0209054280000001</v>
      </c>
      <c r="D102">
        <v>47.602972904703797</v>
      </c>
      <c r="E102" s="1">
        <v>1.3665971341364401E-7</v>
      </c>
      <c r="F102" t="s">
        <v>7</v>
      </c>
      <c r="G102" s="2" t="s">
        <v>110</v>
      </c>
      <c r="H102">
        <v>11</v>
      </c>
      <c r="I102">
        <v>0.275335073471069</v>
      </c>
      <c r="J102">
        <v>47.603027028553498</v>
      </c>
      <c r="K102" s="1">
        <v>1.62105849577098E-11</v>
      </c>
      <c r="L102" s="3" t="s">
        <v>7</v>
      </c>
      <c r="M102">
        <f t="shared" si="6"/>
        <v>1</v>
      </c>
      <c r="N102" s="3">
        <f t="shared" si="4"/>
        <v>1</v>
      </c>
      <c r="O102">
        <f t="shared" si="7"/>
        <v>5</v>
      </c>
      <c r="P102">
        <f t="shared" si="5"/>
        <v>11</v>
      </c>
    </row>
    <row r="103" spans="1:16">
      <c r="A103" t="s">
        <v>111</v>
      </c>
      <c r="B103">
        <v>10</v>
      </c>
      <c r="C103">
        <v>2.5107832349999999</v>
      </c>
      <c r="D103">
        <v>0</v>
      </c>
      <c r="E103" s="1">
        <v>2.39889880706199E-7</v>
      </c>
      <c r="F103" t="s">
        <v>7</v>
      </c>
      <c r="G103" s="2" t="s">
        <v>111</v>
      </c>
      <c r="H103">
        <v>11</v>
      </c>
      <c r="I103">
        <v>9.1168861389160103</v>
      </c>
      <c r="J103">
        <v>0</v>
      </c>
      <c r="K103" s="1">
        <v>1.40498169456356E-8</v>
      </c>
      <c r="L103" s="3" t="s">
        <v>7</v>
      </c>
      <c r="M103">
        <f t="shared" si="6"/>
        <v>1</v>
      </c>
      <c r="N103" s="3">
        <f t="shared" si="4"/>
        <v>1</v>
      </c>
      <c r="O103">
        <f t="shared" si="7"/>
        <v>10</v>
      </c>
      <c r="P103">
        <f t="shared" si="5"/>
        <v>11</v>
      </c>
    </row>
    <row r="104" spans="1:16">
      <c r="A104" t="s">
        <v>112</v>
      </c>
      <c r="B104">
        <v>3000</v>
      </c>
      <c r="C104">
        <v>1078.575606135</v>
      </c>
      <c r="D104" s="1">
        <v>-548032739.31703103</v>
      </c>
      <c r="E104">
        <v>7.5451136625444999</v>
      </c>
      <c r="F104" t="s">
        <v>27</v>
      </c>
      <c r="G104" s="2" t="s">
        <v>112</v>
      </c>
      <c r="H104">
        <v>3000</v>
      </c>
      <c r="I104">
        <v>1717.07156705856</v>
      </c>
      <c r="J104" s="1">
        <v>-1988931807.78653</v>
      </c>
      <c r="K104" s="1">
        <v>3.9256410673260604E-6</v>
      </c>
      <c r="L104" s="3" t="s">
        <v>27</v>
      </c>
      <c r="M104">
        <f t="shared" si="6"/>
        <v>0</v>
      </c>
      <c r="N104" s="3">
        <f t="shared" si="4"/>
        <v>0</v>
      </c>
      <c r="O104" t="str">
        <f t="shared" si="7"/>
        <v/>
      </c>
      <c r="P104" t="str">
        <f t="shared" si="5"/>
        <v/>
      </c>
    </row>
    <row r="105" spans="1:16">
      <c r="A105" t="s">
        <v>113</v>
      </c>
      <c r="B105">
        <v>12</v>
      </c>
      <c r="C105">
        <v>1.7295166150000001</v>
      </c>
      <c r="D105">
        <v>235.213483213807</v>
      </c>
      <c r="E105" s="1">
        <v>1.7086583695797701E-7</v>
      </c>
      <c r="F105" t="s">
        <v>7</v>
      </c>
      <c r="G105" s="2" t="s">
        <v>113</v>
      </c>
      <c r="H105">
        <v>1</v>
      </c>
      <c r="I105">
        <v>3.9875030517578097E-2</v>
      </c>
      <c r="J105">
        <v>235.21636791725101</v>
      </c>
      <c r="K105" s="1">
        <v>1.75792540246799E-15</v>
      </c>
      <c r="L105" s="3" t="s">
        <v>7</v>
      </c>
      <c r="M105">
        <f t="shared" si="6"/>
        <v>1</v>
      </c>
      <c r="N105" s="3">
        <f t="shared" si="4"/>
        <v>1</v>
      </c>
      <c r="O105">
        <f t="shared" si="7"/>
        <v>12</v>
      </c>
      <c r="P105">
        <f t="shared" si="5"/>
        <v>1</v>
      </c>
    </row>
    <row r="106" spans="1:16">
      <c r="A106" t="s">
        <v>114</v>
      </c>
      <c r="B106">
        <v>15</v>
      </c>
      <c r="C106">
        <v>261.54757443300002</v>
      </c>
      <c r="D106" s="1">
        <v>2.28803543393172E-5</v>
      </c>
      <c r="E106" s="1">
        <v>9.2872827203920001E-8</v>
      </c>
      <c r="F106" t="s">
        <v>7</v>
      </c>
      <c r="G106" s="2" t="s">
        <v>114</v>
      </c>
      <c r="H106">
        <v>7</v>
      </c>
      <c r="I106">
        <v>0.146116018295288</v>
      </c>
      <c r="J106" s="1">
        <v>3.0102709429431001E-11</v>
      </c>
      <c r="K106" s="1">
        <v>1.7235607255606499E-12</v>
      </c>
      <c r="L106" s="3" t="s">
        <v>7</v>
      </c>
      <c r="M106">
        <f t="shared" si="6"/>
        <v>1</v>
      </c>
      <c r="N106" s="3">
        <f t="shared" si="4"/>
        <v>1</v>
      </c>
      <c r="O106">
        <f t="shared" si="7"/>
        <v>15</v>
      </c>
      <c r="P106">
        <f t="shared" si="5"/>
        <v>7</v>
      </c>
    </row>
    <row r="107" spans="1:16">
      <c r="A107" t="s">
        <v>115</v>
      </c>
      <c r="B107">
        <v>3000</v>
      </c>
      <c r="C107">
        <v>3274.852195979</v>
      </c>
      <c r="D107" s="1">
        <v>8708871.9757831898</v>
      </c>
      <c r="E107">
        <v>335.58590951752802</v>
      </c>
      <c r="F107" t="s">
        <v>27</v>
      </c>
      <c r="G107" s="2" t="s">
        <v>115</v>
      </c>
      <c r="H107">
        <v>42</v>
      </c>
      <c r="I107">
        <v>11.775896072387599</v>
      </c>
      <c r="J107">
        <v>0</v>
      </c>
      <c r="K107">
        <v>0</v>
      </c>
      <c r="L107" s="3" t="s">
        <v>7</v>
      </c>
      <c r="M107">
        <f t="shared" si="6"/>
        <v>0</v>
      </c>
      <c r="N107" s="3">
        <f t="shared" si="4"/>
        <v>1</v>
      </c>
      <c r="O107" t="str">
        <f t="shared" si="7"/>
        <v/>
      </c>
      <c r="P107" t="str">
        <f t="shared" si="5"/>
        <v/>
      </c>
    </row>
    <row r="108" spans="1:16">
      <c r="A108" t="s">
        <v>116</v>
      </c>
      <c r="B108">
        <v>66</v>
      </c>
      <c r="C108">
        <v>1.1470695849999999</v>
      </c>
      <c r="D108">
        <v>8991.8483643493491</v>
      </c>
      <c r="E108" s="1">
        <v>5.8382398227540396E-7</v>
      </c>
      <c r="F108" t="s">
        <v>7</v>
      </c>
      <c r="G108" s="2" t="s">
        <v>116</v>
      </c>
      <c r="H108">
        <v>60</v>
      </c>
      <c r="I108">
        <v>0.14822292327880801</v>
      </c>
      <c r="J108">
        <v>8991.8482590088406</v>
      </c>
      <c r="K108" s="1">
        <v>3.6021789084363902E-13</v>
      </c>
      <c r="L108" s="3" t="s">
        <v>7</v>
      </c>
      <c r="M108">
        <f t="shared" si="6"/>
        <v>1</v>
      </c>
      <c r="N108" s="3">
        <f t="shared" si="4"/>
        <v>1</v>
      </c>
      <c r="O108">
        <f t="shared" si="7"/>
        <v>66</v>
      </c>
      <c r="P108">
        <f t="shared" si="5"/>
        <v>60</v>
      </c>
    </row>
    <row r="109" spans="1:16">
      <c r="A109" t="s">
        <v>117</v>
      </c>
      <c r="B109">
        <v>30</v>
      </c>
      <c r="C109">
        <v>3.6969105710000001</v>
      </c>
      <c r="D109">
        <v>81.897283530471896</v>
      </c>
      <c r="E109" s="1">
        <v>5.5396576182156701E-7</v>
      </c>
      <c r="F109" t="s">
        <v>7</v>
      </c>
      <c r="G109" s="2" t="s">
        <v>117</v>
      </c>
      <c r="H109">
        <v>229</v>
      </c>
      <c r="I109">
        <v>4.3397550582885698</v>
      </c>
      <c r="J109">
        <v>81.897387930227794</v>
      </c>
      <c r="K109" s="1">
        <v>2.5077162568720701E-14</v>
      </c>
      <c r="L109" s="3" t="s">
        <v>7</v>
      </c>
      <c r="M109">
        <f t="shared" si="6"/>
        <v>1</v>
      </c>
      <c r="N109" s="3">
        <f t="shared" si="4"/>
        <v>1</v>
      </c>
      <c r="O109">
        <f t="shared" si="7"/>
        <v>30</v>
      </c>
      <c r="P109">
        <f t="shared" si="5"/>
        <v>229</v>
      </c>
    </row>
    <row r="110" spans="1:16">
      <c r="A110" t="s">
        <v>118</v>
      </c>
      <c r="B110">
        <v>2756</v>
      </c>
      <c r="C110">
        <v>560.99793038099995</v>
      </c>
      <c r="D110">
        <v>-125.070198048504</v>
      </c>
      <c r="E110" s="1">
        <v>9.9325869708424195E-7</v>
      </c>
      <c r="F110" t="s">
        <v>7</v>
      </c>
      <c r="G110" s="2" t="s">
        <v>118</v>
      </c>
      <c r="H110">
        <v>874</v>
      </c>
      <c r="I110">
        <v>399.08022093772797</v>
      </c>
      <c r="J110">
        <v>-124.000000001403</v>
      </c>
      <c r="K110" s="1">
        <v>1.19386083611534E-11</v>
      </c>
      <c r="L110" s="3" t="s">
        <v>7</v>
      </c>
      <c r="M110">
        <f t="shared" si="6"/>
        <v>1</v>
      </c>
      <c r="N110" s="3">
        <f t="shared" si="4"/>
        <v>1</v>
      </c>
      <c r="O110">
        <f t="shared" si="7"/>
        <v>2756</v>
      </c>
      <c r="P110">
        <f t="shared" si="5"/>
        <v>874</v>
      </c>
    </row>
    <row r="111" spans="1:16">
      <c r="A111" t="s">
        <v>119</v>
      </c>
      <c r="B111">
        <v>14</v>
      </c>
      <c r="C111">
        <v>2.823328831</v>
      </c>
      <c r="D111">
        <v>0</v>
      </c>
      <c r="E111" s="1">
        <v>1.3127444720151199E-7</v>
      </c>
      <c r="F111" t="s">
        <v>7</v>
      </c>
      <c r="G111" s="2" t="s">
        <v>119</v>
      </c>
      <c r="H111">
        <v>6</v>
      </c>
      <c r="I111">
        <v>0.20563006401062001</v>
      </c>
      <c r="J111">
        <v>0</v>
      </c>
      <c r="K111" s="1">
        <v>9.8879328369605404E-7</v>
      </c>
      <c r="L111" s="3" t="s">
        <v>7</v>
      </c>
      <c r="M111">
        <f t="shared" si="6"/>
        <v>1</v>
      </c>
      <c r="N111" s="3">
        <f t="shared" si="4"/>
        <v>1</v>
      </c>
      <c r="O111">
        <f t="shared" si="7"/>
        <v>14</v>
      </c>
      <c r="P111">
        <f t="shared" si="5"/>
        <v>6</v>
      </c>
    </row>
    <row r="112" spans="1:16">
      <c r="A112" t="s">
        <v>120</v>
      </c>
      <c r="B112">
        <v>3</v>
      </c>
      <c r="C112">
        <v>0.48724683000000002</v>
      </c>
      <c r="D112">
        <v>0.88079705790289398</v>
      </c>
      <c r="E112" s="1">
        <v>4.3915715508546703E-8</v>
      </c>
      <c r="F112" t="s">
        <v>7</v>
      </c>
      <c r="G112" s="2" t="s">
        <v>120</v>
      </c>
      <c r="H112">
        <v>1</v>
      </c>
      <c r="I112">
        <v>4.49719429016113E-2</v>
      </c>
      <c r="J112">
        <v>0.88079708077770802</v>
      </c>
      <c r="K112" s="1">
        <v>7.6005868265838197E-13</v>
      </c>
      <c r="L112" s="3" t="s">
        <v>7</v>
      </c>
      <c r="M112">
        <f t="shared" si="6"/>
        <v>1</v>
      </c>
      <c r="N112" s="3">
        <f t="shared" si="4"/>
        <v>1</v>
      </c>
      <c r="O112">
        <f t="shared" si="7"/>
        <v>3</v>
      </c>
      <c r="P112">
        <f t="shared" si="5"/>
        <v>1</v>
      </c>
    </row>
    <row r="113" spans="1:16">
      <c r="A113" t="s">
        <v>121</v>
      </c>
      <c r="B113">
        <v>74</v>
      </c>
      <c r="C113">
        <v>4.4267972269999998</v>
      </c>
      <c r="D113" s="1">
        <v>-15033587.1196994</v>
      </c>
      <c r="E113" s="1">
        <v>8.1435028619904995E-7</v>
      </c>
      <c r="F113" t="s">
        <v>7</v>
      </c>
      <c r="G113" s="2" t="s">
        <v>121</v>
      </c>
      <c r="H113">
        <v>61</v>
      </c>
      <c r="I113">
        <v>0.99544596672058105</v>
      </c>
      <c r="J113" s="1">
        <v>-15033587.095082199</v>
      </c>
      <c r="K113" s="1">
        <v>1.27320376464012E-12</v>
      </c>
      <c r="L113" s="3" t="s">
        <v>7</v>
      </c>
      <c r="M113">
        <f t="shared" si="6"/>
        <v>1</v>
      </c>
      <c r="N113" s="3">
        <f t="shared" si="4"/>
        <v>1</v>
      </c>
      <c r="O113">
        <f t="shared" si="7"/>
        <v>74</v>
      </c>
      <c r="P113">
        <f t="shared" si="5"/>
        <v>61</v>
      </c>
    </row>
    <row r="114" spans="1:16">
      <c r="A114" t="s">
        <v>122</v>
      </c>
      <c r="B114">
        <v>10</v>
      </c>
      <c r="C114">
        <v>0.14929959400000001</v>
      </c>
      <c r="D114">
        <v>0.99999999691489405</v>
      </c>
      <c r="E114" s="1">
        <v>5.3285251244546097E-9</v>
      </c>
      <c r="F114" t="s">
        <v>7</v>
      </c>
      <c r="G114" s="2" t="s">
        <v>122</v>
      </c>
      <c r="H114">
        <v>21</v>
      </c>
      <c r="I114">
        <v>2.7894973754882799E-2</v>
      </c>
      <c r="J114">
        <v>0.99999996519603596</v>
      </c>
      <c r="K114" s="1">
        <v>3.4864877540563303E-8</v>
      </c>
      <c r="L114" s="3" t="s">
        <v>7</v>
      </c>
      <c r="M114">
        <f t="shared" si="6"/>
        <v>1</v>
      </c>
      <c r="N114" s="3">
        <f t="shared" si="4"/>
        <v>1</v>
      </c>
      <c r="O114">
        <f t="shared" si="7"/>
        <v>10</v>
      </c>
      <c r="P114">
        <f t="shared" si="5"/>
        <v>21</v>
      </c>
    </row>
    <row r="115" spans="1:16">
      <c r="A115" t="s">
        <v>123</v>
      </c>
      <c r="B115">
        <v>66</v>
      </c>
      <c r="C115">
        <v>1.464865461</v>
      </c>
      <c r="D115">
        <v>-1.0265108765242501</v>
      </c>
      <c r="E115" s="1">
        <v>6.5592775517781597E-7</v>
      </c>
      <c r="F115" t="s">
        <v>7</v>
      </c>
      <c r="G115" s="2" t="s">
        <v>123</v>
      </c>
      <c r="H115">
        <v>212</v>
      </c>
      <c r="I115">
        <v>1.6784379482269201</v>
      </c>
      <c r="J115">
        <v>-1.0249620951899501</v>
      </c>
      <c r="K115" s="1">
        <v>7.2269940912394101E-9</v>
      </c>
      <c r="L115" s="3" t="s">
        <v>7</v>
      </c>
      <c r="M115">
        <f t="shared" si="6"/>
        <v>1</v>
      </c>
      <c r="N115" s="3">
        <f t="shared" si="4"/>
        <v>1</v>
      </c>
      <c r="O115">
        <f t="shared" si="7"/>
        <v>66</v>
      </c>
      <c r="P115">
        <f t="shared" si="5"/>
        <v>212</v>
      </c>
    </row>
    <row r="116" spans="1:16">
      <c r="A116" t="s">
        <v>124</v>
      </c>
      <c r="B116">
        <v>1262</v>
      </c>
      <c r="C116">
        <v>27.127159592000002</v>
      </c>
      <c r="D116">
        <v>142.385750181985</v>
      </c>
      <c r="E116">
        <v>2.41849260894672E-4</v>
      </c>
      <c r="F116" t="s">
        <v>51</v>
      </c>
      <c r="G116" s="2" t="s">
        <v>124</v>
      </c>
      <c r="H116">
        <v>191</v>
      </c>
      <c r="I116">
        <v>0.77635192871093694</v>
      </c>
      <c r="J116">
        <v>404.00801673227397</v>
      </c>
      <c r="K116" s="1">
        <v>2.5110122314764199E-16</v>
      </c>
      <c r="L116" s="3" t="s">
        <v>7</v>
      </c>
      <c r="M116">
        <f t="shared" si="6"/>
        <v>0</v>
      </c>
      <c r="N116" s="3">
        <f t="shared" si="4"/>
        <v>1</v>
      </c>
      <c r="O116" t="str">
        <f t="shared" si="7"/>
        <v/>
      </c>
      <c r="P116" t="str">
        <f t="shared" si="5"/>
        <v/>
      </c>
    </row>
    <row r="117" spans="1:16">
      <c r="A117" t="s">
        <v>125</v>
      </c>
      <c r="B117">
        <v>271</v>
      </c>
      <c r="C117">
        <v>30.273749735999999</v>
      </c>
      <c r="D117">
        <v>-11.129286612327499</v>
      </c>
      <c r="E117" s="1">
        <v>9.8630955779055409E-7</v>
      </c>
      <c r="F117" t="s">
        <v>7</v>
      </c>
      <c r="G117" s="2" t="s">
        <v>125</v>
      </c>
      <c r="H117">
        <v>34</v>
      </c>
      <c r="I117">
        <v>0.40524601936340299</v>
      </c>
      <c r="J117">
        <v>-11.131026552217801</v>
      </c>
      <c r="K117" s="1">
        <v>2.4829408973303601E-8</v>
      </c>
      <c r="L117" s="3" t="s">
        <v>7</v>
      </c>
      <c r="M117">
        <f t="shared" si="6"/>
        <v>1</v>
      </c>
      <c r="N117" s="3">
        <f t="shared" si="4"/>
        <v>1</v>
      </c>
      <c r="O117">
        <f t="shared" si="7"/>
        <v>271</v>
      </c>
      <c r="P117">
        <f t="shared" si="5"/>
        <v>34</v>
      </c>
    </row>
    <row r="118" spans="1:16">
      <c r="A118" t="s">
        <v>126</v>
      </c>
      <c r="B118">
        <v>15</v>
      </c>
      <c r="C118">
        <v>0.47284610799999999</v>
      </c>
      <c r="D118">
        <v>0</v>
      </c>
      <c r="E118">
        <v>14086.789788503</v>
      </c>
      <c r="F118" t="s">
        <v>51</v>
      </c>
      <c r="G118" s="2" t="s">
        <v>126</v>
      </c>
      <c r="H118">
        <v>124</v>
      </c>
      <c r="I118">
        <v>0.71277809143066395</v>
      </c>
      <c r="J118">
        <v>0</v>
      </c>
      <c r="K118">
        <v>14086.789788503</v>
      </c>
      <c r="L118" s="3" t="s">
        <v>250</v>
      </c>
      <c r="M118">
        <f t="shared" si="6"/>
        <v>0</v>
      </c>
      <c r="N118" s="3">
        <f t="shared" si="4"/>
        <v>0</v>
      </c>
      <c r="O118" t="str">
        <f t="shared" si="7"/>
        <v/>
      </c>
      <c r="P118" t="str">
        <f t="shared" si="5"/>
        <v/>
      </c>
    </row>
    <row r="119" spans="1:16">
      <c r="A119" t="s">
        <v>127</v>
      </c>
      <c r="B119">
        <v>56</v>
      </c>
      <c r="C119">
        <v>0.474484189</v>
      </c>
      <c r="D119" s="1">
        <v>-3582268.3098329399</v>
      </c>
      <c r="E119" s="1">
        <v>8.4627717455987199E-7</v>
      </c>
      <c r="F119" t="s">
        <v>7</v>
      </c>
      <c r="G119" s="2" t="s">
        <v>127</v>
      </c>
      <c r="H119">
        <v>120</v>
      </c>
      <c r="I119">
        <v>0.175137042999267</v>
      </c>
      <c r="J119" s="1">
        <v>-3582268.2997948201</v>
      </c>
      <c r="K119">
        <v>0</v>
      </c>
      <c r="L119" s="3" t="s">
        <v>7</v>
      </c>
      <c r="M119">
        <f t="shared" si="6"/>
        <v>1</v>
      </c>
      <c r="N119" s="3">
        <f t="shared" si="4"/>
        <v>1</v>
      </c>
      <c r="O119">
        <f t="shared" si="7"/>
        <v>56</v>
      </c>
      <c r="P119">
        <f t="shared" si="5"/>
        <v>120</v>
      </c>
    </row>
    <row r="120" spans="1:16">
      <c r="A120" t="s">
        <v>128</v>
      </c>
      <c r="B120">
        <v>17</v>
      </c>
      <c r="C120">
        <v>0.282719216</v>
      </c>
      <c r="D120">
        <v>0</v>
      </c>
      <c r="E120">
        <v>0.46689925924245002</v>
      </c>
      <c r="F120" t="s">
        <v>51</v>
      </c>
      <c r="G120" s="2" t="s">
        <v>128</v>
      </c>
      <c r="H120">
        <v>0</v>
      </c>
      <c r="I120">
        <v>3.04293632507324E-3</v>
      </c>
      <c r="J120">
        <v>0</v>
      </c>
      <c r="K120">
        <v>2</v>
      </c>
      <c r="L120" s="3" t="s">
        <v>249</v>
      </c>
      <c r="M120">
        <f t="shared" si="6"/>
        <v>0</v>
      </c>
      <c r="N120" s="3">
        <f t="shared" si="4"/>
        <v>0</v>
      </c>
      <c r="O120" t="str">
        <f t="shared" si="7"/>
        <v/>
      </c>
      <c r="P120" t="str">
        <f t="shared" si="5"/>
        <v/>
      </c>
    </row>
    <row r="121" spans="1:16">
      <c r="A121" t="s">
        <v>129</v>
      </c>
      <c r="B121">
        <v>5</v>
      </c>
      <c r="C121">
        <v>0.71381211600000005</v>
      </c>
      <c r="D121">
        <v>0.14096125275954699</v>
      </c>
      <c r="E121" s="1">
        <v>1.4813332582797E-7</v>
      </c>
      <c r="F121" t="s">
        <v>7</v>
      </c>
      <c r="G121" s="2" t="s">
        <v>130</v>
      </c>
      <c r="H121">
        <v>25</v>
      </c>
      <c r="I121">
        <v>0.35831212997436501</v>
      </c>
      <c r="J121">
        <v>4.9978647976279102</v>
      </c>
      <c r="K121">
        <v>0</v>
      </c>
      <c r="L121" s="3" t="s">
        <v>7</v>
      </c>
      <c r="M121">
        <f t="shared" si="6"/>
        <v>1</v>
      </c>
      <c r="N121" s="3">
        <f t="shared" si="4"/>
        <v>1</v>
      </c>
      <c r="O121">
        <f t="shared" si="7"/>
        <v>5</v>
      </c>
      <c r="P121">
        <f t="shared" si="5"/>
        <v>25</v>
      </c>
    </row>
    <row r="122" spans="1:16">
      <c r="A122" t="s">
        <v>130</v>
      </c>
      <c r="B122">
        <v>10</v>
      </c>
      <c r="C122">
        <v>0.55854180499999995</v>
      </c>
      <c r="D122">
        <v>4.9979231067760601</v>
      </c>
      <c r="E122">
        <v>0</v>
      </c>
      <c r="F122" t="s">
        <v>7</v>
      </c>
      <c r="G122" s="2" t="s">
        <v>129</v>
      </c>
      <c r="H122">
        <v>1</v>
      </c>
      <c r="I122">
        <v>3.2650947570800698E-2</v>
      </c>
      <c r="J122">
        <v>0.14096125277754101</v>
      </c>
      <c r="K122" s="1">
        <v>8.0258022450152496E-13</v>
      </c>
      <c r="L122" s="3" t="s">
        <v>7</v>
      </c>
      <c r="M122">
        <f t="shared" si="6"/>
        <v>1</v>
      </c>
      <c r="N122" s="3">
        <f t="shared" si="4"/>
        <v>1</v>
      </c>
      <c r="O122">
        <f t="shared" si="7"/>
        <v>10</v>
      </c>
      <c r="P122">
        <f t="shared" si="5"/>
        <v>1</v>
      </c>
    </row>
    <row r="123" spans="1:16">
      <c r="A123" t="s">
        <v>131</v>
      </c>
      <c r="B123">
        <v>6</v>
      </c>
      <c r="C123">
        <v>2.4866932159999999</v>
      </c>
      <c r="D123">
        <v>0</v>
      </c>
      <c r="E123" s="1">
        <v>3.0703141251642301E-8</v>
      </c>
      <c r="F123" t="s">
        <v>7</v>
      </c>
      <c r="G123" s="2" t="s">
        <v>131</v>
      </c>
      <c r="H123">
        <v>4</v>
      </c>
      <c r="I123">
        <v>1.8977069854736299</v>
      </c>
      <c r="J123">
        <v>0</v>
      </c>
      <c r="K123" s="1">
        <v>8.3491013158631901E-7</v>
      </c>
      <c r="L123" s="3" t="s">
        <v>7</v>
      </c>
      <c r="M123">
        <f t="shared" si="6"/>
        <v>1</v>
      </c>
      <c r="N123" s="3">
        <f t="shared" si="4"/>
        <v>1</v>
      </c>
      <c r="O123">
        <f t="shared" si="7"/>
        <v>6</v>
      </c>
      <c r="P123">
        <f t="shared" si="5"/>
        <v>4</v>
      </c>
    </row>
    <row r="124" spans="1:16">
      <c r="A124" t="s">
        <v>132</v>
      </c>
      <c r="B124">
        <v>155</v>
      </c>
      <c r="C124">
        <v>3.0369701839999999</v>
      </c>
      <c r="D124">
        <v>27459.163388561501</v>
      </c>
      <c r="E124" s="1">
        <v>3.5371433833032E-7</v>
      </c>
      <c r="F124" t="s">
        <v>7</v>
      </c>
      <c r="G124" s="2" t="s">
        <v>132</v>
      </c>
      <c r="H124">
        <v>85</v>
      </c>
      <c r="I124">
        <v>0.33458590507507302</v>
      </c>
      <c r="J124">
        <v>28872.909996763199</v>
      </c>
      <c r="K124" s="1">
        <v>2.1287437191178098E-12</v>
      </c>
      <c r="L124" s="3" t="s">
        <v>7</v>
      </c>
      <c r="M124">
        <f t="shared" si="6"/>
        <v>1</v>
      </c>
      <c r="N124" s="3">
        <f t="shared" si="4"/>
        <v>1</v>
      </c>
      <c r="O124">
        <f t="shared" si="7"/>
        <v>155</v>
      </c>
      <c r="P124">
        <f t="shared" si="5"/>
        <v>85</v>
      </c>
    </row>
    <row r="125" spans="1:16">
      <c r="A125" t="s">
        <v>133</v>
      </c>
      <c r="B125">
        <v>33</v>
      </c>
      <c r="C125">
        <v>0.37677891099999999</v>
      </c>
      <c r="D125">
        <v>8.0020181948266895</v>
      </c>
      <c r="E125" s="1">
        <v>7.0265489140672295E-8</v>
      </c>
      <c r="F125" t="s">
        <v>7</v>
      </c>
      <c r="G125" s="2" t="s">
        <v>133</v>
      </c>
      <c r="H125">
        <v>17</v>
      </c>
      <c r="I125">
        <v>2.1902084350585899E-2</v>
      </c>
      <c r="J125">
        <v>8.0455184549611296</v>
      </c>
      <c r="K125" s="1">
        <v>5.0103504515858904E-13</v>
      </c>
      <c r="L125" s="3" t="s">
        <v>7</v>
      </c>
      <c r="M125">
        <f t="shared" si="6"/>
        <v>1</v>
      </c>
      <c r="N125" s="3">
        <f t="shared" si="4"/>
        <v>1</v>
      </c>
      <c r="O125">
        <f t="shared" si="7"/>
        <v>33</v>
      </c>
      <c r="P125">
        <f t="shared" si="5"/>
        <v>17</v>
      </c>
    </row>
    <row r="126" spans="1:16">
      <c r="A126" t="s">
        <v>134</v>
      </c>
      <c r="B126">
        <v>13</v>
      </c>
      <c r="C126">
        <v>0.44636383200000002</v>
      </c>
      <c r="D126">
        <v>-3821.4097460870798</v>
      </c>
      <c r="E126">
        <v>0</v>
      </c>
      <c r="F126" t="s">
        <v>7</v>
      </c>
      <c r="G126" s="2" t="s">
        <v>134</v>
      </c>
      <c r="H126">
        <v>15</v>
      </c>
      <c r="I126">
        <v>0.13705492019653301</v>
      </c>
      <c r="J126">
        <v>-3821.4096601533101</v>
      </c>
      <c r="K126">
        <v>0</v>
      </c>
      <c r="L126" s="3" t="s">
        <v>7</v>
      </c>
      <c r="M126">
        <f t="shared" si="6"/>
        <v>1</v>
      </c>
      <c r="N126" s="3">
        <f t="shared" si="4"/>
        <v>1</v>
      </c>
      <c r="O126">
        <f t="shared" si="7"/>
        <v>13</v>
      </c>
      <c r="P126">
        <f t="shared" si="5"/>
        <v>15</v>
      </c>
    </row>
    <row r="127" spans="1:16">
      <c r="A127" t="s">
        <v>135</v>
      </c>
      <c r="B127">
        <v>3000</v>
      </c>
      <c r="C127">
        <v>1148.1936754840001</v>
      </c>
      <c r="D127" s="1">
        <v>-246630914.615697</v>
      </c>
      <c r="E127">
        <v>3.0066046077108801</v>
      </c>
      <c r="F127" t="s">
        <v>27</v>
      </c>
      <c r="G127" s="2" t="s">
        <v>135</v>
      </c>
      <c r="H127">
        <v>1646</v>
      </c>
      <c r="I127">
        <v>725.98171591758705</v>
      </c>
      <c r="J127" s="1">
        <v>-1190125247.9112599</v>
      </c>
      <c r="K127" s="1">
        <v>2.6337617473281202E-10</v>
      </c>
      <c r="L127" s="3" t="s">
        <v>7</v>
      </c>
      <c r="M127">
        <f t="shared" si="6"/>
        <v>0</v>
      </c>
      <c r="N127" s="3">
        <f t="shared" si="4"/>
        <v>1</v>
      </c>
      <c r="O127" t="str">
        <f t="shared" si="7"/>
        <v/>
      </c>
      <c r="P127" t="str">
        <f t="shared" si="5"/>
        <v/>
      </c>
    </row>
    <row r="128" spans="1:16">
      <c r="A128" t="s">
        <v>136</v>
      </c>
      <c r="B128">
        <v>38</v>
      </c>
      <c r="C128">
        <v>2.8345937239999999</v>
      </c>
      <c r="D128">
        <v>-0.63594822298913201</v>
      </c>
      <c r="E128">
        <v>0</v>
      </c>
      <c r="F128" t="s">
        <v>7</v>
      </c>
      <c r="G128" s="2" t="s">
        <v>136</v>
      </c>
      <c r="H128">
        <v>42</v>
      </c>
      <c r="I128">
        <v>1.22413897514343</v>
      </c>
      <c r="J128">
        <v>-0.63692719557281197</v>
      </c>
      <c r="K128">
        <v>0</v>
      </c>
      <c r="L128" s="3" t="s">
        <v>7</v>
      </c>
      <c r="M128">
        <f t="shared" si="6"/>
        <v>1</v>
      </c>
      <c r="N128" s="3">
        <f t="shared" si="4"/>
        <v>1</v>
      </c>
      <c r="O128">
        <f t="shared" si="7"/>
        <v>38</v>
      </c>
      <c r="P128">
        <f t="shared" si="5"/>
        <v>42</v>
      </c>
    </row>
    <row r="129" spans="1:16">
      <c r="A129" t="s">
        <v>137</v>
      </c>
      <c r="B129">
        <v>10</v>
      </c>
      <c r="C129">
        <v>0.48345037800000001</v>
      </c>
      <c r="D129">
        <v>1.52506993537602</v>
      </c>
      <c r="E129" s="1">
        <v>2.7019556282647998E-7</v>
      </c>
      <c r="F129" t="s">
        <v>7</v>
      </c>
      <c r="G129" s="2" t="s">
        <v>137</v>
      </c>
      <c r="H129">
        <v>10</v>
      </c>
      <c r="I129">
        <v>0.16298699378967199</v>
      </c>
      <c r="J129">
        <v>1.5251541908847299</v>
      </c>
      <c r="K129">
        <v>0</v>
      </c>
      <c r="L129" s="3" t="s">
        <v>7</v>
      </c>
      <c r="M129">
        <f t="shared" si="6"/>
        <v>1</v>
      </c>
      <c r="N129" s="3">
        <f t="shared" si="4"/>
        <v>1</v>
      </c>
      <c r="O129">
        <f t="shared" si="7"/>
        <v>10</v>
      </c>
      <c r="P129">
        <f t="shared" si="5"/>
        <v>10</v>
      </c>
    </row>
    <row r="130" spans="1:16">
      <c r="A130" t="s">
        <v>138</v>
      </c>
      <c r="B130">
        <v>85</v>
      </c>
      <c r="C130">
        <v>5.7178237980000004</v>
      </c>
      <c r="D130" s="1">
        <v>-15033571.9116631</v>
      </c>
      <c r="E130" s="1">
        <v>8.2117573096464402E-7</v>
      </c>
      <c r="F130" t="s">
        <v>7</v>
      </c>
      <c r="G130" s="2" t="s">
        <v>138</v>
      </c>
      <c r="H130">
        <v>58</v>
      </c>
      <c r="I130">
        <v>0.97313404083251898</v>
      </c>
      <c r="J130" s="1">
        <v>-15033571.8579475</v>
      </c>
      <c r="K130" s="1">
        <v>1.00991437435027E-12</v>
      </c>
      <c r="L130" s="3" t="s">
        <v>7</v>
      </c>
      <c r="M130">
        <f t="shared" si="6"/>
        <v>1</v>
      </c>
      <c r="N130" s="3">
        <f t="shared" si="4"/>
        <v>1</v>
      </c>
      <c r="O130">
        <f t="shared" si="7"/>
        <v>85</v>
      </c>
      <c r="P130">
        <f t="shared" si="5"/>
        <v>58</v>
      </c>
    </row>
    <row r="131" spans="1:16">
      <c r="A131" t="s">
        <v>139</v>
      </c>
      <c r="B131">
        <v>3000</v>
      </c>
      <c r="C131">
        <v>401.100450642</v>
      </c>
      <c r="D131">
        <v>0</v>
      </c>
      <c r="E131">
        <v>0.498751266207136</v>
      </c>
      <c r="F131" t="s">
        <v>27</v>
      </c>
      <c r="G131" s="2" t="s">
        <v>139</v>
      </c>
      <c r="H131">
        <v>309</v>
      </c>
      <c r="I131">
        <v>987.60574316978398</v>
      </c>
      <c r="J131">
        <v>0</v>
      </c>
      <c r="K131">
        <v>1.98851178727497</v>
      </c>
      <c r="L131" s="3" t="s">
        <v>51</v>
      </c>
      <c r="M131">
        <f t="shared" si="6"/>
        <v>0</v>
      </c>
      <c r="N131" s="3">
        <f t="shared" si="4"/>
        <v>0</v>
      </c>
      <c r="O131" t="str">
        <f t="shared" si="7"/>
        <v/>
      </c>
      <c r="P131" t="str">
        <f t="shared" si="5"/>
        <v/>
      </c>
    </row>
    <row r="132" spans="1:16">
      <c r="A132" t="s">
        <v>140</v>
      </c>
      <c r="B132">
        <v>16</v>
      </c>
      <c r="C132">
        <v>0.51935099399999995</v>
      </c>
      <c r="D132">
        <v>-202604.12728069301</v>
      </c>
      <c r="E132" s="1">
        <v>5.2620185986285101E-9</v>
      </c>
      <c r="F132" t="s">
        <v>7</v>
      </c>
      <c r="G132" s="2" t="s">
        <v>140</v>
      </c>
      <c r="H132">
        <v>24</v>
      </c>
      <c r="I132">
        <v>0.15574598312377899</v>
      </c>
      <c r="J132">
        <v>-202604.12386532599</v>
      </c>
      <c r="K132" s="1">
        <v>2.2876367467006201E-11</v>
      </c>
      <c r="L132" s="3" t="s">
        <v>7</v>
      </c>
      <c r="M132">
        <f t="shared" si="6"/>
        <v>1</v>
      </c>
      <c r="N132" s="3">
        <f t="shared" ref="N132:N195" si="8">IF(L132="optimal",1,0)</f>
        <v>1</v>
      </c>
      <c r="O132">
        <f t="shared" si="7"/>
        <v>16</v>
      </c>
      <c r="P132">
        <f t="shared" ref="P132:P195" si="9">IF(M132*N132,H132,"")</f>
        <v>24</v>
      </c>
    </row>
    <row r="133" spans="1:16">
      <c r="A133" t="s">
        <v>141</v>
      </c>
      <c r="B133">
        <v>30</v>
      </c>
      <c r="C133">
        <v>1.247183763</v>
      </c>
      <c r="D133">
        <v>0</v>
      </c>
      <c r="E133">
        <v>13.3611742833234</v>
      </c>
      <c r="F133" t="s">
        <v>51</v>
      </c>
      <c r="G133" s="2" t="s">
        <v>141</v>
      </c>
      <c r="H133">
        <v>104</v>
      </c>
      <c r="I133">
        <v>1.12517714500427</v>
      </c>
      <c r="J133">
        <v>0</v>
      </c>
      <c r="K133">
        <v>49.4880026677261</v>
      </c>
      <c r="L133" s="3" t="s">
        <v>51</v>
      </c>
      <c r="M133">
        <f t="shared" ref="M133:M196" si="10">IF(AND(L133&lt;&gt;"INIT_ERROR",F133="optimal"),1,0)</f>
        <v>0</v>
      </c>
      <c r="N133" s="3">
        <f t="shared" si="8"/>
        <v>0</v>
      </c>
      <c r="O133" t="str">
        <f t="shared" ref="O133:O196" si="11">IF(M133*N133,B133,"")</f>
        <v/>
      </c>
      <c r="P133" t="str">
        <f t="shared" si="9"/>
        <v/>
      </c>
    </row>
    <row r="134" spans="1:16">
      <c r="A134" t="s">
        <v>142</v>
      </c>
      <c r="B134">
        <v>9</v>
      </c>
      <c r="C134">
        <v>1.373064793</v>
      </c>
      <c r="D134">
        <v>0</v>
      </c>
      <c r="E134">
        <v>0.33353080571808003</v>
      </c>
      <c r="F134" t="s">
        <v>51</v>
      </c>
      <c r="G134" s="2" t="s">
        <v>142</v>
      </c>
      <c r="H134">
        <v>9</v>
      </c>
      <c r="I134">
        <v>0.87303400039672796</v>
      </c>
      <c r="J134">
        <v>0</v>
      </c>
      <c r="K134">
        <v>0.33333333358141198</v>
      </c>
      <c r="L134" s="3" t="s">
        <v>51</v>
      </c>
      <c r="M134">
        <f t="shared" si="10"/>
        <v>0</v>
      </c>
      <c r="N134" s="3">
        <f t="shared" si="8"/>
        <v>0</v>
      </c>
      <c r="O134" t="str">
        <f t="shared" si="11"/>
        <v/>
      </c>
      <c r="P134" t="str">
        <f t="shared" si="9"/>
        <v/>
      </c>
    </row>
    <row r="135" spans="1:16">
      <c r="A135" t="s">
        <v>143</v>
      </c>
      <c r="B135">
        <v>99</v>
      </c>
      <c r="C135">
        <v>20.340959798</v>
      </c>
      <c r="D135" s="1">
        <v>5698097498.1461401</v>
      </c>
      <c r="E135" s="1">
        <v>1.3100355044509599E-6</v>
      </c>
      <c r="F135" t="s">
        <v>18</v>
      </c>
      <c r="G135" s="2" t="s">
        <v>143</v>
      </c>
      <c r="H135">
        <v>65</v>
      </c>
      <c r="I135">
        <v>4.9202368259429896</v>
      </c>
      <c r="J135" s="1">
        <v>5698097498.1449003</v>
      </c>
      <c r="K135" s="1">
        <v>3.6504119634628201E-5</v>
      </c>
      <c r="L135" s="3" t="s">
        <v>7</v>
      </c>
      <c r="M135">
        <f t="shared" si="10"/>
        <v>0</v>
      </c>
      <c r="N135" s="3">
        <f t="shared" si="8"/>
        <v>1</v>
      </c>
      <c r="O135" t="str">
        <f t="shared" si="11"/>
        <v/>
      </c>
      <c r="P135" t="str">
        <f t="shared" si="9"/>
        <v/>
      </c>
    </row>
    <row r="136" spans="1:16">
      <c r="A136" t="s">
        <v>144</v>
      </c>
      <c r="B136">
        <v>93</v>
      </c>
      <c r="C136">
        <v>5.6625928959999996</v>
      </c>
      <c r="D136" s="1">
        <v>-15033486.845746599</v>
      </c>
      <c r="E136" s="1">
        <v>9.60466337907028E-7</v>
      </c>
      <c r="F136" t="s">
        <v>7</v>
      </c>
      <c r="G136" s="2" t="s">
        <v>144</v>
      </c>
      <c r="H136">
        <v>52</v>
      </c>
      <c r="I136">
        <v>0.88336992263793901</v>
      </c>
      <c r="J136" s="1">
        <v>-15033486.784665501</v>
      </c>
      <c r="K136" s="1">
        <v>9.9469044112510099E-13</v>
      </c>
      <c r="L136" s="3" t="s">
        <v>7</v>
      </c>
      <c r="M136">
        <f t="shared" si="10"/>
        <v>1</v>
      </c>
      <c r="N136" s="3">
        <f t="shared" si="8"/>
        <v>1</v>
      </c>
      <c r="O136">
        <f t="shared" si="11"/>
        <v>93</v>
      </c>
      <c r="P136">
        <f t="shared" si="9"/>
        <v>52</v>
      </c>
    </row>
    <row r="137" spans="1:16">
      <c r="A137" t="s">
        <v>145</v>
      </c>
      <c r="B137">
        <v>18</v>
      </c>
      <c r="C137">
        <v>8.564785187</v>
      </c>
      <c r="D137">
        <v>1534.6887985886799</v>
      </c>
      <c r="E137" s="1">
        <v>4.9121240408567205E-10</v>
      </c>
      <c r="F137" t="s">
        <v>7</v>
      </c>
      <c r="G137" s="2" t="s">
        <v>145</v>
      </c>
      <c r="H137">
        <v>0</v>
      </c>
      <c r="I137">
        <v>1.01280212402343E-2</v>
      </c>
      <c r="J137">
        <v>0</v>
      </c>
      <c r="K137">
        <v>99</v>
      </c>
      <c r="L137" s="3" t="s">
        <v>249</v>
      </c>
      <c r="M137">
        <f t="shared" si="10"/>
        <v>0</v>
      </c>
      <c r="N137" s="3">
        <f t="shared" si="8"/>
        <v>0</v>
      </c>
      <c r="O137" t="str">
        <f t="shared" si="11"/>
        <v/>
      </c>
      <c r="P137" t="str">
        <f t="shared" si="9"/>
        <v/>
      </c>
    </row>
    <row r="138" spans="1:16">
      <c r="A138" t="s">
        <v>146</v>
      </c>
      <c r="B138">
        <v>3000</v>
      </c>
      <c r="C138">
        <v>501.744463795</v>
      </c>
      <c r="D138">
        <v>0</v>
      </c>
      <c r="E138">
        <v>0.189785081242756</v>
      </c>
      <c r="F138" t="s">
        <v>27</v>
      </c>
      <c r="G138" s="2" t="s">
        <v>146</v>
      </c>
      <c r="H138">
        <v>13</v>
      </c>
      <c r="I138">
        <v>0.57169985771179199</v>
      </c>
      <c r="J138">
        <v>0</v>
      </c>
      <c r="K138" s="1">
        <v>5.8025761973112797E-9</v>
      </c>
      <c r="L138" s="3" t="s">
        <v>7</v>
      </c>
      <c r="M138">
        <f t="shared" si="10"/>
        <v>0</v>
      </c>
      <c r="N138" s="3">
        <f t="shared" si="8"/>
        <v>1</v>
      </c>
      <c r="O138" t="str">
        <f t="shared" si="11"/>
        <v/>
      </c>
      <c r="P138" t="str">
        <f t="shared" si="9"/>
        <v/>
      </c>
    </row>
    <row r="139" spans="1:16">
      <c r="A139" t="s">
        <v>147</v>
      </c>
      <c r="B139">
        <v>39</v>
      </c>
      <c r="C139">
        <v>3.592725427</v>
      </c>
      <c r="D139" s="1">
        <v>52452323.965275504</v>
      </c>
      <c r="E139" s="1">
        <v>5.13574605065514E-9</v>
      </c>
      <c r="F139" t="s">
        <v>7</v>
      </c>
      <c r="G139" s="2" t="s">
        <v>147</v>
      </c>
      <c r="H139">
        <v>47</v>
      </c>
      <c r="I139">
        <v>0.61826205253600997</v>
      </c>
      <c r="J139" s="1">
        <v>52452323.965380199</v>
      </c>
      <c r="K139" s="1">
        <v>9.31322574615478E-10</v>
      </c>
      <c r="L139" s="3" t="s">
        <v>7</v>
      </c>
      <c r="M139">
        <f t="shared" si="10"/>
        <v>1</v>
      </c>
      <c r="N139" s="3">
        <f t="shared" si="8"/>
        <v>1</v>
      </c>
      <c r="O139">
        <f t="shared" si="11"/>
        <v>39</v>
      </c>
      <c r="P139">
        <f t="shared" si="9"/>
        <v>47</v>
      </c>
    </row>
    <row r="140" spans="1:16">
      <c r="A140" t="s">
        <v>148</v>
      </c>
      <c r="B140">
        <v>14</v>
      </c>
      <c r="C140">
        <v>17.853358739000001</v>
      </c>
      <c r="D140">
        <v>-1.52147891028737E-2</v>
      </c>
      <c r="E140" s="1">
        <v>6.0577135099770794E-8</v>
      </c>
      <c r="F140" t="s">
        <v>7</v>
      </c>
      <c r="G140" s="2" t="s">
        <v>148</v>
      </c>
      <c r="H140">
        <v>4</v>
      </c>
      <c r="I140">
        <v>4502.1154119968396</v>
      </c>
      <c r="J140">
        <v>-1.27409703580777E-2</v>
      </c>
      <c r="K140" s="1">
        <v>2.70478084374303E-13</v>
      </c>
      <c r="L140" s="3" t="s">
        <v>24</v>
      </c>
      <c r="M140">
        <f t="shared" si="10"/>
        <v>1</v>
      </c>
      <c r="N140" s="3">
        <f t="shared" si="8"/>
        <v>0</v>
      </c>
      <c r="O140" t="str">
        <f t="shared" si="11"/>
        <v/>
      </c>
      <c r="P140" t="str">
        <f t="shared" si="9"/>
        <v/>
      </c>
    </row>
    <row r="141" spans="1:16">
      <c r="A141" t="s">
        <v>149</v>
      </c>
      <c r="B141">
        <v>4</v>
      </c>
      <c r="C141">
        <v>0.93963580499999999</v>
      </c>
      <c r="D141">
        <v>0</v>
      </c>
      <c r="E141" s="1">
        <v>1.35175747678628E-8</v>
      </c>
      <c r="F141" t="s">
        <v>7</v>
      </c>
      <c r="G141" s="2" t="s">
        <v>149</v>
      </c>
      <c r="H141">
        <v>3</v>
      </c>
      <c r="I141">
        <v>0.433117866516113</v>
      </c>
      <c r="J141">
        <v>0</v>
      </c>
      <c r="K141" s="1">
        <v>2.9850273780551701E-9</v>
      </c>
      <c r="L141" s="3" t="s">
        <v>7</v>
      </c>
      <c r="M141">
        <f t="shared" si="10"/>
        <v>1</v>
      </c>
      <c r="N141" s="3">
        <f t="shared" si="8"/>
        <v>1</v>
      </c>
      <c r="O141">
        <f t="shared" si="11"/>
        <v>4</v>
      </c>
      <c r="P141">
        <f t="shared" si="9"/>
        <v>3</v>
      </c>
    </row>
    <row r="142" spans="1:16">
      <c r="A142" t="s">
        <v>150</v>
      </c>
      <c r="B142">
        <v>64</v>
      </c>
      <c r="C142">
        <v>8.2694146370000006</v>
      </c>
      <c r="D142">
        <v>762.46478034375798</v>
      </c>
      <c r="E142" s="1">
        <v>9.7888458606231796E-7</v>
      </c>
      <c r="F142" t="s">
        <v>7</v>
      </c>
      <c r="G142" s="2" t="s">
        <v>150</v>
      </c>
      <c r="H142">
        <v>29</v>
      </c>
      <c r="I142">
        <v>0.50821685791015603</v>
      </c>
      <c r="J142">
        <v>762.46528841185705</v>
      </c>
      <c r="K142" s="1">
        <v>3.1640954686830099E-12</v>
      </c>
      <c r="L142" s="3" t="s">
        <v>250</v>
      </c>
      <c r="M142">
        <f t="shared" si="10"/>
        <v>1</v>
      </c>
      <c r="N142" s="3">
        <f t="shared" si="8"/>
        <v>0</v>
      </c>
      <c r="O142" t="str">
        <f t="shared" si="11"/>
        <v/>
      </c>
      <c r="P142" t="str">
        <f t="shared" si="9"/>
        <v/>
      </c>
    </row>
    <row r="143" spans="1:16">
      <c r="A143" t="s">
        <v>151</v>
      </c>
      <c r="B143">
        <v>9</v>
      </c>
      <c r="C143">
        <v>2.0269134489999998</v>
      </c>
      <c r="D143">
        <v>0</v>
      </c>
      <c r="E143" s="1">
        <v>4.7537244807216399E-8</v>
      </c>
      <c r="F143" t="s">
        <v>7</v>
      </c>
      <c r="G143" s="2" t="s">
        <v>151</v>
      </c>
      <c r="H143">
        <v>39</v>
      </c>
      <c r="I143">
        <v>1.5663359165191599</v>
      </c>
      <c r="J143">
        <v>0</v>
      </c>
      <c r="K143" s="1">
        <v>4.1444630838327599E-8</v>
      </c>
      <c r="L143" s="3" t="s">
        <v>7</v>
      </c>
      <c r="M143">
        <f t="shared" si="10"/>
        <v>1</v>
      </c>
      <c r="N143" s="3">
        <f t="shared" si="8"/>
        <v>1</v>
      </c>
      <c r="O143">
        <f t="shared" si="11"/>
        <v>9</v>
      </c>
      <c r="P143">
        <f t="shared" si="9"/>
        <v>39</v>
      </c>
    </row>
    <row r="144" spans="1:16">
      <c r="A144" t="s">
        <v>152</v>
      </c>
      <c r="B144">
        <v>9</v>
      </c>
      <c r="C144">
        <v>1.1308235959999999</v>
      </c>
      <c r="D144">
        <v>-0.13575180786859201</v>
      </c>
      <c r="E144" s="1">
        <v>8.1564608954117197E-7</v>
      </c>
      <c r="F144" t="s">
        <v>7</v>
      </c>
      <c r="G144" s="2" t="s">
        <v>152</v>
      </c>
      <c r="H144">
        <v>11</v>
      </c>
      <c r="I144">
        <v>0.19749712944030701</v>
      </c>
      <c r="J144">
        <v>-0.13574342091366201</v>
      </c>
      <c r="K144">
        <v>0</v>
      </c>
      <c r="L144" s="3" t="s">
        <v>7</v>
      </c>
      <c r="M144">
        <f t="shared" si="10"/>
        <v>1</v>
      </c>
      <c r="N144" s="3">
        <f t="shared" si="8"/>
        <v>1</v>
      </c>
      <c r="O144">
        <f t="shared" si="11"/>
        <v>9</v>
      </c>
      <c r="P144">
        <f t="shared" si="9"/>
        <v>11</v>
      </c>
    </row>
    <row r="145" spans="1:16">
      <c r="A145" t="s">
        <v>153</v>
      </c>
      <c r="B145">
        <v>287</v>
      </c>
      <c r="C145">
        <v>33.462217778000003</v>
      </c>
      <c r="D145">
        <v>12.299764639196599</v>
      </c>
      <c r="E145" s="1">
        <v>9.7624066385188293E-7</v>
      </c>
      <c r="F145" t="s">
        <v>7</v>
      </c>
      <c r="G145" s="2" t="s">
        <v>153</v>
      </c>
      <c r="H145">
        <v>56</v>
      </c>
      <c r="I145">
        <v>0.72273898124694802</v>
      </c>
      <c r="J145">
        <v>12.3120767366037</v>
      </c>
      <c r="K145" s="1">
        <v>3.7681907733011499E-9</v>
      </c>
      <c r="L145" s="3" t="s">
        <v>7</v>
      </c>
      <c r="M145">
        <f t="shared" si="10"/>
        <v>1</v>
      </c>
      <c r="N145" s="3">
        <f t="shared" si="8"/>
        <v>1</v>
      </c>
      <c r="O145">
        <f t="shared" si="11"/>
        <v>287</v>
      </c>
      <c r="P145">
        <f t="shared" si="9"/>
        <v>56</v>
      </c>
    </row>
    <row r="146" spans="1:16">
      <c r="A146" t="s">
        <v>154</v>
      </c>
      <c r="B146">
        <v>59</v>
      </c>
      <c r="C146">
        <v>8.5641807320000005</v>
      </c>
      <c r="D146">
        <v>-0.218685515025104</v>
      </c>
      <c r="E146" s="1">
        <v>4.3404734292873303E-7</v>
      </c>
      <c r="F146" t="s">
        <v>7</v>
      </c>
      <c r="G146" s="2" t="s">
        <v>154</v>
      </c>
      <c r="H146">
        <v>333</v>
      </c>
      <c r="I146">
        <v>8.2010929584503103</v>
      </c>
      <c r="J146">
        <v>-0.206919500000002</v>
      </c>
      <c r="K146" s="1">
        <v>1.48065560453292E-5</v>
      </c>
      <c r="L146" s="3" t="s">
        <v>51</v>
      </c>
      <c r="M146">
        <f t="shared" si="10"/>
        <v>1</v>
      </c>
      <c r="N146" s="3">
        <f t="shared" si="8"/>
        <v>0</v>
      </c>
      <c r="O146" t="str">
        <f t="shared" si="11"/>
        <v/>
      </c>
      <c r="P146" t="str">
        <f t="shared" si="9"/>
        <v/>
      </c>
    </row>
    <row r="147" spans="1:16">
      <c r="A147" t="s">
        <v>155</v>
      </c>
      <c r="B147">
        <v>791</v>
      </c>
      <c r="C147">
        <v>3605.8124244000001</v>
      </c>
      <c r="D147">
        <v>1.43688493966641E-3</v>
      </c>
      <c r="E147" s="1">
        <v>8.8284816646411106E-6</v>
      </c>
      <c r="F147" t="s">
        <v>24</v>
      </c>
      <c r="G147" s="2" t="s">
        <v>155</v>
      </c>
      <c r="H147">
        <v>231</v>
      </c>
      <c r="I147">
        <v>1387.6657321452999</v>
      </c>
      <c r="J147" s="1">
        <v>4.3206050576044201E-10</v>
      </c>
      <c r="K147" s="1">
        <v>7.7788048294391499E-9</v>
      </c>
      <c r="L147" s="3" t="s">
        <v>7</v>
      </c>
      <c r="M147">
        <f t="shared" si="10"/>
        <v>0</v>
      </c>
      <c r="N147" s="3">
        <f t="shared" si="8"/>
        <v>1</v>
      </c>
      <c r="O147" t="str">
        <f t="shared" si="11"/>
        <v/>
      </c>
      <c r="P147" t="str">
        <f t="shared" si="9"/>
        <v/>
      </c>
    </row>
    <row r="148" spans="1:16">
      <c r="A148" t="s">
        <v>156</v>
      </c>
      <c r="B148">
        <v>106</v>
      </c>
      <c r="C148">
        <v>6.9339669769999999</v>
      </c>
      <c r="D148" s="1">
        <v>-15242901.4927717</v>
      </c>
      <c r="E148" s="1">
        <v>3.2993684184745501E-7</v>
      </c>
      <c r="F148" t="s">
        <v>7</v>
      </c>
      <c r="G148" s="2" t="s">
        <v>156</v>
      </c>
      <c r="H148">
        <v>89</v>
      </c>
      <c r="I148">
        <v>1.42681884765625</v>
      </c>
      <c r="J148" s="1">
        <v>-15242901.4689443</v>
      </c>
      <c r="K148" s="1">
        <v>1.02318153949454E-12</v>
      </c>
      <c r="L148" s="3" t="s">
        <v>7</v>
      </c>
      <c r="M148">
        <f t="shared" si="10"/>
        <v>1</v>
      </c>
      <c r="N148" s="3">
        <f t="shared" si="8"/>
        <v>1</v>
      </c>
      <c r="O148">
        <f t="shared" si="11"/>
        <v>106</v>
      </c>
      <c r="P148">
        <f t="shared" si="9"/>
        <v>89</v>
      </c>
    </row>
    <row r="149" spans="1:16">
      <c r="A149" t="s">
        <v>157</v>
      </c>
      <c r="B149">
        <v>26</v>
      </c>
      <c r="C149">
        <v>0.92224768999999995</v>
      </c>
      <c r="D149">
        <v>5946.8712751104904</v>
      </c>
      <c r="E149" s="1">
        <v>9.12756951354509E-7</v>
      </c>
      <c r="F149" t="s">
        <v>7</v>
      </c>
      <c r="G149" s="2" t="s">
        <v>157</v>
      </c>
      <c r="H149">
        <v>39</v>
      </c>
      <c r="I149">
        <v>1.6000218391418399</v>
      </c>
      <c r="J149">
        <v>5946.8849244576604</v>
      </c>
      <c r="K149" s="1">
        <v>2.4424906541753401E-15</v>
      </c>
      <c r="L149" s="3" t="s">
        <v>7</v>
      </c>
      <c r="M149">
        <f t="shared" si="10"/>
        <v>1</v>
      </c>
      <c r="N149" s="3">
        <f t="shared" si="8"/>
        <v>1</v>
      </c>
      <c r="O149">
        <f t="shared" si="11"/>
        <v>26</v>
      </c>
      <c r="P149">
        <f t="shared" si="9"/>
        <v>39</v>
      </c>
    </row>
    <row r="150" spans="1:16">
      <c r="A150" t="s">
        <v>158</v>
      </c>
      <c r="B150">
        <v>18</v>
      </c>
      <c r="C150">
        <v>10.169805111000001</v>
      </c>
      <c r="D150">
        <v>6138.7551630047801</v>
      </c>
      <c r="E150" s="1">
        <v>3.03575120597088E-9</v>
      </c>
      <c r="F150" t="s">
        <v>7</v>
      </c>
      <c r="G150" s="2" t="s">
        <v>158</v>
      </c>
      <c r="H150">
        <v>0</v>
      </c>
      <c r="I150">
        <v>1.01830959320068E-2</v>
      </c>
      <c r="J150">
        <v>0</v>
      </c>
      <c r="K150">
        <v>198</v>
      </c>
      <c r="L150" s="3" t="s">
        <v>249</v>
      </c>
      <c r="M150">
        <f t="shared" si="10"/>
        <v>0</v>
      </c>
      <c r="N150" s="3">
        <f t="shared" si="8"/>
        <v>0</v>
      </c>
      <c r="O150" t="str">
        <f t="shared" si="11"/>
        <v/>
      </c>
      <c r="P150" t="str">
        <f t="shared" si="9"/>
        <v/>
      </c>
    </row>
    <row r="151" spans="1:16">
      <c r="A151" t="s">
        <v>159</v>
      </c>
      <c r="B151">
        <v>6</v>
      </c>
      <c r="C151">
        <v>1.0115000540000001</v>
      </c>
      <c r="D151">
        <v>3.9430432967898699</v>
      </c>
      <c r="E151" s="1">
        <v>2.7836892374510901E-8</v>
      </c>
      <c r="F151" t="s">
        <v>7</v>
      </c>
      <c r="G151" s="2" t="s">
        <v>159</v>
      </c>
      <c r="H151">
        <v>8</v>
      </c>
      <c r="I151">
        <v>0.18880200386047299</v>
      </c>
      <c r="J151">
        <v>3.9430435455083899</v>
      </c>
      <c r="K151" s="1">
        <v>9.0205620750793895E-17</v>
      </c>
      <c r="L151" s="3" t="s">
        <v>7</v>
      </c>
      <c r="M151">
        <f t="shared" si="10"/>
        <v>1</v>
      </c>
      <c r="N151" s="3">
        <f t="shared" si="8"/>
        <v>1</v>
      </c>
      <c r="O151">
        <f t="shared" si="11"/>
        <v>6</v>
      </c>
      <c r="P151">
        <f t="shared" si="9"/>
        <v>8</v>
      </c>
    </row>
    <row r="152" spans="1:16">
      <c r="A152" t="s">
        <v>160</v>
      </c>
      <c r="B152">
        <v>3000</v>
      </c>
      <c r="C152">
        <v>805.775887861</v>
      </c>
      <c r="D152">
        <v>1.0163473545300401</v>
      </c>
      <c r="E152">
        <v>8.7449365818415004E-4</v>
      </c>
      <c r="F152" t="s">
        <v>27</v>
      </c>
      <c r="G152" s="2" t="s">
        <v>160</v>
      </c>
      <c r="H152">
        <v>589</v>
      </c>
      <c r="I152">
        <v>343.06425905227599</v>
      </c>
      <c r="J152" s="1">
        <v>4.3608087533312798E-14</v>
      </c>
      <c r="K152" s="1">
        <v>1.1159025759836001E-14</v>
      </c>
      <c r="L152" s="3" t="s">
        <v>7</v>
      </c>
      <c r="M152">
        <f t="shared" si="10"/>
        <v>0</v>
      </c>
      <c r="N152" s="3">
        <f t="shared" si="8"/>
        <v>1</v>
      </c>
      <c r="O152" t="str">
        <f t="shared" si="11"/>
        <v/>
      </c>
      <c r="P152" t="str">
        <f t="shared" si="9"/>
        <v/>
      </c>
    </row>
    <row r="153" spans="1:16">
      <c r="A153" t="s">
        <v>161</v>
      </c>
      <c r="B153">
        <v>3</v>
      </c>
      <c r="C153">
        <v>0.40821089300000002</v>
      </c>
      <c r="D153">
        <v>0</v>
      </c>
      <c r="E153" s="1">
        <v>1.8681205869730499E-7</v>
      </c>
      <c r="F153" t="s">
        <v>7</v>
      </c>
      <c r="G153" s="2" t="s">
        <v>161</v>
      </c>
      <c r="H153">
        <v>3</v>
      </c>
      <c r="I153">
        <v>0.19662094116210899</v>
      </c>
      <c r="J153">
        <v>0</v>
      </c>
      <c r="K153" s="1">
        <v>5.5696395828697104E-9</v>
      </c>
      <c r="L153" s="3" t="s">
        <v>7</v>
      </c>
      <c r="M153">
        <f t="shared" si="10"/>
        <v>1</v>
      </c>
      <c r="N153" s="3">
        <f t="shared" si="8"/>
        <v>1</v>
      </c>
      <c r="O153">
        <f t="shared" si="11"/>
        <v>3</v>
      </c>
      <c r="P153">
        <f t="shared" si="9"/>
        <v>3</v>
      </c>
    </row>
    <row r="154" spans="1:16">
      <c r="A154" t="s">
        <v>162</v>
      </c>
      <c r="B154">
        <v>10</v>
      </c>
      <c r="C154">
        <v>0.25893929300000001</v>
      </c>
      <c r="D154" s="1">
        <v>-5.1499868237249901E-8</v>
      </c>
      <c r="E154" s="1">
        <v>5.1029678659267697E-8</v>
      </c>
      <c r="F154" t="s">
        <v>7</v>
      </c>
      <c r="G154" s="2" t="s">
        <v>162</v>
      </c>
      <c r="H154">
        <v>8</v>
      </c>
      <c r="I154">
        <v>1.7743825912475499E-2</v>
      </c>
      <c r="J154">
        <v>0.99999999999989697</v>
      </c>
      <c r="K154" s="1">
        <v>8.6815069619973205E-8</v>
      </c>
      <c r="L154" s="3" t="s">
        <v>7</v>
      </c>
      <c r="M154">
        <f t="shared" si="10"/>
        <v>1</v>
      </c>
      <c r="N154" s="3">
        <f t="shared" si="8"/>
        <v>1</v>
      </c>
      <c r="O154">
        <f t="shared" si="11"/>
        <v>10</v>
      </c>
      <c r="P154">
        <f t="shared" si="9"/>
        <v>8</v>
      </c>
    </row>
    <row r="155" spans="1:16">
      <c r="A155" t="s">
        <v>163</v>
      </c>
      <c r="B155">
        <v>558</v>
      </c>
      <c r="C155">
        <v>27.397654623000001</v>
      </c>
      <c r="D155">
        <v>298.55435113792998</v>
      </c>
      <c r="E155" s="1">
        <v>9.9911284529019497E-7</v>
      </c>
      <c r="F155" t="s">
        <v>7</v>
      </c>
      <c r="G155" s="2" t="s">
        <v>163</v>
      </c>
      <c r="H155">
        <v>30</v>
      </c>
      <c r="I155">
        <v>0.410014867782592</v>
      </c>
      <c r="J155">
        <v>347.522677422649</v>
      </c>
      <c r="K155">
        <v>0</v>
      </c>
      <c r="L155" s="3" t="s">
        <v>7</v>
      </c>
      <c r="M155">
        <f t="shared" si="10"/>
        <v>1</v>
      </c>
      <c r="N155" s="3">
        <f t="shared" si="8"/>
        <v>1</v>
      </c>
      <c r="O155">
        <f t="shared" si="11"/>
        <v>558</v>
      </c>
      <c r="P155">
        <f t="shared" si="9"/>
        <v>30</v>
      </c>
    </row>
    <row r="156" spans="1:16">
      <c r="A156" t="s">
        <v>164</v>
      </c>
      <c r="B156">
        <v>4</v>
      </c>
      <c r="C156">
        <v>1.631585614</v>
      </c>
      <c r="D156">
        <v>0</v>
      </c>
      <c r="E156" s="1">
        <v>2.8886221192792002E-7</v>
      </c>
      <c r="F156" t="s">
        <v>7</v>
      </c>
      <c r="G156" s="2" t="s">
        <v>164</v>
      </c>
      <c r="H156">
        <v>3</v>
      </c>
      <c r="I156">
        <v>0.57525086402893</v>
      </c>
      <c r="J156">
        <v>0</v>
      </c>
      <c r="K156" s="1">
        <v>2.0026402536288401E-7</v>
      </c>
      <c r="L156" s="3" t="s">
        <v>7</v>
      </c>
      <c r="M156">
        <f t="shared" si="10"/>
        <v>1</v>
      </c>
      <c r="N156" s="3">
        <f t="shared" si="8"/>
        <v>1</v>
      </c>
      <c r="O156">
        <f t="shared" si="11"/>
        <v>4</v>
      </c>
      <c r="P156">
        <f t="shared" si="9"/>
        <v>3</v>
      </c>
    </row>
    <row r="157" spans="1:16">
      <c r="A157" t="s">
        <v>165</v>
      </c>
      <c r="B157">
        <v>11</v>
      </c>
      <c r="C157">
        <v>0.45370785200000002</v>
      </c>
      <c r="D157">
        <v>-5052.59193231469</v>
      </c>
      <c r="E157">
        <v>0</v>
      </c>
      <c r="F157" t="s">
        <v>7</v>
      </c>
      <c r="G157" s="2" t="s">
        <v>165</v>
      </c>
      <c r="H157">
        <v>12</v>
      </c>
      <c r="I157">
        <v>0.118093013763427</v>
      </c>
      <c r="J157">
        <v>-5052.5918642377201</v>
      </c>
      <c r="K157">
        <v>0</v>
      </c>
      <c r="L157" s="3" t="s">
        <v>7</v>
      </c>
      <c r="M157">
        <f t="shared" si="10"/>
        <v>1</v>
      </c>
      <c r="N157" s="3">
        <f t="shared" si="8"/>
        <v>1</v>
      </c>
      <c r="O157">
        <f t="shared" si="11"/>
        <v>11</v>
      </c>
      <c r="P157">
        <f t="shared" si="9"/>
        <v>12</v>
      </c>
    </row>
    <row r="158" spans="1:16">
      <c r="A158" t="s">
        <v>166</v>
      </c>
      <c r="B158">
        <v>6</v>
      </c>
      <c r="C158">
        <v>1.320047349</v>
      </c>
      <c r="D158">
        <v>4.13886676352453</v>
      </c>
      <c r="E158" s="1">
        <v>3.7912165726239298E-8</v>
      </c>
      <c r="F158" t="s">
        <v>7</v>
      </c>
      <c r="G158" s="2" t="s">
        <v>166</v>
      </c>
      <c r="H158">
        <v>8</v>
      </c>
      <c r="I158">
        <v>0.16577410697937001</v>
      </c>
      <c r="J158">
        <v>4.1388671998189199</v>
      </c>
      <c r="K158" s="1">
        <v>2.0620308780784599E-10</v>
      </c>
      <c r="L158" s="3" t="s">
        <v>7</v>
      </c>
      <c r="M158">
        <f t="shared" si="10"/>
        <v>1</v>
      </c>
      <c r="N158" s="3">
        <f t="shared" si="8"/>
        <v>1</v>
      </c>
      <c r="O158">
        <f t="shared" si="11"/>
        <v>6</v>
      </c>
      <c r="P158">
        <f t="shared" si="9"/>
        <v>8</v>
      </c>
    </row>
    <row r="159" spans="1:16">
      <c r="A159" t="s">
        <v>167</v>
      </c>
      <c r="B159">
        <v>277</v>
      </c>
      <c r="C159">
        <v>11.422093685</v>
      </c>
      <c r="D159">
        <v>97.651728596225098</v>
      </c>
      <c r="E159" s="1">
        <v>9.9943180614792105E-7</v>
      </c>
      <c r="F159" t="s">
        <v>7</v>
      </c>
      <c r="G159" s="2" t="s">
        <v>167</v>
      </c>
      <c r="H159">
        <v>31</v>
      </c>
      <c r="I159">
        <v>0.46824598312377902</v>
      </c>
      <c r="J159">
        <v>143.13384095157599</v>
      </c>
      <c r="K159">
        <v>0</v>
      </c>
      <c r="L159" s="3" t="s">
        <v>7</v>
      </c>
      <c r="M159">
        <f t="shared" si="10"/>
        <v>1</v>
      </c>
      <c r="N159" s="3">
        <f t="shared" si="8"/>
        <v>1</v>
      </c>
      <c r="O159">
        <f t="shared" si="11"/>
        <v>277</v>
      </c>
      <c r="P159">
        <f t="shared" si="9"/>
        <v>31</v>
      </c>
    </row>
    <row r="160" spans="1:16">
      <c r="A160" t="s">
        <v>168</v>
      </c>
      <c r="B160">
        <v>3000</v>
      </c>
      <c r="C160">
        <v>523.79816792099996</v>
      </c>
      <c r="D160">
        <v>163.762672305607</v>
      </c>
      <c r="E160">
        <v>5536.2492314430301</v>
      </c>
      <c r="F160" t="s">
        <v>27</v>
      </c>
      <c r="G160" s="2" t="s">
        <v>168</v>
      </c>
      <c r="H160">
        <v>79</v>
      </c>
      <c r="I160">
        <v>3636.3550710678101</v>
      </c>
      <c r="J160">
        <v>3.6607538830979101</v>
      </c>
      <c r="K160">
        <v>0</v>
      </c>
      <c r="L160" s="3" t="s">
        <v>24</v>
      </c>
      <c r="M160">
        <f t="shared" si="10"/>
        <v>0</v>
      </c>
      <c r="N160" s="3">
        <f t="shared" si="8"/>
        <v>0</v>
      </c>
      <c r="O160" t="str">
        <f t="shared" si="11"/>
        <v/>
      </c>
      <c r="P160" t="str">
        <f t="shared" si="9"/>
        <v/>
      </c>
    </row>
    <row r="161" spans="1:16">
      <c r="A161" t="s">
        <v>169</v>
      </c>
      <c r="B161">
        <v>30</v>
      </c>
      <c r="C161">
        <v>172.65932090000001</v>
      </c>
      <c r="D161">
        <v>-30742.789840457001</v>
      </c>
      <c r="E161" s="1">
        <v>3.4436163712236999E-9</v>
      </c>
      <c r="F161" t="s">
        <v>7</v>
      </c>
      <c r="G161" s="2" t="s">
        <v>169</v>
      </c>
      <c r="H161">
        <v>27</v>
      </c>
      <c r="I161">
        <v>182.80346989631599</v>
      </c>
      <c r="J161">
        <v>-30742.789809813501</v>
      </c>
      <c r="K161">
        <v>0</v>
      </c>
      <c r="L161" s="3" t="s">
        <v>7</v>
      </c>
      <c r="M161">
        <f t="shared" si="10"/>
        <v>1</v>
      </c>
      <c r="N161" s="3">
        <f t="shared" si="8"/>
        <v>1</v>
      </c>
      <c r="O161">
        <f t="shared" si="11"/>
        <v>30</v>
      </c>
      <c r="P161">
        <f t="shared" si="9"/>
        <v>27</v>
      </c>
    </row>
    <row r="162" spans="1:16">
      <c r="A162" t="s">
        <v>170</v>
      </c>
      <c r="B162">
        <v>50</v>
      </c>
      <c r="C162">
        <v>0.67442402000000001</v>
      </c>
      <c r="D162">
        <v>0.68140603707751002</v>
      </c>
      <c r="E162" s="1">
        <v>6.1197230664730601E-9</v>
      </c>
      <c r="F162" t="s">
        <v>7</v>
      </c>
      <c r="G162" s="2" t="s">
        <v>170</v>
      </c>
      <c r="H162">
        <v>223</v>
      </c>
      <c r="I162">
        <v>1.59221410751342</v>
      </c>
      <c r="J162">
        <v>0.68178038801248897</v>
      </c>
      <c r="K162">
        <v>0</v>
      </c>
      <c r="L162" s="3" t="s">
        <v>7</v>
      </c>
      <c r="M162">
        <f t="shared" si="10"/>
        <v>1</v>
      </c>
      <c r="N162" s="3">
        <f t="shared" si="8"/>
        <v>1</v>
      </c>
      <c r="O162">
        <f t="shared" si="11"/>
        <v>50</v>
      </c>
      <c r="P162">
        <f t="shared" si="9"/>
        <v>223</v>
      </c>
    </row>
    <row r="163" spans="1:16">
      <c r="A163" t="s">
        <v>171</v>
      </c>
      <c r="B163">
        <v>8</v>
      </c>
      <c r="C163">
        <v>0.360600321</v>
      </c>
      <c r="D163">
        <v>0.26694609333389802</v>
      </c>
      <c r="E163" s="1">
        <v>1.30081391075398E-7</v>
      </c>
      <c r="F163" t="s">
        <v>7</v>
      </c>
      <c r="G163" s="2" t="s">
        <v>171</v>
      </c>
      <c r="H163">
        <v>11</v>
      </c>
      <c r="I163">
        <v>0.25102710723876898</v>
      </c>
      <c r="J163">
        <v>0.26698010546067102</v>
      </c>
      <c r="K163">
        <v>0</v>
      </c>
      <c r="L163" s="3" t="s">
        <v>7</v>
      </c>
      <c r="M163">
        <f t="shared" si="10"/>
        <v>1</v>
      </c>
      <c r="N163" s="3">
        <f t="shared" si="8"/>
        <v>1</v>
      </c>
      <c r="O163">
        <f t="shared" si="11"/>
        <v>8</v>
      </c>
      <c r="P163">
        <f t="shared" si="9"/>
        <v>11</v>
      </c>
    </row>
    <row r="164" spans="1:16">
      <c r="A164" t="s">
        <v>172</v>
      </c>
      <c r="B164">
        <v>10</v>
      </c>
      <c r="C164">
        <v>0.15418552399999999</v>
      </c>
      <c r="D164">
        <v>-0.99999998900630405</v>
      </c>
      <c r="E164" s="1">
        <v>1.4720615291873801E-8</v>
      </c>
      <c r="F164" t="s">
        <v>7</v>
      </c>
      <c r="G164" s="2" t="s">
        <v>172</v>
      </c>
      <c r="H164">
        <v>21</v>
      </c>
      <c r="I164">
        <v>3.54330539703369E-2</v>
      </c>
      <c r="J164">
        <v>-0.99999996519603596</v>
      </c>
      <c r="K164" s="1">
        <v>3.4864877540563303E-8</v>
      </c>
      <c r="L164" s="3" t="s">
        <v>7</v>
      </c>
      <c r="M164">
        <f t="shared" si="10"/>
        <v>1</v>
      </c>
      <c r="N164" s="3">
        <f t="shared" si="8"/>
        <v>1</v>
      </c>
      <c r="O164">
        <f t="shared" si="11"/>
        <v>10</v>
      </c>
      <c r="P164">
        <f t="shared" si="9"/>
        <v>21</v>
      </c>
    </row>
    <row r="165" spans="1:16">
      <c r="A165" t="s">
        <v>173</v>
      </c>
      <c r="B165">
        <v>15</v>
      </c>
      <c r="C165">
        <v>1.567673852</v>
      </c>
      <c r="D165">
        <v>2.79439980551621</v>
      </c>
      <c r="E165" s="1">
        <v>1.0809927342148E-7</v>
      </c>
      <c r="F165" t="s">
        <v>7</v>
      </c>
      <c r="G165" s="2" t="s">
        <v>173</v>
      </c>
      <c r="H165">
        <v>7</v>
      </c>
      <c r="I165">
        <v>0.124559164047241</v>
      </c>
      <c r="J165">
        <v>2.7943186564477398</v>
      </c>
      <c r="K165" s="1">
        <v>4.6040948831205201E-12</v>
      </c>
      <c r="L165" s="3" t="s">
        <v>7</v>
      </c>
      <c r="M165">
        <f t="shared" si="10"/>
        <v>1</v>
      </c>
      <c r="N165" s="3">
        <f t="shared" si="8"/>
        <v>1</v>
      </c>
      <c r="O165">
        <f t="shared" si="11"/>
        <v>15</v>
      </c>
      <c r="P165">
        <f t="shared" si="9"/>
        <v>7</v>
      </c>
    </row>
    <row r="166" spans="1:16">
      <c r="A166" t="s">
        <v>174</v>
      </c>
      <c r="B166">
        <v>33</v>
      </c>
      <c r="C166">
        <v>0.37732564099999999</v>
      </c>
      <c r="D166">
        <v>-0.16129392218123101</v>
      </c>
      <c r="E166" s="1">
        <v>2.94834670132998E-10</v>
      </c>
      <c r="F166" t="s">
        <v>7</v>
      </c>
      <c r="G166" s="2" t="s">
        <v>174</v>
      </c>
      <c r="H166">
        <v>8</v>
      </c>
      <c r="I166">
        <v>1.08430385589599E-2</v>
      </c>
      <c r="J166">
        <v>-9.6743541602555797E-4</v>
      </c>
      <c r="K166" s="1">
        <v>8.4035968627078304E-13</v>
      </c>
      <c r="L166" s="3" t="s">
        <v>7</v>
      </c>
      <c r="M166">
        <f t="shared" si="10"/>
        <v>1</v>
      </c>
      <c r="N166" s="3">
        <f t="shared" si="8"/>
        <v>1</v>
      </c>
      <c r="O166">
        <f t="shared" si="11"/>
        <v>33</v>
      </c>
      <c r="P166">
        <f t="shared" si="9"/>
        <v>8</v>
      </c>
    </row>
    <row r="167" spans="1:16">
      <c r="A167" t="s">
        <v>175</v>
      </c>
      <c r="B167">
        <v>30</v>
      </c>
      <c r="C167">
        <v>0.96708909600000004</v>
      </c>
      <c r="D167">
        <v>-10884.386446041501</v>
      </c>
      <c r="E167">
        <v>1</v>
      </c>
      <c r="F167" t="s">
        <v>51</v>
      </c>
      <c r="G167" s="2" t="s">
        <v>175</v>
      </c>
      <c r="H167">
        <v>10</v>
      </c>
      <c r="I167">
        <v>0.16398501396179199</v>
      </c>
      <c r="J167">
        <v>-8925.2525252524392</v>
      </c>
      <c r="K167">
        <v>1</v>
      </c>
      <c r="L167" s="3" t="s">
        <v>51</v>
      </c>
      <c r="M167">
        <f t="shared" si="10"/>
        <v>0</v>
      </c>
      <c r="N167" s="3">
        <f t="shared" si="8"/>
        <v>0</v>
      </c>
      <c r="O167" t="str">
        <f t="shared" si="11"/>
        <v/>
      </c>
      <c r="P167" t="str">
        <f t="shared" si="9"/>
        <v/>
      </c>
    </row>
    <row r="168" spans="1:16">
      <c r="A168" t="s">
        <v>176</v>
      </c>
      <c r="B168">
        <v>18</v>
      </c>
      <c r="C168">
        <v>1.1106854260000001</v>
      </c>
      <c r="D168">
        <v>518.93807743991397</v>
      </c>
      <c r="E168" s="1">
        <v>1.29765396481155E-9</v>
      </c>
      <c r="F168" t="s">
        <v>7</v>
      </c>
      <c r="G168" s="2" t="s">
        <v>176</v>
      </c>
      <c r="H168">
        <v>0</v>
      </c>
      <c r="I168">
        <v>4.3630599975585903E-3</v>
      </c>
      <c r="J168">
        <v>0</v>
      </c>
      <c r="K168">
        <v>97</v>
      </c>
      <c r="L168" s="3" t="s">
        <v>249</v>
      </c>
      <c r="M168">
        <f t="shared" si="10"/>
        <v>0</v>
      </c>
      <c r="N168" s="3">
        <f t="shared" si="8"/>
        <v>0</v>
      </c>
      <c r="O168" t="str">
        <f t="shared" si="11"/>
        <v/>
      </c>
      <c r="P168" t="str">
        <f t="shared" si="9"/>
        <v/>
      </c>
    </row>
    <row r="169" spans="1:16">
      <c r="A169" t="s">
        <v>177</v>
      </c>
      <c r="B169">
        <v>17</v>
      </c>
      <c r="C169">
        <v>0.55924081400000003</v>
      </c>
      <c r="D169">
        <v>277.98712483401698</v>
      </c>
      <c r="E169" s="1">
        <v>5.3110227327124397E-10</v>
      </c>
      <c r="F169" t="s">
        <v>7</v>
      </c>
      <c r="G169" s="2" t="s">
        <v>177</v>
      </c>
      <c r="H169">
        <v>17</v>
      </c>
      <c r="I169">
        <v>0.145985126495361</v>
      </c>
      <c r="J169">
        <v>277.987127589755</v>
      </c>
      <c r="K169" s="1">
        <v>1.99174472885984E-13</v>
      </c>
      <c r="L169" s="3" t="s">
        <v>7</v>
      </c>
      <c r="M169">
        <f t="shared" si="10"/>
        <v>1</v>
      </c>
      <c r="N169" s="3">
        <f t="shared" si="8"/>
        <v>1</v>
      </c>
      <c r="O169">
        <f t="shared" si="11"/>
        <v>17</v>
      </c>
      <c r="P169">
        <f t="shared" si="9"/>
        <v>17</v>
      </c>
    </row>
    <row r="170" spans="1:16">
      <c r="A170" t="s">
        <v>178</v>
      </c>
      <c r="B170">
        <v>1350</v>
      </c>
      <c r="C170">
        <v>97.131520694000002</v>
      </c>
      <c r="D170">
        <v>-1.01241486973851</v>
      </c>
      <c r="E170" s="1">
        <v>2.81997122319875E-7</v>
      </c>
      <c r="F170" t="s">
        <v>7</v>
      </c>
      <c r="G170" s="2" t="s">
        <v>178</v>
      </c>
      <c r="H170">
        <v>45</v>
      </c>
      <c r="I170">
        <v>0.47105717658996499</v>
      </c>
      <c r="J170">
        <v>-1.0127859378461701</v>
      </c>
      <c r="K170" s="1">
        <v>2.1164014984975601E-11</v>
      </c>
      <c r="L170" s="3" t="s">
        <v>7</v>
      </c>
      <c r="M170">
        <f t="shared" si="10"/>
        <v>1</v>
      </c>
      <c r="N170" s="3">
        <f t="shared" si="8"/>
        <v>1</v>
      </c>
      <c r="O170">
        <f t="shared" si="11"/>
        <v>1350</v>
      </c>
      <c r="P170">
        <f t="shared" si="9"/>
        <v>45</v>
      </c>
    </row>
    <row r="171" spans="1:16">
      <c r="A171" t="s">
        <v>179</v>
      </c>
      <c r="B171">
        <v>66</v>
      </c>
      <c r="C171">
        <v>3.3886905829999998</v>
      </c>
      <c r="D171">
        <v>7.86748216922045</v>
      </c>
      <c r="E171" s="1">
        <v>9.9817586884931501E-7</v>
      </c>
      <c r="F171" t="s">
        <v>7</v>
      </c>
      <c r="G171" s="2" t="s">
        <v>179</v>
      </c>
      <c r="H171">
        <v>46</v>
      </c>
      <c r="I171">
        <v>0.629596948623657</v>
      </c>
      <c r="J171">
        <v>9.9055668391660099</v>
      </c>
      <c r="K171">
        <v>0</v>
      </c>
      <c r="L171" s="3" t="s">
        <v>7</v>
      </c>
      <c r="M171">
        <f t="shared" si="10"/>
        <v>1</v>
      </c>
      <c r="N171" s="3">
        <f t="shared" si="8"/>
        <v>1</v>
      </c>
      <c r="O171">
        <f t="shared" si="11"/>
        <v>66</v>
      </c>
      <c r="P171">
        <f t="shared" si="9"/>
        <v>46</v>
      </c>
    </row>
    <row r="172" spans="1:16">
      <c r="A172" t="s">
        <v>180</v>
      </c>
      <c r="B172">
        <v>1731</v>
      </c>
      <c r="C172">
        <v>85.197060542000003</v>
      </c>
      <c r="D172">
        <v>719723.69559440401</v>
      </c>
      <c r="E172" s="1">
        <v>1.09414104448868E-6</v>
      </c>
      <c r="F172" t="s">
        <v>18</v>
      </c>
      <c r="G172" s="2" t="s">
        <v>180</v>
      </c>
      <c r="H172">
        <v>40</v>
      </c>
      <c r="I172">
        <v>0.54499888420104903</v>
      </c>
      <c r="J172">
        <v>719725.06518047804</v>
      </c>
      <c r="K172" s="1">
        <v>1.3041714375106E-9</v>
      </c>
      <c r="L172" s="3" t="s">
        <v>7</v>
      </c>
      <c r="M172">
        <f t="shared" si="10"/>
        <v>0</v>
      </c>
      <c r="N172" s="3">
        <f t="shared" si="8"/>
        <v>1</v>
      </c>
      <c r="O172" t="str">
        <f t="shared" si="11"/>
        <v/>
      </c>
      <c r="P172" t="str">
        <f t="shared" si="9"/>
        <v/>
      </c>
    </row>
    <row r="173" spans="1:16">
      <c r="A173" t="s">
        <v>181</v>
      </c>
      <c r="B173">
        <v>17</v>
      </c>
      <c r="C173">
        <v>2.4587570799999998</v>
      </c>
      <c r="D173">
        <v>4114.85892431517</v>
      </c>
      <c r="E173" s="1">
        <v>7.0950818553683298E-9</v>
      </c>
      <c r="F173" t="s">
        <v>7</v>
      </c>
      <c r="G173" s="2" t="s">
        <v>181</v>
      </c>
      <c r="H173">
        <v>0</v>
      </c>
      <c r="I173">
        <v>7.0309638977050703E-3</v>
      </c>
      <c r="J173">
        <v>0</v>
      </c>
      <c r="K173">
        <v>194</v>
      </c>
      <c r="L173" s="3" t="s">
        <v>249</v>
      </c>
      <c r="M173">
        <f t="shared" si="10"/>
        <v>0</v>
      </c>
      <c r="N173" s="3">
        <f t="shared" si="8"/>
        <v>0</v>
      </c>
      <c r="O173" t="str">
        <f t="shared" si="11"/>
        <v/>
      </c>
      <c r="P173" t="str">
        <f t="shared" si="9"/>
        <v/>
      </c>
    </row>
    <row r="174" spans="1:16">
      <c r="A174" t="s">
        <v>182</v>
      </c>
      <c r="B174">
        <v>26</v>
      </c>
      <c r="C174">
        <v>1.6605133540000001</v>
      </c>
      <c r="D174">
        <v>0.55457283381216704</v>
      </c>
      <c r="E174" s="1">
        <v>2.34056443733365E-7</v>
      </c>
      <c r="F174" t="s">
        <v>7</v>
      </c>
      <c r="G174" s="2" t="s">
        <v>182</v>
      </c>
      <c r="H174">
        <v>15</v>
      </c>
      <c r="I174">
        <v>0.15744400024413999</v>
      </c>
      <c r="J174">
        <v>0.55457241372360999</v>
      </c>
      <c r="K174" s="1">
        <v>5.0232387693860403E-12</v>
      </c>
      <c r="L174" s="3" t="s">
        <v>7</v>
      </c>
      <c r="M174">
        <f t="shared" si="10"/>
        <v>1</v>
      </c>
      <c r="N174" s="3">
        <f t="shared" si="8"/>
        <v>1</v>
      </c>
      <c r="O174">
        <f t="shared" si="11"/>
        <v>26</v>
      </c>
      <c r="P174">
        <f t="shared" si="9"/>
        <v>15</v>
      </c>
    </row>
    <row r="175" spans="1:16">
      <c r="A175" t="s">
        <v>183</v>
      </c>
      <c r="B175">
        <v>10</v>
      </c>
      <c r="C175">
        <v>0.76582929300000002</v>
      </c>
      <c r="D175">
        <v>-4992.1339019749703</v>
      </c>
      <c r="E175">
        <v>0</v>
      </c>
      <c r="F175" t="s">
        <v>7</v>
      </c>
      <c r="G175" s="2" t="s">
        <v>183</v>
      </c>
      <c r="H175">
        <v>37</v>
      </c>
      <c r="I175">
        <v>2.7820019721984801</v>
      </c>
      <c r="J175">
        <v>-4992.1338849572603</v>
      </c>
      <c r="K175">
        <v>0</v>
      </c>
      <c r="L175" s="3" t="s">
        <v>7</v>
      </c>
      <c r="M175">
        <f t="shared" si="10"/>
        <v>1</v>
      </c>
      <c r="N175" s="3">
        <f t="shared" si="8"/>
        <v>1</v>
      </c>
      <c r="O175">
        <f t="shared" si="11"/>
        <v>10</v>
      </c>
      <c r="P175">
        <f t="shared" si="9"/>
        <v>37</v>
      </c>
    </row>
    <row r="176" spans="1:16">
      <c r="A176" t="s">
        <v>184</v>
      </c>
      <c r="B176">
        <v>11</v>
      </c>
      <c r="C176">
        <v>0.54570067700000002</v>
      </c>
      <c r="D176">
        <v>4.9979364268422399</v>
      </c>
      <c r="E176">
        <v>0</v>
      </c>
      <c r="F176" t="s">
        <v>7</v>
      </c>
      <c r="G176" s="2" t="s">
        <v>184</v>
      </c>
      <c r="H176">
        <v>22</v>
      </c>
      <c r="I176">
        <v>0.32351207733154203</v>
      </c>
      <c r="J176">
        <v>4.9979216225467704</v>
      </c>
      <c r="K176">
        <v>0</v>
      </c>
      <c r="L176" s="3" t="s">
        <v>7</v>
      </c>
      <c r="M176">
        <f t="shared" si="10"/>
        <v>1</v>
      </c>
      <c r="N176" s="3">
        <f t="shared" si="8"/>
        <v>1</v>
      </c>
      <c r="O176">
        <f t="shared" si="11"/>
        <v>11</v>
      </c>
      <c r="P176">
        <f t="shared" si="9"/>
        <v>22</v>
      </c>
    </row>
    <row r="177" spans="1:16">
      <c r="A177" t="s">
        <v>185</v>
      </c>
      <c r="B177">
        <v>9</v>
      </c>
      <c r="C177">
        <v>1.212813436</v>
      </c>
      <c r="D177">
        <v>-1</v>
      </c>
      <c r="E177">
        <v>1</v>
      </c>
      <c r="F177" t="s">
        <v>51</v>
      </c>
      <c r="G177" s="2" t="s">
        <v>185</v>
      </c>
      <c r="H177">
        <v>0</v>
      </c>
      <c r="I177">
        <v>2.0071983337402299E-2</v>
      </c>
      <c r="J177">
        <v>-1</v>
      </c>
      <c r="K177" s="1">
        <v>7919801</v>
      </c>
      <c r="L177" s="3" t="s">
        <v>249</v>
      </c>
      <c r="M177">
        <f t="shared" si="10"/>
        <v>0</v>
      </c>
      <c r="N177" s="3">
        <f t="shared" si="8"/>
        <v>0</v>
      </c>
      <c r="O177" t="str">
        <f t="shared" si="11"/>
        <v/>
      </c>
      <c r="P177" t="str">
        <f t="shared" si="9"/>
        <v/>
      </c>
    </row>
    <row r="178" spans="1:16">
      <c r="A178" t="s">
        <v>186</v>
      </c>
      <c r="B178">
        <v>48</v>
      </c>
      <c r="C178">
        <v>2.144090211</v>
      </c>
      <c r="D178">
        <v>0</v>
      </c>
      <c r="E178" s="1">
        <v>2.7270771598344102E-7</v>
      </c>
      <c r="F178" t="s">
        <v>7</v>
      </c>
      <c r="G178" s="2" t="s">
        <v>186</v>
      </c>
      <c r="H178">
        <v>1</v>
      </c>
      <c r="I178">
        <v>0.13510298728942799</v>
      </c>
      <c r="J178">
        <v>0</v>
      </c>
      <c r="K178">
        <v>2.99813800897339</v>
      </c>
      <c r="L178" s="3" t="s">
        <v>250</v>
      </c>
      <c r="M178">
        <f t="shared" si="10"/>
        <v>1</v>
      </c>
      <c r="N178" s="3">
        <f t="shared" si="8"/>
        <v>0</v>
      </c>
      <c r="O178" t="str">
        <f t="shared" si="11"/>
        <v/>
      </c>
      <c r="P178" t="str">
        <f t="shared" si="9"/>
        <v/>
      </c>
    </row>
    <row r="179" spans="1:16">
      <c r="A179" t="s">
        <v>187</v>
      </c>
      <c r="B179">
        <v>169</v>
      </c>
      <c r="C179">
        <v>1.9977502490000001</v>
      </c>
      <c r="D179" s="1">
        <v>1368276.31641217</v>
      </c>
      <c r="E179" s="1">
        <v>3.1538440101789297E-7</v>
      </c>
      <c r="F179" t="s">
        <v>7</v>
      </c>
      <c r="G179" s="2" t="s">
        <v>187</v>
      </c>
      <c r="H179">
        <v>224</v>
      </c>
      <c r="I179">
        <v>0.55823707580566395</v>
      </c>
      <c r="J179" s="1">
        <v>1368276.3431452501</v>
      </c>
      <c r="K179" s="1">
        <v>1.7596705342848201E-12</v>
      </c>
      <c r="L179" s="3" t="s">
        <v>7</v>
      </c>
      <c r="M179">
        <f t="shared" si="10"/>
        <v>1</v>
      </c>
      <c r="N179" s="3">
        <f t="shared" si="8"/>
        <v>1</v>
      </c>
      <c r="O179">
        <f t="shared" si="11"/>
        <v>169</v>
      </c>
      <c r="P179">
        <f t="shared" si="9"/>
        <v>224</v>
      </c>
    </row>
    <row r="180" spans="1:16">
      <c r="A180" t="s">
        <v>188</v>
      </c>
      <c r="B180">
        <v>82</v>
      </c>
      <c r="C180">
        <v>44.787955083</v>
      </c>
      <c r="D180" s="1">
        <v>2.53868876709055E-19</v>
      </c>
      <c r="E180" s="1">
        <v>1.5777601447552999E-11</v>
      </c>
      <c r="F180" t="s">
        <v>7</v>
      </c>
      <c r="G180" s="2" t="s">
        <v>188</v>
      </c>
      <c r="H180">
        <v>2</v>
      </c>
      <c r="I180">
        <v>2.0878708362579301</v>
      </c>
      <c r="J180">
        <v>0</v>
      </c>
      <c r="K180">
        <v>0</v>
      </c>
      <c r="L180" s="3" t="s">
        <v>7</v>
      </c>
      <c r="M180">
        <f t="shared" si="10"/>
        <v>1</v>
      </c>
      <c r="N180" s="3">
        <f t="shared" si="8"/>
        <v>1</v>
      </c>
      <c r="O180">
        <f t="shared" si="11"/>
        <v>82</v>
      </c>
      <c r="P180">
        <f t="shared" si="9"/>
        <v>2</v>
      </c>
    </row>
    <row r="181" spans="1:16">
      <c r="A181" t="s">
        <v>189</v>
      </c>
      <c r="B181">
        <v>202</v>
      </c>
      <c r="C181">
        <v>14.366471431000001</v>
      </c>
      <c r="D181" s="1">
        <v>-15029548.098784201</v>
      </c>
      <c r="E181" s="1">
        <v>2.4283465857168299E-7</v>
      </c>
      <c r="F181" t="s">
        <v>7</v>
      </c>
      <c r="G181" s="2" t="s">
        <v>189</v>
      </c>
      <c r="H181">
        <v>67</v>
      </c>
      <c r="I181">
        <v>1.08283686637878</v>
      </c>
      <c r="J181" s="1">
        <v>-15029547.879698399</v>
      </c>
      <c r="K181" s="1">
        <v>1.5321181823235701E-12</v>
      </c>
      <c r="L181" s="3" t="s">
        <v>7</v>
      </c>
      <c r="M181">
        <f t="shared" si="10"/>
        <v>1</v>
      </c>
      <c r="N181" s="3">
        <f t="shared" si="8"/>
        <v>1</v>
      </c>
      <c r="O181">
        <f t="shared" si="11"/>
        <v>202</v>
      </c>
      <c r="P181">
        <f t="shared" si="9"/>
        <v>67</v>
      </c>
    </row>
    <row r="182" spans="1:16">
      <c r="A182" t="s">
        <v>190</v>
      </c>
      <c r="B182">
        <v>7</v>
      </c>
      <c r="C182">
        <v>1.219476606</v>
      </c>
      <c r="D182">
        <v>0</v>
      </c>
      <c r="E182" s="1">
        <v>1.14616760527042E-10</v>
      </c>
      <c r="F182" t="s">
        <v>7</v>
      </c>
      <c r="G182" s="2" t="s">
        <v>190</v>
      </c>
      <c r="H182">
        <v>4</v>
      </c>
      <c r="I182">
        <v>0.12926697731018</v>
      </c>
      <c r="J182">
        <v>0</v>
      </c>
      <c r="K182" s="1">
        <v>7.54805107305855E-10</v>
      </c>
      <c r="L182" s="3" t="s">
        <v>7</v>
      </c>
      <c r="M182">
        <f t="shared" si="10"/>
        <v>1</v>
      </c>
      <c r="N182" s="3">
        <f t="shared" si="8"/>
        <v>1</v>
      </c>
      <c r="O182">
        <f t="shared" si="11"/>
        <v>7</v>
      </c>
      <c r="P182">
        <f t="shared" si="9"/>
        <v>4</v>
      </c>
    </row>
    <row r="183" spans="1:16">
      <c r="A183" t="s">
        <v>191</v>
      </c>
      <c r="B183">
        <v>44</v>
      </c>
      <c r="C183">
        <v>5.4372916890000003</v>
      </c>
      <c r="D183">
        <v>45.787503592236597</v>
      </c>
      <c r="E183" s="1">
        <v>8.7151899563764303E-7</v>
      </c>
      <c r="F183" t="s">
        <v>7</v>
      </c>
      <c r="G183" s="2" t="s">
        <v>191</v>
      </c>
      <c r="H183">
        <v>28</v>
      </c>
      <c r="I183">
        <v>0.57123684883117598</v>
      </c>
      <c r="J183">
        <v>45.790260488122101</v>
      </c>
      <c r="K183" s="1">
        <v>1.2566336921047699E-10</v>
      </c>
      <c r="L183" s="3" t="s">
        <v>7</v>
      </c>
      <c r="M183">
        <f t="shared" si="10"/>
        <v>1</v>
      </c>
      <c r="N183" s="3">
        <f t="shared" si="8"/>
        <v>1</v>
      </c>
      <c r="O183">
        <f t="shared" si="11"/>
        <v>44</v>
      </c>
      <c r="P183">
        <f t="shared" si="9"/>
        <v>28</v>
      </c>
    </row>
    <row r="184" spans="1:16">
      <c r="A184" t="s">
        <v>192</v>
      </c>
      <c r="B184">
        <v>358</v>
      </c>
      <c r="C184">
        <v>21.139796450999999</v>
      </c>
      <c r="D184" s="1">
        <v>-14146540.5536268</v>
      </c>
      <c r="E184" s="1">
        <v>5.5968925585791997E-7</v>
      </c>
      <c r="F184" t="s">
        <v>7</v>
      </c>
      <c r="G184" s="2" t="s">
        <v>192</v>
      </c>
      <c r="H184">
        <v>187</v>
      </c>
      <c r="I184">
        <v>2.9390630722045898</v>
      </c>
      <c r="J184" s="1">
        <v>-14146539.448847</v>
      </c>
      <c r="K184" s="1">
        <v>9.3165059000810402E-13</v>
      </c>
      <c r="L184" s="3" t="s">
        <v>7</v>
      </c>
      <c r="M184">
        <f t="shared" si="10"/>
        <v>1</v>
      </c>
      <c r="N184" s="3">
        <f t="shared" si="8"/>
        <v>1</v>
      </c>
      <c r="O184">
        <f t="shared" si="11"/>
        <v>358</v>
      </c>
      <c r="P184">
        <f t="shared" si="9"/>
        <v>187</v>
      </c>
    </row>
    <row r="185" spans="1:16">
      <c r="A185" t="s">
        <v>193</v>
      </c>
      <c r="B185">
        <v>140</v>
      </c>
      <c r="C185">
        <v>549.24274469199997</v>
      </c>
      <c r="D185">
        <v>0</v>
      </c>
      <c r="E185" s="1">
        <v>2.77068323839557E-9</v>
      </c>
      <c r="F185" t="s">
        <v>7</v>
      </c>
      <c r="G185" s="2" t="s">
        <v>193</v>
      </c>
      <c r="H185">
        <v>13</v>
      </c>
      <c r="I185">
        <v>692.47824096679597</v>
      </c>
      <c r="J185">
        <v>0</v>
      </c>
      <c r="K185" s="1">
        <v>1.60085633638118E-9</v>
      </c>
      <c r="L185" s="3" t="s">
        <v>7</v>
      </c>
      <c r="M185">
        <f t="shared" si="10"/>
        <v>1</v>
      </c>
      <c r="N185" s="3">
        <f t="shared" si="8"/>
        <v>1</v>
      </c>
      <c r="O185">
        <f t="shared" si="11"/>
        <v>140</v>
      </c>
      <c r="P185">
        <f t="shared" si="9"/>
        <v>13</v>
      </c>
    </row>
    <row r="186" spans="1:16">
      <c r="A186" t="s">
        <v>194</v>
      </c>
      <c r="B186">
        <v>38</v>
      </c>
      <c r="C186">
        <v>1.0065558560000001</v>
      </c>
      <c r="D186" s="1">
        <v>1032926.02834821</v>
      </c>
      <c r="E186" s="1">
        <v>1.01866452067985E-9</v>
      </c>
      <c r="F186" t="s">
        <v>7</v>
      </c>
      <c r="G186" s="2" t="s">
        <v>194</v>
      </c>
      <c r="H186">
        <v>413</v>
      </c>
      <c r="I186">
        <v>1.8774790763854901</v>
      </c>
      <c r="J186" s="1">
        <v>1032926.02828856</v>
      </c>
      <c r="K186" s="1">
        <v>4.5474735088646402E-13</v>
      </c>
      <c r="L186" s="3" t="s">
        <v>7</v>
      </c>
      <c r="M186">
        <f t="shared" si="10"/>
        <v>1</v>
      </c>
      <c r="N186" s="3">
        <f t="shared" si="8"/>
        <v>1</v>
      </c>
      <c r="O186">
        <f t="shared" si="11"/>
        <v>38</v>
      </c>
      <c r="P186">
        <f t="shared" si="9"/>
        <v>413</v>
      </c>
    </row>
    <row r="187" spans="1:16">
      <c r="A187" t="s">
        <v>195</v>
      </c>
      <c r="B187">
        <v>53</v>
      </c>
      <c r="C187">
        <v>155.74821789200001</v>
      </c>
      <c r="D187" s="1">
        <v>4.9080650356106798E-24</v>
      </c>
      <c r="E187" s="1">
        <v>9.3892255081939799E-13</v>
      </c>
      <c r="F187" t="s">
        <v>7</v>
      </c>
      <c r="G187" s="2" t="s">
        <v>195</v>
      </c>
      <c r="H187">
        <v>19</v>
      </c>
      <c r="I187">
        <v>67.3609681129455</v>
      </c>
      <c r="J187" s="1">
        <v>6.7126634464794297E-18</v>
      </c>
      <c r="K187" s="1">
        <v>1.08280884258959E-10</v>
      </c>
      <c r="L187" s="3" t="s">
        <v>7</v>
      </c>
      <c r="M187">
        <f t="shared" si="10"/>
        <v>1</v>
      </c>
      <c r="N187" s="3">
        <f t="shared" si="8"/>
        <v>1</v>
      </c>
      <c r="O187">
        <f t="shared" si="11"/>
        <v>53</v>
      </c>
      <c r="P187">
        <f t="shared" si="9"/>
        <v>19</v>
      </c>
    </row>
    <row r="188" spans="1:16">
      <c r="A188" t="s">
        <v>196</v>
      </c>
      <c r="B188">
        <v>94</v>
      </c>
      <c r="C188">
        <v>1.4445170549999999</v>
      </c>
      <c r="D188">
        <v>9030.0820153195491</v>
      </c>
      <c r="E188" s="1">
        <v>6.0073153254715295E-7</v>
      </c>
      <c r="F188" t="s">
        <v>7</v>
      </c>
      <c r="G188" s="2" t="s">
        <v>196</v>
      </c>
      <c r="H188">
        <v>186</v>
      </c>
      <c r="I188">
        <v>0.74892115592956499</v>
      </c>
      <c r="J188">
        <v>9035.2764421654592</v>
      </c>
      <c r="K188" s="1">
        <v>2.80138022407327E-13</v>
      </c>
      <c r="L188" s="3" t="s">
        <v>7</v>
      </c>
      <c r="M188">
        <f t="shared" si="10"/>
        <v>1</v>
      </c>
      <c r="N188" s="3">
        <f t="shared" si="8"/>
        <v>1</v>
      </c>
      <c r="O188">
        <f t="shared" si="11"/>
        <v>94</v>
      </c>
      <c r="P188">
        <f t="shared" si="9"/>
        <v>186</v>
      </c>
    </row>
    <row r="189" spans="1:16">
      <c r="A189" t="s">
        <v>197</v>
      </c>
      <c r="B189">
        <v>1696</v>
      </c>
      <c r="C189">
        <v>137.777917032</v>
      </c>
      <c r="D189">
        <v>-2.5087837800544399</v>
      </c>
      <c r="E189">
        <v>0</v>
      </c>
      <c r="F189" t="s">
        <v>7</v>
      </c>
      <c r="G189" s="2" t="s">
        <v>197</v>
      </c>
      <c r="H189">
        <v>2</v>
      </c>
      <c r="I189">
        <v>3751.1393389701798</v>
      </c>
      <c r="J189">
        <v>-1.3124677326043199E-4</v>
      </c>
      <c r="K189">
        <v>2.33348749180216E-4</v>
      </c>
      <c r="L189" s="3" t="s">
        <v>24</v>
      </c>
      <c r="M189">
        <f t="shared" si="10"/>
        <v>1</v>
      </c>
      <c r="N189" s="3">
        <f t="shared" si="8"/>
        <v>0</v>
      </c>
      <c r="O189" t="str">
        <f t="shared" si="11"/>
        <v/>
      </c>
      <c r="P189" t="str">
        <f t="shared" si="9"/>
        <v/>
      </c>
    </row>
    <row r="190" spans="1:16">
      <c r="A190" t="s">
        <v>198</v>
      </c>
      <c r="B190">
        <v>106</v>
      </c>
      <c r="C190">
        <v>2.4947314139999999</v>
      </c>
      <c r="D190">
        <v>129660.48883913</v>
      </c>
      <c r="E190" s="1">
        <v>4.2064547431386302E-7</v>
      </c>
      <c r="F190" t="s">
        <v>7</v>
      </c>
      <c r="G190" s="2" t="s">
        <v>198</v>
      </c>
      <c r="H190">
        <v>18</v>
      </c>
      <c r="I190">
        <v>0.12587094306945801</v>
      </c>
      <c r="J190">
        <v>129660.68465363</v>
      </c>
      <c r="K190" s="1">
        <v>6.1879390500507701E-12</v>
      </c>
      <c r="L190" s="3" t="s">
        <v>7</v>
      </c>
      <c r="M190">
        <f t="shared" si="10"/>
        <v>1</v>
      </c>
      <c r="N190" s="3">
        <f t="shared" si="8"/>
        <v>1</v>
      </c>
      <c r="O190">
        <f t="shared" si="11"/>
        <v>106</v>
      </c>
      <c r="P190">
        <f t="shared" si="9"/>
        <v>18</v>
      </c>
    </row>
    <row r="191" spans="1:16">
      <c r="A191" t="s">
        <v>199</v>
      </c>
      <c r="B191">
        <v>9</v>
      </c>
      <c r="C191">
        <v>0.69035051300000005</v>
      </c>
      <c r="D191">
        <v>0</v>
      </c>
      <c r="E191" s="1">
        <v>9.6633812063373605E-13</v>
      </c>
      <c r="F191" t="s">
        <v>7</v>
      </c>
      <c r="G191" s="2" t="s">
        <v>199</v>
      </c>
      <c r="H191">
        <v>3</v>
      </c>
      <c r="I191">
        <v>8.8228940963745103E-2</v>
      </c>
      <c r="J191">
        <v>0</v>
      </c>
      <c r="K191" s="1">
        <v>9.8395958048058596E-11</v>
      </c>
      <c r="L191" s="3" t="s">
        <v>7</v>
      </c>
      <c r="M191">
        <f t="shared" si="10"/>
        <v>1</v>
      </c>
      <c r="N191" s="3">
        <f t="shared" si="8"/>
        <v>1</v>
      </c>
      <c r="O191">
        <f t="shared" si="11"/>
        <v>9</v>
      </c>
      <c r="P191">
        <f t="shared" si="9"/>
        <v>3</v>
      </c>
    </row>
    <row r="192" spans="1:16">
      <c r="A192" t="s">
        <v>200</v>
      </c>
      <c r="B192">
        <v>10</v>
      </c>
      <c r="C192">
        <v>0.57307226099999997</v>
      </c>
      <c r="D192">
        <v>4.99804174755766</v>
      </c>
      <c r="E192" s="1">
        <v>5.9017969969432602E-8</v>
      </c>
      <c r="F192" t="s">
        <v>7</v>
      </c>
      <c r="G192" s="2" t="s">
        <v>200</v>
      </c>
      <c r="H192">
        <v>21</v>
      </c>
      <c r="I192">
        <v>0.30557894706726002</v>
      </c>
      <c r="J192">
        <v>4.9986417552669398</v>
      </c>
      <c r="K192">
        <v>0</v>
      </c>
      <c r="L192" s="3" t="s">
        <v>7</v>
      </c>
      <c r="M192">
        <f t="shared" si="10"/>
        <v>1</v>
      </c>
      <c r="N192" s="3">
        <f t="shared" si="8"/>
        <v>1</v>
      </c>
      <c r="O192">
        <f t="shared" si="11"/>
        <v>10</v>
      </c>
      <c r="P192">
        <f t="shared" si="9"/>
        <v>21</v>
      </c>
    </row>
    <row r="193" spans="1:16">
      <c r="A193" t="s">
        <v>201</v>
      </c>
      <c r="B193">
        <v>139</v>
      </c>
      <c r="C193">
        <v>18.195998785</v>
      </c>
      <c r="D193">
        <v>18439.0933040856</v>
      </c>
      <c r="E193" s="1">
        <v>1.59322229298375E-8</v>
      </c>
      <c r="F193" t="s">
        <v>7</v>
      </c>
      <c r="G193" s="2" t="s">
        <v>201</v>
      </c>
      <c r="H193">
        <v>155</v>
      </c>
      <c r="I193">
        <v>28.1955149173736</v>
      </c>
      <c r="J193">
        <v>18438.9966942955</v>
      </c>
      <c r="K193" s="1">
        <v>4.4408920985006202E-16</v>
      </c>
      <c r="L193" s="3" t="s">
        <v>7</v>
      </c>
      <c r="M193">
        <f t="shared" si="10"/>
        <v>1</v>
      </c>
      <c r="N193" s="3">
        <f t="shared" si="8"/>
        <v>1</v>
      </c>
      <c r="O193">
        <f t="shared" si="11"/>
        <v>139</v>
      </c>
      <c r="P193">
        <f t="shared" si="9"/>
        <v>155</v>
      </c>
    </row>
    <row r="194" spans="1:16">
      <c r="A194" t="s">
        <v>202</v>
      </c>
      <c r="B194">
        <v>90</v>
      </c>
      <c r="C194">
        <v>6.6431024140000003</v>
      </c>
      <c r="D194" s="1">
        <v>-15033576.901934201</v>
      </c>
      <c r="E194" s="1">
        <v>5.7614316839817904E-7</v>
      </c>
      <c r="F194" t="s">
        <v>7</v>
      </c>
      <c r="G194" s="2" t="s">
        <v>202</v>
      </c>
      <c r="H194">
        <v>65</v>
      </c>
      <c r="I194">
        <v>1.1834399700164699</v>
      </c>
      <c r="J194" s="1">
        <v>-15033576.8744474</v>
      </c>
      <c r="K194" s="1">
        <v>7.6842383334655203E-13</v>
      </c>
      <c r="L194" s="3" t="s">
        <v>7</v>
      </c>
      <c r="M194">
        <f t="shared" si="10"/>
        <v>1</v>
      </c>
      <c r="N194" s="3">
        <f t="shared" si="8"/>
        <v>1</v>
      </c>
      <c r="O194">
        <f t="shared" si="11"/>
        <v>90</v>
      </c>
      <c r="P194">
        <f t="shared" si="9"/>
        <v>65</v>
      </c>
    </row>
    <row r="195" spans="1:16">
      <c r="A195" t="s">
        <v>203</v>
      </c>
      <c r="B195">
        <v>15</v>
      </c>
      <c r="C195">
        <v>7.4220857579999997</v>
      </c>
      <c r="D195" s="1">
        <v>1.3444272648087999E-5</v>
      </c>
      <c r="E195" s="1">
        <v>1.0086245628249699E-8</v>
      </c>
      <c r="F195" t="s">
        <v>7</v>
      </c>
      <c r="G195" s="2" t="s">
        <v>203</v>
      </c>
      <c r="H195">
        <v>43</v>
      </c>
      <c r="I195">
        <v>1.2936940193176201</v>
      </c>
      <c r="J195">
        <v>4.0784090957464902E-4</v>
      </c>
      <c r="K195" s="1">
        <v>2.8690124406179599E-12</v>
      </c>
      <c r="L195" s="3" t="s">
        <v>7</v>
      </c>
      <c r="M195">
        <f t="shared" si="10"/>
        <v>1</v>
      </c>
      <c r="N195" s="3">
        <f t="shared" si="8"/>
        <v>1</v>
      </c>
      <c r="O195">
        <f t="shared" si="11"/>
        <v>15</v>
      </c>
      <c r="P195">
        <f t="shared" si="9"/>
        <v>43</v>
      </c>
    </row>
    <row r="196" spans="1:16">
      <c r="A196" t="s">
        <v>204</v>
      </c>
      <c r="B196">
        <v>111</v>
      </c>
      <c r="C196">
        <v>8.2051127959999999</v>
      </c>
      <c r="D196" s="1">
        <v>-15033462.972918401</v>
      </c>
      <c r="E196" s="1">
        <v>2.8093757020743202E-7</v>
      </c>
      <c r="F196" t="s">
        <v>7</v>
      </c>
      <c r="G196" s="2" t="s">
        <v>204</v>
      </c>
      <c r="H196">
        <v>59</v>
      </c>
      <c r="I196">
        <v>1.08051204681396</v>
      </c>
      <c r="J196" s="1">
        <v>-15033462.935665499</v>
      </c>
      <c r="K196" s="1">
        <v>1.0339701998377799E-12</v>
      </c>
      <c r="L196" s="3" t="s">
        <v>7</v>
      </c>
      <c r="M196">
        <f t="shared" si="10"/>
        <v>1</v>
      </c>
      <c r="N196" s="3">
        <f t="shared" ref="N196:N240" si="12">IF(L196="optimal",1,0)</f>
        <v>1</v>
      </c>
      <c r="O196">
        <f t="shared" si="11"/>
        <v>111</v>
      </c>
      <c r="P196">
        <f t="shared" ref="P196:P240" si="13">IF(M196*N196,H196,"")</f>
        <v>59</v>
      </c>
    </row>
    <row r="197" spans="1:16">
      <c r="A197" t="s">
        <v>205</v>
      </c>
      <c r="B197">
        <v>662</v>
      </c>
      <c r="C197">
        <v>56.127126255999997</v>
      </c>
      <c r="D197">
        <v>4.8887906892512896E-4</v>
      </c>
      <c r="E197" s="1">
        <v>4.4025448057982601E-7</v>
      </c>
      <c r="F197" t="s">
        <v>7</v>
      </c>
      <c r="G197" s="2" t="s">
        <v>205</v>
      </c>
      <c r="H197">
        <v>39</v>
      </c>
      <c r="I197">
        <v>11.1473670005798</v>
      </c>
      <c r="J197">
        <v>3.8342661497052998E-4</v>
      </c>
      <c r="K197" s="1">
        <v>5.0198282424904199E-8</v>
      </c>
      <c r="L197" s="3" t="s">
        <v>7</v>
      </c>
      <c r="M197">
        <f t="shared" ref="M197:M240" si="14">IF(AND(L197&lt;&gt;"INIT_ERROR",F197="optimal"),1,0)</f>
        <v>1</v>
      </c>
      <c r="N197" s="3">
        <f t="shared" si="12"/>
        <v>1</v>
      </c>
      <c r="O197">
        <f t="shared" ref="O197:O240" si="15">IF(M197*N197,B197,"")</f>
        <v>662</v>
      </c>
      <c r="P197">
        <f t="shared" si="13"/>
        <v>39</v>
      </c>
    </row>
    <row r="198" spans="1:16">
      <c r="A198" t="s">
        <v>206</v>
      </c>
      <c r="B198">
        <v>18</v>
      </c>
      <c r="C198">
        <v>10.520986017</v>
      </c>
      <c r="D198">
        <v>6138.7551630047801</v>
      </c>
      <c r="E198" s="1">
        <v>3.03575120597088E-9</v>
      </c>
      <c r="F198" t="s">
        <v>7</v>
      </c>
      <c r="G198" s="2" t="s">
        <v>206</v>
      </c>
      <c r="H198">
        <v>0</v>
      </c>
      <c r="I198">
        <v>1.01721286773681E-2</v>
      </c>
      <c r="J198">
        <v>0</v>
      </c>
      <c r="K198">
        <v>198</v>
      </c>
      <c r="L198" s="3" t="s">
        <v>249</v>
      </c>
      <c r="M198">
        <f t="shared" si="14"/>
        <v>0</v>
      </c>
      <c r="N198" s="3">
        <f t="shared" si="12"/>
        <v>0</v>
      </c>
      <c r="O198" t="str">
        <f t="shared" si="15"/>
        <v/>
      </c>
      <c r="P198" t="str">
        <f t="shared" si="13"/>
        <v/>
      </c>
    </row>
    <row r="199" spans="1:16">
      <c r="A199" t="s">
        <v>207</v>
      </c>
      <c r="B199">
        <v>26</v>
      </c>
      <c r="C199">
        <v>1.3967476219999999</v>
      </c>
      <c r="D199">
        <v>5.0707232003510203</v>
      </c>
      <c r="E199" s="1">
        <v>9.3885584179220697E-7</v>
      </c>
      <c r="F199" t="s">
        <v>7</v>
      </c>
      <c r="G199" s="2" t="s">
        <v>207</v>
      </c>
      <c r="H199">
        <v>17</v>
      </c>
      <c r="I199">
        <v>0.269688129425048</v>
      </c>
      <c r="J199">
        <v>7.2233429589113802</v>
      </c>
      <c r="K199">
        <v>0</v>
      </c>
      <c r="L199" s="3" t="s">
        <v>7</v>
      </c>
      <c r="M199">
        <f t="shared" si="14"/>
        <v>1</v>
      </c>
      <c r="N199" s="3">
        <f t="shared" si="12"/>
        <v>1</v>
      </c>
      <c r="O199">
        <f t="shared" si="15"/>
        <v>26</v>
      </c>
      <c r="P199">
        <f t="shared" si="13"/>
        <v>17</v>
      </c>
    </row>
    <row r="200" spans="1:16">
      <c r="A200" t="s">
        <v>208</v>
      </c>
      <c r="B200">
        <v>30</v>
      </c>
      <c r="C200">
        <v>2.7925727600000001</v>
      </c>
      <c r="D200">
        <v>370607.11945387698</v>
      </c>
      <c r="E200" s="1">
        <v>7.6646072982944893E-9</v>
      </c>
      <c r="F200" t="s">
        <v>7</v>
      </c>
      <c r="G200" s="2" t="s">
        <v>208</v>
      </c>
      <c r="H200">
        <v>19</v>
      </c>
      <c r="I200">
        <v>0.48394513130187899</v>
      </c>
      <c r="J200">
        <v>370607.119338474</v>
      </c>
      <c r="K200" s="1">
        <v>1.15915099740959E-9</v>
      </c>
      <c r="L200" s="3" t="s">
        <v>7</v>
      </c>
      <c r="M200">
        <f t="shared" si="14"/>
        <v>1</v>
      </c>
      <c r="N200" s="3">
        <f t="shared" si="12"/>
        <v>1</v>
      </c>
      <c r="O200">
        <f t="shared" si="15"/>
        <v>30</v>
      </c>
      <c r="P200">
        <f t="shared" si="13"/>
        <v>19</v>
      </c>
    </row>
    <row r="201" spans="1:16">
      <c r="A201" t="s">
        <v>209</v>
      </c>
      <c r="B201">
        <v>18</v>
      </c>
      <c r="C201">
        <v>10.265846421999999</v>
      </c>
      <c r="D201">
        <v>1534.6887985886799</v>
      </c>
      <c r="E201" s="1">
        <v>4.9121240408567205E-10</v>
      </c>
      <c r="F201" t="s">
        <v>7</v>
      </c>
      <c r="G201" s="2" t="s">
        <v>209</v>
      </c>
      <c r="H201">
        <v>0</v>
      </c>
      <c r="I201">
        <v>1.07498168945312E-2</v>
      </c>
      <c r="J201">
        <v>0</v>
      </c>
      <c r="K201">
        <v>99</v>
      </c>
      <c r="L201" s="3" t="s">
        <v>249</v>
      </c>
      <c r="M201">
        <f t="shared" si="14"/>
        <v>0</v>
      </c>
      <c r="N201" s="3">
        <f t="shared" si="12"/>
        <v>0</v>
      </c>
      <c r="O201" t="str">
        <f t="shared" si="15"/>
        <v/>
      </c>
      <c r="P201" t="str">
        <f t="shared" si="13"/>
        <v/>
      </c>
    </row>
    <row r="202" spans="1:16">
      <c r="A202" t="s">
        <v>210</v>
      </c>
      <c r="B202">
        <v>16</v>
      </c>
      <c r="C202">
        <v>2.6257124460000001</v>
      </c>
      <c r="D202">
        <v>4114.8589217818098</v>
      </c>
      <c r="E202" s="1">
        <v>6.08065420237835E-9</v>
      </c>
      <c r="F202" t="s">
        <v>7</v>
      </c>
      <c r="G202" s="2" t="s">
        <v>210</v>
      </c>
      <c r="H202">
        <v>0</v>
      </c>
      <c r="I202">
        <v>6.62994384765625E-3</v>
      </c>
      <c r="J202">
        <v>0</v>
      </c>
      <c r="K202">
        <v>194</v>
      </c>
      <c r="L202" s="3" t="s">
        <v>249</v>
      </c>
      <c r="M202">
        <f t="shared" si="14"/>
        <v>0</v>
      </c>
      <c r="N202" s="3">
        <f t="shared" si="12"/>
        <v>0</v>
      </c>
      <c r="O202" t="str">
        <f t="shared" si="15"/>
        <v/>
      </c>
      <c r="P202" t="str">
        <f t="shared" si="13"/>
        <v/>
      </c>
    </row>
    <row r="203" spans="1:16">
      <c r="A203" t="s">
        <v>211</v>
      </c>
      <c r="B203">
        <v>3000</v>
      </c>
      <c r="C203">
        <v>364.37588436499999</v>
      </c>
      <c r="D203">
        <v>-0.144837873916175</v>
      </c>
      <c r="E203" s="1">
        <v>1.5888932640706299E-6</v>
      </c>
      <c r="F203" t="s">
        <v>27</v>
      </c>
      <c r="G203" s="2" t="s">
        <v>211</v>
      </c>
      <c r="H203">
        <v>19</v>
      </c>
      <c r="I203">
        <v>0.271073818206787</v>
      </c>
      <c r="J203">
        <v>-0.15224139147973401</v>
      </c>
      <c r="K203" s="1">
        <v>1.9069179568731401E-10</v>
      </c>
      <c r="L203" s="3" t="s">
        <v>7</v>
      </c>
      <c r="M203">
        <f t="shared" si="14"/>
        <v>0</v>
      </c>
      <c r="N203" s="3">
        <f t="shared" si="12"/>
        <v>1</v>
      </c>
      <c r="O203" t="str">
        <f t="shared" si="15"/>
        <v/>
      </c>
      <c r="P203" t="str">
        <f t="shared" si="13"/>
        <v/>
      </c>
    </row>
    <row r="204" spans="1:16">
      <c r="A204" t="s">
        <v>212</v>
      </c>
      <c r="B204">
        <v>51</v>
      </c>
      <c r="C204">
        <v>218.61213426</v>
      </c>
      <c r="D204" s="1">
        <v>4.1323062151184098E-16</v>
      </c>
      <c r="E204" s="1">
        <v>2.1339644585898901E-10</v>
      </c>
      <c r="F204" t="s">
        <v>7</v>
      </c>
      <c r="G204" s="2" t="s">
        <v>212</v>
      </c>
      <c r="H204">
        <v>46</v>
      </c>
      <c r="I204">
        <v>291.76684308052</v>
      </c>
      <c r="J204" s="1">
        <v>5.0456901350091298E-19</v>
      </c>
      <c r="K204" s="1">
        <v>4.4062262603887699E-12</v>
      </c>
      <c r="L204" s="3" t="s">
        <v>7</v>
      </c>
      <c r="M204">
        <f t="shared" si="14"/>
        <v>1</v>
      </c>
      <c r="N204" s="3">
        <f t="shared" si="12"/>
        <v>1</v>
      </c>
      <c r="O204">
        <f t="shared" si="15"/>
        <v>51</v>
      </c>
      <c r="P204">
        <f t="shared" si="13"/>
        <v>46</v>
      </c>
    </row>
    <row r="205" spans="1:16">
      <c r="A205" t="s">
        <v>213</v>
      </c>
      <c r="B205">
        <v>203</v>
      </c>
      <c r="C205">
        <v>54.218388632</v>
      </c>
      <c r="D205">
        <v>0</v>
      </c>
      <c r="E205" s="1">
        <v>1.18072805780026E-5</v>
      </c>
      <c r="F205" t="s">
        <v>51</v>
      </c>
      <c r="G205" s="2" t="s">
        <v>213</v>
      </c>
      <c r="H205">
        <v>323</v>
      </c>
      <c r="I205">
        <v>256.17267417907698</v>
      </c>
      <c r="J205">
        <v>0</v>
      </c>
      <c r="K205">
        <v>5.1862929908808898E-2</v>
      </c>
      <c r="L205" s="3" t="s">
        <v>51</v>
      </c>
      <c r="M205">
        <f t="shared" si="14"/>
        <v>0</v>
      </c>
      <c r="N205" s="3">
        <f t="shared" si="12"/>
        <v>0</v>
      </c>
      <c r="O205" t="str">
        <f t="shared" si="15"/>
        <v/>
      </c>
      <c r="P205" t="str">
        <f t="shared" si="13"/>
        <v/>
      </c>
    </row>
    <row r="206" spans="1:16">
      <c r="A206" t="s">
        <v>214</v>
      </c>
      <c r="B206">
        <v>15</v>
      </c>
      <c r="C206">
        <v>9.9460714600000006</v>
      </c>
      <c r="D206" s="1">
        <v>1.3444272648087999E-5</v>
      </c>
      <c r="E206" s="1">
        <v>1.0086245628249699E-8</v>
      </c>
      <c r="F206" t="s">
        <v>7</v>
      </c>
      <c r="G206" s="2" t="s">
        <v>214</v>
      </c>
      <c r="H206">
        <v>43</v>
      </c>
      <c r="I206">
        <v>1.5166380405426001</v>
      </c>
      <c r="J206">
        <v>4.0784090957464902E-4</v>
      </c>
      <c r="K206" s="1">
        <v>2.8690124406179599E-12</v>
      </c>
      <c r="L206" s="3" t="s">
        <v>7</v>
      </c>
      <c r="M206">
        <f t="shared" si="14"/>
        <v>1</v>
      </c>
      <c r="N206" s="3">
        <f t="shared" si="12"/>
        <v>1</v>
      </c>
      <c r="O206">
        <f t="shared" si="15"/>
        <v>15</v>
      </c>
      <c r="P206">
        <f t="shared" si="13"/>
        <v>43</v>
      </c>
    </row>
    <row r="207" spans="1:16">
      <c r="A207" t="s">
        <v>215</v>
      </c>
      <c r="B207">
        <v>273</v>
      </c>
      <c r="C207">
        <v>3622.6059367829998</v>
      </c>
      <c r="D207">
        <v>1912.70290661218</v>
      </c>
      <c r="E207">
        <v>3.3332041703331399</v>
      </c>
      <c r="F207" t="s">
        <v>24</v>
      </c>
      <c r="G207" s="2" t="s">
        <v>215</v>
      </c>
      <c r="H207">
        <v>316</v>
      </c>
      <c r="I207">
        <v>3639.5388469695999</v>
      </c>
      <c r="J207">
        <v>392.48530591476498</v>
      </c>
      <c r="K207">
        <v>6992.0179684061304</v>
      </c>
      <c r="L207" s="3" t="s">
        <v>24</v>
      </c>
      <c r="M207">
        <f t="shared" si="14"/>
        <v>0</v>
      </c>
      <c r="N207" s="3">
        <f t="shared" si="12"/>
        <v>0</v>
      </c>
      <c r="O207" t="str">
        <f t="shared" si="15"/>
        <v/>
      </c>
      <c r="P207" t="str">
        <f t="shared" si="13"/>
        <v/>
      </c>
    </row>
    <row r="208" spans="1:16">
      <c r="A208" t="s">
        <v>216</v>
      </c>
      <c r="B208">
        <v>11</v>
      </c>
      <c r="C208">
        <v>0.771279139</v>
      </c>
      <c r="D208" s="1">
        <v>-2099582.5825782502</v>
      </c>
      <c r="E208" s="1">
        <v>5.4184295938952604E-9</v>
      </c>
      <c r="F208" t="s">
        <v>7</v>
      </c>
      <c r="G208" s="2" t="s">
        <v>216</v>
      </c>
      <c r="H208">
        <v>102</v>
      </c>
      <c r="I208">
        <v>1059.7337000370001</v>
      </c>
      <c r="J208" s="1">
        <v>-2099582.5780790499</v>
      </c>
      <c r="K208" s="1">
        <v>2.0899948438568501E-13</v>
      </c>
      <c r="L208" s="3" t="s">
        <v>7</v>
      </c>
      <c r="M208">
        <f t="shared" si="14"/>
        <v>1</v>
      </c>
      <c r="N208" s="3">
        <f t="shared" si="12"/>
        <v>1</v>
      </c>
      <c r="O208">
        <f t="shared" si="15"/>
        <v>11</v>
      </c>
      <c r="P208">
        <f t="shared" si="13"/>
        <v>102</v>
      </c>
    </row>
    <row r="209" spans="1:16">
      <c r="A209" t="s">
        <v>217</v>
      </c>
      <c r="B209">
        <v>7</v>
      </c>
      <c r="C209">
        <v>1.2529274260000001</v>
      </c>
      <c r="D209">
        <v>7.13884887034025</v>
      </c>
      <c r="E209" s="1">
        <v>1.57673873957264E-12</v>
      </c>
      <c r="F209" t="s">
        <v>7</v>
      </c>
      <c r="G209" s="2" t="s">
        <v>217</v>
      </c>
      <c r="H209">
        <v>9</v>
      </c>
      <c r="I209">
        <v>0.17512893676757799</v>
      </c>
      <c r="J209">
        <v>7.1388488704511701</v>
      </c>
      <c r="K209" s="1">
        <v>2.77246706495426E-11</v>
      </c>
      <c r="L209" s="3" t="s">
        <v>7</v>
      </c>
      <c r="M209">
        <f t="shared" si="14"/>
        <v>1</v>
      </c>
      <c r="N209" s="3">
        <f t="shared" si="12"/>
        <v>1</v>
      </c>
      <c r="O209">
        <f t="shared" si="15"/>
        <v>7</v>
      </c>
      <c r="P209">
        <f t="shared" si="13"/>
        <v>9</v>
      </c>
    </row>
    <row r="210" spans="1:16">
      <c r="A210" t="s">
        <v>218</v>
      </c>
      <c r="B210">
        <v>24</v>
      </c>
      <c r="C210">
        <v>3.0104614590000001</v>
      </c>
      <c r="D210">
        <v>0</v>
      </c>
      <c r="E210" s="1">
        <v>1.01901218323124E-9</v>
      </c>
      <c r="F210" t="s">
        <v>7</v>
      </c>
      <c r="G210" s="2" t="s">
        <v>218</v>
      </c>
      <c r="H210">
        <v>9</v>
      </c>
      <c r="I210">
        <v>0.84837007522582997</v>
      </c>
      <c r="J210">
        <v>0</v>
      </c>
      <c r="K210" s="1">
        <v>6.8615647015270496E-8</v>
      </c>
      <c r="L210" s="3" t="s">
        <v>7</v>
      </c>
      <c r="M210">
        <f t="shared" si="14"/>
        <v>1</v>
      </c>
      <c r="N210" s="3">
        <f t="shared" si="12"/>
        <v>1</v>
      </c>
      <c r="O210">
        <f t="shared" si="15"/>
        <v>24</v>
      </c>
      <c r="P210">
        <f t="shared" si="13"/>
        <v>9</v>
      </c>
    </row>
    <row r="211" spans="1:16">
      <c r="A211" t="s">
        <v>219</v>
      </c>
      <c r="B211">
        <v>21</v>
      </c>
      <c r="C211">
        <v>0.68433798499999998</v>
      </c>
      <c r="D211">
        <v>59577.319845922299</v>
      </c>
      <c r="E211" s="1">
        <v>1.36984112941718E-8</v>
      </c>
      <c r="F211" t="s">
        <v>7</v>
      </c>
      <c r="G211" s="2" t="s">
        <v>219</v>
      </c>
      <c r="H211">
        <v>19</v>
      </c>
      <c r="I211">
        <v>9.1968059539794894E-2</v>
      </c>
      <c r="J211">
        <v>59577.3198546883</v>
      </c>
      <c r="K211" s="1">
        <v>5.2750692702829799E-11</v>
      </c>
      <c r="L211" s="3" t="s">
        <v>7</v>
      </c>
      <c r="M211">
        <f t="shared" si="14"/>
        <v>1</v>
      </c>
      <c r="N211" s="3">
        <f t="shared" si="12"/>
        <v>1</v>
      </c>
      <c r="O211">
        <f t="shared" si="15"/>
        <v>21</v>
      </c>
      <c r="P211">
        <f t="shared" si="13"/>
        <v>19</v>
      </c>
    </row>
    <row r="212" spans="1:16">
      <c r="A212" t="s">
        <v>220</v>
      </c>
      <c r="B212">
        <v>432</v>
      </c>
      <c r="C212">
        <v>41.888760171999998</v>
      </c>
      <c r="D212">
        <v>4.7466265182149998E-4</v>
      </c>
      <c r="E212" s="1">
        <v>4.45907053947536E-7</v>
      </c>
      <c r="F212" t="s">
        <v>7</v>
      </c>
      <c r="G212" s="2" t="s">
        <v>220</v>
      </c>
      <c r="H212">
        <v>6</v>
      </c>
      <c r="I212">
        <v>3.45183110237121</v>
      </c>
      <c r="J212">
        <v>3.6287999605771502E-4</v>
      </c>
      <c r="K212" s="1">
        <v>9.4015669137607506E-13</v>
      </c>
      <c r="L212" s="3" t="s">
        <v>7</v>
      </c>
      <c r="M212">
        <f t="shared" si="14"/>
        <v>1</v>
      </c>
      <c r="N212" s="3">
        <f t="shared" si="12"/>
        <v>1</v>
      </c>
      <c r="O212">
        <f t="shared" si="15"/>
        <v>432</v>
      </c>
      <c r="P212">
        <f t="shared" si="13"/>
        <v>6</v>
      </c>
    </row>
    <row r="213" spans="1:16">
      <c r="A213" t="s">
        <v>221</v>
      </c>
      <c r="B213">
        <v>115</v>
      </c>
      <c r="C213">
        <v>16.484414782000002</v>
      </c>
      <c r="D213">
        <v>0</v>
      </c>
      <c r="E213" s="1">
        <v>7.16643807107472E-8</v>
      </c>
      <c r="F213" t="s">
        <v>7</v>
      </c>
      <c r="G213" s="2" t="s">
        <v>221</v>
      </c>
      <c r="H213">
        <v>261</v>
      </c>
      <c r="I213">
        <v>63.8769659996032</v>
      </c>
      <c r="J213">
        <v>0</v>
      </c>
      <c r="K213">
        <v>0.58329984931434797</v>
      </c>
      <c r="L213" s="3" t="s">
        <v>51</v>
      </c>
      <c r="M213">
        <f t="shared" si="14"/>
        <v>1</v>
      </c>
      <c r="N213" s="3">
        <f t="shared" si="12"/>
        <v>0</v>
      </c>
      <c r="O213" t="str">
        <f t="shared" si="15"/>
        <v/>
      </c>
      <c r="P213" t="str">
        <f t="shared" si="13"/>
        <v/>
      </c>
    </row>
    <row r="214" spans="1:16">
      <c r="A214" t="s">
        <v>222</v>
      </c>
      <c r="B214">
        <v>101</v>
      </c>
      <c r="C214">
        <v>7.0412331840000002</v>
      </c>
      <c r="D214" s="1">
        <v>-15033539.8552364</v>
      </c>
      <c r="E214" s="1">
        <v>3.8749287413767402E-7</v>
      </c>
      <c r="F214" t="s">
        <v>7</v>
      </c>
      <c r="G214" s="2" t="s">
        <v>222</v>
      </c>
      <c r="H214">
        <v>61</v>
      </c>
      <c r="I214">
        <v>1.1487498283386199</v>
      </c>
      <c r="J214" s="1">
        <v>-15033539.821378199</v>
      </c>
      <c r="K214" s="1">
        <v>1.3784529073745899E-12</v>
      </c>
      <c r="L214" s="3" t="s">
        <v>7</v>
      </c>
      <c r="M214">
        <f t="shared" si="14"/>
        <v>1</v>
      </c>
      <c r="N214" s="3">
        <f t="shared" si="12"/>
        <v>1</v>
      </c>
      <c r="O214">
        <f t="shared" si="15"/>
        <v>101</v>
      </c>
      <c r="P214">
        <f t="shared" si="13"/>
        <v>61</v>
      </c>
    </row>
    <row r="215" spans="1:16">
      <c r="A215" t="s">
        <v>223</v>
      </c>
      <c r="B215">
        <v>28</v>
      </c>
      <c r="C215">
        <v>2.7253585990000002</v>
      </c>
      <c r="D215">
        <v>86.395449932132607</v>
      </c>
      <c r="E215" s="1">
        <v>2.7935810989129699E-7</v>
      </c>
      <c r="F215" t="s">
        <v>7</v>
      </c>
      <c r="G215" s="2" t="s">
        <v>223</v>
      </c>
      <c r="H215">
        <v>259</v>
      </c>
      <c r="I215">
        <v>4.2098090648651096</v>
      </c>
      <c r="J215">
        <v>86.395476537541498</v>
      </c>
      <c r="K215" s="1">
        <v>1.31561428418081E-14</v>
      </c>
      <c r="L215" s="3" t="s">
        <v>7</v>
      </c>
      <c r="M215">
        <f t="shared" si="14"/>
        <v>1</v>
      </c>
      <c r="N215" s="3">
        <f t="shared" si="12"/>
        <v>1</v>
      </c>
      <c r="O215">
        <f t="shared" si="15"/>
        <v>28</v>
      </c>
      <c r="P215">
        <f t="shared" si="13"/>
        <v>259</v>
      </c>
    </row>
    <row r="216" spans="1:16">
      <c r="A216" t="s">
        <v>224</v>
      </c>
      <c r="B216">
        <v>19</v>
      </c>
      <c r="C216">
        <v>2.9216068329999998</v>
      </c>
      <c r="D216">
        <v>8361.4267829166492</v>
      </c>
      <c r="E216">
        <v>0</v>
      </c>
      <c r="F216" t="s">
        <v>7</v>
      </c>
      <c r="G216" s="2" t="s">
        <v>224</v>
      </c>
      <c r="H216">
        <v>27</v>
      </c>
      <c r="I216">
        <v>1.2653839588165201</v>
      </c>
      <c r="J216">
        <v>8361.4246984886704</v>
      </c>
      <c r="K216">
        <v>0</v>
      </c>
      <c r="L216" s="3" t="s">
        <v>7</v>
      </c>
      <c r="M216">
        <f t="shared" si="14"/>
        <v>1</v>
      </c>
      <c r="N216" s="3">
        <f t="shared" si="12"/>
        <v>1</v>
      </c>
      <c r="O216">
        <f t="shared" si="15"/>
        <v>19</v>
      </c>
      <c r="P216">
        <f t="shared" si="13"/>
        <v>27</v>
      </c>
    </row>
    <row r="217" spans="1:16">
      <c r="A217" t="s">
        <v>225</v>
      </c>
      <c r="B217">
        <v>85</v>
      </c>
      <c r="C217">
        <v>1.9592827319999999</v>
      </c>
      <c r="D217">
        <v>750.36642783643197</v>
      </c>
      <c r="E217" s="1">
        <v>3.5020012623121398E-7</v>
      </c>
      <c r="F217" t="s">
        <v>7</v>
      </c>
      <c r="G217" s="2" t="s">
        <v>225</v>
      </c>
      <c r="H217">
        <v>25</v>
      </c>
      <c r="I217">
        <v>0.123690843582153</v>
      </c>
      <c r="J217">
        <v>750.45894663816398</v>
      </c>
      <c r="K217" s="1">
        <v>1.7763568394002501E-15</v>
      </c>
      <c r="L217" s="3" t="s">
        <v>250</v>
      </c>
      <c r="M217">
        <f t="shared" si="14"/>
        <v>1</v>
      </c>
      <c r="N217" s="3">
        <f t="shared" si="12"/>
        <v>0</v>
      </c>
      <c r="O217" t="str">
        <f t="shared" si="15"/>
        <v/>
      </c>
      <c r="P217" t="str">
        <f t="shared" si="13"/>
        <v/>
      </c>
    </row>
    <row r="218" spans="1:16">
      <c r="A218" t="s">
        <v>226</v>
      </c>
      <c r="B218">
        <v>20</v>
      </c>
      <c r="C218">
        <v>3.1925717759999999</v>
      </c>
      <c r="D218">
        <v>0</v>
      </c>
      <c r="E218">
        <v>1.39301737021014</v>
      </c>
      <c r="F218" t="s">
        <v>51</v>
      </c>
      <c r="G218" s="2" t="s">
        <v>226</v>
      </c>
      <c r="H218">
        <v>0</v>
      </c>
      <c r="I218">
        <v>2.13470458984375E-2</v>
      </c>
      <c r="J218">
        <v>0</v>
      </c>
      <c r="K218" s="1">
        <v>8039999</v>
      </c>
      <c r="L218" s="3" t="s">
        <v>249</v>
      </c>
      <c r="M218">
        <f t="shared" si="14"/>
        <v>0</v>
      </c>
      <c r="N218" s="3">
        <f t="shared" si="12"/>
        <v>0</v>
      </c>
      <c r="O218" t="str">
        <f t="shared" si="15"/>
        <v/>
      </c>
      <c r="P218" t="str">
        <f t="shared" si="13"/>
        <v/>
      </c>
    </row>
    <row r="219" spans="1:16">
      <c r="A219" t="s">
        <v>227</v>
      </c>
      <c r="B219">
        <v>6</v>
      </c>
      <c r="C219">
        <v>0.20362544199999999</v>
      </c>
      <c r="D219">
        <v>0</v>
      </c>
      <c r="E219" s="1">
        <v>4.5115577940180101E-12</v>
      </c>
      <c r="F219" t="s">
        <v>7</v>
      </c>
      <c r="G219" s="2" t="s">
        <v>227</v>
      </c>
      <c r="H219">
        <v>4</v>
      </c>
      <c r="I219">
        <v>4.8607110977172803E-2</v>
      </c>
      <c r="J219">
        <v>0</v>
      </c>
      <c r="K219" s="1">
        <v>4.5675227139385602E-7</v>
      </c>
      <c r="L219" s="3" t="s">
        <v>7</v>
      </c>
      <c r="M219">
        <f t="shared" si="14"/>
        <v>1</v>
      </c>
      <c r="N219" s="3">
        <f t="shared" si="12"/>
        <v>1</v>
      </c>
      <c r="O219">
        <f t="shared" si="15"/>
        <v>6</v>
      </c>
      <c r="P219">
        <f t="shared" si="13"/>
        <v>4</v>
      </c>
    </row>
    <row r="220" spans="1:16">
      <c r="A220" t="s">
        <v>228</v>
      </c>
      <c r="B220">
        <v>381</v>
      </c>
      <c r="C220">
        <v>7.7082152300000004</v>
      </c>
      <c r="D220" s="1">
        <v>5146032.8232809398</v>
      </c>
      <c r="E220" s="1">
        <v>4.4188168098146501E-7</v>
      </c>
      <c r="F220" t="s">
        <v>7</v>
      </c>
      <c r="G220" s="2" t="s">
        <v>228</v>
      </c>
      <c r="H220">
        <v>240</v>
      </c>
      <c r="I220">
        <v>1.0031449794769201</v>
      </c>
      <c r="J220" s="1">
        <v>5146033.0793612096</v>
      </c>
      <c r="K220" s="1">
        <v>2.8421709430404001E-14</v>
      </c>
      <c r="L220" s="3" t="s">
        <v>7</v>
      </c>
      <c r="M220">
        <f t="shared" si="14"/>
        <v>1</v>
      </c>
      <c r="N220" s="3">
        <f t="shared" si="12"/>
        <v>1</v>
      </c>
      <c r="O220">
        <f t="shared" si="15"/>
        <v>381</v>
      </c>
      <c r="P220">
        <f t="shared" si="13"/>
        <v>240</v>
      </c>
    </row>
    <row r="221" spans="1:16">
      <c r="A221" t="s">
        <v>229</v>
      </c>
      <c r="B221">
        <v>4</v>
      </c>
      <c r="C221">
        <v>10.773090113</v>
      </c>
      <c r="D221">
        <v>0</v>
      </c>
      <c r="E221" s="1">
        <v>4.3810857164316903E-9</v>
      </c>
      <c r="F221" t="s">
        <v>7</v>
      </c>
      <c r="G221" s="2" t="s">
        <v>229</v>
      </c>
      <c r="H221">
        <v>1</v>
      </c>
      <c r="I221">
        <v>39.5009379386901</v>
      </c>
      <c r="J221">
        <v>0</v>
      </c>
      <c r="K221" s="1">
        <v>1.3226267014943E-7</v>
      </c>
      <c r="L221" s="3" t="s">
        <v>7</v>
      </c>
      <c r="M221">
        <f t="shared" si="14"/>
        <v>1</v>
      </c>
      <c r="N221" s="3">
        <f t="shared" si="12"/>
        <v>1</v>
      </c>
      <c r="O221">
        <f t="shared" si="15"/>
        <v>4</v>
      </c>
      <c r="P221">
        <f t="shared" si="13"/>
        <v>1</v>
      </c>
    </row>
    <row r="222" spans="1:16">
      <c r="A222" t="s">
        <v>230</v>
      </c>
      <c r="B222">
        <v>391</v>
      </c>
      <c r="C222">
        <v>8.0739772389999995</v>
      </c>
      <c r="D222" s="1">
        <v>6204391.42918084</v>
      </c>
      <c r="E222" s="1">
        <v>4.0925067697395698E-7</v>
      </c>
      <c r="F222" t="s">
        <v>7</v>
      </c>
      <c r="G222" s="2" t="s">
        <v>230</v>
      </c>
      <c r="H222">
        <v>214</v>
      </c>
      <c r="I222">
        <v>0.94308710098266602</v>
      </c>
      <c r="J222" s="1">
        <v>6204391.6957718404</v>
      </c>
      <c r="K222" s="1">
        <v>2.8421709430404001E-14</v>
      </c>
      <c r="L222" s="3" t="s">
        <v>7</v>
      </c>
      <c r="M222">
        <f t="shared" si="14"/>
        <v>1</v>
      </c>
      <c r="N222" s="3">
        <f t="shared" si="12"/>
        <v>1</v>
      </c>
      <c r="O222">
        <f t="shared" si="15"/>
        <v>391</v>
      </c>
      <c r="P222">
        <f t="shared" si="13"/>
        <v>214</v>
      </c>
    </row>
    <row r="223" spans="1:16">
      <c r="A223" t="s">
        <v>231</v>
      </c>
      <c r="B223">
        <v>176</v>
      </c>
      <c r="C223">
        <v>7.76463853</v>
      </c>
      <c r="D223">
        <v>31.580760552171402</v>
      </c>
      <c r="E223" s="1">
        <v>4.95220682399968E-7</v>
      </c>
      <c r="F223" t="s">
        <v>7</v>
      </c>
      <c r="G223" s="2" t="s">
        <v>231</v>
      </c>
      <c r="H223">
        <v>36</v>
      </c>
      <c r="I223">
        <v>0.36935782432556102</v>
      </c>
      <c r="J223">
        <v>31.4788751174883</v>
      </c>
      <c r="K223" s="1">
        <v>1.13686837721616E-13</v>
      </c>
      <c r="L223" s="3" t="s">
        <v>7</v>
      </c>
      <c r="M223">
        <f t="shared" si="14"/>
        <v>1</v>
      </c>
      <c r="N223" s="3">
        <f t="shared" si="12"/>
        <v>1</v>
      </c>
      <c r="O223">
        <f t="shared" si="15"/>
        <v>176</v>
      </c>
      <c r="P223">
        <f t="shared" si="13"/>
        <v>36</v>
      </c>
    </row>
    <row r="224" spans="1:16">
      <c r="A224" t="s">
        <v>232</v>
      </c>
      <c r="B224">
        <v>18</v>
      </c>
      <c r="C224">
        <v>2.6175214379999998</v>
      </c>
      <c r="D224">
        <v>1028.7147310906801</v>
      </c>
      <c r="E224" s="1">
        <v>3.5979041967948402E-10</v>
      </c>
      <c r="F224" t="s">
        <v>7</v>
      </c>
      <c r="G224" s="2" t="s">
        <v>232</v>
      </c>
      <c r="H224">
        <v>0</v>
      </c>
      <c r="I224">
        <v>1.11289024353027E-2</v>
      </c>
      <c r="J224">
        <v>0</v>
      </c>
      <c r="K224">
        <v>97</v>
      </c>
      <c r="L224" s="3" t="s">
        <v>249</v>
      </c>
      <c r="M224">
        <f t="shared" si="14"/>
        <v>0</v>
      </c>
      <c r="N224" s="3">
        <f t="shared" si="12"/>
        <v>0</v>
      </c>
      <c r="O224" t="str">
        <f t="shared" si="15"/>
        <v/>
      </c>
      <c r="P224" t="str">
        <f t="shared" si="13"/>
        <v/>
      </c>
    </row>
    <row r="225" spans="1:16">
      <c r="A225" t="s">
        <v>233</v>
      </c>
      <c r="B225">
        <v>120</v>
      </c>
      <c r="C225">
        <v>8.6807729570000003</v>
      </c>
      <c r="D225" s="1">
        <v>-15033464.035944199</v>
      </c>
      <c r="E225" s="1">
        <v>4.8993194581957395E-7</v>
      </c>
      <c r="F225" t="s">
        <v>7</v>
      </c>
      <c r="G225" s="2" t="s">
        <v>233</v>
      </c>
      <c r="H225">
        <v>55</v>
      </c>
      <c r="I225">
        <v>0.99190902709960904</v>
      </c>
      <c r="J225" s="1">
        <v>-15033463.986193901</v>
      </c>
      <c r="K225" s="1">
        <v>9.6633812063373605E-13</v>
      </c>
      <c r="L225" s="3" t="s">
        <v>7</v>
      </c>
      <c r="M225">
        <f t="shared" si="14"/>
        <v>1</v>
      </c>
      <c r="N225" s="3">
        <f t="shared" si="12"/>
        <v>1</v>
      </c>
      <c r="O225">
        <f t="shared" si="15"/>
        <v>120</v>
      </c>
      <c r="P225">
        <f t="shared" si="13"/>
        <v>55</v>
      </c>
    </row>
    <row r="226" spans="1:16">
      <c r="A226" t="s">
        <v>234</v>
      </c>
      <c r="B226">
        <v>3000</v>
      </c>
      <c r="C226">
        <v>187.59384204599999</v>
      </c>
      <c r="D226" s="1">
        <v>6478605486.6599903</v>
      </c>
      <c r="E226">
        <v>1.8322107055155301E-2</v>
      </c>
      <c r="F226" t="s">
        <v>27</v>
      </c>
      <c r="G226" s="2" t="s">
        <v>234</v>
      </c>
      <c r="H226">
        <v>1227</v>
      </c>
      <c r="I226">
        <v>31.183541774749699</v>
      </c>
      <c r="J226" s="1">
        <v>6511978906.2498999</v>
      </c>
      <c r="K226" s="1">
        <v>1.2505552149377701E-10</v>
      </c>
      <c r="L226" s="3" t="s">
        <v>7</v>
      </c>
      <c r="M226">
        <f t="shared" si="14"/>
        <v>0</v>
      </c>
      <c r="N226" s="3">
        <f t="shared" si="12"/>
        <v>1</v>
      </c>
      <c r="O226" t="str">
        <f t="shared" si="15"/>
        <v/>
      </c>
      <c r="P226" t="str">
        <f t="shared" si="13"/>
        <v/>
      </c>
    </row>
    <row r="227" spans="1:16">
      <c r="A227" t="s">
        <v>235</v>
      </c>
      <c r="B227">
        <v>95</v>
      </c>
      <c r="C227">
        <v>5.7090028400000001</v>
      </c>
      <c r="D227" s="1">
        <v>-15033557.338419801</v>
      </c>
      <c r="E227" s="1">
        <v>5.6806442383209703E-7</v>
      </c>
      <c r="F227" t="s">
        <v>7</v>
      </c>
      <c r="G227" s="2" t="s">
        <v>235</v>
      </c>
      <c r="H227">
        <v>54</v>
      </c>
      <c r="I227">
        <v>0.92399597167968694</v>
      </c>
      <c r="J227" s="1">
        <v>-15033557.3037447</v>
      </c>
      <c r="K227" s="1">
        <v>1.1578043211668499E-12</v>
      </c>
      <c r="L227" s="3" t="s">
        <v>7</v>
      </c>
      <c r="M227">
        <f t="shared" si="14"/>
        <v>1</v>
      </c>
      <c r="N227" s="3">
        <f t="shared" si="12"/>
        <v>1</v>
      </c>
      <c r="O227">
        <f t="shared" si="15"/>
        <v>95</v>
      </c>
      <c r="P227">
        <f t="shared" si="13"/>
        <v>54</v>
      </c>
    </row>
    <row r="228" spans="1:16">
      <c r="A228" t="s">
        <v>236</v>
      </c>
      <c r="B228">
        <v>18</v>
      </c>
      <c r="C228">
        <v>10.464831469</v>
      </c>
      <c r="D228">
        <v>1534.6887985886799</v>
      </c>
      <c r="E228" s="1">
        <v>4.9121240408567205E-10</v>
      </c>
      <c r="F228" t="s">
        <v>7</v>
      </c>
      <c r="G228" s="2" t="s">
        <v>236</v>
      </c>
      <c r="H228">
        <v>0</v>
      </c>
      <c r="I228">
        <v>9.9661350250244106E-3</v>
      </c>
      <c r="J228">
        <v>0</v>
      </c>
      <c r="K228">
        <v>99</v>
      </c>
      <c r="L228" s="3" t="s">
        <v>249</v>
      </c>
      <c r="M228">
        <f t="shared" si="14"/>
        <v>0</v>
      </c>
      <c r="N228" s="3">
        <f t="shared" si="12"/>
        <v>0</v>
      </c>
      <c r="O228" t="str">
        <f t="shared" si="15"/>
        <v/>
      </c>
      <c r="P228" t="str">
        <f t="shared" si="13"/>
        <v/>
      </c>
    </row>
    <row r="229" spans="1:16">
      <c r="A229" t="s">
        <v>237</v>
      </c>
      <c r="B229">
        <v>839</v>
      </c>
      <c r="C229">
        <v>117.188207951</v>
      </c>
      <c r="D229">
        <v>74460.452390379098</v>
      </c>
      <c r="E229" s="1">
        <v>9.6042102033113097E-7</v>
      </c>
      <c r="F229" t="s">
        <v>7</v>
      </c>
      <c r="G229" s="2" t="s">
        <v>237</v>
      </c>
      <c r="H229">
        <v>9</v>
      </c>
      <c r="I229">
        <v>0.238965034484863</v>
      </c>
      <c r="J229">
        <v>74465.030008777205</v>
      </c>
      <c r="K229" s="1">
        <v>8.7099121318101602E-12</v>
      </c>
      <c r="L229" s="3" t="s">
        <v>7</v>
      </c>
      <c r="M229">
        <f t="shared" si="14"/>
        <v>1</v>
      </c>
      <c r="N229" s="3">
        <f t="shared" si="12"/>
        <v>1</v>
      </c>
      <c r="O229">
        <f t="shared" si="15"/>
        <v>839</v>
      </c>
      <c r="P229">
        <f t="shared" si="13"/>
        <v>9</v>
      </c>
    </row>
    <row r="230" spans="1:16">
      <c r="A230" t="s">
        <v>238</v>
      </c>
      <c r="B230">
        <v>28</v>
      </c>
      <c r="C230">
        <v>0.70147713300000003</v>
      </c>
      <c r="D230" s="1">
        <v>-3585546.8003952201</v>
      </c>
      <c r="E230" s="1">
        <v>1.62149149218748E-7</v>
      </c>
      <c r="F230" t="s">
        <v>7</v>
      </c>
      <c r="G230" s="2" t="s">
        <v>238</v>
      </c>
      <c r="H230">
        <v>235</v>
      </c>
      <c r="I230">
        <v>1.50703001022338</v>
      </c>
      <c r="J230" s="1">
        <v>-3585546.79849695</v>
      </c>
      <c r="K230">
        <v>0</v>
      </c>
      <c r="L230" s="3" t="s">
        <v>7</v>
      </c>
      <c r="M230">
        <f t="shared" si="14"/>
        <v>1</v>
      </c>
      <c r="N230" s="3">
        <f t="shared" si="12"/>
        <v>1</v>
      </c>
      <c r="O230">
        <f t="shared" si="15"/>
        <v>28</v>
      </c>
      <c r="P230">
        <f t="shared" si="13"/>
        <v>235</v>
      </c>
    </row>
    <row r="231" spans="1:16">
      <c r="A231" t="s">
        <v>239</v>
      </c>
      <c r="B231">
        <v>15</v>
      </c>
      <c r="C231">
        <v>1.4622831860000001</v>
      </c>
      <c r="D231">
        <v>62.739447717772499</v>
      </c>
      <c r="E231" s="1">
        <v>6.64055268551067E-8</v>
      </c>
      <c r="F231" t="s">
        <v>7</v>
      </c>
      <c r="G231" s="2" t="s">
        <v>239</v>
      </c>
      <c r="H231">
        <v>71</v>
      </c>
      <c r="I231">
        <v>7.1753451824188197</v>
      </c>
      <c r="J231">
        <v>70.952862974963494</v>
      </c>
      <c r="K231" s="1">
        <v>2.15572004691466E-12</v>
      </c>
      <c r="L231" s="3" t="s">
        <v>7</v>
      </c>
      <c r="M231">
        <f t="shared" si="14"/>
        <v>1</v>
      </c>
      <c r="N231" s="3">
        <f t="shared" si="12"/>
        <v>1</v>
      </c>
      <c r="O231">
        <f t="shared" si="15"/>
        <v>15</v>
      </c>
      <c r="P231">
        <f t="shared" si="13"/>
        <v>71</v>
      </c>
    </row>
    <row r="232" spans="1:16">
      <c r="A232" t="s">
        <v>240</v>
      </c>
      <c r="B232">
        <v>66</v>
      </c>
      <c r="C232">
        <v>1.029559597</v>
      </c>
      <c r="D232">
        <v>9075.8554808538593</v>
      </c>
      <c r="E232" s="1">
        <v>4.27091377115654E-7</v>
      </c>
      <c r="F232" t="s">
        <v>7</v>
      </c>
      <c r="G232" s="2" t="s">
        <v>240</v>
      </c>
      <c r="H232">
        <v>61</v>
      </c>
      <c r="I232">
        <v>0.163902997970581</v>
      </c>
      <c r="J232">
        <v>9075.8554144428708</v>
      </c>
      <c r="K232" s="1">
        <v>2.5680746569790801E-13</v>
      </c>
      <c r="L232" s="3" t="s">
        <v>7</v>
      </c>
      <c r="M232">
        <f t="shared" si="14"/>
        <v>1</v>
      </c>
      <c r="N232" s="3">
        <f t="shared" si="12"/>
        <v>1</v>
      </c>
      <c r="O232">
        <f t="shared" si="15"/>
        <v>66</v>
      </c>
      <c r="P232">
        <f t="shared" si="13"/>
        <v>61</v>
      </c>
    </row>
    <row r="233" spans="1:16">
      <c r="A233" t="s">
        <v>241</v>
      </c>
      <c r="B233">
        <v>28</v>
      </c>
      <c r="C233">
        <v>2.9484620000000001</v>
      </c>
      <c r="D233">
        <v>-0.77326744673203096</v>
      </c>
      <c r="E233" s="1">
        <v>6.8943797693066202E-7</v>
      </c>
      <c r="F233" t="s">
        <v>7</v>
      </c>
      <c r="G233" s="2" t="s">
        <v>241</v>
      </c>
      <c r="H233">
        <v>31</v>
      </c>
      <c r="I233">
        <v>5114.3624639511099</v>
      </c>
      <c r="J233">
        <v>-35.249565094539598</v>
      </c>
      <c r="K233">
        <v>32.852133212644297</v>
      </c>
      <c r="L233" s="3" t="s">
        <v>24</v>
      </c>
      <c r="M233">
        <f t="shared" si="14"/>
        <v>1</v>
      </c>
      <c r="N233" s="3">
        <f t="shared" si="12"/>
        <v>0</v>
      </c>
      <c r="O233" t="str">
        <f t="shared" si="15"/>
        <v/>
      </c>
      <c r="P233" t="str">
        <f t="shared" si="13"/>
        <v/>
      </c>
    </row>
    <row r="234" spans="1:16">
      <c r="A234" t="s">
        <v>242</v>
      </c>
      <c r="B234">
        <v>684</v>
      </c>
      <c r="C234">
        <v>17.667459241</v>
      </c>
      <c r="D234">
        <v>-4.5019674095256903</v>
      </c>
      <c r="E234" s="1">
        <v>9.9322268365398195E-7</v>
      </c>
      <c r="F234" t="s">
        <v>7</v>
      </c>
      <c r="G234" s="2" t="s">
        <v>242</v>
      </c>
      <c r="H234">
        <v>64</v>
      </c>
      <c r="I234">
        <v>0.63807177543640103</v>
      </c>
      <c r="J234">
        <v>-4.2737587113750903</v>
      </c>
      <c r="K234">
        <v>0</v>
      </c>
      <c r="L234" s="3" t="s">
        <v>7</v>
      </c>
      <c r="M234">
        <f t="shared" si="14"/>
        <v>1</v>
      </c>
      <c r="N234" s="3">
        <f t="shared" si="12"/>
        <v>1</v>
      </c>
      <c r="O234">
        <f t="shared" si="15"/>
        <v>684</v>
      </c>
      <c r="P234">
        <f t="shared" si="13"/>
        <v>64</v>
      </c>
    </row>
    <row r="235" spans="1:16">
      <c r="A235" t="s">
        <v>243</v>
      </c>
      <c r="B235">
        <v>78</v>
      </c>
      <c r="C235">
        <v>5.920564347</v>
      </c>
      <c r="D235" s="1">
        <v>-15033584.273502501</v>
      </c>
      <c r="E235" s="1">
        <v>4.2395700524044802E-7</v>
      </c>
      <c r="F235" t="s">
        <v>7</v>
      </c>
      <c r="G235" s="2" t="s">
        <v>243</v>
      </c>
      <c r="H235">
        <v>62</v>
      </c>
      <c r="I235">
        <v>1.1384630203246999</v>
      </c>
      <c r="J235" s="1">
        <v>-15033584.258626301</v>
      </c>
      <c r="K235" s="1">
        <v>1.0267342531733399E-12</v>
      </c>
      <c r="L235" s="3" t="s">
        <v>7</v>
      </c>
      <c r="M235">
        <f t="shared" si="14"/>
        <v>1</v>
      </c>
      <c r="N235" s="3">
        <f t="shared" si="12"/>
        <v>1</v>
      </c>
      <c r="O235">
        <f t="shared" si="15"/>
        <v>78</v>
      </c>
      <c r="P235">
        <f t="shared" si="13"/>
        <v>62</v>
      </c>
    </row>
    <row r="236" spans="1:16">
      <c r="A236" t="s">
        <v>244</v>
      </c>
      <c r="B236">
        <v>2474</v>
      </c>
      <c r="C236">
        <v>294.30984314199998</v>
      </c>
      <c r="D236">
        <v>-0.157275162071152</v>
      </c>
      <c r="E236" s="1">
        <v>8.6644944663483095E-7</v>
      </c>
      <c r="F236" t="s">
        <v>7</v>
      </c>
      <c r="G236" s="2" t="s">
        <v>244</v>
      </c>
      <c r="H236">
        <v>21</v>
      </c>
      <c r="I236">
        <v>0.20377397537231401</v>
      </c>
      <c r="J236">
        <v>-0.16015645175021301</v>
      </c>
      <c r="K236" s="1">
        <v>6.6701799639190499E-10</v>
      </c>
      <c r="L236" s="3" t="s">
        <v>7</v>
      </c>
      <c r="M236">
        <f t="shared" si="14"/>
        <v>1</v>
      </c>
      <c r="N236" s="3">
        <f t="shared" si="12"/>
        <v>1</v>
      </c>
      <c r="O236">
        <f t="shared" si="15"/>
        <v>2474</v>
      </c>
      <c r="P236">
        <f t="shared" si="13"/>
        <v>21</v>
      </c>
    </row>
    <row r="237" spans="1:16">
      <c r="A237" t="s">
        <v>245</v>
      </c>
      <c r="B237">
        <v>98</v>
      </c>
      <c r="C237">
        <v>0.99523504299999999</v>
      </c>
      <c r="D237">
        <v>2.4139121647726001E-2</v>
      </c>
      <c r="E237" s="1">
        <v>1.3142993835184899E-9</v>
      </c>
      <c r="F237" t="s">
        <v>7</v>
      </c>
      <c r="G237" s="2" t="s">
        <v>245</v>
      </c>
      <c r="H237">
        <v>8</v>
      </c>
      <c r="I237">
        <v>1.1083841323852499E-2</v>
      </c>
      <c r="J237">
        <v>9.6743541602556003E-4</v>
      </c>
      <c r="K237" s="1">
        <v>8.40388851309223E-13</v>
      </c>
      <c r="L237" s="3" t="s">
        <v>7</v>
      </c>
      <c r="M237">
        <f t="shared" si="14"/>
        <v>1</v>
      </c>
      <c r="N237" s="3">
        <f t="shared" si="12"/>
        <v>1</v>
      </c>
      <c r="O237">
        <f t="shared" si="15"/>
        <v>98</v>
      </c>
      <c r="P237">
        <f t="shared" si="13"/>
        <v>8</v>
      </c>
    </row>
    <row r="238" spans="1:16">
      <c r="A238" t="s">
        <v>246</v>
      </c>
      <c r="B238">
        <v>7</v>
      </c>
      <c r="C238">
        <v>0.216678011</v>
      </c>
      <c r="D238" s="1">
        <v>3.7973570498854499E-19</v>
      </c>
      <c r="E238" s="1">
        <v>1.8264241288812301E-7</v>
      </c>
      <c r="F238" t="s">
        <v>7</v>
      </c>
      <c r="G238" s="2" t="s">
        <v>246</v>
      </c>
      <c r="H238">
        <v>2250</v>
      </c>
      <c r="I238">
        <v>54.244999885558997</v>
      </c>
      <c r="J238" s="1">
        <v>6.5201811495812198E-24</v>
      </c>
      <c r="K238" s="1">
        <v>4.0119331151602401E-7</v>
      </c>
      <c r="L238" s="3" t="s">
        <v>7</v>
      </c>
      <c r="M238">
        <f t="shared" si="14"/>
        <v>1</v>
      </c>
      <c r="N238" s="3">
        <f t="shared" si="12"/>
        <v>1</v>
      </c>
      <c r="O238">
        <f t="shared" si="15"/>
        <v>7</v>
      </c>
      <c r="P238">
        <f t="shared" si="13"/>
        <v>2250</v>
      </c>
    </row>
    <row r="239" spans="1:16">
      <c r="A239" t="s">
        <v>247</v>
      </c>
      <c r="B239">
        <v>94</v>
      </c>
      <c r="C239">
        <v>6.6271681759999996</v>
      </c>
      <c r="D239" s="1">
        <v>-15033537.978952</v>
      </c>
      <c r="E239" s="1">
        <v>6.4017332892259003E-7</v>
      </c>
      <c r="F239" t="s">
        <v>7</v>
      </c>
      <c r="G239" s="2" t="s">
        <v>247</v>
      </c>
      <c r="H239">
        <v>58</v>
      </c>
      <c r="I239">
        <v>0.96471285820007302</v>
      </c>
      <c r="J239" s="1">
        <v>-15033537.9346366</v>
      </c>
      <c r="K239" s="1">
        <v>9.3498819797588299E-13</v>
      </c>
      <c r="L239" s="3" t="s">
        <v>7</v>
      </c>
      <c r="M239">
        <f t="shared" si="14"/>
        <v>1</v>
      </c>
      <c r="N239" s="3">
        <f t="shared" si="12"/>
        <v>1</v>
      </c>
      <c r="O239">
        <f t="shared" si="15"/>
        <v>94</v>
      </c>
      <c r="P239">
        <f t="shared" si="13"/>
        <v>58</v>
      </c>
    </row>
    <row r="240" spans="1:16" s="6" customFormat="1">
      <c r="A240" s="6" t="s">
        <v>248</v>
      </c>
      <c r="B240" s="6">
        <v>11</v>
      </c>
      <c r="C240" s="6">
        <v>1.3535129100000001</v>
      </c>
      <c r="D240" s="6">
        <v>94.812852377579503</v>
      </c>
      <c r="E240" s="7">
        <v>3.4229460591904998E-9</v>
      </c>
      <c r="F240" s="6" t="s">
        <v>7</v>
      </c>
      <c r="G240" s="8" t="s">
        <v>248</v>
      </c>
      <c r="H240" s="6">
        <v>12</v>
      </c>
      <c r="I240" s="6">
        <v>0.22861099243163999</v>
      </c>
      <c r="J240" s="6">
        <v>94.814649634774497</v>
      </c>
      <c r="K240" s="7">
        <v>1.4014178505812201E-10</v>
      </c>
      <c r="L240" s="9" t="s">
        <v>7</v>
      </c>
      <c r="M240" s="6">
        <f t="shared" si="14"/>
        <v>1</v>
      </c>
      <c r="N240" s="9">
        <f t="shared" si="12"/>
        <v>1</v>
      </c>
      <c r="O240" s="6">
        <f t="shared" si="15"/>
        <v>11</v>
      </c>
      <c r="P240" s="6">
        <f t="shared" si="13"/>
        <v>12</v>
      </c>
    </row>
    <row r="241" spans="1:16">
      <c r="A241" s="4" t="s">
        <v>257</v>
      </c>
      <c r="M241">
        <f>SUM(M3:M240)</f>
        <v>187</v>
      </c>
      <c r="N241" s="3">
        <f>SUM(N3:N240)</f>
        <v>191</v>
      </c>
      <c r="O241">
        <f>MEDIAN(O3:O240)</f>
        <v>30</v>
      </c>
      <c r="P241">
        <f>MEDIAN(P3:P240)</f>
        <v>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2"/>
  <sheetViews>
    <sheetView topLeftCell="A232" workbookViewId="0">
      <selection activeCell="N2" sqref="N2:O3"/>
    </sheetView>
  </sheetViews>
  <sheetFormatPr baseColWidth="10" defaultRowHeight="16"/>
  <cols>
    <col min="6" max="6" width="13.33203125" bestFit="1" customWidth="1"/>
    <col min="7" max="7" width="10.83203125" style="2"/>
    <col min="12" max="12" width="13.33203125" bestFit="1" customWidth="1"/>
    <col min="13" max="13" width="14.33203125" style="2" bestFit="1" customWidth="1"/>
    <col min="14" max="14" width="12.83203125" style="2" bestFit="1" customWidth="1"/>
  </cols>
  <sheetData>
    <row r="1" spans="1:15">
      <c r="C1" t="s">
        <v>251</v>
      </c>
      <c r="I1" t="s">
        <v>258</v>
      </c>
    </row>
    <row r="2" spans="1:1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3" t="s">
        <v>0</v>
      </c>
      <c r="H2" s="10" t="s">
        <v>1</v>
      </c>
      <c r="I2" s="10" t="s">
        <v>2</v>
      </c>
      <c r="J2" s="10" t="s">
        <v>3</v>
      </c>
      <c r="K2" s="10" t="s">
        <v>4</v>
      </c>
      <c r="L2" s="10" t="s">
        <v>5</v>
      </c>
      <c r="M2" s="2" t="s">
        <v>259</v>
      </c>
      <c r="N2" s="2" t="s">
        <v>260</v>
      </c>
      <c r="O2" s="14" t="s">
        <v>261</v>
      </c>
    </row>
    <row r="3" spans="1:15">
      <c r="A3" s="10" t="s">
        <v>6</v>
      </c>
      <c r="B3" s="11">
        <v>19</v>
      </c>
      <c r="C3" s="11">
        <v>10.8911838531494</v>
      </c>
      <c r="D3" s="11">
        <v>1169.4775828029401</v>
      </c>
      <c r="E3" s="11">
        <v>0.53846947271330203</v>
      </c>
      <c r="F3" s="11" t="s">
        <v>51</v>
      </c>
      <c r="G3" s="13" t="s">
        <v>6</v>
      </c>
      <c r="H3" s="11">
        <v>0</v>
      </c>
      <c r="I3" s="11">
        <v>1.6990430355071999</v>
      </c>
      <c r="J3" s="11">
        <v>0</v>
      </c>
      <c r="K3" s="11">
        <v>97</v>
      </c>
      <c r="L3" s="11" t="s">
        <v>249</v>
      </c>
      <c r="M3" s="2">
        <f>IF(AND(F3="primal_infeasible",L3="primal_infeasible"),1,0)</f>
        <v>0</v>
      </c>
      <c r="N3" s="2" t="str">
        <f>IF(M3,B3,"")</f>
        <v/>
      </c>
      <c r="O3" s="2" t="str">
        <f>IF(M3,H3,"")</f>
        <v/>
      </c>
    </row>
    <row r="4" spans="1:15">
      <c r="A4" s="10" t="s">
        <v>8</v>
      </c>
      <c r="B4" s="11">
        <v>118</v>
      </c>
      <c r="C4" s="11">
        <v>118.434905052185</v>
      </c>
      <c r="D4" s="11">
        <v>997.017302711394</v>
      </c>
      <c r="E4" s="12">
        <v>9.8625250533057596E-7</v>
      </c>
      <c r="F4" s="11" t="s">
        <v>7</v>
      </c>
      <c r="G4" s="13" t="s">
        <v>8</v>
      </c>
      <c r="H4" s="11">
        <v>39</v>
      </c>
      <c r="I4" s="11">
        <v>84.149367094039903</v>
      </c>
      <c r="J4" s="11">
        <v>998.99953144221399</v>
      </c>
      <c r="K4" s="12">
        <v>5.7753801741000603E-13</v>
      </c>
      <c r="L4" s="11" t="s">
        <v>7</v>
      </c>
      <c r="M4" s="2">
        <f t="shared" ref="M4:M67" si="0">IF(AND(F4="primal_infeasible",L4="primal_infeasible"),1,0)</f>
        <v>0</v>
      </c>
      <c r="N4" s="2" t="str">
        <f t="shared" ref="N4:N67" si="1">IF(M4,B4,"")</f>
        <v/>
      </c>
      <c r="O4" s="2" t="str">
        <f t="shared" ref="O4:O67" si="2">IF(M4,H4,"")</f>
        <v/>
      </c>
    </row>
    <row r="5" spans="1:15">
      <c r="A5" s="10" t="s">
        <v>9</v>
      </c>
      <c r="B5" s="11">
        <v>2</v>
      </c>
      <c r="C5" s="11">
        <v>0.35585784912109297</v>
      </c>
      <c r="D5" s="11">
        <v>0.17766701135561899</v>
      </c>
      <c r="E5" s="12">
        <v>1.98346938873328E-9</v>
      </c>
      <c r="F5" s="11" t="s">
        <v>7</v>
      </c>
      <c r="G5" s="13" t="s">
        <v>9</v>
      </c>
      <c r="H5" s="11">
        <v>1</v>
      </c>
      <c r="I5" s="11">
        <v>3.7902116775512598E-2</v>
      </c>
      <c r="J5" s="11">
        <v>0.17766701156444001</v>
      </c>
      <c r="K5" s="12">
        <v>7.8603790143461002E-13</v>
      </c>
      <c r="L5" s="11" t="s">
        <v>7</v>
      </c>
      <c r="M5" s="2">
        <f t="shared" si="0"/>
        <v>0</v>
      </c>
      <c r="N5" s="2" t="str">
        <f t="shared" si="1"/>
        <v/>
      </c>
      <c r="O5" s="2" t="str">
        <f t="shared" si="2"/>
        <v/>
      </c>
    </row>
    <row r="6" spans="1:15">
      <c r="A6" s="10" t="s">
        <v>10</v>
      </c>
      <c r="B6" s="11">
        <v>168</v>
      </c>
      <c r="C6" s="11">
        <v>4.9768719673156703</v>
      </c>
      <c r="D6" s="12">
        <v>11539077.2021794</v>
      </c>
      <c r="E6" s="11">
        <v>0.62312012260411997</v>
      </c>
      <c r="F6" s="11" t="s">
        <v>51</v>
      </c>
      <c r="G6" s="13" t="s">
        <v>10</v>
      </c>
      <c r="H6" s="11">
        <v>320</v>
      </c>
      <c r="I6" s="11">
        <v>1.18954110145568</v>
      </c>
      <c r="J6" s="12">
        <v>12070796.431673599</v>
      </c>
      <c r="K6" s="11">
        <v>0.45267497317269201</v>
      </c>
      <c r="L6" s="11" t="s">
        <v>51</v>
      </c>
      <c r="M6" s="2">
        <f t="shared" si="0"/>
        <v>1</v>
      </c>
      <c r="N6" s="2">
        <f t="shared" si="1"/>
        <v>168</v>
      </c>
      <c r="O6" s="2">
        <f t="shared" si="2"/>
        <v>320</v>
      </c>
    </row>
    <row r="7" spans="1:15">
      <c r="A7" s="10" t="s">
        <v>11</v>
      </c>
      <c r="B7" s="11">
        <v>3</v>
      </c>
      <c r="C7" s="11">
        <v>3.1122760772704998</v>
      </c>
      <c r="D7" s="11">
        <v>0</v>
      </c>
      <c r="E7" s="12">
        <v>3.4118646796699099E-9</v>
      </c>
      <c r="F7" s="11" t="s">
        <v>7</v>
      </c>
      <c r="G7" s="13" t="s">
        <v>11</v>
      </c>
      <c r="H7" s="11">
        <v>4</v>
      </c>
      <c r="I7" s="11">
        <v>2.7640388011932302</v>
      </c>
      <c r="J7" s="11">
        <v>0</v>
      </c>
      <c r="K7" s="12">
        <v>2.5755418886497202E-7</v>
      </c>
      <c r="L7" s="11" t="s">
        <v>7</v>
      </c>
      <c r="M7" s="2">
        <f t="shared" si="0"/>
        <v>0</v>
      </c>
      <c r="N7" s="2" t="str">
        <f t="shared" si="1"/>
        <v/>
      </c>
      <c r="O7" s="2" t="str">
        <f t="shared" si="2"/>
        <v/>
      </c>
    </row>
    <row r="8" spans="1:15">
      <c r="A8" s="10" t="s">
        <v>12</v>
      </c>
      <c r="B8" s="11">
        <v>46</v>
      </c>
      <c r="C8" s="11">
        <v>3.22631311416625</v>
      </c>
      <c r="D8" s="12">
        <v>-15025296.052783201</v>
      </c>
      <c r="E8" s="11">
        <v>0.97198526705525601</v>
      </c>
      <c r="F8" s="11" t="s">
        <v>51</v>
      </c>
      <c r="G8" s="13" t="s">
        <v>12</v>
      </c>
      <c r="H8" s="11">
        <v>1180</v>
      </c>
      <c r="I8" s="11">
        <v>18.505703926086401</v>
      </c>
      <c r="J8" s="12">
        <v>35138507.104879998</v>
      </c>
      <c r="K8" s="11">
        <v>6.58752508407016</v>
      </c>
      <c r="L8" s="11" t="s">
        <v>51</v>
      </c>
      <c r="M8" s="2">
        <f t="shared" si="0"/>
        <v>1</v>
      </c>
      <c r="N8" s="2">
        <f t="shared" si="1"/>
        <v>46</v>
      </c>
      <c r="O8" s="2">
        <f t="shared" si="2"/>
        <v>1180</v>
      </c>
    </row>
    <row r="9" spans="1:15">
      <c r="A9" s="10" t="s">
        <v>13</v>
      </c>
      <c r="B9" s="11">
        <v>13</v>
      </c>
      <c r="C9" s="11">
        <v>17.1723971366882</v>
      </c>
      <c r="D9" s="11">
        <v>-403.983718726512</v>
      </c>
      <c r="E9" s="12">
        <v>4.0340739859701102E-8</v>
      </c>
      <c r="F9" s="11" t="s">
        <v>7</v>
      </c>
      <c r="G9" s="13" t="s">
        <v>13</v>
      </c>
      <c r="H9" s="11">
        <v>3</v>
      </c>
      <c r="I9" s="11">
        <v>4074.33857202529</v>
      </c>
      <c r="J9" s="11">
        <v>-402.55337244485003</v>
      </c>
      <c r="K9" s="12">
        <v>8.9483975784787597E-13</v>
      </c>
      <c r="L9" s="11" t="s">
        <v>24</v>
      </c>
      <c r="M9" s="2">
        <f t="shared" si="0"/>
        <v>0</v>
      </c>
      <c r="N9" s="2" t="str">
        <f t="shared" si="1"/>
        <v/>
      </c>
      <c r="O9" s="2" t="str">
        <f t="shared" si="2"/>
        <v/>
      </c>
    </row>
    <row r="10" spans="1:15">
      <c r="A10" s="10" t="s">
        <v>14</v>
      </c>
      <c r="B10" s="11">
        <v>965</v>
      </c>
      <c r="C10" s="11">
        <v>40.712647199630702</v>
      </c>
      <c r="D10" s="11">
        <v>308.06044182967503</v>
      </c>
      <c r="E10" s="12">
        <v>1.18223450140675E-7</v>
      </c>
      <c r="F10" s="11" t="s">
        <v>7</v>
      </c>
      <c r="G10" s="13" t="s">
        <v>14</v>
      </c>
      <c r="H10" s="11">
        <v>65</v>
      </c>
      <c r="I10" s="11">
        <v>0.66947293281555098</v>
      </c>
      <c r="J10" s="11">
        <v>0</v>
      </c>
      <c r="K10" s="11">
        <v>0</v>
      </c>
      <c r="L10" s="11" t="s">
        <v>7</v>
      </c>
      <c r="M10" s="2">
        <f t="shared" si="0"/>
        <v>0</v>
      </c>
      <c r="N10" s="2" t="str">
        <f t="shared" si="1"/>
        <v/>
      </c>
      <c r="O10" s="2" t="str">
        <f t="shared" si="2"/>
        <v/>
      </c>
    </row>
    <row r="11" spans="1:15">
      <c r="A11" s="10" t="s">
        <v>15</v>
      </c>
      <c r="B11" s="11">
        <v>53</v>
      </c>
      <c r="C11" s="11">
        <v>3.5976939201354901</v>
      </c>
      <c r="D11" s="12">
        <v>-15022550.513106599</v>
      </c>
      <c r="E11" s="11">
        <v>0.97068966405021095</v>
      </c>
      <c r="F11" s="11" t="s">
        <v>51</v>
      </c>
      <c r="G11" s="13" t="s">
        <v>15</v>
      </c>
      <c r="H11" s="11">
        <v>1351</v>
      </c>
      <c r="I11" s="11">
        <v>21.985692977905199</v>
      </c>
      <c r="J11" s="12">
        <v>61342546.672297202</v>
      </c>
      <c r="K11" s="11">
        <v>10.398839498802101</v>
      </c>
      <c r="L11" s="11" t="s">
        <v>51</v>
      </c>
      <c r="M11" s="2">
        <f t="shared" si="0"/>
        <v>1</v>
      </c>
      <c r="N11" s="2">
        <f t="shared" si="1"/>
        <v>53</v>
      </c>
      <c r="O11" s="2">
        <f t="shared" si="2"/>
        <v>1351</v>
      </c>
    </row>
    <row r="12" spans="1:15">
      <c r="A12" s="10" t="s">
        <v>16</v>
      </c>
      <c r="B12" s="11">
        <v>127</v>
      </c>
      <c r="C12" s="11">
        <v>1.8169560432434</v>
      </c>
      <c r="D12" s="11">
        <v>56021.715223507999</v>
      </c>
      <c r="E12" s="11">
        <v>0.99573217570589601</v>
      </c>
      <c r="F12" s="11" t="s">
        <v>51</v>
      </c>
      <c r="G12" s="13" t="s">
        <v>16</v>
      </c>
      <c r="H12" s="11">
        <v>47</v>
      </c>
      <c r="I12" s="11">
        <v>0.12896895408630299</v>
      </c>
      <c r="J12" s="11">
        <v>88590.694824625098</v>
      </c>
      <c r="K12" s="11">
        <v>1.2988106121647001</v>
      </c>
      <c r="L12" s="11" t="s">
        <v>51</v>
      </c>
      <c r="M12" s="2">
        <f t="shared" si="0"/>
        <v>1</v>
      </c>
      <c r="N12" s="2">
        <f t="shared" si="1"/>
        <v>127</v>
      </c>
      <c r="O12" s="2">
        <f t="shared" si="2"/>
        <v>47</v>
      </c>
    </row>
    <row r="13" spans="1:15">
      <c r="A13" s="10" t="s">
        <v>17</v>
      </c>
      <c r="B13" s="11">
        <v>801</v>
      </c>
      <c r="C13" s="11">
        <v>40.917021036148</v>
      </c>
      <c r="D13" s="11">
        <v>760641.55464057205</v>
      </c>
      <c r="E13" s="11">
        <v>0.99909750297384003</v>
      </c>
      <c r="F13" s="11" t="s">
        <v>51</v>
      </c>
      <c r="G13" s="13" t="s">
        <v>17</v>
      </c>
      <c r="H13" s="11">
        <v>77</v>
      </c>
      <c r="I13" s="11">
        <v>0.93515610694885198</v>
      </c>
      <c r="J13" s="12">
        <v>1077500.3452747201</v>
      </c>
      <c r="K13" s="11">
        <v>6.1644327572085498</v>
      </c>
      <c r="L13" s="11" t="s">
        <v>51</v>
      </c>
      <c r="M13" s="2">
        <f t="shared" si="0"/>
        <v>1</v>
      </c>
      <c r="N13" s="2">
        <f t="shared" si="1"/>
        <v>801</v>
      </c>
      <c r="O13" s="2">
        <f t="shared" si="2"/>
        <v>77</v>
      </c>
    </row>
    <row r="14" spans="1:15">
      <c r="A14" s="10" t="s">
        <v>19</v>
      </c>
      <c r="B14" s="11">
        <v>40</v>
      </c>
      <c r="C14" s="11">
        <v>0.67248415946960405</v>
      </c>
      <c r="D14" s="11">
        <v>-20.324368611218201</v>
      </c>
      <c r="E14" s="12">
        <v>3.7861984214515501E-8</v>
      </c>
      <c r="F14" s="11" t="s">
        <v>7</v>
      </c>
      <c r="G14" s="13" t="s">
        <v>19</v>
      </c>
      <c r="H14" s="11">
        <v>198</v>
      </c>
      <c r="I14" s="11">
        <v>1.4891500473022401</v>
      </c>
      <c r="J14" s="11">
        <v>-21.050863759781201</v>
      </c>
      <c r="K14" s="11">
        <v>0</v>
      </c>
      <c r="L14" s="11" t="s">
        <v>7</v>
      </c>
      <c r="M14" s="2">
        <f t="shared" si="0"/>
        <v>0</v>
      </c>
      <c r="N14" s="2" t="str">
        <f t="shared" si="1"/>
        <v/>
      </c>
      <c r="O14" s="2" t="str">
        <f t="shared" si="2"/>
        <v/>
      </c>
    </row>
    <row r="15" spans="1:15">
      <c r="A15" s="10" t="s">
        <v>20</v>
      </c>
      <c r="B15" s="11">
        <v>11</v>
      </c>
      <c r="C15" s="11">
        <v>0.55515003204345703</v>
      </c>
      <c r="D15" s="12">
        <v>2.2685352228093599E-7</v>
      </c>
      <c r="E15" s="11">
        <v>0</v>
      </c>
      <c r="F15" s="11" t="s">
        <v>7</v>
      </c>
      <c r="G15" s="13" t="s">
        <v>20</v>
      </c>
      <c r="H15" s="11">
        <v>5</v>
      </c>
      <c r="I15" s="11">
        <v>9.2894077301025293E-2</v>
      </c>
      <c r="J15" s="12">
        <v>2.2679567861965099E-7</v>
      </c>
      <c r="K15" s="11">
        <v>0</v>
      </c>
      <c r="L15" s="11" t="s">
        <v>7</v>
      </c>
      <c r="M15" s="2">
        <f t="shared" si="0"/>
        <v>0</v>
      </c>
      <c r="N15" s="2" t="str">
        <f t="shared" si="1"/>
        <v/>
      </c>
      <c r="O15" s="2" t="str">
        <f t="shared" si="2"/>
        <v/>
      </c>
    </row>
    <row r="16" spans="1:15">
      <c r="A16" s="10" t="s">
        <v>21</v>
      </c>
      <c r="B16" s="11">
        <v>8</v>
      </c>
      <c r="C16" s="11">
        <v>0.41906905174255299</v>
      </c>
      <c r="D16" s="11">
        <v>0.71100643835356103</v>
      </c>
      <c r="E16" s="11">
        <v>0</v>
      </c>
      <c r="F16" s="11" t="s">
        <v>7</v>
      </c>
      <c r="G16" s="13" t="s">
        <v>21</v>
      </c>
      <c r="H16" s="11">
        <v>8</v>
      </c>
      <c r="I16" s="11">
        <v>0.133992195129394</v>
      </c>
      <c r="J16" s="11">
        <v>0.711006525739726</v>
      </c>
      <c r="K16" s="11">
        <v>0</v>
      </c>
      <c r="L16" s="11" t="s">
        <v>7</v>
      </c>
      <c r="M16" s="2">
        <f t="shared" si="0"/>
        <v>0</v>
      </c>
      <c r="N16" s="2" t="str">
        <f t="shared" si="1"/>
        <v/>
      </c>
      <c r="O16" s="2" t="str">
        <f t="shared" si="2"/>
        <v/>
      </c>
    </row>
    <row r="17" spans="1:15">
      <c r="A17" s="10" t="s">
        <v>22</v>
      </c>
      <c r="B17" s="11">
        <v>402</v>
      </c>
      <c r="C17" s="11">
        <v>16.762243032455402</v>
      </c>
      <c r="D17" s="11">
        <v>0</v>
      </c>
      <c r="E17" s="11">
        <v>1.00000000406962</v>
      </c>
      <c r="F17" s="11" t="s">
        <v>51</v>
      </c>
      <c r="G17" s="13" t="s">
        <v>22</v>
      </c>
      <c r="H17" s="11">
        <v>1</v>
      </c>
      <c r="I17" s="11">
        <v>0.119699001312255</v>
      </c>
      <c r="J17" s="11">
        <v>0</v>
      </c>
      <c r="K17" s="11">
        <v>2.0000000999999998</v>
      </c>
      <c r="L17" s="11" t="s">
        <v>250</v>
      </c>
      <c r="M17" s="2">
        <f t="shared" si="0"/>
        <v>0</v>
      </c>
      <c r="N17" s="2" t="str">
        <f t="shared" si="1"/>
        <v/>
      </c>
      <c r="O17" s="2" t="str">
        <f t="shared" si="2"/>
        <v/>
      </c>
    </row>
    <row r="18" spans="1:15">
      <c r="A18" s="10" t="s">
        <v>23</v>
      </c>
      <c r="B18" s="11">
        <v>287</v>
      </c>
      <c r="C18" s="11">
        <v>3620.9425389766602</v>
      </c>
      <c r="D18" s="11">
        <v>5273.2898650461102</v>
      </c>
      <c r="E18" s="11">
        <v>4.7451665230423696</v>
      </c>
      <c r="F18" s="11" t="s">
        <v>24</v>
      </c>
      <c r="G18" s="13" t="s">
        <v>23</v>
      </c>
      <c r="H18" s="11">
        <v>267</v>
      </c>
      <c r="I18" s="11">
        <v>3649.0945010185201</v>
      </c>
      <c r="J18" s="11">
        <v>1022.47180511173</v>
      </c>
      <c r="K18" s="11">
        <v>391.30922565384998</v>
      </c>
      <c r="L18" s="11" t="s">
        <v>24</v>
      </c>
      <c r="M18" s="2">
        <f t="shared" si="0"/>
        <v>0</v>
      </c>
      <c r="N18" s="2" t="str">
        <f t="shared" si="1"/>
        <v/>
      </c>
      <c r="O18" s="2" t="str">
        <f t="shared" si="2"/>
        <v/>
      </c>
    </row>
    <row r="19" spans="1:15">
      <c r="A19" s="10" t="s">
        <v>25</v>
      </c>
      <c r="B19" s="11">
        <v>16</v>
      </c>
      <c r="C19" s="11">
        <v>0.55592608451843195</v>
      </c>
      <c r="D19" s="11">
        <v>244.53634251195601</v>
      </c>
      <c r="E19" s="11">
        <v>0.89769386686351405</v>
      </c>
      <c r="F19" s="11" t="s">
        <v>51</v>
      </c>
      <c r="G19" s="13" t="s">
        <v>25</v>
      </c>
      <c r="H19" s="11">
        <v>14</v>
      </c>
      <c r="I19" s="11">
        <v>0.23924493789672799</v>
      </c>
      <c r="J19" s="11">
        <v>0.49621325911059599</v>
      </c>
      <c r="K19" s="11">
        <v>1.04751897200782</v>
      </c>
      <c r="L19" s="11" t="s">
        <v>51</v>
      </c>
      <c r="M19" s="2">
        <f t="shared" si="0"/>
        <v>1</v>
      </c>
      <c r="N19" s="2">
        <f t="shared" si="1"/>
        <v>16</v>
      </c>
      <c r="O19" s="2">
        <f t="shared" si="2"/>
        <v>14</v>
      </c>
    </row>
    <row r="20" spans="1:15">
      <c r="A20" s="10" t="s">
        <v>26</v>
      </c>
      <c r="B20" s="11">
        <v>21</v>
      </c>
      <c r="C20" s="11">
        <v>3.8858900070190399</v>
      </c>
      <c r="D20" s="11">
        <v>0</v>
      </c>
      <c r="E20" s="11">
        <v>0.99856034609509803</v>
      </c>
      <c r="F20" s="11" t="s">
        <v>51</v>
      </c>
      <c r="G20" s="13" t="s">
        <v>26</v>
      </c>
      <c r="H20" s="11">
        <v>41</v>
      </c>
      <c r="I20" s="11">
        <v>1.01924920082092</v>
      </c>
      <c r="J20" s="11">
        <v>0</v>
      </c>
      <c r="K20" s="11">
        <v>0.99917545422574205</v>
      </c>
      <c r="L20" s="11" t="s">
        <v>51</v>
      </c>
      <c r="M20" s="2">
        <f t="shared" si="0"/>
        <v>1</v>
      </c>
      <c r="N20" s="2">
        <f t="shared" si="1"/>
        <v>21</v>
      </c>
      <c r="O20" s="2">
        <f t="shared" si="2"/>
        <v>41</v>
      </c>
    </row>
    <row r="21" spans="1:15">
      <c r="A21" s="10" t="s">
        <v>28</v>
      </c>
      <c r="B21" s="11">
        <v>615</v>
      </c>
      <c r="C21" s="11">
        <v>37.881908893585198</v>
      </c>
      <c r="D21" s="11">
        <v>-558.39121087047101</v>
      </c>
      <c r="E21" s="11">
        <v>0.50411027927180296</v>
      </c>
      <c r="F21" s="11" t="s">
        <v>51</v>
      </c>
      <c r="G21" s="13" t="s">
        <v>28</v>
      </c>
      <c r="H21" s="11">
        <v>80</v>
      </c>
      <c r="I21" s="11">
        <v>333.53140115737898</v>
      </c>
      <c r="J21" s="12">
        <v>-850589609.90924704</v>
      </c>
      <c r="K21" s="12">
        <v>30643104.504604898</v>
      </c>
      <c r="L21" s="11" t="s">
        <v>250</v>
      </c>
      <c r="M21" s="2">
        <f t="shared" si="0"/>
        <v>0</v>
      </c>
      <c r="N21" s="2" t="str">
        <f t="shared" si="1"/>
        <v/>
      </c>
      <c r="O21" s="2" t="str">
        <f t="shared" si="2"/>
        <v/>
      </c>
    </row>
    <row r="22" spans="1:15">
      <c r="A22" s="10" t="s">
        <v>29</v>
      </c>
      <c r="B22" s="11">
        <v>38</v>
      </c>
      <c r="C22" s="11">
        <v>0.59628415107726995</v>
      </c>
      <c r="D22" s="12">
        <v>-3592450.4279212202</v>
      </c>
      <c r="E22" s="12">
        <v>1.86433624094206E-7</v>
      </c>
      <c r="F22" s="11" t="s">
        <v>7</v>
      </c>
      <c r="G22" s="13" t="s">
        <v>29</v>
      </c>
      <c r="H22" s="11">
        <v>209</v>
      </c>
      <c r="I22" s="11">
        <v>0.73017311096191395</v>
      </c>
      <c r="J22" s="12">
        <v>-3592450.4257313898</v>
      </c>
      <c r="K22" s="11">
        <v>0</v>
      </c>
      <c r="L22" s="11" t="s">
        <v>7</v>
      </c>
      <c r="M22" s="2">
        <f t="shared" si="0"/>
        <v>0</v>
      </c>
      <c r="N22" s="2" t="str">
        <f t="shared" si="1"/>
        <v/>
      </c>
      <c r="O22" s="2" t="str">
        <f t="shared" si="2"/>
        <v/>
      </c>
    </row>
    <row r="23" spans="1:15">
      <c r="A23" s="10" t="s">
        <v>30</v>
      </c>
      <c r="B23" s="11">
        <v>22</v>
      </c>
      <c r="C23" s="11">
        <v>1.78110599517822</v>
      </c>
      <c r="D23" s="11">
        <v>1251.8645412451599</v>
      </c>
      <c r="E23" s="12">
        <v>2.2053607873217999E-7</v>
      </c>
      <c r="F23" s="11" t="s">
        <v>7</v>
      </c>
      <c r="G23" s="13" t="s">
        <v>30</v>
      </c>
      <c r="H23" s="11">
        <v>14</v>
      </c>
      <c r="I23" s="11">
        <v>0.13756799697875899</v>
      </c>
      <c r="J23" s="11">
        <v>1251.8645528521899</v>
      </c>
      <c r="K23" s="12">
        <v>2.2175150604653001E-11</v>
      </c>
      <c r="L23" s="11" t="s">
        <v>7</v>
      </c>
      <c r="M23" s="2">
        <f t="shared" si="0"/>
        <v>0</v>
      </c>
      <c r="N23" s="2" t="str">
        <f t="shared" si="1"/>
        <v/>
      </c>
      <c r="O23" s="2" t="str">
        <f t="shared" si="2"/>
        <v/>
      </c>
    </row>
    <row r="24" spans="1:15">
      <c r="A24" s="10" t="s">
        <v>31</v>
      </c>
      <c r="B24" s="11">
        <v>209</v>
      </c>
      <c r="C24" s="11">
        <v>8.6081979274749703</v>
      </c>
      <c r="D24" s="11">
        <v>11.5195595943634</v>
      </c>
      <c r="E24" s="11">
        <v>0.89766083321474199</v>
      </c>
      <c r="F24" s="11" t="s">
        <v>51</v>
      </c>
      <c r="G24" s="13" t="s">
        <v>31</v>
      </c>
      <c r="H24" s="11">
        <v>865</v>
      </c>
      <c r="I24" s="11">
        <v>5.0511279106140101</v>
      </c>
      <c r="J24" s="11">
        <v>13.6509800704609</v>
      </c>
      <c r="K24" s="11">
        <v>30.102734983793798</v>
      </c>
      <c r="L24" s="11" t="s">
        <v>51</v>
      </c>
      <c r="M24" s="2">
        <f t="shared" si="0"/>
        <v>1</v>
      </c>
      <c r="N24" s="2">
        <f t="shared" si="1"/>
        <v>209</v>
      </c>
      <c r="O24" s="2">
        <f t="shared" si="2"/>
        <v>865</v>
      </c>
    </row>
    <row r="25" spans="1:15">
      <c r="A25" s="10" t="s">
        <v>32</v>
      </c>
      <c r="B25" s="11">
        <v>11</v>
      </c>
      <c r="C25" s="11">
        <v>0.53461503982543901</v>
      </c>
      <c r="D25" s="12">
        <v>3.1669465988580802E-7</v>
      </c>
      <c r="E25" s="11">
        <v>0</v>
      </c>
      <c r="F25" s="11" t="s">
        <v>7</v>
      </c>
      <c r="G25" s="13" t="s">
        <v>32</v>
      </c>
      <c r="H25" s="11">
        <v>5</v>
      </c>
      <c r="I25" s="11">
        <v>9.1274976730346596E-2</v>
      </c>
      <c r="J25" s="12">
        <v>3.1663590779277401E-7</v>
      </c>
      <c r="K25" s="11">
        <v>0</v>
      </c>
      <c r="L25" s="11" t="s">
        <v>7</v>
      </c>
      <c r="M25" s="2">
        <f t="shared" si="0"/>
        <v>0</v>
      </c>
      <c r="N25" s="2" t="str">
        <f t="shared" si="1"/>
        <v/>
      </c>
      <c r="O25" s="2" t="str">
        <f t="shared" si="2"/>
        <v/>
      </c>
    </row>
    <row r="26" spans="1:15">
      <c r="A26" s="10" t="s">
        <v>33</v>
      </c>
      <c r="B26" s="11">
        <v>20</v>
      </c>
      <c r="C26" s="11">
        <v>2.2081091403961102</v>
      </c>
      <c r="D26" s="11">
        <v>607.52773454452199</v>
      </c>
      <c r="E26" s="11">
        <v>1.01275411298802</v>
      </c>
      <c r="F26" s="11" t="s">
        <v>51</v>
      </c>
      <c r="G26" s="13" t="s">
        <v>33</v>
      </c>
      <c r="H26" s="11">
        <v>281</v>
      </c>
      <c r="I26" s="11">
        <v>3.7323961257934499</v>
      </c>
      <c r="J26" s="11">
        <v>996580.08516006102</v>
      </c>
      <c r="K26" s="11">
        <v>1.0328250920264701</v>
      </c>
      <c r="L26" s="11" t="s">
        <v>51</v>
      </c>
      <c r="M26" s="2">
        <f t="shared" si="0"/>
        <v>1</v>
      </c>
      <c r="N26" s="2">
        <f t="shared" si="1"/>
        <v>20</v>
      </c>
      <c r="O26" s="2">
        <f t="shared" si="2"/>
        <v>281</v>
      </c>
    </row>
    <row r="27" spans="1:15">
      <c r="A27" s="10" t="s">
        <v>34</v>
      </c>
      <c r="B27" s="11">
        <v>97</v>
      </c>
      <c r="C27" s="11">
        <v>14.4893751144409</v>
      </c>
      <c r="D27" s="11">
        <v>-11.800000166965701</v>
      </c>
      <c r="E27" s="12">
        <v>1.6697953242328301E-7</v>
      </c>
      <c r="F27" s="11" t="s">
        <v>7</v>
      </c>
      <c r="G27" s="13" t="s">
        <v>34</v>
      </c>
      <c r="H27" s="11">
        <v>35</v>
      </c>
      <c r="I27" s="11">
        <v>2.5560789108276301</v>
      </c>
      <c r="J27" s="11">
        <v>-11.799998493577</v>
      </c>
      <c r="K27" s="11">
        <v>0</v>
      </c>
      <c r="L27" s="11" t="s">
        <v>7</v>
      </c>
      <c r="M27" s="2">
        <f t="shared" si="0"/>
        <v>0</v>
      </c>
      <c r="N27" s="2" t="str">
        <f t="shared" si="1"/>
        <v/>
      </c>
      <c r="O27" s="2" t="str">
        <f t="shared" si="2"/>
        <v/>
      </c>
    </row>
    <row r="28" spans="1:15">
      <c r="A28" s="10" t="s">
        <v>35</v>
      </c>
      <c r="B28" s="11">
        <v>3</v>
      </c>
      <c r="C28" s="11">
        <v>2.7185931205749498</v>
      </c>
      <c r="D28" s="11">
        <v>0</v>
      </c>
      <c r="E28" s="12">
        <v>4.0121959976602198E-8</v>
      </c>
      <c r="F28" s="11" t="s">
        <v>7</v>
      </c>
      <c r="G28" s="13" t="s">
        <v>35</v>
      </c>
      <c r="H28" s="11">
        <v>3</v>
      </c>
      <c r="I28" s="11">
        <v>2.15537405014038</v>
      </c>
      <c r="J28" s="11">
        <v>0</v>
      </c>
      <c r="K28" s="12">
        <v>3.67597010608733E-8</v>
      </c>
      <c r="L28" s="11" t="s">
        <v>7</v>
      </c>
      <c r="M28" s="2">
        <f t="shared" si="0"/>
        <v>0</v>
      </c>
      <c r="N28" s="2" t="str">
        <f t="shared" si="1"/>
        <v/>
      </c>
      <c r="O28" s="2" t="str">
        <f t="shared" si="2"/>
        <v/>
      </c>
    </row>
    <row r="29" spans="1:15">
      <c r="A29" s="10" t="s">
        <v>36</v>
      </c>
      <c r="B29" s="11">
        <v>3000</v>
      </c>
      <c r="C29" s="11">
        <v>1928.8948600292199</v>
      </c>
      <c r="D29" s="11">
        <v>0</v>
      </c>
      <c r="E29" s="11">
        <v>0.13947579022182999</v>
      </c>
      <c r="F29" s="11" t="s">
        <v>27</v>
      </c>
      <c r="G29" s="13" t="s">
        <v>36</v>
      </c>
      <c r="H29" s="11">
        <v>224</v>
      </c>
      <c r="I29" s="11">
        <v>227.57946181297299</v>
      </c>
      <c r="J29" s="11">
        <v>0</v>
      </c>
      <c r="K29" s="11">
        <v>7.8197761886210202</v>
      </c>
      <c r="L29" s="11" t="s">
        <v>51</v>
      </c>
      <c r="M29" s="2">
        <f t="shared" si="0"/>
        <v>0</v>
      </c>
      <c r="N29" s="2" t="str">
        <f t="shared" si="1"/>
        <v/>
      </c>
      <c r="O29" s="2" t="str">
        <f t="shared" si="2"/>
        <v/>
      </c>
    </row>
    <row r="30" spans="1:15">
      <c r="A30" s="10" t="s">
        <v>37</v>
      </c>
      <c r="B30" s="11">
        <v>3000</v>
      </c>
      <c r="C30" s="11">
        <v>277.08316588401698</v>
      </c>
      <c r="D30" s="12">
        <v>-1758874971020.4299</v>
      </c>
      <c r="E30" s="11">
        <v>8.3739391278224797</v>
      </c>
      <c r="F30" s="11" t="s">
        <v>27</v>
      </c>
      <c r="G30" s="13" t="s">
        <v>37</v>
      </c>
      <c r="H30" s="11">
        <v>18</v>
      </c>
      <c r="I30" s="11">
        <v>8.7744240760803205</v>
      </c>
      <c r="J30" s="11">
        <v>-0.38775269777264998</v>
      </c>
      <c r="K30" s="11">
        <v>9.6105354966851395E-2</v>
      </c>
      <c r="L30" s="11" t="s">
        <v>51</v>
      </c>
      <c r="M30" s="2">
        <f t="shared" si="0"/>
        <v>0</v>
      </c>
      <c r="N30" s="2" t="str">
        <f t="shared" si="1"/>
        <v/>
      </c>
      <c r="O30" s="2" t="str">
        <f t="shared" si="2"/>
        <v/>
      </c>
    </row>
    <row r="31" spans="1:15">
      <c r="A31" s="10" t="s">
        <v>38</v>
      </c>
      <c r="B31" s="11">
        <v>17</v>
      </c>
      <c r="C31" s="11">
        <v>2.12959885597229</v>
      </c>
      <c r="D31" s="11">
        <v>55.662684658669001</v>
      </c>
      <c r="E31" s="11">
        <v>0.99642453622891702</v>
      </c>
      <c r="F31" s="11" t="s">
        <v>51</v>
      </c>
      <c r="G31" s="13" t="s">
        <v>38</v>
      </c>
      <c r="H31" s="11">
        <v>35</v>
      </c>
      <c r="I31" s="11">
        <v>0.52981400489807096</v>
      </c>
      <c r="J31" s="11">
        <v>40.229765246820001</v>
      </c>
      <c r="K31" s="11">
        <v>3.6724161279243299</v>
      </c>
      <c r="L31" s="11" t="s">
        <v>51</v>
      </c>
      <c r="M31" s="2">
        <f t="shared" si="0"/>
        <v>1</v>
      </c>
      <c r="N31" s="2">
        <f t="shared" si="1"/>
        <v>17</v>
      </c>
      <c r="O31" s="2">
        <f t="shared" si="2"/>
        <v>35</v>
      </c>
    </row>
    <row r="32" spans="1:15">
      <c r="A32" s="10" t="s">
        <v>39</v>
      </c>
      <c r="B32" s="11">
        <v>164</v>
      </c>
      <c r="C32" s="11">
        <v>24.321629047393799</v>
      </c>
      <c r="D32" s="11">
        <v>5926.6144643170001</v>
      </c>
      <c r="E32" s="12">
        <v>4.6071728121432898E-7</v>
      </c>
      <c r="F32" s="11" t="s">
        <v>7</v>
      </c>
      <c r="G32" s="13" t="s">
        <v>39</v>
      </c>
      <c r="H32" s="11">
        <v>39</v>
      </c>
      <c r="I32" s="11">
        <v>279.57522296905501</v>
      </c>
      <c r="J32" s="12">
        <v>1.81320607305155E-9</v>
      </c>
      <c r="K32" s="11">
        <v>2.8461492238563801</v>
      </c>
      <c r="L32" s="11" t="s">
        <v>51</v>
      </c>
      <c r="M32" s="2">
        <f t="shared" si="0"/>
        <v>0</v>
      </c>
      <c r="N32" s="2" t="str">
        <f t="shared" si="1"/>
        <v/>
      </c>
      <c r="O32" s="2" t="str">
        <f t="shared" si="2"/>
        <v/>
      </c>
    </row>
    <row r="33" spans="1:15">
      <c r="A33" s="10" t="s">
        <v>40</v>
      </c>
      <c r="B33" s="11">
        <v>24</v>
      </c>
      <c r="C33" s="11">
        <v>13.913183927536</v>
      </c>
      <c r="D33" s="11">
        <v>209968.88321104</v>
      </c>
      <c r="E33" s="12">
        <v>3.2836776853173401E-7</v>
      </c>
      <c r="F33" s="11" t="s">
        <v>7</v>
      </c>
      <c r="G33" s="13" t="s">
        <v>40</v>
      </c>
      <c r="H33" s="11">
        <v>29</v>
      </c>
      <c r="I33" s="11">
        <v>15.9872682094573</v>
      </c>
      <c r="J33" s="11">
        <v>209968.89087486101</v>
      </c>
      <c r="K33" s="11">
        <v>0</v>
      </c>
      <c r="L33" s="11" t="s">
        <v>7</v>
      </c>
      <c r="M33" s="2">
        <f t="shared" si="0"/>
        <v>0</v>
      </c>
      <c r="N33" s="2" t="str">
        <f t="shared" si="1"/>
        <v/>
      </c>
      <c r="O33" s="2" t="str">
        <f t="shared" si="2"/>
        <v/>
      </c>
    </row>
    <row r="34" spans="1:15">
      <c r="A34" s="10" t="s">
        <v>41</v>
      </c>
      <c r="B34" s="11">
        <v>4</v>
      </c>
      <c r="C34" s="11">
        <v>1.6876800060272199</v>
      </c>
      <c r="D34" s="11">
        <v>0</v>
      </c>
      <c r="E34" s="12">
        <v>1.53621626530764E-9</v>
      </c>
      <c r="F34" s="11" t="s">
        <v>7</v>
      </c>
      <c r="G34" s="13" t="s">
        <v>41</v>
      </c>
      <c r="H34" s="11">
        <v>3</v>
      </c>
      <c r="I34" s="11">
        <v>0.58230805397033603</v>
      </c>
      <c r="J34" s="11">
        <v>0</v>
      </c>
      <c r="K34" s="12">
        <v>1.6028034455217701E-9</v>
      </c>
      <c r="L34" s="11" t="s">
        <v>7</v>
      </c>
      <c r="M34" s="2">
        <f t="shared" si="0"/>
        <v>0</v>
      </c>
      <c r="N34" s="2" t="str">
        <f t="shared" si="1"/>
        <v/>
      </c>
      <c r="O34" s="2" t="str">
        <f t="shared" si="2"/>
        <v/>
      </c>
    </row>
    <row r="35" spans="1:15">
      <c r="A35" s="10" t="s">
        <v>42</v>
      </c>
      <c r="B35" s="11">
        <v>214</v>
      </c>
      <c r="C35" s="11">
        <v>6.7562890052795401</v>
      </c>
      <c r="D35" s="12">
        <v>6769975.4732206501</v>
      </c>
      <c r="E35" s="11">
        <v>0.62250384258788904</v>
      </c>
      <c r="F35" s="11" t="s">
        <v>51</v>
      </c>
      <c r="G35" s="13" t="s">
        <v>42</v>
      </c>
      <c r="H35" s="11">
        <v>289</v>
      </c>
      <c r="I35" s="11">
        <v>1.8482639789581199</v>
      </c>
      <c r="J35" s="12">
        <v>8214811.8691359898</v>
      </c>
      <c r="K35" s="11">
        <v>0.452674964493886</v>
      </c>
      <c r="L35" s="11" t="s">
        <v>51</v>
      </c>
      <c r="M35" s="2">
        <f t="shared" si="0"/>
        <v>1</v>
      </c>
      <c r="N35" s="2">
        <f t="shared" si="1"/>
        <v>214</v>
      </c>
      <c r="O35" s="2">
        <f t="shared" si="2"/>
        <v>289</v>
      </c>
    </row>
    <row r="36" spans="1:15">
      <c r="A36" s="10" t="s">
        <v>43</v>
      </c>
      <c r="B36" s="11">
        <v>11</v>
      </c>
      <c r="C36" s="11">
        <v>0.65193986892700195</v>
      </c>
      <c r="D36" s="12">
        <v>-4.4482392887179499E-7</v>
      </c>
      <c r="E36" s="11">
        <v>0</v>
      </c>
      <c r="F36" s="11" t="s">
        <v>7</v>
      </c>
      <c r="G36" s="13" t="s">
        <v>43</v>
      </c>
      <c r="H36" s="11">
        <v>5</v>
      </c>
      <c r="I36" s="11">
        <v>9.1427087783813393E-2</v>
      </c>
      <c r="J36" s="12">
        <v>-4.4483810925782701E-7</v>
      </c>
      <c r="K36" s="11">
        <v>0</v>
      </c>
      <c r="L36" s="11" t="s">
        <v>7</v>
      </c>
      <c r="M36" s="2">
        <f t="shared" si="0"/>
        <v>0</v>
      </c>
      <c r="N36" s="2" t="str">
        <f t="shared" si="1"/>
        <v/>
      </c>
      <c r="O36" s="2" t="str">
        <f t="shared" si="2"/>
        <v/>
      </c>
    </row>
    <row r="37" spans="1:15">
      <c r="A37" s="10" t="s">
        <v>44</v>
      </c>
      <c r="B37" s="11">
        <v>12</v>
      </c>
      <c r="C37" s="11">
        <v>1.9307279586791899</v>
      </c>
      <c r="D37" s="11">
        <v>261.14876388797501</v>
      </c>
      <c r="E37" s="12">
        <v>1.77220800701149E-7</v>
      </c>
      <c r="F37" s="11" t="s">
        <v>7</v>
      </c>
      <c r="G37" s="13" t="s">
        <v>44</v>
      </c>
      <c r="H37" s="11">
        <v>6</v>
      </c>
      <c r="I37" s="11">
        <v>0.113301038742065</v>
      </c>
      <c r="J37" s="11">
        <v>261.14901356383598</v>
      </c>
      <c r="K37" s="12">
        <v>2.8037572263883699E-12</v>
      </c>
      <c r="L37" s="11" t="s">
        <v>7</v>
      </c>
      <c r="M37" s="2">
        <f t="shared" si="0"/>
        <v>0</v>
      </c>
      <c r="N37" s="2" t="str">
        <f t="shared" si="1"/>
        <v/>
      </c>
      <c r="O37" s="2" t="str">
        <f t="shared" si="2"/>
        <v/>
      </c>
    </row>
    <row r="38" spans="1:15">
      <c r="A38" s="10" t="s">
        <v>45</v>
      </c>
      <c r="B38" s="11">
        <v>71</v>
      </c>
      <c r="C38" s="11">
        <v>0.97387814521789495</v>
      </c>
      <c r="D38" s="12">
        <v>-35943854.992506698</v>
      </c>
      <c r="E38" s="11">
        <v>0.85281735668104297</v>
      </c>
      <c r="F38" s="11" t="s">
        <v>51</v>
      </c>
      <c r="G38" s="13" t="s">
        <v>45</v>
      </c>
      <c r="H38" s="11">
        <v>282</v>
      </c>
      <c r="I38" s="11">
        <v>0.79608201980590798</v>
      </c>
      <c r="J38" s="12">
        <v>-35729633.721312203</v>
      </c>
      <c r="K38" s="11">
        <v>1.68744587095443</v>
      </c>
      <c r="L38" s="11" t="s">
        <v>51</v>
      </c>
      <c r="M38" s="2">
        <f t="shared" si="0"/>
        <v>1</v>
      </c>
      <c r="N38" s="2">
        <f t="shared" si="1"/>
        <v>71</v>
      </c>
      <c r="O38" s="2">
        <f t="shared" si="2"/>
        <v>282</v>
      </c>
    </row>
    <row r="39" spans="1:15">
      <c r="A39" s="10" t="s">
        <v>46</v>
      </c>
      <c r="B39" s="11">
        <v>21</v>
      </c>
      <c r="C39" s="11">
        <v>3.7346448898315399</v>
      </c>
      <c r="D39" s="11">
        <v>1146.1460972556199</v>
      </c>
      <c r="E39" s="11">
        <v>0.26028711956467898</v>
      </c>
      <c r="F39" s="11" t="s">
        <v>51</v>
      </c>
      <c r="G39" s="13" t="s">
        <v>46</v>
      </c>
      <c r="H39" s="11">
        <v>0</v>
      </c>
      <c r="I39" s="11">
        <v>6.3829421997070304E-3</v>
      </c>
      <c r="J39" s="11">
        <v>0</v>
      </c>
      <c r="K39" s="11">
        <v>97</v>
      </c>
      <c r="L39" s="11" t="s">
        <v>249</v>
      </c>
      <c r="M39" s="2">
        <f t="shared" si="0"/>
        <v>0</v>
      </c>
      <c r="N39" s="2" t="str">
        <f t="shared" si="1"/>
        <v/>
      </c>
      <c r="O39" s="2" t="str">
        <f t="shared" si="2"/>
        <v/>
      </c>
    </row>
    <row r="40" spans="1:15">
      <c r="A40" s="10" t="s">
        <v>47</v>
      </c>
      <c r="B40" s="11">
        <v>30</v>
      </c>
      <c r="C40" s="11">
        <v>0.68489003181457497</v>
      </c>
      <c r="D40" s="11">
        <v>27970.842627834001</v>
      </c>
      <c r="E40" s="11">
        <v>1.4241171337043801</v>
      </c>
      <c r="F40" s="11" t="s">
        <v>51</v>
      </c>
      <c r="G40" s="13" t="s">
        <v>47</v>
      </c>
      <c r="H40" s="11">
        <v>145</v>
      </c>
      <c r="I40" s="11">
        <v>0.64221906661987305</v>
      </c>
      <c r="J40" s="11">
        <v>27500.226245010399</v>
      </c>
      <c r="K40" s="11">
        <v>1.0504665964142601</v>
      </c>
      <c r="L40" s="11" t="s">
        <v>51</v>
      </c>
      <c r="M40" s="2">
        <f t="shared" si="0"/>
        <v>1</v>
      </c>
      <c r="N40" s="2">
        <f t="shared" si="1"/>
        <v>30</v>
      </c>
      <c r="O40" s="2">
        <f t="shared" si="2"/>
        <v>145</v>
      </c>
    </row>
    <row r="41" spans="1:15">
      <c r="A41" s="10" t="s">
        <v>48</v>
      </c>
      <c r="B41" s="11">
        <v>3000</v>
      </c>
      <c r="C41" s="11">
        <v>869.669779062271</v>
      </c>
      <c r="D41" s="11">
        <v>0</v>
      </c>
      <c r="E41" s="11">
        <v>0.98632386849769704</v>
      </c>
      <c r="F41" s="11" t="s">
        <v>27</v>
      </c>
      <c r="G41" s="13" t="s">
        <v>48</v>
      </c>
      <c r="H41" s="11">
        <v>2679</v>
      </c>
      <c r="I41" s="11">
        <v>1620.7837729454</v>
      </c>
      <c r="J41" s="11">
        <v>0</v>
      </c>
      <c r="K41" s="11">
        <v>39.770732858958198</v>
      </c>
      <c r="L41" s="11" t="s">
        <v>51</v>
      </c>
      <c r="M41" s="2">
        <f t="shared" si="0"/>
        <v>0</v>
      </c>
      <c r="N41" s="2" t="str">
        <f t="shared" si="1"/>
        <v/>
      </c>
      <c r="O41" s="2" t="str">
        <f t="shared" si="2"/>
        <v/>
      </c>
    </row>
    <row r="42" spans="1:15">
      <c r="A42" s="10" t="s">
        <v>49</v>
      </c>
      <c r="B42" s="11">
        <v>124</v>
      </c>
      <c r="C42" s="11">
        <v>486.96987700462302</v>
      </c>
      <c r="D42" s="11">
        <v>0</v>
      </c>
      <c r="E42" s="12">
        <v>6.0821880065259104E+20</v>
      </c>
      <c r="F42" s="11" t="s">
        <v>18</v>
      </c>
      <c r="G42" s="13" t="s">
        <v>49</v>
      </c>
      <c r="H42" s="11">
        <v>49</v>
      </c>
      <c r="I42" s="11">
        <v>659.91727995872498</v>
      </c>
      <c r="J42" s="11">
        <v>0</v>
      </c>
      <c r="K42" s="11">
        <v>1.16747693960273</v>
      </c>
      <c r="L42" s="11" t="s">
        <v>250</v>
      </c>
      <c r="M42" s="2">
        <f t="shared" si="0"/>
        <v>0</v>
      </c>
      <c r="N42" s="2" t="str">
        <f t="shared" si="1"/>
        <v/>
      </c>
      <c r="O42" s="2" t="str">
        <f t="shared" si="2"/>
        <v/>
      </c>
    </row>
    <row r="43" spans="1:15">
      <c r="A43" s="10" t="s">
        <v>50</v>
      </c>
      <c r="B43" s="11">
        <v>202</v>
      </c>
      <c r="C43" s="11">
        <v>888.56193304061799</v>
      </c>
      <c r="D43" s="11">
        <v>0</v>
      </c>
      <c r="E43" s="11">
        <v>14.2022177448896</v>
      </c>
      <c r="F43" s="11" t="s">
        <v>51</v>
      </c>
      <c r="G43" s="13" t="s">
        <v>50</v>
      </c>
      <c r="H43" s="11">
        <v>32</v>
      </c>
      <c r="I43" s="11">
        <v>349.40056204795798</v>
      </c>
      <c r="J43" s="11">
        <v>0</v>
      </c>
      <c r="K43" s="11">
        <v>1.0000001593616701</v>
      </c>
      <c r="L43" s="11" t="s">
        <v>51</v>
      </c>
      <c r="M43" s="2">
        <f t="shared" si="0"/>
        <v>1</v>
      </c>
      <c r="N43" s="2">
        <f t="shared" si="1"/>
        <v>202</v>
      </c>
      <c r="O43" s="2">
        <f t="shared" si="2"/>
        <v>32</v>
      </c>
    </row>
    <row r="44" spans="1:15">
      <c r="A44" s="10" t="s">
        <v>52</v>
      </c>
      <c r="B44" s="11">
        <v>2</v>
      </c>
      <c r="C44" s="11">
        <v>0.56226491928100497</v>
      </c>
      <c r="D44" s="11">
        <v>0</v>
      </c>
      <c r="E44" s="12">
        <v>3.6251890378480299E-11</v>
      </c>
      <c r="F44" s="11" t="s">
        <v>7</v>
      </c>
      <c r="G44" s="13" t="s">
        <v>52</v>
      </c>
      <c r="H44" s="11">
        <v>0</v>
      </c>
      <c r="I44" s="11">
        <v>2.0715951919555602E-2</v>
      </c>
      <c r="J44" s="11">
        <v>0</v>
      </c>
      <c r="K44" s="11">
        <v>0.99999999999997802</v>
      </c>
      <c r="L44" s="11" t="s">
        <v>249</v>
      </c>
      <c r="M44" s="2">
        <f t="shared" si="0"/>
        <v>0</v>
      </c>
      <c r="N44" s="2" t="str">
        <f t="shared" si="1"/>
        <v/>
      </c>
      <c r="O44" s="2" t="str">
        <f t="shared" si="2"/>
        <v/>
      </c>
    </row>
    <row r="45" spans="1:15">
      <c r="A45" s="10" t="s">
        <v>53</v>
      </c>
      <c r="B45" s="11">
        <v>243</v>
      </c>
      <c r="C45" s="11">
        <v>20.089391946792599</v>
      </c>
      <c r="D45" s="11">
        <v>0</v>
      </c>
      <c r="E45" s="11">
        <v>1.0914605253071099</v>
      </c>
      <c r="F45" s="11" t="s">
        <v>51</v>
      </c>
      <c r="G45" s="13" t="s">
        <v>53</v>
      </c>
      <c r="H45" s="11">
        <v>0</v>
      </c>
      <c r="I45" s="11">
        <v>7.9729557037353498E-3</v>
      </c>
      <c r="J45" s="11">
        <v>0</v>
      </c>
      <c r="K45" s="11">
        <v>1.95</v>
      </c>
      <c r="L45" s="11" t="s">
        <v>249</v>
      </c>
      <c r="M45" s="2">
        <f t="shared" si="0"/>
        <v>0</v>
      </c>
      <c r="N45" s="2" t="str">
        <f t="shared" si="1"/>
        <v/>
      </c>
      <c r="O45" s="2" t="str">
        <f t="shared" si="2"/>
        <v/>
      </c>
    </row>
    <row r="46" spans="1:15">
      <c r="A46" s="10" t="s">
        <v>54</v>
      </c>
      <c r="B46" s="11">
        <v>15</v>
      </c>
      <c r="C46" s="11">
        <v>8.5770177841186506</v>
      </c>
      <c r="D46" s="11">
        <v>1675.5122101612801</v>
      </c>
      <c r="E46" s="11">
        <v>0.34828793717631601</v>
      </c>
      <c r="F46" s="11" t="s">
        <v>51</v>
      </c>
      <c r="G46" s="13" t="s">
        <v>54</v>
      </c>
      <c r="H46" s="11">
        <v>0</v>
      </c>
      <c r="I46" s="11">
        <v>9.3739032745361293E-3</v>
      </c>
      <c r="J46" s="11">
        <v>0</v>
      </c>
      <c r="K46" s="11">
        <v>99</v>
      </c>
      <c r="L46" s="11" t="s">
        <v>249</v>
      </c>
      <c r="M46" s="2">
        <f t="shared" si="0"/>
        <v>0</v>
      </c>
      <c r="N46" s="2" t="str">
        <f t="shared" si="1"/>
        <v/>
      </c>
      <c r="O46" s="2" t="str">
        <f t="shared" si="2"/>
        <v/>
      </c>
    </row>
    <row r="47" spans="1:15">
      <c r="A47" s="10" t="s">
        <v>55</v>
      </c>
      <c r="B47" s="11">
        <v>15</v>
      </c>
      <c r="C47" s="11">
        <v>9.3064849376678396</v>
      </c>
      <c r="D47" s="12">
        <v>2.0848185368923002E-5</v>
      </c>
      <c r="E47" s="12">
        <v>1.5531899322240801E-8</v>
      </c>
      <c r="F47" s="11" t="s">
        <v>7</v>
      </c>
      <c r="G47" s="13" t="s">
        <v>55</v>
      </c>
      <c r="H47" s="11">
        <v>50</v>
      </c>
      <c r="I47" s="11">
        <v>1.41324090957641</v>
      </c>
      <c r="J47" s="11">
        <v>8.7614767169291198E-4</v>
      </c>
      <c r="K47" s="12">
        <v>1.13620224340138E-12</v>
      </c>
      <c r="L47" s="11" t="s">
        <v>7</v>
      </c>
      <c r="M47" s="2">
        <f t="shared" si="0"/>
        <v>0</v>
      </c>
      <c r="N47" s="2" t="str">
        <f t="shared" si="1"/>
        <v/>
      </c>
      <c r="O47" s="2" t="str">
        <f t="shared" si="2"/>
        <v/>
      </c>
    </row>
    <row r="48" spans="1:15">
      <c r="A48" s="10" t="s">
        <v>56</v>
      </c>
      <c r="B48" s="11">
        <v>3000</v>
      </c>
      <c r="C48" s="11">
        <v>1058.5968790054301</v>
      </c>
      <c r="D48" s="12">
        <v>-530960908.23946202</v>
      </c>
      <c r="E48" s="11">
        <v>1.3416899138485401</v>
      </c>
      <c r="F48" s="11" t="s">
        <v>27</v>
      </c>
      <c r="G48" s="13" t="s">
        <v>56</v>
      </c>
      <c r="H48" s="11">
        <v>2547</v>
      </c>
      <c r="I48" s="11">
        <v>664.348005056381</v>
      </c>
      <c r="J48" s="12">
        <v>-504327150.64824098</v>
      </c>
      <c r="K48" s="11">
        <v>1.0654668433661001</v>
      </c>
      <c r="L48" s="11" t="s">
        <v>51</v>
      </c>
      <c r="M48" s="2">
        <f t="shared" si="0"/>
        <v>0</v>
      </c>
      <c r="N48" s="2" t="str">
        <f t="shared" si="1"/>
        <v/>
      </c>
      <c r="O48" s="2" t="str">
        <f t="shared" si="2"/>
        <v/>
      </c>
    </row>
    <row r="49" spans="1:15">
      <c r="A49" s="10" t="s">
        <v>57</v>
      </c>
      <c r="B49" s="11">
        <v>138</v>
      </c>
      <c r="C49" s="11">
        <v>18.0660190582275</v>
      </c>
      <c r="D49" s="11">
        <v>152488.22159269699</v>
      </c>
      <c r="E49" s="11">
        <v>1.3233342811821101</v>
      </c>
      <c r="F49" s="11" t="s">
        <v>51</v>
      </c>
      <c r="G49" s="13" t="s">
        <v>57</v>
      </c>
      <c r="H49" s="11">
        <v>806</v>
      </c>
      <c r="I49" s="11">
        <v>13.475008010864199</v>
      </c>
      <c r="J49" s="12">
        <v>7551791.9064688701</v>
      </c>
      <c r="K49" s="11">
        <v>1.00039997736422</v>
      </c>
      <c r="L49" s="11" t="s">
        <v>51</v>
      </c>
      <c r="M49" s="2">
        <f t="shared" si="0"/>
        <v>1</v>
      </c>
      <c r="N49" s="2">
        <f t="shared" si="1"/>
        <v>138</v>
      </c>
      <c r="O49" s="2">
        <f t="shared" si="2"/>
        <v>806</v>
      </c>
    </row>
    <row r="50" spans="1:15">
      <c r="A50" s="10" t="s">
        <v>58</v>
      </c>
      <c r="B50" s="11">
        <v>338</v>
      </c>
      <c r="C50" s="11">
        <v>6.41640305519104</v>
      </c>
      <c r="D50" s="11">
        <v>20926.207957048799</v>
      </c>
      <c r="E50" s="12">
        <v>9.8430478878697095E-7</v>
      </c>
      <c r="F50" s="11" t="s">
        <v>7</v>
      </c>
      <c r="G50" s="13" t="s">
        <v>58</v>
      </c>
      <c r="H50" s="11">
        <v>191</v>
      </c>
      <c r="I50" s="11">
        <v>0.49024295806884699</v>
      </c>
      <c r="J50" s="11">
        <v>20929.826652499502</v>
      </c>
      <c r="K50" s="12">
        <v>6.6673712106890498E-9</v>
      </c>
      <c r="L50" s="11" t="s">
        <v>250</v>
      </c>
      <c r="M50" s="2">
        <f t="shared" si="0"/>
        <v>0</v>
      </c>
      <c r="N50" s="2" t="str">
        <f t="shared" si="1"/>
        <v/>
      </c>
      <c r="O50" s="2" t="str">
        <f t="shared" si="2"/>
        <v/>
      </c>
    </row>
    <row r="51" spans="1:15">
      <c r="A51" s="10" t="s">
        <v>59</v>
      </c>
      <c r="B51" s="11">
        <v>21</v>
      </c>
      <c r="C51" s="11">
        <v>0.36489987373352001</v>
      </c>
      <c r="D51" s="11">
        <v>17154.882595128202</v>
      </c>
      <c r="E51" s="11">
        <v>1.46074209235644</v>
      </c>
      <c r="F51" s="11" t="s">
        <v>51</v>
      </c>
      <c r="G51" s="13" t="s">
        <v>59</v>
      </c>
      <c r="H51" s="11">
        <v>31</v>
      </c>
      <c r="I51" s="11">
        <v>9.6244096755981404E-2</v>
      </c>
      <c r="J51" s="11">
        <v>17000.885488133201</v>
      </c>
      <c r="K51" s="11">
        <v>1.06610848486027</v>
      </c>
      <c r="L51" s="11" t="s">
        <v>51</v>
      </c>
      <c r="M51" s="2">
        <f t="shared" si="0"/>
        <v>1</v>
      </c>
      <c r="N51" s="2">
        <f t="shared" si="1"/>
        <v>21</v>
      </c>
      <c r="O51" s="2">
        <f t="shared" si="2"/>
        <v>31</v>
      </c>
    </row>
    <row r="52" spans="1:15">
      <c r="A52" s="10" t="s">
        <v>60</v>
      </c>
      <c r="B52" s="11">
        <v>62</v>
      </c>
      <c r="C52" s="11">
        <v>1.0722138881683301</v>
      </c>
      <c r="D52" s="11">
        <v>-1.8781302771138399E-2</v>
      </c>
      <c r="E52" s="11">
        <v>0.92716637440396099</v>
      </c>
      <c r="F52" s="11" t="s">
        <v>51</v>
      </c>
      <c r="G52" s="13" t="s">
        <v>60</v>
      </c>
      <c r="H52" s="11">
        <v>28</v>
      </c>
      <c r="I52" s="11">
        <v>4.6480894088745103E-2</v>
      </c>
      <c r="J52" s="11">
        <v>0.83714055447262004</v>
      </c>
      <c r="K52" s="11">
        <v>1.76883957698871</v>
      </c>
      <c r="L52" s="11" t="s">
        <v>51</v>
      </c>
      <c r="M52" s="2">
        <f t="shared" si="0"/>
        <v>1</v>
      </c>
      <c r="N52" s="2">
        <f t="shared" si="1"/>
        <v>62</v>
      </c>
      <c r="O52" s="2">
        <f t="shared" si="2"/>
        <v>28</v>
      </c>
    </row>
    <row r="53" spans="1:15">
      <c r="A53" s="10" t="s">
        <v>61</v>
      </c>
      <c r="B53" s="11">
        <v>199</v>
      </c>
      <c r="C53" s="11">
        <v>25.3496639728546</v>
      </c>
      <c r="D53" s="12">
        <v>-23885612.038742699</v>
      </c>
      <c r="E53" s="11">
        <v>0.99883673849787302</v>
      </c>
      <c r="F53" s="11" t="s">
        <v>51</v>
      </c>
      <c r="G53" s="13" t="s">
        <v>61</v>
      </c>
      <c r="H53" s="11">
        <v>1218</v>
      </c>
      <c r="I53" s="11">
        <v>33.185760021209703</v>
      </c>
      <c r="J53" s="12">
        <v>141933199.17850599</v>
      </c>
      <c r="K53" s="11">
        <v>11.0121795665892</v>
      </c>
      <c r="L53" s="11" t="s">
        <v>51</v>
      </c>
      <c r="M53" s="2">
        <f t="shared" si="0"/>
        <v>1</v>
      </c>
      <c r="N53" s="2">
        <f t="shared" si="1"/>
        <v>199</v>
      </c>
      <c r="O53" s="2">
        <f t="shared" si="2"/>
        <v>1218</v>
      </c>
    </row>
    <row r="54" spans="1:15">
      <c r="A54" s="10" t="s">
        <v>62</v>
      </c>
      <c r="B54" s="11">
        <v>24</v>
      </c>
      <c r="C54" s="11">
        <v>31.673316001892001</v>
      </c>
      <c r="D54" s="11">
        <v>44731.741968241899</v>
      </c>
      <c r="E54" s="11">
        <v>0.41368329612587101</v>
      </c>
      <c r="F54" s="11" t="s">
        <v>51</v>
      </c>
      <c r="G54" s="13" t="s">
        <v>62</v>
      </c>
      <c r="H54" s="11">
        <v>65</v>
      </c>
      <c r="I54" s="11">
        <v>54.2421519756317</v>
      </c>
      <c r="J54" s="11">
        <v>43844.576925993701</v>
      </c>
      <c r="K54" s="11">
        <v>7.3405407979544099</v>
      </c>
      <c r="L54" s="11" t="s">
        <v>51</v>
      </c>
      <c r="M54" s="2">
        <f t="shared" si="0"/>
        <v>1</v>
      </c>
      <c r="N54" s="2">
        <f t="shared" si="1"/>
        <v>24</v>
      </c>
      <c r="O54" s="2">
        <f t="shared" si="2"/>
        <v>65</v>
      </c>
    </row>
    <row r="55" spans="1:15">
      <c r="A55" s="10" t="s">
        <v>63</v>
      </c>
      <c r="B55" s="11">
        <v>1378</v>
      </c>
      <c r="C55" s="11">
        <v>95.407091856002793</v>
      </c>
      <c r="D55" s="11">
        <v>0.109205950121851</v>
      </c>
      <c r="E55" s="12">
        <v>7.19203441135185E-7</v>
      </c>
      <c r="F55" s="11" t="s">
        <v>7</v>
      </c>
      <c r="G55" s="13" t="s">
        <v>63</v>
      </c>
      <c r="H55" s="11">
        <v>825</v>
      </c>
      <c r="I55" s="11">
        <v>86.0253551006317</v>
      </c>
      <c r="J55" s="11">
        <v>0.123008910789024</v>
      </c>
      <c r="K55" s="12">
        <v>3.86419743092503E-7</v>
      </c>
      <c r="L55" s="11" t="s">
        <v>7</v>
      </c>
      <c r="M55" s="2">
        <f t="shared" si="0"/>
        <v>0</v>
      </c>
      <c r="N55" s="2" t="str">
        <f t="shared" si="1"/>
        <v/>
      </c>
      <c r="O55" s="2" t="str">
        <f t="shared" si="2"/>
        <v/>
      </c>
    </row>
    <row r="56" spans="1:15">
      <c r="A56" s="10" t="s">
        <v>64</v>
      </c>
      <c r="B56" s="11">
        <v>30</v>
      </c>
      <c r="C56" s="11">
        <v>0.67696785926818803</v>
      </c>
      <c r="D56" s="11">
        <v>28160.841842207799</v>
      </c>
      <c r="E56" s="11">
        <v>1.4241229424875399</v>
      </c>
      <c r="F56" s="11" t="s">
        <v>51</v>
      </c>
      <c r="G56" s="13" t="s">
        <v>64</v>
      </c>
      <c r="H56" s="11">
        <v>94</v>
      </c>
      <c r="I56" s="11">
        <v>0.40480995178222601</v>
      </c>
      <c r="J56" s="11">
        <v>27559.434000954901</v>
      </c>
      <c r="K56" s="11">
        <v>1.0500502697826399</v>
      </c>
      <c r="L56" s="11" t="s">
        <v>51</v>
      </c>
      <c r="M56" s="2">
        <f t="shared" si="0"/>
        <v>1</v>
      </c>
      <c r="N56" s="2">
        <f t="shared" si="1"/>
        <v>30</v>
      </c>
      <c r="O56" s="2">
        <f t="shared" si="2"/>
        <v>94</v>
      </c>
    </row>
    <row r="57" spans="1:15">
      <c r="A57" s="10" t="s">
        <v>65</v>
      </c>
      <c r="B57" s="11">
        <v>54</v>
      </c>
      <c r="C57" s="11">
        <v>3.9268209934234601</v>
      </c>
      <c r="D57" s="12">
        <v>-15020698.5398155</v>
      </c>
      <c r="E57" s="11">
        <v>0.97068966469937301</v>
      </c>
      <c r="F57" s="11" t="s">
        <v>51</v>
      </c>
      <c r="G57" s="13" t="s">
        <v>65</v>
      </c>
      <c r="H57" s="11">
        <v>1244</v>
      </c>
      <c r="I57" s="11">
        <v>19.261852979659999</v>
      </c>
      <c r="J57" s="12">
        <v>61781412.788412601</v>
      </c>
      <c r="K57" s="11">
        <v>7.41334443348617</v>
      </c>
      <c r="L57" s="11" t="s">
        <v>51</v>
      </c>
      <c r="M57" s="2">
        <f t="shared" si="0"/>
        <v>1</v>
      </c>
      <c r="N57" s="2">
        <f t="shared" si="1"/>
        <v>54</v>
      </c>
      <c r="O57" s="2">
        <f t="shared" si="2"/>
        <v>1244</v>
      </c>
    </row>
    <row r="58" spans="1:15">
      <c r="A58" s="10" t="s">
        <v>66</v>
      </c>
      <c r="B58" s="11">
        <v>27</v>
      </c>
      <c r="C58" s="11">
        <v>1.19551706314086</v>
      </c>
      <c r="D58" s="11">
        <v>1652.26241021943</v>
      </c>
      <c r="E58" s="12">
        <v>1.44541867364011E-8</v>
      </c>
      <c r="F58" s="11" t="s">
        <v>7</v>
      </c>
      <c r="G58" s="13" t="s">
        <v>66</v>
      </c>
      <c r="H58" s="11">
        <v>37</v>
      </c>
      <c r="I58" s="11">
        <v>0.689639091491699</v>
      </c>
      <c r="J58" s="11">
        <v>1652.26245779233</v>
      </c>
      <c r="K58" s="11">
        <v>0</v>
      </c>
      <c r="L58" s="11" t="s">
        <v>7</v>
      </c>
      <c r="M58" s="2">
        <f t="shared" si="0"/>
        <v>0</v>
      </c>
      <c r="N58" s="2" t="str">
        <f t="shared" si="1"/>
        <v/>
      </c>
      <c r="O58" s="2" t="str">
        <f t="shared" si="2"/>
        <v/>
      </c>
    </row>
    <row r="59" spans="1:15">
      <c r="A59" s="10" t="s">
        <v>67</v>
      </c>
      <c r="B59" s="11">
        <v>11</v>
      </c>
      <c r="C59" s="11">
        <v>13.4626200199127</v>
      </c>
      <c r="D59" s="11">
        <v>-3.9783418013890999</v>
      </c>
      <c r="E59" s="12">
        <v>8.0530569435133206E-8</v>
      </c>
      <c r="F59" s="11" t="s">
        <v>7</v>
      </c>
      <c r="G59" s="13" t="s">
        <v>67</v>
      </c>
      <c r="H59" s="11">
        <v>3</v>
      </c>
      <c r="I59" s="11">
        <v>3931.9795060157699</v>
      </c>
      <c r="J59" s="11">
        <v>-2.5812776525844399</v>
      </c>
      <c r="K59" s="12">
        <v>2.4646951146678399E-13</v>
      </c>
      <c r="L59" s="11" t="s">
        <v>24</v>
      </c>
      <c r="M59" s="2">
        <f t="shared" si="0"/>
        <v>0</v>
      </c>
      <c r="N59" s="2" t="str">
        <f t="shared" si="1"/>
        <v/>
      </c>
      <c r="O59" s="2" t="str">
        <f t="shared" si="2"/>
        <v/>
      </c>
    </row>
    <row r="60" spans="1:15">
      <c r="A60" s="10" t="s">
        <v>68</v>
      </c>
      <c r="B60" s="11">
        <v>23</v>
      </c>
      <c r="C60" s="11">
        <v>375.13242578506402</v>
      </c>
      <c r="D60" s="11">
        <v>-1246.2372862964601</v>
      </c>
      <c r="E60" s="12">
        <v>3.8069245089644703E-8</v>
      </c>
      <c r="F60" s="11" t="s">
        <v>7</v>
      </c>
      <c r="G60" s="13" t="s">
        <v>68</v>
      </c>
      <c r="H60" s="11">
        <v>15</v>
      </c>
      <c r="I60" s="11">
        <v>0.25061988830566401</v>
      </c>
      <c r="J60" s="11">
        <v>-1246.2373063493401</v>
      </c>
      <c r="K60" s="12">
        <v>3.4736657994471801E-12</v>
      </c>
      <c r="L60" s="11" t="s">
        <v>7</v>
      </c>
      <c r="M60" s="2">
        <f t="shared" si="0"/>
        <v>0</v>
      </c>
      <c r="N60" s="2" t="str">
        <f t="shared" si="1"/>
        <v/>
      </c>
      <c r="O60" s="2" t="str">
        <f t="shared" si="2"/>
        <v/>
      </c>
    </row>
    <row r="61" spans="1:15">
      <c r="A61" s="10" t="s">
        <v>69</v>
      </c>
      <c r="B61" s="11">
        <v>582</v>
      </c>
      <c r="C61" s="11">
        <v>101.18475198745701</v>
      </c>
      <c r="D61" s="11">
        <v>4529.4860092607196</v>
      </c>
      <c r="E61" s="12">
        <v>1.7320522172070601E-7</v>
      </c>
      <c r="F61" s="11" t="s">
        <v>7</v>
      </c>
      <c r="G61" s="13" t="s">
        <v>69</v>
      </c>
      <c r="H61" s="11">
        <v>400</v>
      </c>
      <c r="I61" s="11">
        <v>14.8310990333557</v>
      </c>
      <c r="J61" s="11">
        <v>4572.7013899809399</v>
      </c>
      <c r="K61" s="12">
        <v>3.7014835641002699E-13</v>
      </c>
      <c r="L61" s="11" t="s">
        <v>7</v>
      </c>
      <c r="M61" s="2">
        <f t="shared" si="0"/>
        <v>0</v>
      </c>
      <c r="N61" s="2" t="str">
        <f t="shared" si="1"/>
        <v/>
      </c>
      <c r="O61" s="2" t="str">
        <f t="shared" si="2"/>
        <v/>
      </c>
    </row>
    <row r="62" spans="1:15">
      <c r="A62" s="10" t="s">
        <v>70</v>
      </c>
      <c r="B62" s="11">
        <v>14</v>
      </c>
      <c r="C62" s="11">
        <v>0.17259192466735801</v>
      </c>
      <c r="D62" s="11">
        <v>-45393.3655769978</v>
      </c>
      <c r="E62" s="11">
        <v>1.0057208780348399</v>
      </c>
      <c r="F62" s="11" t="s">
        <v>51</v>
      </c>
      <c r="G62" s="13" t="s">
        <v>70</v>
      </c>
      <c r="H62" s="11">
        <v>25</v>
      </c>
      <c r="I62" s="11">
        <v>5.2551031112670898E-2</v>
      </c>
      <c r="J62" s="11">
        <v>-47507.461462577798</v>
      </c>
      <c r="K62" s="11">
        <v>1.7840939208245199</v>
      </c>
      <c r="L62" s="11" t="s">
        <v>51</v>
      </c>
      <c r="M62" s="2">
        <f t="shared" si="0"/>
        <v>1</v>
      </c>
      <c r="N62" s="2">
        <f t="shared" si="1"/>
        <v>14</v>
      </c>
      <c r="O62" s="2">
        <f t="shared" si="2"/>
        <v>25</v>
      </c>
    </row>
    <row r="63" spans="1:15">
      <c r="A63" s="10" t="s">
        <v>71</v>
      </c>
      <c r="B63" s="11">
        <v>24</v>
      </c>
      <c r="C63" s="11">
        <v>29.827113866805998</v>
      </c>
      <c r="D63" s="11">
        <v>44731.741968241899</v>
      </c>
      <c r="E63" s="11">
        <v>0.41368329612587101</v>
      </c>
      <c r="F63" s="11" t="s">
        <v>51</v>
      </c>
      <c r="G63" s="13" t="s">
        <v>71</v>
      </c>
      <c r="H63" s="11">
        <v>65</v>
      </c>
      <c r="I63" s="11">
        <v>53.1686558723449</v>
      </c>
      <c r="J63" s="11">
        <v>43844.576925993701</v>
      </c>
      <c r="K63" s="11">
        <v>7.3405407979544099</v>
      </c>
      <c r="L63" s="11" t="s">
        <v>51</v>
      </c>
      <c r="M63" s="2">
        <f t="shared" si="0"/>
        <v>1</v>
      </c>
      <c r="N63" s="2">
        <f t="shared" si="1"/>
        <v>24</v>
      </c>
      <c r="O63" s="2">
        <f t="shared" si="2"/>
        <v>65</v>
      </c>
    </row>
    <row r="64" spans="1:15">
      <c r="A64" s="10" t="s">
        <v>72</v>
      </c>
      <c r="B64" s="11">
        <v>535</v>
      </c>
      <c r="C64" s="11">
        <v>371.65363907813997</v>
      </c>
      <c r="D64" s="11">
        <v>-167075.131849848</v>
      </c>
      <c r="E64" s="11">
        <v>0.85514738026611004</v>
      </c>
      <c r="F64" s="11" t="s">
        <v>51</v>
      </c>
      <c r="G64" s="13" t="s">
        <v>72</v>
      </c>
      <c r="H64" s="11">
        <v>3000</v>
      </c>
      <c r="I64" s="11">
        <v>56.7525119781494</v>
      </c>
      <c r="J64" s="11">
        <v>-100.243206045357</v>
      </c>
      <c r="K64" s="11">
        <v>39.987208657680398</v>
      </c>
      <c r="L64" s="11" t="s">
        <v>27</v>
      </c>
      <c r="M64" s="2">
        <f t="shared" si="0"/>
        <v>0</v>
      </c>
      <c r="N64" s="2" t="str">
        <f t="shared" si="1"/>
        <v/>
      </c>
      <c r="O64" s="2" t="str">
        <f t="shared" si="2"/>
        <v/>
      </c>
    </row>
    <row r="65" spans="1:15">
      <c r="A65" s="10" t="s">
        <v>73</v>
      </c>
      <c r="B65" s="11">
        <v>21</v>
      </c>
      <c r="C65" s="11">
        <v>1.27742099761962</v>
      </c>
      <c r="D65" s="11">
        <v>7.3150866257244198</v>
      </c>
      <c r="E65" s="11">
        <v>0.98620449072092398</v>
      </c>
      <c r="F65" s="11" t="s">
        <v>51</v>
      </c>
      <c r="G65" s="13" t="s">
        <v>73</v>
      </c>
      <c r="H65" s="11">
        <v>25</v>
      </c>
      <c r="I65" s="11">
        <v>0.14540696144104001</v>
      </c>
      <c r="J65" s="11">
        <v>-24715.2387580744</v>
      </c>
      <c r="K65" s="11">
        <v>394.93583182577697</v>
      </c>
      <c r="L65" s="11" t="s">
        <v>51</v>
      </c>
      <c r="M65" s="2">
        <f t="shared" si="0"/>
        <v>1</v>
      </c>
      <c r="N65" s="2">
        <f t="shared" si="1"/>
        <v>21</v>
      </c>
      <c r="O65" s="2">
        <f t="shared" si="2"/>
        <v>25</v>
      </c>
    </row>
    <row r="66" spans="1:15">
      <c r="A66" s="10" t="s">
        <v>74</v>
      </c>
      <c r="B66" s="11">
        <v>1455</v>
      </c>
      <c r="C66" s="11">
        <v>3603.4230968952102</v>
      </c>
      <c r="D66" s="11">
        <v>-381964.155196529</v>
      </c>
      <c r="E66" s="11">
        <v>1.12972521023157</v>
      </c>
      <c r="F66" s="11" t="s">
        <v>24</v>
      </c>
      <c r="G66" s="13" t="s">
        <v>74</v>
      </c>
      <c r="H66" s="11">
        <v>2760</v>
      </c>
      <c r="I66" s="11">
        <v>2433.28832817077</v>
      </c>
      <c r="J66" s="12">
        <v>-1565054.94276115</v>
      </c>
      <c r="K66" s="12">
        <v>2.7089441800853801E-14</v>
      </c>
      <c r="L66" s="11" t="s">
        <v>7</v>
      </c>
      <c r="M66" s="2">
        <f t="shared" si="0"/>
        <v>0</v>
      </c>
      <c r="N66" s="2" t="str">
        <f t="shared" si="1"/>
        <v/>
      </c>
      <c r="O66" s="2" t="str">
        <f t="shared" si="2"/>
        <v/>
      </c>
    </row>
    <row r="67" spans="1:15">
      <c r="A67" s="10" t="s">
        <v>75</v>
      </c>
      <c r="B67" s="11">
        <v>3000</v>
      </c>
      <c r="C67" s="11">
        <v>407.22247290611199</v>
      </c>
      <c r="D67" s="11">
        <v>0</v>
      </c>
      <c r="E67" s="11">
        <v>1.10212992498652</v>
      </c>
      <c r="F67" s="11" t="s">
        <v>27</v>
      </c>
      <c r="G67" s="13" t="s">
        <v>75</v>
      </c>
      <c r="H67" s="11">
        <v>135</v>
      </c>
      <c r="I67" s="11">
        <v>57.130942106246899</v>
      </c>
      <c r="J67" s="11">
        <v>0</v>
      </c>
      <c r="K67" s="11">
        <v>1.0033529678072399</v>
      </c>
      <c r="L67" s="11" t="s">
        <v>51</v>
      </c>
      <c r="M67" s="2">
        <f t="shared" si="0"/>
        <v>0</v>
      </c>
      <c r="N67" s="2" t="str">
        <f t="shared" si="1"/>
        <v/>
      </c>
      <c r="O67" s="2" t="str">
        <f t="shared" si="2"/>
        <v/>
      </c>
    </row>
    <row r="68" spans="1:15">
      <c r="A68" s="10" t="s">
        <v>76</v>
      </c>
      <c r="B68" s="11">
        <v>108</v>
      </c>
      <c r="C68" s="11">
        <v>1.1553969383239699</v>
      </c>
      <c r="D68" s="12">
        <v>8050384.4606659301</v>
      </c>
      <c r="E68" s="12">
        <v>2.0453709215217899E-7</v>
      </c>
      <c r="F68" s="11" t="s">
        <v>7</v>
      </c>
      <c r="G68" s="13" t="s">
        <v>76</v>
      </c>
      <c r="H68" s="11">
        <v>93</v>
      </c>
      <c r="I68" s="11">
        <v>0.14183998107910101</v>
      </c>
      <c r="J68" s="12">
        <v>8050384.4998158002</v>
      </c>
      <c r="K68" s="12">
        <v>1.06581410364015E-14</v>
      </c>
      <c r="L68" s="11" t="s">
        <v>7</v>
      </c>
      <c r="M68" s="2">
        <f t="shared" ref="M68:M131" si="3">IF(AND(F68="primal_infeasible",L68="primal_infeasible"),1,0)</f>
        <v>0</v>
      </c>
      <c r="N68" s="2" t="str">
        <f t="shared" ref="N68:N131" si="4">IF(M68,B68,"")</f>
        <v/>
      </c>
      <c r="O68" s="2" t="str">
        <f t="shared" ref="O68:O131" si="5">IF(M68,H68,"")</f>
        <v/>
      </c>
    </row>
    <row r="69" spans="1:15">
      <c r="A69" s="10" t="s">
        <v>77</v>
      </c>
      <c r="B69" s="11">
        <v>22</v>
      </c>
      <c r="C69" s="11">
        <v>0.49643397331237699</v>
      </c>
      <c r="D69" s="11">
        <v>1.0004494642730699</v>
      </c>
      <c r="E69" s="12">
        <v>1.9676245421873499E-7</v>
      </c>
      <c r="F69" s="11" t="s">
        <v>7</v>
      </c>
      <c r="G69" s="13" t="s">
        <v>77</v>
      </c>
      <c r="H69" s="11">
        <v>13</v>
      </c>
      <c r="I69" s="11">
        <v>0.126369953155517</v>
      </c>
      <c r="J69" s="11">
        <v>1.00007827270188</v>
      </c>
      <c r="K69" s="12">
        <v>1.94596556646331E-8</v>
      </c>
      <c r="L69" s="11" t="s">
        <v>7</v>
      </c>
      <c r="M69" s="2">
        <f t="shared" si="3"/>
        <v>0</v>
      </c>
      <c r="N69" s="2" t="str">
        <f t="shared" si="4"/>
        <v/>
      </c>
      <c r="O69" s="2" t="str">
        <f t="shared" si="5"/>
        <v/>
      </c>
    </row>
    <row r="70" spans="1:15">
      <c r="A70" s="10" t="s">
        <v>78</v>
      </c>
      <c r="B70" s="11">
        <v>2285</v>
      </c>
      <c r="C70" s="11">
        <v>253.98501205444299</v>
      </c>
      <c r="D70" s="11">
        <v>-0.13763103412824301</v>
      </c>
      <c r="E70" s="12">
        <v>8.7189300645995605E-7</v>
      </c>
      <c r="F70" s="11" t="s">
        <v>7</v>
      </c>
      <c r="G70" s="13" t="s">
        <v>78</v>
      </c>
      <c r="H70" s="11">
        <v>24</v>
      </c>
      <c r="I70" s="11">
        <v>0.348150014877319</v>
      </c>
      <c r="J70" s="11">
        <v>-0.13931301016858499</v>
      </c>
      <c r="K70" s="12">
        <v>7.0603911606070803E-10</v>
      </c>
      <c r="L70" s="11" t="s">
        <v>7</v>
      </c>
      <c r="M70" s="2">
        <f t="shared" si="3"/>
        <v>0</v>
      </c>
      <c r="N70" s="2" t="str">
        <f t="shared" si="4"/>
        <v/>
      </c>
      <c r="O70" s="2" t="str">
        <f t="shared" si="5"/>
        <v/>
      </c>
    </row>
    <row r="71" spans="1:15">
      <c r="A71" s="10" t="s">
        <v>79</v>
      </c>
      <c r="B71" s="11">
        <v>11</v>
      </c>
      <c r="C71" s="11">
        <v>0.56072092056274403</v>
      </c>
      <c r="D71" s="12">
        <v>3.4491332667751998E-7</v>
      </c>
      <c r="E71" s="11">
        <v>0</v>
      </c>
      <c r="F71" s="11" t="s">
        <v>7</v>
      </c>
      <c r="G71" s="13" t="s">
        <v>79</v>
      </c>
      <c r="H71" s="11">
        <v>5</v>
      </c>
      <c r="I71" s="11">
        <v>0.10098600387573201</v>
      </c>
      <c r="J71" s="12">
        <v>3.4490482653248801E-7</v>
      </c>
      <c r="K71" s="11">
        <v>0</v>
      </c>
      <c r="L71" s="11" t="s">
        <v>7</v>
      </c>
      <c r="M71" s="2">
        <f t="shared" si="3"/>
        <v>0</v>
      </c>
      <c r="N71" s="2" t="str">
        <f t="shared" si="4"/>
        <v/>
      </c>
      <c r="O71" s="2" t="str">
        <f t="shared" si="5"/>
        <v/>
      </c>
    </row>
    <row r="72" spans="1:15">
      <c r="A72" s="10" t="s">
        <v>80</v>
      </c>
      <c r="B72" s="11">
        <v>622</v>
      </c>
      <c r="C72" s="11">
        <v>16.9680881500244</v>
      </c>
      <c r="D72" s="11">
        <v>343371.69572736399</v>
      </c>
      <c r="E72" s="11">
        <v>0.67334502164255805</v>
      </c>
      <c r="F72" s="11" t="s">
        <v>51</v>
      </c>
      <c r="G72" s="13" t="s">
        <v>80</v>
      </c>
      <c r="H72" s="11">
        <v>74</v>
      </c>
      <c r="I72" s="11">
        <v>0.49309992790222101</v>
      </c>
      <c r="J72" s="11">
        <v>406092.07792142202</v>
      </c>
      <c r="K72" s="11">
        <v>1.54919422723008</v>
      </c>
      <c r="L72" s="11" t="s">
        <v>51</v>
      </c>
      <c r="M72" s="2">
        <f t="shared" si="3"/>
        <v>1</v>
      </c>
      <c r="N72" s="2">
        <f t="shared" si="4"/>
        <v>622</v>
      </c>
      <c r="O72" s="2">
        <f t="shared" si="5"/>
        <v>74</v>
      </c>
    </row>
    <row r="73" spans="1:15">
      <c r="A73" s="10" t="s">
        <v>81</v>
      </c>
      <c r="B73" s="11">
        <v>3000</v>
      </c>
      <c r="C73" s="11">
        <v>407.90129303932099</v>
      </c>
      <c r="D73" s="12">
        <v>568535409.96236503</v>
      </c>
      <c r="E73" s="11">
        <v>0.24117835299028501</v>
      </c>
      <c r="F73" s="11" t="s">
        <v>27</v>
      </c>
      <c r="G73" s="13" t="s">
        <v>81</v>
      </c>
      <c r="H73" s="11">
        <v>11</v>
      </c>
      <c r="I73" s="11">
        <v>0.25412702560424799</v>
      </c>
      <c r="J73" s="12">
        <v>1667937174.84741</v>
      </c>
      <c r="K73" s="12">
        <v>1.7931212070720899E-12</v>
      </c>
      <c r="L73" s="11" t="s">
        <v>7</v>
      </c>
      <c r="M73" s="2">
        <f t="shared" si="3"/>
        <v>0</v>
      </c>
      <c r="N73" s="2" t="str">
        <f t="shared" si="4"/>
        <v/>
      </c>
      <c r="O73" s="2" t="str">
        <f t="shared" si="5"/>
        <v/>
      </c>
    </row>
    <row r="74" spans="1:15">
      <c r="A74" s="10" t="s">
        <v>82</v>
      </c>
      <c r="B74" s="11">
        <v>14</v>
      </c>
      <c r="C74" s="11">
        <v>1.79742002487182</v>
      </c>
      <c r="D74" s="11">
        <v>791.66547726754095</v>
      </c>
      <c r="E74" s="12">
        <v>1.07055818876489E-7</v>
      </c>
      <c r="F74" s="11" t="s">
        <v>7</v>
      </c>
      <c r="G74" s="13" t="s">
        <v>82</v>
      </c>
      <c r="H74" s="11">
        <v>25</v>
      </c>
      <c r="I74" s="11">
        <v>4.2208261489868102</v>
      </c>
      <c r="J74" s="11">
        <v>762.06432193088904</v>
      </c>
      <c r="K74" s="12">
        <v>2.1600499167107001E-12</v>
      </c>
      <c r="L74" s="11" t="s">
        <v>7</v>
      </c>
      <c r="M74" s="2">
        <f t="shared" si="3"/>
        <v>0</v>
      </c>
      <c r="N74" s="2" t="str">
        <f t="shared" si="4"/>
        <v/>
      </c>
      <c r="O74" s="2" t="str">
        <f t="shared" si="5"/>
        <v/>
      </c>
    </row>
    <row r="75" spans="1:15">
      <c r="A75" s="10" t="s">
        <v>83</v>
      </c>
      <c r="B75" s="11">
        <v>45</v>
      </c>
      <c r="C75" s="11">
        <v>3.19784283638</v>
      </c>
      <c r="D75" s="12">
        <v>-15029412.6686721</v>
      </c>
      <c r="E75" s="11">
        <v>0.97068966469667095</v>
      </c>
      <c r="F75" s="11" t="s">
        <v>51</v>
      </c>
      <c r="G75" s="13" t="s">
        <v>83</v>
      </c>
      <c r="H75" s="11">
        <v>1374</v>
      </c>
      <c r="I75" s="11">
        <v>22.469341993331899</v>
      </c>
      <c r="J75" s="12">
        <v>61481864.973892502</v>
      </c>
      <c r="K75" s="11">
        <v>9.3720053007261992</v>
      </c>
      <c r="L75" s="11" t="s">
        <v>51</v>
      </c>
      <c r="M75" s="2">
        <f t="shared" si="3"/>
        <v>1</v>
      </c>
      <c r="N75" s="2">
        <f t="shared" si="4"/>
        <v>45</v>
      </c>
      <c r="O75" s="2">
        <f t="shared" si="5"/>
        <v>1374</v>
      </c>
    </row>
    <row r="76" spans="1:15">
      <c r="A76" s="10" t="s">
        <v>84</v>
      </c>
      <c r="B76" s="11">
        <v>900</v>
      </c>
      <c r="C76" s="11">
        <v>45.782304048538201</v>
      </c>
      <c r="D76" s="11">
        <v>-89969.744674661095</v>
      </c>
      <c r="E76" s="11">
        <v>0.41407785367030397</v>
      </c>
      <c r="F76" s="11" t="s">
        <v>51</v>
      </c>
      <c r="G76" s="13" t="s">
        <v>84</v>
      </c>
      <c r="H76" s="11">
        <v>2176</v>
      </c>
      <c r="I76" s="11">
        <v>22.3951559066772</v>
      </c>
      <c r="J76" s="12">
        <v>-7.7391450471818096E+16</v>
      </c>
      <c r="K76" s="11">
        <v>229.9763245597</v>
      </c>
      <c r="L76" s="11" t="s">
        <v>250</v>
      </c>
      <c r="M76" s="2">
        <f t="shared" si="3"/>
        <v>0</v>
      </c>
      <c r="N76" s="2" t="str">
        <f t="shared" si="4"/>
        <v/>
      </c>
      <c r="O76" s="2" t="str">
        <f t="shared" si="5"/>
        <v/>
      </c>
    </row>
    <row r="77" spans="1:15">
      <c r="A77" s="10" t="s">
        <v>85</v>
      </c>
      <c r="B77" s="11">
        <v>48</v>
      </c>
      <c r="C77" s="11">
        <v>4.1343281269073398</v>
      </c>
      <c r="D77" s="11">
        <v>-23908.083683466601</v>
      </c>
      <c r="E77" s="12">
        <v>3.3933102816518999E-7</v>
      </c>
      <c r="F77" s="11" t="s">
        <v>7</v>
      </c>
      <c r="G77" s="13" t="s">
        <v>85</v>
      </c>
      <c r="H77" s="11">
        <v>27</v>
      </c>
      <c r="I77" s="11">
        <v>0.91190910339355402</v>
      </c>
      <c r="J77" s="11">
        <v>-23908.082396154099</v>
      </c>
      <c r="K77" s="11">
        <v>0</v>
      </c>
      <c r="L77" s="11" t="s">
        <v>7</v>
      </c>
      <c r="M77" s="2">
        <f t="shared" si="3"/>
        <v>0</v>
      </c>
      <c r="N77" s="2" t="str">
        <f t="shared" si="4"/>
        <v/>
      </c>
      <c r="O77" s="2" t="str">
        <f t="shared" si="5"/>
        <v/>
      </c>
    </row>
    <row r="78" spans="1:15">
      <c r="A78" s="10" t="s">
        <v>86</v>
      </c>
      <c r="B78" s="11">
        <v>2306</v>
      </c>
      <c r="C78" s="11">
        <v>943.18056106567303</v>
      </c>
      <c r="D78" s="11">
        <v>-212297.66940586799</v>
      </c>
      <c r="E78" s="12">
        <v>2.3344854427342899E-7</v>
      </c>
      <c r="F78" s="11" t="s">
        <v>7</v>
      </c>
      <c r="G78" s="13" t="s">
        <v>86</v>
      </c>
      <c r="H78" s="11">
        <v>1466</v>
      </c>
      <c r="I78" s="11">
        <v>176.57630610466001</v>
      </c>
      <c r="J78" s="11">
        <v>-201040.38883628801</v>
      </c>
      <c r="K78" s="12">
        <v>3.4100500201361598E-12</v>
      </c>
      <c r="L78" s="11" t="s">
        <v>7</v>
      </c>
      <c r="M78" s="2">
        <f t="shared" si="3"/>
        <v>0</v>
      </c>
      <c r="N78" s="2" t="str">
        <f t="shared" si="4"/>
        <v/>
      </c>
      <c r="O78" s="2" t="str">
        <f t="shared" si="5"/>
        <v/>
      </c>
    </row>
    <row r="79" spans="1:15">
      <c r="A79" s="10" t="s">
        <v>87</v>
      </c>
      <c r="B79" s="11">
        <v>4</v>
      </c>
      <c r="C79" s="11">
        <v>0.137943029403686</v>
      </c>
      <c r="D79" s="11">
        <v>0</v>
      </c>
      <c r="E79" s="12">
        <v>2.2318025205691999E-10</v>
      </c>
      <c r="F79" s="11" t="s">
        <v>7</v>
      </c>
      <c r="G79" s="13" t="s">
        <v>87</v>
      </c>
      <c r="H79" s="11">
        <v>4</v>
      </c>
      <c r="I79" s="11">
        <v>3.0328989028930602E-2</v>
      </c>
      <c r="J79" s="11">
        <v>0</v>
      </c>
      <c r="K79" s="12">
        <v>4.07648527378512E-7</v>
      </c>
      <c r="L79" s="11" t="s">
        <v>7</v>
      </c>
      <c r="M79" s="2">
        <f t="shared" si="3"/>
        <v>0</v>
      </c>
      <c r="N79" s="2" t="str">
        <f t="shared" si="4"/>
        <v/>
      </c>
      <c r="O79" s="2" t="str">
        <f t="shared" si="5"/>
        <v/>
      </c>
    </row>
    <row r="80" spans="1:15">
      <c r="A80" s="10" t="s">
        <v>88</v>
      </c>
      <c r="B80" s="11">
        <v>17</v>
      </c>
      <c r="C80" s="11">
        <v>2.4737379550933798</v>
      </c>
      <c r="D80" s="11">
        <v>0</v>
      </c>
      <c r="E80" s="11">
        <v>1.0029689120645899</v>
      </c>
      <c r="F80" s="11" t="s">
        <v>51</v>
      </c>
      <c r="G80" s="13" t="s">
        <v>88</v>
      </c>
      <c r="H80" s="11">
        <v>162</v>
      </c>
      <c r="I80" s="11">
        <v>30.129690885543798</v>
      </c>
      <c r="J80" s="11">
        <v>0</v>
      </c>
      <c r="K80" s="11">
        <v>68.958460981623105</v>
      </c>
      <c r="L80" s="11" t="s">
        <v>51</v>
      </c>
      <c r="M80" s="2">
        <f t="shared" si="3"/>
        <v>1</v>
      </c>
      <c r="N80" s="2">
        <f t="shared" si="4"/>
        <v>17</v>
      </c>
      <c r="O80" s="2">
        <f t="shared" si="5"/>
        <v>162</v>
      </c>
    </row>
    <row r="81" spans="1:15">
      <c r="A81" s="10" t="s">
        <v>89</v>
      </c>
      <c r="B81" s="11">
        <v>1822</v>
      </c>
      <c r="C81" s="11">
        <v>243.837673902511</v>
      </c>
      <c r="D81" s="12">
        <v>7523685.3916945104</v>
      </c>
      <c r="E81" s="12">
        <v>6.1826523034547101E-7</v>
      </c>
      <c r="F81" s="11" t="s">
        <v>7</v>
      </c>
      <c r="G81" s="13" t="s">
        <v>89</v>
      </c>
      <c r="H81" s="11">
        <v>177</v>
      </c>
      <c r="I81" s="11">
        <v>5.11191701889038</v>
      </c>
      <c r="J81" s="12">
        <v>7523695.9669214496</v>
      </c>
      <c r="K81" s="12">
        <v>6.6391336872584296E-12</v>
      </c>
      <c r="L81" s="11" t="s">
        <v>7</v>
      </c>
      <c r="M81" s="2">
        <f t="shared" si="3"/>
        <v>0</v>
      </c>
      <c r="N81" s="2" t="str">
        <f t="shared" si="4"/>
        <v/>
      </c>
      <c r="O81" s="2" t="str">
        <f t="shared" si="5"/>
        <v/>
      </c>
    </row>
    <row r="82" spans="1:15">
      <c r="A82" s="10" t="s">
        <v>90</v>
      </c>
      <c r="B82" s="11">
        <v>23</v>
      </c>
      <c r="C82" s="11">
        <v>1.8581168651580799</v>
      </c>
      <c r="D82" s="12">
        <v>-3.0053706153790198E-9</v>
      </c>
      <c r="E82" s="12">
        <v>2.2094313556486601E-7</v>
      </c>
      <c r="F82" s="11" t="s">
        <v>7</v>
      </c>
      <c r="G82" s="13" t="s">
        <v>90</v>
      </c>
      <c r="H82" s="11">
        <v>25</v>
      </c>
      <c r="I82" s="11">
        <v>3906.6547029018402</v>
      </c>
      <c r="J82" s="12">
        <v>-1.4681114656061699E-11</v>
      </c>
      <c r="K82" s="12">
        <v>2.6292782395742599E-9</v>
      </c>
      <c r="L82" s="11" t="s">
        <v>24</v>
      </c>
      <c r="M82" s="2">
        <f t="shared" si="3"/>
        <v>0</v>
      </c>
      <c r="N82" s="2" t="str">
        <f t="shared" si="4"/>
        <v/>
      </c>
      <c r="O82" s="2" t="str">
        <f t="shared" si="5"/>
        <v/>
      </c>
    </row>
    <row r="83" spans="1:15">
      <c r="A83" s="10" t="s">
        <v>91</v>
      </c>
      <c r="B83" s="11">
        <v>532</v>
      </c>
      <c r="C83" s="11">
        <v>1171.4573638439099</v>
      </c>
      <c r="D83" s="11">
        <v>-4.7625207604726702E-3</v>
      </c>
      <c r="E83" s="11">
        <v>1.3480420378733</v>
      </c>
      <c r="F83" s="11" t="s">
        <v>51</v>
      </c>
      <c r="G83" s="13" t="s">
        <v>91</v>
      </c>
      <c r="H83" s="11">
        <v>109</v>
      </c>
      <c r="I83" s="11">
        <v>1305.8096179962099</v>
      </c>
      <c r="J83" s="11">
        <v>-3.32640502805154</v>
      </c>
      <c r="K83" s="11">
        <v>481.31676476455601</v>
      </c>
      <c r="L83" s="11" t="s">
        <v>51</v>
      </c>
      <c r="M83" s="2">
        <f t="shared" si="3"/>
        <v>1</v>
      </c>
      <c r="N83" s="2">
        <f t="shared" si="4"/>
        <v>532</v>
      </c>
      <c r="O83" s="2">
        <f t="shared" si="5"/>
        <v>109</v>
      </c>
    </row>
    <row r="84" spans="1:15">
      <c r="A84" s="10" t="s">
        <v>92</v>
      </c>
      <c r="B84" s="11">
        <v>10</v>
      </c>
      <c r="C84" s="11">
        <v>1.3662369251251201</v>
      </c>
      <c r="D84" s="11">
        <v>0</v>
      </c>
      <c r="E84" s="11">
        <v>1</v>
      </c>
      <c r="F84" s="11" t="s">
        <v>51</v>
      </c>
      <c r="G84" s="13" t="s">
        <v>92</v>
      </c>
      <c r="H84" s="11">
        <v>11</v>
      </c>
      <c r="I84" s="11">
        <v>0.97731208801269498</v>
      </c>
      <c r="J84" s="11">
        <v>0</v>
      </c>
      <c r="K84" s="11">
        <v>1</v>
      </c>
      <c r="L84" s="11" t="s">
        <v>51</v>
      </c>
      <c r="M84" s="2">
        <f t="shared" si="3"/>
        <v>1</v>
      </c>
      <c r="N84" s="2">
        <f t="shared" si="4"/>
        <v>10</v>
      </c>
      <c r="O84" s="2">
        <f t="shared" si="5"/>
        <v>11</v>
      </c>
    </row>
    <row r="85" spans="1:15">
      <c r="A85" s="10" t="s">
        <v>93</v>
      </c>
      <c r="B85" s="11">
        <v>18</v>
      </c>
      <c r="C85" s="11">
        <v>0.175797939300537</v>
      </c>
      <c r="D85" s="11">
        <v>70.218430875888203</v>
      </c>
      <c r="E85" s="11">
        <v>0.85956354730317996</v>
      </c>
      <c r="F85" s="11" t="s">
        <v>51</v>
      </c>
      <c r="G85" s="13" t="s">
        <v>93</v>
      </c>
      <c r="H85" s="11">
        <v>0</v>
      </c>
      <c r="I85" s="11">
        <v>1.95908546447753E-3</v>
      </c>
      <c r="J85" s="11">
        <v>13.8504</v>
      </c>
      <c r="K85" s="11">
        <v>1</v>
      </c>
      <c r="L85" s="11" t="s">
        <v>249</v>
      </c>
      <c r="M85" s="2">
        <f t="shared" si="3"/>
        <v>0</v>
      </c>
      <c r="N85" s="2" t="str">
        <f t="shared" si="4"/>
        <v/>
      </c>
      <c r="O85" s="2" t="str">
        <f t="shared" si="5"/>
        <v/>
      </c>
    </row>
    <row r="86" spans="1:15">
      <c r="A86" s="10" t="s">
        <v>94</v>
      </c>
      <c r="B86" s="11">
        <v>21</v>
      </c>
      <c r="C86" s="11">
        <v>3.59475493431091</v>
      </c>
      <c r="D86" s="11">
        <v>1146.1460972556199</v>
      </c>
      <c r="E86" s="11">
        <v>0.26028711956467898</v>
      </c>
      <c r="F86" s="11" t="s">
        <v>51</v>
      </c>
      <c r="G86" s="13" t="s">
        <v>94</v>
      </c>
      <c r="H86" s="11">
        <v>0</v>
      </c>
      <c r="I86" s="11">
        <v>6.1278343200683498E-3</v>
      </c>
      <c r="J86" s="11">
        <v>0</v>
      </c>
      <c r="K86" s="11">
        <v>97</v>
      </c>
      <c r="L86" s="11" t="s">
        <v>249</v>
      </c>
      <c r="M86" s="2">
        <f t="shared" si="3"/>
        <v>0</v>
      </c>
      <c r="N86" s="2" t="str">
        <f t="shared" si="4"/>
        <v/>
      </c>
      <c r="O86" s="2" t="str">
        <f t="shared" si="5"/>
        <v/>
      </c>
    </row>
    <row r="87" spans="1:15">
      <c r="A87" s="10" t="s">
        <v>95</v>
      </c>
      <c r="B87" s="11">
        <v>11</v>
      </c>
      <c r="C87" s="11">
        <v>0.60526800155639604</v>
      </c>
      <c r="D87" s="12">
        <v>2.0432211278453799E-7</v>
      </c>
      <c r="E87" s="11">
        <v>0</v>
      </c>
      <c r="F87" s="11" t="s">
        <v>7</v>
      </c>
      <c r="G87" s="13" t="s">
        <v>95</v>
      </c>
      <c r="H87" s="11">
        <v>5</v>
      </c>
      <c r="I87" s="11">
        <v>8.90350341796875E-2</v>
      </c>
      <c r="J87" s="12">
        <v>2.0430909064561501E-7</v>
      </c>
      <c r="K87" s="11">
        <v>0</v>
      </c>
      <c r="L87" s="11" t="s">
        <v>7</v>
      </c>
      <c r="M87" s="2">
        <f t="shared" si="3"/>
        <v>0</v>
      </c>
      <c r="N87" s="2" t="str">
        <f t="shared" si="4"/>
        <v/>
      </c>
      <c r="O87" s="2" t="str">
        <f t="shared" si="5"/>
        <v/>
      </c>
    </row>
    <row r="88" spans="1:15">
      <c r="A88" s="10" t="s">
        <v>96</v>
      </c>
      <c r="B88" s="11">
        <v>15</v>
      </c>
      <c r="C88" s="11">
        <v>2.02238798141479</v>
      </c>
      <c r="D88" s="11">
        <v>762.06432137344098</v>
      </c>
      <c r="E88" s="12">
        <v>9.13522910650499E-8</v>
      </c>
      <c r="F88" s="11" t="s">
        <v>7</v>
      </c>
      <c r="G88" s="13" t="s">
        <v>96</v>
      </c>
      <c r="H88" s="11">
        <v>11</v>
      </c>
      <c r="I88" s="11">
        <v>0.211543083190917</v>
      </c>
      <c r="J88" s="11">
        <v>762.06432193088904</v>
      </c>
      <c r="K88" s="12">
        <v>1.4210854715202001E-13</v>
      </c>
      <c r="L88" s="11" t="s">
        <v>7</v>
      </c>
      <c r="M88" s="2">
        <f t="shared" si="3"/>
        <v>0</v>
      </c>
      <c r="N88" s="2" t="str">
        <f t="shared" si="4"/>
        <v/>
      </c>
      <c r="O88" s="2" t="str">
        <f t="shared" si="5"/>
        <v/>
      </c>
    </row>
    <row r="89" spans="1:15">
      <c r="A89" s="10" t="s">
        <v>97</v>
      </c>
      <c r="B89" s="11">
        <v>157</v>
      </c>
      <c r="C89" s="11">
        <v>887.93199086189202</v>
      </c>
      <c r="D89" s="11">
        <v>542.91984948180902</v>
      </c>
      <c r="E89" s="11">
        <v>0.98000001387676205</v>
      </c>
      <c r="F89" s="11" t="s">
        <v>51</v>
      </c>
      <c r="G89" s="13" t="s">
        <v>97</v>
      </c>
      <c r="H89" s="11">
        <v>187</v>
      </c>
      <c r="I89" s="11">
        <v>3622.82458400726</v>
      </c>
      <c r="J89" s="11">
        <v>40548.348166429103</v>
      </c>
      <c r="K89" s="11">
        <v>2.3195077164440998</v>
      </c>
      <c r="L89" s="11" t="s">
        <v>24</v>
      </c>
      <c r="M89" s="2">
        <f t="shared" si="3"/>
        <v>0</v>
      </c>
      <c r="N89" s="2" t="str">
        <f t="shared" si="4"/>
        <v/>
      </c>
      <c r="O89" s="2" t="str">
        <f t="shared" si="5"/>
        <v/>
      </c>
    </row>
    <row r="90" spans="1:15">
      <c r="A90" s="10" t="s">
        <v>98</v>
      </c>
      <c r="B90" s="11">
        <v>134</v>
      </c>
      <c r="C90" s="11">
        <v>2.1236670017242401</v>
      </c>
      <c r="D90" s="11">
        <v>52692.770536583899</v>
      </c>
      <c r="E90" s="11">
        <v>0.97162222774835005</v>
      </c>
      <c r="F90" s="11" t="s">
        <v>51</v>
      </c>
      <c r="G90" s="13" t="s">
        <v>98</v>
      </c>
      <c r="H90" s="11">
        <v>56</v>
      </c>
      <c r="I90" s="11">
        <v>0.16774106025695801</v>
      </c>
      <c r="J90" s="11">
        <v>69809.783018928894</v>
      </c>
      <c r="K90" s="11">
        <v>1.57431747612844</v>
      </c>
      <c r="L90" s="11" t="s">
        <v>51</v>
      </c>
      <c r="M90" s="2">
        <f t="shared" si="3"/>
        <v>1</v>
      </c>
      <c r="N90" s="2">
        <f t="shared" si="4"/>
        <v>134</v>
      </c>
      <c r="O90" s="2">
        <f t="shared" si="5"/>
        <v>56</v>
      </c>
    </row>
    <row r="91" spans="1:15">
      <c r="A91" s="10" t="s">
        <v>99</v>
      </c>
      <c r="B91" s="11">
        <v>54</v>
      </c>
      <c r="C91" s="11">
        <v>38.0726189613342</v>
      </c>
      <c r="D91" s="11">
        <v>3.8491372940467201</v>
      </c>
      <c r="E91" s="11">
        <v>0.92786069242727798</v>
      </c>
      <c r="F91" s="11" t="s">
        <v>51</v>
      </c>
      <c r="G91" s="13" t="s">
        <v>99</v>
      </c>
      <c r="H91" s="11">
        <v>22</v>
      </c>
      <c r="I91" s="11">
        <v>4.28578400611877</v>
      </c>
      <c r="J91" s="11">
        <v>0.56460034861978903</v>
      </c>
      <c r="K91" s="11">
        <v>1.2838950103409901</v>
      </c>
      <c r="L91" s="11" t="s">
        <v>51</v>
      </c>
      <c r="M91" s="2">
        <f t="shared" si="3"/>
        <v>1</v>
      </c>
      <c r="N91" s="2">
        <f t="shared" si="4"/>
        <v>54</v>
      </c>
      <c r="O91" s="2">
        <f t="shared" si="5"/>
        <v>22</v>
      </c>
    </row>
    <row r="92" spans="1:15">
      <c r="A92" s="10" t="s">
        <v>100</v>
      </c>
      <c r="B92" s="11">
        <v>1320</v>
      </c>
      <c r="C92" s="11">
        <v>242.37097406387301</v>
      </c>
      <c r="D92" s="11">
        <v>1864.4249955569201</v>
      </c>
      <c r="E92" s="12">
        <v>2.0760271357556E-7</v>
      </c>
      <c r="F92" s="11" t="s">
        <v>7</v>
      </c>
      <c r="G92" s="13" t="s">
        <v>100</v>
      </c>
      <c r="H92" s="11">
        <v>647</v>
      </c>
      <c r="I92" s="11">
        <v>17.8165187835693</v>
      </c>
      <c r="J92" s="11">
        <v>2640.3124242845402</v>
      </c>
      <c r="K92" s="12">
        <v>4.4324766079739597E-11</v>
      </c>
      <c r="L92" s="11" t="s">
        <v>7</v>
      </c>
      <c r="M92" s="2">
        <f t="shared" si="3"/>
        <v>0</v>
      </c>
      <c r="N92" s="2" t="str">
        <f t="shared" si="4"/>
        <v/>
      </c>
      <c r="O92" s="2" t="str">
        <f t="shared" si="5"/>
        <v/>
      </c>
    </row>
    <row r="93" spans="1:15">
      <c r="A93" s="10" t="s">
        <v>101</v>
      </c>
      <c r="B93" s="11">
        <v>12</v>
      </c>
      <c r="C93" s="11">
        <v>65.542492866516099</v>
      </c>
      <c r="D93" s="11">
        <v>0</v>
      </c>
      <c r="E93" s="12">
        <v>9.0372154204487702E-13</v>
      </c>
      <c r="F93" s="11" t="s">
        <v>7</v>
      </c>
      <c r="G93" s="13" t="s">
        <v>101</v>
      </c>
      <c r="H93" s="11">
        <v>6</v>
      </c>
      <c r="I93" s="11">
        <v>28.041948080062799</v>
      </c>
      <c r="J93" s="11">
        <v>0</v>
      </c>
      <c r="K93" s="12">
        <v>1.9367174530771E-11</v>
      </c>
      <c r="L93" s="11" t="s">
        <v>7</v>
      </c>
      <c r="M93" s="2">
        <f t="shared" si="3"/>
        <v>0</v>
      </c>
      <c r="N93" s="2" t="str">
        <f t="shared" si="4"/>
        <v/>
      </c>
      <c r="O93" s="2" t="str">
        <f t="shared" si="5"/>
        <v/>
      </c>
    </row>
    <row r="94" spans="1:15">
      <c r="A94" s="10" t="s">
        <v>102</v>
      </c>
      <c r="B94" s="11">
        <v>24</v>
      </c>
      <c r="C94" s="11">
        <v>28.236224889755199</v>
      </c>
      <c r="D94" s="11">
        <v>44731.741968241899</v>
      </c>
      <c r="E94" s="11">
        <v>0.41368329612587101</v>
      </c>
      <c r="F94" s="11" t="s">
        <v>51</v>
      </c>
      <c r="G94" s="13" t="s">
        <v>102</v>
      </c>
      <c r="H94" s="11">
        <v>65</v>
      </c>
      <c r="I94" s="11">
        <v>52.923650979995699</v>
      </c>
      <c r="J94" s="11">
        <v>43844.576925993701</v>
      </c>
      <c r="K94" s="11">
        <v>7.3405407979544099</v>
      </c>
      <c r="L94" s="11" t="s">
        <v>51</v>
      </c>
      <c r="M94" s="2">
        <f t="shared" si="3"/>
        <v>1</v>
      </c>
      <c r="N94" s="2">
        <f t="shared" si="4"/>
        <v>24</v>
      </c>
      <c r="O94" s="2">
        <f t="shared" si="5"/>
        <v>65</v>
      </c>
    </row>
    <row r="95" spans="1:15">
      <c r="A95" s="10" t="s">
        <v>103</v>
      </c>
      <c r="B95" s="11">
        <v>25</v>
      </c>
      <c r="C95" s="11">
        <v>2.5510790348052899</v>
      </c>
      <c r="D95" s="11">
        <v>371206.18416838499</v>
      </c>
      <c r="E95" s="11">
        <v>0.72712846810463805</v>
      </c>
      <c r="F95" s="11" t="s">
        <v>51</v>
      </c>
      <c r="G95" s="13" t="s">
        <v>103</v>
      </c>
      <c r="H95" s="11">
        <v>27</v>
      </c>
      <c r="I95" s="11">
        <v>0.74474501609802202</v>
      </c>
      <c r="J95" s="11">
        <v>370683.13039765798</v>
      </c>
      <c r="K95" s="11">
        <v>24.999999996325599</v>
      </c>
      <c r="L95" s="11" t="s">
        <v>51</v>
      </c>
      <c r="M95" s="2">
        <f t="shared" si="3"/>
        <v>1</v>
      </c>
      <c r="N95" s="2">
        <f t="shared" si="4"/>
        <v>25</v>
      </c>
      <c r="O95" s="2">
        <f t="shared" si="5"/>
        <v>27</v>
      </c>
    </row>
    <row r="96" spans="1:15">
      <c r="A96" s="10" t="s">
        <v>104</v>
      </c>
      <c r="B96" s="11">
        <v>402</v>
      </c>
      <c r="C96" s="11">
        <v>19.467374086380001</v>
      </c>
      <c r="D96" s="11">
        <v>0</v>
      </c>
      <c r="E96" s="11">
        <v>1.00000000406962</v>
      </c>
      <c r="F96" s="11" t="s">
        <v>51</v>
      </c>
      <c r="G96" s="13" t="s">
        <v>104</v>
      </c>
      <c r="H96" s="11">
        <v>1</v>
      </c>
      <c r="I96" s="11">
        <v>0.121701002120971</v>
      </c>
      <c r="J96" s="11">
        <v>0</v>
      </c>
      <c r="K96" s="11">
        <v>2.0000000999999998</v>
      </c>
      <c r="L96" s="11" t="s">
        <v>250</v>
      </c>
      <c r="M96" s="2">
        <f t="shared" si="3"/>
        <v>0</v>
      </c>
      <c r="N96" s="2" t="str">
        <f t="shared" si="4"/>
        <v/>
      </c>
      <c r="O96" s="2" t="str">
        <f t="shared" si="5"/>
        <v/>
      </c>
    </row>
    <row r="97" spans="1:15">
      <c r="A97" s="10" t="s">
        <v>105</v>
      </c>
      <c r="B97" s="11">
        <v>5</v>
      </c>
      <c r="C97" s="11">
        <v>0.67827200889587402</v>
      </c>
      <c r="D97" s="11">
        <v>0</v>
      </c>
      <c r="E97" s="12">
        <v>6.7969514905286106E-8</v>
      </c>
      <c r="F97" s="11" t="s">
        <v>7</v>
      </c>
      <c r="G97" s="13" t="s">
        <v>105</v>
      </c>
      <c r="H97" s="11">
        <v>3</v>
      </c>
      <c r="I97" s="11">
        <v>0.111309051513671</v>
      </c>
      <c r="J97" s="11">
        <v>0</v>
      </c>
      <c r="K97" s="12">
        <v>9.9475983006414001E-14</v>
      </c>
      <c r="L97" s="11" t="s">
        <v>7</v>
      </c>
      <c r="M97" s="2">
        <f t="shared" si="3"/>
        <v>0</v>
      </c>
      <c r="N97" s="2" t="str">
        <f t="shared" si="4"/>
        <v/>
      </c>
      <c r="O97" s="2" t="str">
        <f t="shared" si="5"/>
        <v/>
      </c>
    </row>
    <row r="98" spans="1:15">
      <c r="A98" s="10" t="s">
        <v>106</v>
      </c>
      <c r="B98" s="11">
        <v>9</v>
      </c>
      <c r="C98" s="11">
        <v>26.015585899352999</v>
      </c>
      <c r="D98" s="11">
        <v>124.208052371199</v>
      </c>
      <c r="E98" s="11">
        <v>0.98000006022837605</v>
      </c>
      <c r="F98" s="11" t="s">
        <v>51</v>
      </c>
      <c r="G98" s="13" t="s">
        <v>106</v>
      </c>
      <c r="H98" s="11">
        <v>86</v>
      </c>
      <c r="I98" s="11">
        <v>449.21174192428498</v>
      </c>
      <c r="J98" s="12">
        <v>2.1319692393295201E-8</v>
      </c>
      <c r="K98" s="11">
        <v>1.0000000000104099</v>
      </c>
      <c r="L98" s="11" t="s">
        <v>51</v>
      </c>
      <c r="M98" s="2">
        <f t="shared" si="3"/>
        <v>1</v>
      </c>
      <c r="N98" s="2">
        <f t="shared" si="4"/>
        <v>9</v>
      </c>
      <c r="O98" s="2">
        <f t="shared" si="5"/>
        <v>86</v>
      </c>
    </row>
    <row r="99" spans="1:15">
      <c r="A99" s="10" t="s">
        <v>107</v>
      </c>
      <c r="B99" s="11">
        <v>3000</v>
      </c>
      <c r="C99" s="11">
        <v>1066.87043499946</v>
      </c>
      <c r="D99" s="12">
        <v>-559692903.38804805</v>
      </c>
      <c r="E99" s="11">
        <v>2.1036481725371301</v>
      </c>
      <c r="F99" s="11" t="s">
        <v>27</v>
      </c>
      <c r="G99" s="13" t="s">
        <v>107</v>
      </c>
      <c r="H99" s="11">
        <v>667</v>
      </c>
      <c r="I99" s="11">
        <v>205.344904184341</v>
      </c>
      <c r="J99" s="12">
        <v>-395541025.85068297</v>
      </c>
      <c r="K99" s="11">
        <v>1.12332971439459</v>
      </c>
      <c r="L99" s="11" t="s">
        <v>51</v>
      </c>
      <c r="M99" s="2">
        <f t="shared" si="3"/>
        <v>0</v>
      </c>
      <c r="N99" s="2" t="str">
        <f t="shared" si="4"/>
        <v/>
      </c>
      <c r="O99" s="2" t="str">
        <f t="shared" si="5"/>
        <v/>
      </c>
    </row>
    <row r="100" spans="1:15">
      <c r="A100" s="10" t="s">
        <v>108</v>
      </c>
      <c r="B100" s="11">
        <v>72</v>
      </c>
      <c r="C100" s="11">
        <v>302.39399290084799</v>
      </c>
      <c r="D100" s="11">
        <v>0</v>
      </c>
      <c r="E100" s="11">
        <v>1.1624789710424399</v>
      </c>
      <c r="F100" s="11" t="s">
        <v>51</v>
      </c>
      <c r="G100" s="13" t="s">
        <v>108</v>
      </c>
      <c r="H100" s="11">
        <v>79</v>
      </c>
      <c r="I100" s="11">
        <v>3628.0144641399302</v>
      </c>
      <c r="J100" s="11">
        <v>0</v>
      </c>
      <c r="K100" s="11">
        <v>1.3320356932486801</v>
      </c>
      <c r="L100" s="11" t="s">
        <v>24</v>
      </c>
      <c r="M100" s="2">
        <f t="shared" si="3"/>
        <v>0</v>
      </c>
      <c r="N100" s="2" t="str">
        <f t="shared" si="4"/>
        <v/>
      </c>
      <c r="O100" s="2" t="str">
        <f t="shared" si="5"/>
        <v/>
      </c>
    </row>
    <row r="101" spans="1:15">
      <c r="A101" s="10" t="s">
        <v>109</v>
      </c>
      <c r="B101" s="11">
        <v>9</v>
      </c>
      <c r="C101" s="11">
        <v>0.81941390037536599</v>
      </c>
      <c r="D101" s="11">
        <v>0</v>
      </c>
      <c r="E101" s="12">
        <v>1.80120991899457E-7</v>
      </c>
      <c r="F101" s="11" t="s">
        <v>7</v>
      </c>
      <c r="G101" s="13" t="s">
        <v>109</v>
      </c>
      <c r="H101" s="11">
        <v>7</v>
      </c>
      <c r="I101" s="11">
        <v>0.148458957672119</v>
      </c>
      <c r="J101" s="11">
        <v>0</v>
      </c>
      <c r="K101" s="12">
        <v>6.1189330879951598E-7</v>
      </c>
      <c r="L101" s="11" t="s">
        <v>7</v>
      </c>
      <c r="M101" s="2">
        <f t="shared" si="3"/>
        <v>0</v>
      </c>
      <c r="N101" s="2" t="str">
        <f t="shared" si="4"/>
        <v/>
      </c>
      <c r="O101" s="2" t="str">
        <f t="shared" si="5"/>
        <v/>
      </c>
    </row>
    <row r="102" spans="1:15">
      <c r="A102" s="10" t="s">
        <v>110</v>
      </c>
      <c r="B102" s="11">
        <v>16</v>
      </c>
      <c r="C102" s="11">
        <v>3.1325809955596902</v>
      </c>
      <c r="D102" s="11">
        <v>2787.6420099350698</v>
      </c>
      <c r="E102" s="12">
        <v>6.8840383060653196E-8</v>
      </c>
      <c r="F102" s="11" t="s">
        <v>7</v>
      </c>
      <c r="G102" s="13" t="s">
        <v>110</v>
      </c>
      <c r="H102" s="11">
        <v>15</v>
      </c>
      <c r="I102" s="11">
        <v>0.30110096931457497</v>
      </c>
      <c r="J102" s="11">
        <v>2787.6431056506799</v>
      </c>
      <c r="K102" s="12">
        <v>1.46704870473968E-12</v>
      </c>
      <c r="L102" s="11" t="s">
        <v>7</v>
      </c>
      <c r="M102" s="2">
        <f t="shared" si="3"/>
        <v>0</v>
      </c>
      <c r="N102" s="2" t="str">
        <f t="shared" si="4"/>
        <v/>
      </c>
      <c r="O102" s="2" t="str">
        <f t="shared" si="5"/>
        <v/>
      </c>
    </row>
    <row r="103" spans="1:15">
      <c r="A103" s="10" t="s">
        <v>111</v>
      </c>
      <c r="B103" s="11">
        <v>3000</v>
      </c>
      <c r="C103" s="11">
        <v>799.62247705459595</v>
      </c>
      <c r="D103" s="11">
        <v>0</v>
      </c>
      <c r="E103" s="11">
        <v>0.96680273178202403</v>
      </c>
      <c r="F103" s="11" t="s">
        <v>27</v>
      </c>
      <c r="G103" s="13" t="s">
        <v>111</v>
      </c>
      <c r="H103" s="11">
        <v>2472</v>
      </c>
      <c r="I103" s="11">
        <v>3298.1855838298702</v>
      </c>
      <c r="J103" s="11">
        <v>0</v>
      </c>
      <c r="K103" s="11">
        <v>20.420118305525399</v>
      </c>
      <c r="L103" s="11" t="s">
        <v>51</v>
      </c>
      <c r="M103" s="2">
        <f t="shared" si="3"/>
        <v>0</v>
      </c>
      <c r="N103" s="2" t="str">
        <f t="shared" si="4"/>
        <v/>
      </c>
      <c r="O103" s="2" t="str">
        <f t="shared" si="5"/>
        <v/>
      </c>
    </row>
    <row r="104" spans="1:15">
      <c r="A104" s="10" t="s">
        <v>112</v>
      </c>
      <c r="B104" s="11">
        <v>3000</v>
      </c>
      <c r="C104" s="11">
        <v>1063.33561301231</v>
      </c>
      <c r="D104" s="12">
        <v>-559692903.38804805</v>
      </c>
      <c r="E104" s="11">
        <v>2.1036481725371301</v>
      </c>
      <c r="F104" s="11" t="s">
        <v>27</v>
      </c>
      <c r="G104" s="13" t="s">
        <v>112</v>
      </c>
      <c r="H104" s="11">
        <v>667</v>
      </c>
      <c r="I104" s="11">
        <v>208.424144029617</v>
      </c>
      <c r="J104" s="12">
        <v>-395541025.85068297</v>
      </c>
      <c r="K104" s="11">
        <v>1.12332971439459</v>
      </c>
      <c r="L104" s="11" t="s">
        <v>51</v>
      </c>
      <c r="M104" s="2">
        <f t="shared" si="3"/>
        <v>0</v>
      </c>
      <c r="N104" s="2" t="str">
        <f t="shared" si="4"/>
        <v/>
      </c>
      <c r="O104" s="2" t="str">
        <f t="shared" si="5"/>
        <v/>
      </c>
    </row>
    <row r="105" spans="1:15">
      <c r="A105" s="10" t="s">
        <v>113</v>
      </c>
      <c r="B105" s="11">
        <v>12</v>
      </c>
      <c r="C105" s="11">
        <v>1.84777307510375</v>
      </c>
      <c r="D105" s="12">
        <v>1276121.80985016</v>
      </c>
      <c r="E105" s="12">
        <v>8.17869324154507E-7</v>
      </c>
      <c r="F105" s="11" t="s">
        <v>7</v>
      </c>
      <c r="G105" s="13" t="s">
        <v>113</v>
      </c>
      <c r="H105" s="11">
        <v>2</v>
      </c>
      <c r="I105" s="11">
        <v>6.2297105789184501E-2</v>
      </c>
      <c r="J105" s="12">
        <v>1276123.32281888</v>
      </c>
      <c r="K105" s="12">
        <v>3.3839597790574701E-13</v>
      </c>
      <c r="L105" s="11" t="s">
        <v>7</v>
      </c>
      <c r="M105" s="2">
        <f t="shared" si="3"/>
        <v>0</v>
      </c>
      <c r="N105" s="2" t="str">
        <f t="shared" si="4"/>
        <v/>
      </c>
      <c r="O105" s="2" t="str">
        <f t="shared" si="5"/>
        <v/>
      </c>
    </row>
    <row r="106" spans="1:15">
      <c r="A106" s="10" t="s">
        <v>114</v>
      </c>
      <c r="B106" s="11">
        <v>21</v>
      </c>
      <c r="C106" s="11">
        <v>332.45874094963</v>
      </c>
      <c r="D106" s="11">
        <v>624.50010000037798</v>
      </c>
      <c r="E106" s="12">
        <v>4.7282600057485504E-10</v>
      </c>
      <c r="F106" s="11" t="s">
        <v>7</v>
      </c>
      <c r="G106" s="13" t="s">
        <v>114</v>
      </c>
      <c r="H106" s="11">
        <v>5</v>
      </c>
      <c r="I106" s="11">
        <v>9.9904060363769503E-2</v>
      </c>
      <c r="J106" s="11">
        <v>624.50009999989095</v>
      </c>
      <c r="K106" s="12">
        <v>1.9037105225549999E-11</v>
      </c>
      <c r="L106" s="11" t="s">
        <v>7</v>
      </c>
      <c r="M106" s="2">
        <f t="shared" si="3"/>
        <v>0</v>
      </c>
      <c r="N106" s="2" t="str">
        <f t="shared" si="4"/>
        <v/>
      </c>
      <c r="O106" s="2" t="str">
        <f t="shared" si="5"/>
        <v/>
      </c>
    </row>
    <row r="107" spans="1:15">
      <c r="A107" s="10" t="s">
        <v>115</v>
      </c>
      <c r="B107" s="11">
        <v>3000</v>
      </c>
      <c r="C107" s="11">
        <v>3228.61411786079</v>
      </c>
      <c r="D107" s="12">
        <v>8644661.9942596294</v>
      </c>
      <c r="E107" s="11">
        <v>335.07788111574399</v>
      </c>
      <c r="F107" s="11" t="s">
        <v>27</v>
      </c>
      <c r="G107" s="13" t="s">
        <v>115</v>
      </c>
      <c r="H107" s="11">
        <v>42</v>
      </c>
      <c r="I107" s="11">
        <v>13.4947669506073</v>
      </c>
      <c r="J107" s="11">
        <v>43.993814658047597</v>
      </c>
      <c r="K107" s="12">
        <v>3.3306690738754598E-16</v>
      </c>
      <c r="L107" s="11" t="s">
        <v>7</v>
      </c>
      <c r="M107" s="2">
        <f t="shared" si="3"/>
        <v>0</v>
      </c>
      <c r="N107" s="2" t="str">
        <f t="shared" si="4"/>
        <v/>
      </c>
      <c r="O107" s="2" t="str">
        <f t="shared" si="5"/>
        <v/>
      </c>
    </row>
    <row r="108" spans="1:15">
      <c r="A108" s="10" t="s">
        <v>116</v>
      </c>
      <c r="B108" s="11">
        <v>26</v>
      </c>
      <c r="C108" s="11">
        <v>0.55201816558837802</v>
      </c>
      <c r="D108" s="11">
        <v>10105.7182782415</v>
      </c>
      <c r="E108" s="11">
        <v>1.3590553877028799</v>
      </c>
      <c r="F108" s="11" t="s">
        <v>51</v>
      </c>
      <c r="G108" s="13" t="s">
        <v>116</v>
      </c>
      <c r="H108" s="11">
        <v>47</v>
      </c>
      <c r="I108" s="11">
        <v>0.15044999122619601</v>
      </c>
      <c r="J108" s="11">
        <v>9043.4150376808502</v>
      </c>
      <c r="K108" s="11">
        <v>1.0518471604758699</v>
      </c>
      <c r="L108" s="11" t="s">
        <v>51</v>
      </c>
      <c r="M108" s="2">
        <f t="shared" si="3"/>
        <v>1</v>
      </c>
      <c r="N108" s="2">
        <f t="shared" si="4"/>
        <v>26</v>
      </c>
      <c r="O108" s="2">
        <f t="shared" si="5"/>
        <v>47</v>
      </c>
    </row>
    <row r="109" spans="1:15">
      <c r="A109" s="10" t="s">
        <v>117</v>
      </c>
      <c r="B109" s="11">
        <v>69</v>
      </c>
      <c r="C109" s="11">
        <v>9.1097838878631592</v>
      </c>
      <c r="D109" s="11">
        <v>97.613072585418394</v>
      </c>
      <c r="E109" s="11">
        <v>1.14841895887775</v>
      </c>
      <c r="F109" s="11" t="s">
        <v>51</v>
      </c>
      <c r="G109" s="13" t="s">
        <v>117</v>
      </c>
      <c r="H109" s="11">
        <v>95</v>
      </c>
      <c r="I109" s="11">
        <v>1.9260270595550499</v>
      </c>
      <c r="J109" s="11">
        <v>24.129554958163801</v>
      </c>
      <c r="K109" s="11">
        <v>32.245791843668897</v>
      </c>
      <c r="L109" s="11" t="s">
        <v>51</v>
      </c>
      <c r="M109" s="2">
        <f t="shared" si="3"/>
        <v>1</v>
      </c>
      <c r="N109" s="2">
        <f t="shared" si="4"/>
        <v>69</v>
      </c>
      <c r="O109" s="2">
        <f t="shared" si="5"/>
        <v>95</v>
      </c>
    </row>
    <row r="110" spans="1:15">
      <c r="A110" s="10" t="s">
        <v>118</v>
      </c>
      <c r="B110" s="11">
        <v>438</v>
      </c>
      <c r="C110" s="11">
        <v>113.00744295120199</v>
      </c>
      <c r="D110" s="11">
        <v>-1.6313672853643E-3</v>
      </c>
      <c r="E110" s="11">
        <v>1.35932845878372</v>
      </c>
      <c r="F110" s="11" t="s">
        <v>51</v>
      </c>
      <c r="G110" s="13" t="s">
        <v>118</v>
      </c>
      <c r="H110" s="11">
        <v>104</v>
      </c>
      <c r="I110" s="11">
        <v>62.073426008224402</v>
      </c>
      <c r="J110" s="11">
        <v>-0.63237033455087799</v>
      </c>
      <c r="K110" s="11">
        <v>221.72339810961299</v>
      </c>
      <c r="L110" s="11" t="s">
        <v>51</v>
      </c>
      <c r="M110" s="2">
        <f t="shared" si="3"/>
        <v>1</v>
      </c>
      <c r="N110" s="2">
        <f t="shared" si="4"/>
        <v>438</v>
      </c>
      <c r="O110" s="2">
        <f t="shared" si="5"/>
        <v>104</v>
      </c>
    </row>
    <row r="111" spans="1:15">
      <c r="A111" s="10" t="s">
        <v>119</v>
      </c>
      <c r="B111" s="11">
        <v>14</v>
      </c>
      <c r="C111" s="11">
        <v>4.3747091293334899</v>
      </c>
      <c r="D111" s="11">
        <v>0</v>
      </c>
      <c r="E111" s="12">
        <v>1.1826091828037699E-7</v>
      </c>
      <c r="F111" s="11" t="s">
        <v>7</v>
      </c>
      <c r="G111" s="13" t="s">
        <v>119</v>
      </c>
      <c r="H111" s="11">
        <v>8</v>
      </c>
      <c r="I111" s="11">
        <v>0.215409040451049</v>
      </c>
      <c r="J111" s="11">
        <v>0</v>
      </c>
      <c r="K111" s="12">
        <v>3.3366642782084398E-12</v>
      </c>
      <c r="L111" s="11" t="s">
        <v>7</v>
      </c>
      <c r="M111" s="2">
        <f t="shared" si="3"/>
        <v>0</v>
      </c>
      <c r="N111" s="2" t="str">
        <f t="shared" si="4"/>
        <v/>
      </c>
      <c r="O111" s="2" t="str">
        <f t="shared" si="5"/>
        <v/>
      </c>
    </row>
    <row r="112" spans="1:15">
      <c r="A112" s="10" t="s">
        <v>120</v>
      </c>
      <c r="B112" s="11">
        <v>3</v>
      </c>
      <c r="C112" s="11">
        <v>0.44507408142089799</v>
      </c>
      <c r="D112" s="11">
        <v>0.119202906420029</v>
      </c>
      <c r="E112" s="12">
        <v>7.4729783694493697E-8</v>
      </c>
      <c r="F112" s="11" t="s">
        <v>7</v>
      </c>
      <c r="G112" s="13" t="s">
        <v>120</v>
      </c>
      <c r="H112" s="11">
        <v>1</v>
      </c>
      <c r="I112" s="11">
        <v>5.1360845565795898E-2</v>
      </c>
      <c r="J112" s="11">
        <v>0.119202919222289</v>
      </c>
      <c r="K112" s="12">
        <v>7.9403150721191196E-13</v>
      </c>
      <c r="L112" s="11" t="s">
        <v>7</v>
      </c>
      <c r="M112" s="2">
        <f t="shared" si="3"/>
        <v>0</v>
      </c>
      <c r="N112" s="2" t="str">
        <f t="shared" si="4"/>
        <v/>
      </c>
      <c r="O112" s="2" t="str">
        <f t="shared" si="5"/>
        <v/>
      </c>
    </row>
    <row r="113" spans="1:15">
      <c r="A113" s="10" t="s">
        <v>121</v>
      </c>
      <c r="B113" s="11">
        <v>51</v>
      </c>
      <c r="C113" s="11">
        <v>3.4311928749084402</v>
      </c>
      <c r="D113" s="12">
        <v>-15023826.050295999</v>
      </c>
      <c r="E113" s="11">
        <v>0.97068966545716195</v>
      </c>
      <c r="F113" s="11" t="s">
        <v>51</v>
      </c>
      <c r="G113" s="13" t="s">
        <v>121</v>
      </c>
      <c r="H113" s="11">
        <v>1397</v>
      </c>
      <c r="I113" s="11">
        <v>22.563984870910598</v>
      </c>
      <c r="J113" s="12">
        <v>60811556.296633802</v>
      </c>
      <c r="K113" s="11">
        <v>9.2542518712248008</v>
      </c>
      <c r="L113" s="11" t="s">
        <v>51</v>
      </c>
      <c r="M113" s="2">
        <f t="shared" si="3"/>
        <v>1</v>
      </c>
      <c r="N113" s="2">
        <f t="shared" si="4"/>
        <v>51</v>
      </c>
      <c r="O113" s="2">
        <f t="shared" si="5"/>
        <v>1397</v>
      </c>
    </row>
    <row r="114" spans="1:15">
      <c r="A114" s="10" t="s">
        <v>122</v>
      </c>
      <c r="B114" s="11">
        <v>31</v>
      </c>
      <c r="C114" s="11">
        <v>0.29595685005187899</v>
      </c>
      <c r="D114" s="11">
        <v>-0.999999995749143</v>
      </c>
      <c r="E114" s="11">
        <v>0.30917881342087999</v>
      </c>
      <c r="F114" s="11" t="s">
        <v>51</v>
      </c>
      <c r="G114" s="13" t="s">
        <v>122</v>
      </c>
      <c r="H114" s="11">
        <v>11</v>
      </c>
      <c r="I114" s="11">
        <v>1.46019458770751E-2</v>
      </c>
      <c r="J114" s="11">
        <v>-0.99999999028179998</v>
      </c>
      <c r="K114" s="11">
        <v>0.63508193045343098</v>
      </c>
      <c r="L114" s="11" t="s">
        <v>51</v>
      </c>
      <c r="M114" s="2">
        <f t="shared" si="3"/>
        <v>1</v>
      </c>
      <c r="N114" s="2">
        <f t="shared" si="4"/>
        <v>31</v>
      </c>
      <c r="O114" s="2">
        <f t="shared" si="5"/>
        <v>11</v>
      </c>
    </row>
    <row r="115" spans="1:15">
      <c r="A115" s="10" t="s">
        <v>123</v>
      </c>
      <c r="B115" s="11">
        <v>36</v>
      </c>
      <c r="C115" s="11">
        <v>1.0479660034179601</v>
      </c>
      <c r="D115" s="11">
        <v>-1.4099999732031401</v>
      </c>
      <c r="E115" s="11">
        <v>1.2455202928250699</v>
      </c>
      <c r="F115" s="11" t="s">
        <v>51</v>
      </c>
      <c r="G115" s="13" t="s">
        <v>123</v>
      </c>
      <c r="H115" s="11">
        <v>200</v>
      </c>
      <c r="I115" s="11">
        <v>1.1262688636779701</v>
      </c>
      <c r="J115" s="11">
        <v>-1.38311669882511</v>
      </c>
      <c r="K115" s="11">
        <v>1.0000000000432701</v>
      </c>
      <c r="L115" s="11" t="s">
        <v>51</v>
      </c>
      <c r="M115" s="2">
        <f t="shared" si="3"/>
        <v>1</v>
      </c>
      <c r="N115" s="2">
        <f t="shared" si="4"/>
        <v>36</v>
      </c>
      <c r="O115" s="2">
        <f t="shared" si="5"/>
        <v>200</v>
      </c>
    </row>
    <row r="116" spans="1:15">
      <c r="A116" s="10" t="s">
        <v>124</v>
      </c>
      <c r="B116" s="11">
        <v>93</v>
      </c>
      <c r="C116" s="11">
        <v>2.5410299301147399</v>
      </c>
      <c r="D116" s="11">
        <v>69.850996294813299</v>
      </c>
      <c r="E116" s="11">
        <v>0.99998400016002598</v>
      </c>
      <c r="F116" s="11" t="s">
        <v>51</v>
      </c>
      <c r="G116" s="13" t="s">
        <v>124</v>
      </c>
      <c r="H116" s="11">
        <v>261</v>
      </c>
      <c r="I116" s="11">
        <v>1.05731105804443</v>
      </c>
      <c r="J116" s="11">
        <v>36.747939204431503</v>
      </c>
      <c r="K116" s="11">
        <v>1.00146065417607</v>
      </c>
      <c r="L116" s="11" t="s">
        <v>51</v>
      </c>
      <c r="M116" s="2">
        <f t="shared" si="3"/>
        <v>1</v>
      </c>
      <c r="N116" s="2">
        <f t="shared" si="4"/>
        <v>93</v>
      </c>
      <c r="O116" s="2">
        <f t="shared" si="5"/>
        <v>261</v>
      </c>
    </row>
    <row r="117" spans="1:15">
      <c r="A117" s="10" t="s">
        <v>125</v>
      </c>
      <c r="B117" s="11">
        <v>24</v>
      </c>
      <c r="C117" s="11">
        <v>2.5285279750823899</v>
      </c>
      <c r="D117" s="11">
        <v>-6.8487545044353801</v>
      </c>
      <c r="E117" s="11">
        <v>0.92462608022765902</v>
      </c>
      <c r="F117" s="11" t="s">
        <v>51</v>
      </c>
      <c r="G117" s="13" t="s">
        <v>125</v>
      </c>
      <c r="H117" s="11">
        <v>87</v>
      </c>
      <c r="I117" s="11">
        <v>1.2967891693115201</v>
      </c>
      <c r="J117" s="11">
        <v>-7.0685423526795397</v>
      </c>
      <c r="K117" s="11">
        <v>5.1177577107773997</v>
      </c>
      <c r="L117" s="11" t="s">
        <v>51</v>
      </c>
      <c r="M117" s="2">
        <f t="shared" si="3"/>
        <v>1</v>
      </c>
      <c r="N117" s="2">
        <f t="shared" si="4"/>
        <v>24</v>
      </c>
      <c r="O117" s="2">
        <f t="shared" si="5"/>
        <v>87</v>
      </c>
    </row>
    <row r="118" spans="1:15">
      <c r="A118" s="10" t="s">
        <v>126</v>
      </c>
      <c r="B118" s="11">
        <v>15</v>
      </c>
      <c r="C118" s="11">
        <v>0.43212985992431602</v>
      </c>
      <c r="D118" s="11">
        <v>0</v>
      </c>
      <c r="E118" s="11">
        <v>14085.789788503</v>
      </c>
      <c r="F118" s="11" t="s">
        <v>51</v>
      </c>
      <c r="G118" s="13" t="s">
        <v>126</v>
      </c>
      <c r="H118" s="11">
        <v>241</v>
      </c>
      <c r="I118" s="11">
        <v>1.4869809150695801</v>
      </c>
      <c r="J118" s="11">
        <v>0</v>
      </c>
      <c r="K118" s="11">
        <v>14085.789788503</v>
      </c>
      <c r="L118" s="11" t="s">
        <v>250</v>
      </c>
      <c r="M118" s="2">
        <f t="shared" si="3"/>
        <v>0</v>
      </c>
      <c r="N118" s="2" t="str">
        <f t="shared" si="4"/>
        <v/>
      </c>
      <c r="O118" s="2" t="str">
        <f t="shared" si="5"/>
        <v/>
      </c>
    </row>
    <row r="119" spans="1:15">
      <c r="A119" s="10" t="s">
        <v>127</v>
      </c>
      <c r="B119" s="11">
        <v>53</v>
      </c>
      <c r="C119" s="11">
        <v>0.47199296951293901</v>
      </c>
      <c r="D119" s="12">
        <v>-3592688.0814868701</v>
      </c>
      <c r="E119" s="12">
        <v>2.6079773363107897E-7</v>
      </c>
      <c r="F119" s="11" t="s">
        <v>7</v>
      </c>
      <c r="G119" s="13" t="s">
        <v>127</v>
      </c>
      <c r="H119" s="11">
        <v>124</v>
      </c>
      <c r="I119" s="11">
        <v>0.17568111419677701</v>
      </c>
      <c r="J119" s="12">
        <v>-3592688.0784122301</v>
      </c>
      <c r="K119" s="11">
        <v>0</v>
      </c>
      <c r="L119" s="11" t="s">
        <v>7</v>
      </c>
      <c r="M119" s="2">
        <f t="shared" si="3"/>
        <v>0</v>
      </c>
      <c r="N119" s="2" t="str">
        <f t="shared" si="4"/>
        <v/>
      </c>
      <c r="O119" s="2" t="str">
        <f t="shared" si="5"/>
        <v/>
      </c>
    </row>
    <row r="120" spans="1:15">
      <c r="A120" s="10" t="s">
        <v>128</v>
      </c>
      <c r="B120" s="11">
        <v>17</v>
      </c>
      <c r="C120" s="11">
        <v>0.258413076400756</v>
      </c>
      <c r="D120" s="11">
        <v>0</v>
      </c>
      <c r="E120" s="11">
        <v>1.5285850129406</v>
      </c>
      <c r="F120" s="11" t="s">
        <v>51</v>
      </c>
      <c r="G120" s="13" t="s">
        <v>128</v>
      </c>
      <c r="H120" s="11">
        <v>0</v>
      </c>
      <c r="I120" s="11">
        <v>2.5410652160644501E-3</v>
      </c>
      <c r="J120" s="11">
        <v>0</v>
      </c>
      <c r="K120" s="11">
        <v>3</v>
      </c>
      <c r="L120" s="11" t="s">
        <v>249</v>
      </c>
      <c r="M120" s="2">
        <f t="shared" si="3"/>
        <v>0</v>
      </c>
      <c r="N120" s="2" t="str">
        <f t="shared" si="4"/>
        <v/>
      </c>
      <c r="O120" s="2" t="str">
        <f t="shared" si="5"/>
        <v/>
      </c>
    </row>
    <row r="121" spans="1:15">
      <c r="A121" s="10" t="s">
        <v>129</v>
      </c>
      <c r="B121" s="11">
        <v>4</v>
      </c>
      <c r="C121" s="11">
        <v>0.556843042373657</v>
      </c>
      <c r="D121" s="11">
        <v>5.2522250829543801E-2</v>
      </c>
      <c r="E121" s="12">
        <v>1.7181972378210701E-7</v>
      </c>
      <c r="F121" s="11" t="s">
        <v>7</v>
      </c>
      <c r="G121" s="13" t="s">
        <v>130</v>
      </c>
      <c r="H121" s="11">
        <v>5</v>
      </c>
      <c r="I121" s="11">
        <v>0.109972953796386</v>
      </c>
      <c r="J121" s="12">
        <v>1.5186539931155699E-7</v>
      </c>
      <c r="K121" s="11">
        <v>0</v>
      </c>
      <c r="L121" s="11" t="s">
        <v>7</v>
      </c>
      <c r="M121" s="2">
        <f t="shared" si="3"/>
        <v>0</v>
      </c>
      <c r="N121" s="2" t="str">
        <f t="shared" si="4"/>
        <v/>
      </c>
      <c r="O121" s="2" t="str">
        <f t="shared" si="5"/>
        <v/>
      </c>
    </row>
    <row r="122" spans="1:15">
      <c r="A122" s="10" t="s">
        <v>130</v>
      </c>
      <c r="B122" s="11">
        <v>11</v>
      </c>
      <c r="C122" s="11">
        <v>0.58590197563171298</v>
      </c>
      <c r="D122" s="12">
        <v>1.51872545817166E-7</v>
      </c>
      <c r="E122" s="11">
        <v>0</v>
      </c>
      <c r="F122" s="11" t="s">
        <v>7</v>
      </c>
      <c r="G122" s="13" t="s">
        <v>129</v>
      </c>
      <c r="H122" s="11">
        <v>1</v>
      </c>
      <c r="I122" s="11">
        <v>3.9553880691528299E-2</v>
      </c>
      <c r="J122" s="11">
        <v>5.25222508369943E-2</v>
      </c>
      <c r="K122" s="12">
        <v>8.9461771324295104E-13</v>
      </c>
      <c r="L122" s="11" t="s">
        <v>7</v>
      </c>
      <c r="M122" s="2">
        <f t="shared" si="3"/>
        <v>0</v>
      </c>
      <c r="N122" s="2" t="str">
        <f t="shared" si="4"/>
        <v/>
      </c>
      <c r="O122" s="2" t="str">
        <f t="shared" si="5"/>
        <v/>
      </c>
    </row>
    <row r="123" spans="1:15">
      <c r="A123" s="10" t="s">
        <v>131</v>
      </c>
      <c r="B123" s="11">
        <v>3000</v>
      </c>
      <c r="C123" s="11">
        <v>1768.79802179336</v>
      </c>
      <c r="D123" s="11">
        <v>0</v>
      </c>
      <c r="E123" s="11">
        <v>0.159986274092318</v>
      </c>
      <c r="F123" s="11" t="s">
        <v>27</v>
      </c>
      <c r="G123" s="13" t="s">
        <v>131</v>
      </c>
      <c r="H123" s="11">
        <v>157</v>
      </c>
      <c r="I123" s="11">
        <v>189.53255391120899</v>
      </c>
      <c r="J123" s="11">
        <v>0</v>
      </c>
      <c r="K123" s="11">
        <v>6.3802248366733396</v>
      </c>
      <c r="L123" s="11" t="s">
        <v>51</v>
      </c>
      <c r="M123" s="2">
        <f t="shared" si="3"/>
        <v>0</v>
      </c>
      <c r="N123" s="2" t="str">
        <f t="shared" si="4"/>
        <v/>
      </c>
      <c r="O123" s="2" t="str">
        <f t="shared" si="5"/>
        <v/>
      </c>
    </row>
    <row r="124" spans="1:15">
      <c r="A124" s="10" t="s">
        <v>132</v>
      </c>
      <c r="B124" s="11">
        <v>32</v>
      </c>
      <c r="C124" s="11">
        <v>0.68632292747497503</v>
      </c>
      <c r="D124" s="11">
        <v>29426.291884295701</v>
      </c>
      <c r="E124" s="11">
        <v>1.4241179448476899</v>
      </c>
      <c r="F124" s="11" t="s">
        <v>51</v>
      </c>
      <c r="G124" s="13" t="s">
        <v>132</v>
      </c>
      <c r="H124" s="11">
        <v>95</v>
      </c>
      <c r="I124" s="11">
        <v>0.39982080459594699</v>
      </c>
      <c r="J124" s="11">
        <v>28575.337864135799</v>
      </c>
      <c r="K124" s="11">
        <v>1.0717388038076701</v>
      </c>
      <c r="L124" s="11" t="s">
        <v>51</v>
      </c>
      <c r="M124" s="2">
        <f t="shared" si="3"/>
        <v>1</v>
      </c>
      <c r="N124" s="2">
        <f t="shared" si="4"/>
        <v>32</v>
      </c>
      <c r="O124" s="2">
        <f t="shared" si="5"/>
        <v>95</v>
      </c>
    </row>
    <row r="125" spans="1:15">
      <c r="A125" s="10" t="s">
        <v>133</v>
      </c>
      <c r="B125" s="11">
        <v>27</v>
      </c>
      <c r="C125" s="11">
        <v>0.30482411384582497</v>
      </c>
      <c r="D125" s="11">
        <v>228.65529201289999</v>
      </c>
      <c r="E125" s="11">
        <v>0.61966880717935702</v>
      </c>
      <c r="F125" s="11" t="s">
        <v>51</v>
      </c>
      <c r="G125" s="13" t="s">
        <v>133</v>
      </c>
      <c r="H125" s="11">
        <v>175</v>
      </c>
      <c r="I125" s="11">
        <v>0.29936885833740201</v>
      </c>
      <c r="J125" s="11">
        <v>547.65162206115895</v>
      </c>
      <c r="K125" s="11">
        <v>8.3997684469780598</v>
      </c>
      <c r="L125" s="11" t="s">
        <v>51</v>
      </c>
      <c r="M125" s="2">
        <f t="shared" si="3"/>
        <v>1</v>
      </c>
      <c r="N125" s="2">
        <f t="shared" si="4"/>
        <v>27</v>
      </c>
      <c r="O125" s="2">
        <f t="shared" si="5"/>
        <v>175</v>
      </c>
    </row>
    <row r="126" spans="1:15">
      <c r="A126" s="10" t="s">
        <v>134</v>
      </c>
      <c r="B126" s="11">
        <v>14</v>
      </c>
      <c r="C126" s="11">
        <v>0.49260997772216703</v>
      </c>
      <c r="D126" s="11">
        <v>-3962.1817281304002</v>
      </c>
      <c r="E126" s="11">
        <v>0</v>
      </c>
      <c r="F126" s="11" t="s">
        <v>7</v>
      </c>
      <c r="G126" s="13" t="s">
        <v>134</v>
      </c>
      <c r="H126" s="11">
        <v>14</v>
      </c>
      <c r="I126" s="11">
        <v>0.121752023696899</v>
      </c>
      <c r="J126" s="11">
        <v>-3962.18175345998</v>
      </c>
      <c r="K126" s="11">
        <v>0</v>
      </c>
      <c r="L126" s="11" t="s">
        <v>7</v>
      </c>
      <c r="M126" s="2">
        <f t="shared" si="3"/>
        <v>0</v>
      </c>
      <c r="N126" s="2" t="str">
        <f t="shared" si="4"/>
        <v/>
      </c>
      <c r="O126" s="2" t="str">
        <f t="shared" si="5"/>
        <v/>
      </c>
    </row>
    <row r="127" spans="1:15">
      <c r="A127" s="10" t="s">
        <v>135</v>
      </c>
      <c r="B127" s="11">
        <v>3000</v>
      </c>
      <c r="C127" s="11">
        <v>1166.95388197898</v>
      </c>
      <c r="D127" s="12">
        <v>-279250663.42838001</v>
      </c>
      <c r="E127" s="11">
        <v>3.9341327884053499</v>
      </c>
      <c r="F127" s="11" t="s">
        <v>27</v>
      </c>
      <c r="G127" s="13" t="s">
        <v>135</v>
      </c>
      <c r="H127" s="11">
        <v>884</v>
      </c>
      <c r="I127" s="11">
        <v>367.50826621055597</v>
      </c>
      <c r="J127" s="12">
        <v>-183163746.57652101</v>
      </c>
      <c r="K127" s="11">
        <v>1.33002685866935</v>
      </c>
      <c r="L127" s="11" t="s">
        <v>51</v>
      </c>
      <c r="M127" s="2">
        <f t="shared" si="3"/>
        <v>0</v>
      </c>
      <c r="N127" s="2" t="str">
        <f t="shared" si="4"/>
        <v/>
      </c>
      <c r="O127" s="2" t="str">
        <f t="shared" si="5"/>
        <v/>
      </c>
    </row>
    <row r="128" spans="1:15">
      <c r="A128" s="10" t="s">
        <v>136</v>
      </c>
      <c r="B128" s="11">
        <v>31</v>
      </c>
      <c r="C128" s="11">
        <v>2.3235769271850502</v>
      </c>
      <c r="D128" s="12">
        <v>-5.9718918084479705E-8</v>
      </c>
      <c r="E128" s="12">
        <v>2.4462888725818001E-7</v>
      </c>
      <c r="F128" s="11" t="s">
        <v>7</v>
      </c>
      <c r="G128" s="13" t="s">
        <v>136</v>
      </c>
      <c r="H128" s="11">
        <v>26</v>
      </c>
      <c r="I128" s="11">
        <v>478.46311902999798</v>
      </c>
      <c r="J128" s="12">
        <v>-6.1941649840282002E-12</v>
      </c>
      <c r="K128" s="12">
        <v>1.7819967723653401E-11</v>
      </c>
      <c r="L128" s="11" t="s">
        <v>7</v>
      </c>
      <c r="M128" s="2">
        <f t="shared" si="3"/>
        <v>0</v>
      </c>
      <c r="N128" s="2" t="str">
        <f t="shared" si="4"/>
        <v/>
      </c>
      <c r="O128" s="2" t="str">
        <f t="shared" si="5"/>
        <v/>
      </c>
    </row>
    <row r="129" spans="1:15">
      <c r="A129" s="10" t="s">
        <v>137</v>
      </c>
      <c r="B129" s="11">
        <v>15</v>
      </c>
      <c r="C129" s="11">
        <v>0.57058906555175704</v>
      </c>
      <c r="D129" s="11">
        <v>130.159817336499</v>
      </c>
      <c r="E129" s="11">
        <v>0.94631196939968099</v>
      </c>
      <c r="F129" s="11" t="s">
        <v>51</v>
      </c>
      <c r="G129" s="13" t="s">
        <v>137</v>
      </c>
      <c r="H129" s="11">
        <v>14</v>
      </c>
      <c r="I129" s="11">
        <v>0.24444603919982899</v>
      </c>
      <c r="J129" s="11">
        <v>0.28998133532113801</v>
      </c>
      <c r="K129" s="11">
        <v>1.0694702537024201</v>
      </c>
      <c r="L129" s="11" t="s">
        <v>51</v>
      </c>
      <c r="M129" s="2">
        <f t="shared" si="3"/>
        <v>1</v>
      </c>
      <c r="N129" s="2">
        <f t="shared" si="4"/>
        <v>15</v>
      </c>
      <c r="O129" s="2">
        <f t="shared" si="5"/>
        <v>14</v>
      </c>
    </row>
    <row r="130" spans="1:15">
      <c r="A130" s="10" t="s">
        <v>138</v>
      </c>
      <c r="B130" s="11">
        <v>52</v>
      </c>
      <c r="C130" s="11">
        <v>3.5800879001617401</v>
      </c>
      <c r="D130" s="12">
        <v>-15022462.6897648</v>
      </c>
      <c r="E130" s="11">
        <v>0.97068966678120905</v>
      </c>
      <c r="F130" s="11" t="s">
        <v>51</v>
      </c>
      <c r="G130" s="13" t="s">
        <v>138</v>
      </c>
      <c r="H130" s="11">
        <v>1426</v>
      </c>
      <c r="I130" s="11">
        <v>23.8359551429748</v>
      </c>
      <c r="J130" s="12">
        <v>62139754.875560999</v>
      </c>
      <c r="K130" s="11">
        <v>8.8745187879028293</v>
      </c>
      <c r="L130" s="11" t="s">
        <v>51</v>
      </c>
      <c r="M130" s="2">
        <f t="shared" si="3"/>
        <v>1</v>
      </c>
      <c r="N130" s="2">
        <f t="shared" si="4"/>
        <v>52</v>
      </c>
      <c r="O130" s="2">
        <f t="shared" si="5"/>
        <v>1426</v>
      </c>
    </row>
    <row r="131" spans="1:15">
      <c r="A131" s="10" t="s">
        <v>139</v>
      </c>
      <c r="B131" s="11">
        <v>1002</v>
      </c>
      <c r="C131" s="11">
        <v>128.96521782875001</v>
      </c>
      <c r="D131" s="11">
        <v>0</v>
      </c>
      <c r="E131" s="11">
        <v>1.2820267973875801</v>
      </c>
      <c r="F131" s="11" t="s">
        <v>51</v>
      </c>
      <c r="G131" s="13" t="s">
        <v>139</v>
      </c>
      <c r="H131" s="11">
        <v>220</v>
      </c>
      <c r="I131" s="11">
        <v>1357.9346921443901</v>
      </c>
      <c r="J131" s="11">
        <v>0</v>
      </c>
      <c r="K131" s="11">
        <v>4.0277966050154497</v>
      </c>
      <c r="L131" s="11" t="s">
        <v>51</v>
      </c>
      <c r="M131" s="2">
        <f t="shared" si="3"/>
        <v>1</v>
      </c>
      <c r="N131" s="2">
        <f t="shared" si="4"/>
        <v>1002</v>
      </c>
      <c r="O131" s="2">
        <f t="shared" si="5"/>
        <v>220</v>
      </c>
    </row>
    <row r="132" spans="1:15">
      <c r="A132" s="10" t="s">
        <v>140</v>
      </c>
      <c r="B132" s="11">
        <v>14</v>
      </c>
      <c r="C132" s="11">
        <v>0.548486948013305</v>
      </c>
      <c r="D132" s="11">
        <v>-187023.04059738899</v>
      </c>
      <c r="E132" s="11">
        <v>1.00878706736179</v>
      </c>
      <c r="F132" s="11" t="s">
        <v>51</v>
      </c>
      <c r="G132" s="13" t="s">
        <v>140</v>
      </c>
      <c r="H132" s="11">
        <v>55</v>
      </c>
      <c r="I132" s="11">
        <v>0.38147902488708402</v>
      </c>
      <c r="J132" s="11">
        <v>-201747.64583810099</v>
      </c>
      <c r="K132" s="11">
        <v>2.4586114025024601</v>
      </c>
      <c r="L132" s="11" t="s">
        <v>51</v>
      </c>
      <c r="M132" s="2">
        <f t="shared" ref="M132:M195" si="6">IF(AND(F132="primal_infeasible",L132="primal_infeasible"),1,0)</f>
        <v>1</v>
      </c>
      <c r="N132" s="2">
        <f t="shared" ref="N132:N195" si="7">IF(M132,B132,"")</f>
        <v>14</v>
      </c>
      <c r="O132" s="2">
        <f t="shared" ref="O132:O195" si="8">IF(M132,H132,"")</f>
        <v>55</v>
      </c>
    </row>
    <row r="133" spans="1:15">
      <c r="A133" s="10" t="s">
        <v>141</v>
      </c>
      <c r="B133" s="11">
        <v>26</v>
      </c>
      <c r="C133" s="11">
        <v>1.1981289386749201</v>
      </c>
      <c r="D133" s="11">
        <v>0</v>
      </c>
      <c r="E133" s="11">
        <v>13.4310599211636</v>
      </c>
      <c r="F133" s="11" t="s">
        <v>51</v>
      </c>
      <c r="G133" s="13" t="s">
        <v>141</v>
      </c>
      <c r="H133" s="11">
        <v>91</v>
      </c>
      <c r="I133" s="11">
        <v>1.26974701881408</v>
      </c>
      <c r="J133" s="11">
        <v>0</v>
      </c>
      <c r="K133" s="11">
        <v>32.182181095119901</v>
      </c>
      <c r="L133" s="11" t="s">
        <v>51</v>
      </c>
      <c r="M133" s="2">
        <f t="shared" si="6"/>
        <v>1</v>
      </c>
      <c r="N133" s="2">
        <f t="shared" si="7"/>
        <v>26</v>
      </c>
      <c r="O133" s="2">
        <f t="shared" si="8"/>
        <v>91</v>
      </c>
    </row>
    <row r="134" spans="1:15">
      <c r="A134" s="10" t="s">
        <v>142</v>
      </c>
      <c r="B134" s="11">
        <v>10</v>
      </c>
      <c r="C134" s="11">
        <v>1.30580902099609</v>
      </c>
      <c r="D134" s="11">
        <v>0</v>
      </c>
      <c r="E134" s="11">
        <v>1</v>
      </c>
      <c r="F134" s="11" t="s">
        <v>51</v>
      </c>
      <c r="G134" s="13" t="s">
        <v>142</v>
      </c>
      <c r="H134" s="11">
        <v>42</v>
      </c>
      <c r="I134" s="11">
        <v>6.0218229293823198</v>
      </c>
      <c r="J134" s="11">
        <v>0</v>
      </c>
      <c r="K134" s="11">
        <v>56.973296803274003</v>
      </c>
      <c r="L134" s="11" t="s">
        <v>51</v>
      </c>
      <c r="M134" s="2">
        <f t="shared" si="6"/>
        <v>1</v>
      </c>
      <c r="N134" s="2">
        <f t="shared" si="7"/>
        <v>10</v>
      </c>
      <c r="O134" s="2">
        <f t="shared" si="8"/>
        <v>42</v>
      </c>
    </row>
    <row r="135" spans="1:15">
      <c r="A135" s="10" t="s">
        <v>143</v>
      </c>
      <c r="B135" s="11">
        <v>104</v>
      </c>
      <c r="C135" s="11">
        <v>22.194788932800201</v>
      </c>
      <c r="D135" s="12">
        <v>5698098083.4461498</v>
      </c>
      <c r="E135" s="11">
        <v>1.1626816492062</v>
      </c>
      <c r="F135" s="11" t="s">
        <v>18</v>
      </c>
      <c r="G135" s="13" t="s">
        <v>143</v>
      </c>
      <c r="H135" s="11">
        <v>92</v>
      </c>
      <c r="I135" s="11">
        <v>11.2058279514312</v>
      </c>
      <c r="J135" s="12">
        <v>5698100430.3610897</v>
      </c>
      <c r="K135" s="11">
        <v>8.9389749243855405</v>
      </c>
      <c r="L135" s="11" t="s">
        <v>51</v>
      </c>
      <c r="M135" s="2">
        <f t="shared" si="6"/>
        <v>0</v>
      </c>
      <c r="N135" s="2" t="str">
        <f t="shared" si="7"/>
        <v/>
      </c>
      <c r="O135" s="2" t="str">
        <f t="shared" si="8"/>
        <v/>
      </c>
    </row>
    <row r="136" spans="1:15">
      <c r="A136" s="10" t="s">
        <v>144</v>
      </c>
      <c r="B136" s="11">
        <v>47</v>
      </c>
      <c r="C136" s="11">
        <v>3.6364760398864702</v>
      </c>
      <c r="D136" s="12">
        <v>-15023055.6621061</v>
      </c>
      <c r="E136" s="11">
        <v>0.97198526722966505</v>
      </c>
      <c r="F136" s="11" t="s">
        <v>51</v>
      </c>
      <c r="G136" s="13" t="s">
        <v>144</v>
      </c>
      <c r="H136" s="11">
        <v>1196</v>
      </c>
      <c r="I136" s="11">
        <v>17.996397018432599</v>
      </c>
      <c r="J136" s="12">
        <v>34591240.236404099</v>
      </c>
      <c r="K136" s="11">
        <v>7.0961481667708401</v>
      </c>
      <c r="L136" s="11" t="s">
        <v>51</v>
      </c>
      <c r="M136" s="2">
        <f t="shared" si="6"/>
        <v>1</v>
      </c>
      <c r="N136" s="2">
        <f t="shared" si="7"/>
        <v>47</v>
      </c>
      <c r="O136" s="2">
        <f t="shared" si="8"/>
        <v>1196</v>
      </c>
    </row>
    <row r="137" spans="1:15">
      <c r="A137" s="10" t="s">
        <v>145</v>
      </c>
      <c r="B137" s="11">
        <v>18</v>
      </c>
      <c r="C137" s="11">
        <v>10.6355421543121</v>
      </c>
      <c r="D137" s="11">
        <v>1595.5654181576999</v>
      </c>
      <c r="E137" s="12">
        <v>3.44478734426445E-9</v>
      </c>
      <c r="F137" s="11" t="s">
        <v>7</v>
      </c>
      <c r="G137" s="13" t="s">
        <v>145</v>
      </c>
      <c r="H137" s="11">
        <v>0</v>
      </c>
      <c r="I137" s="11">
        <v>9.9229812622070295E-3</v>
      </c>
      <c r="J137" s="11">
        <v>0</v>
      </c>
      <c r="K137" s="11">
        <v>99</v>
      </c>
      <c r="L137" s="11" t="s">
        <v>249</v>
      </c>
      <c r="M137" s="2">
        <f t="shared" si="6"/>
        <v>0</v>
      </c>
      <c r="N137" s="2" t="str">
        <f t="shared" si="7"/>
        <v/>
      </c>
      <c r="O137" s="2" t="str">
        <f t="shared" si="8"/>
        <v/>
      </c>
    </row>
    <row r="138" spans="1:15">
      <c r="A138" s="10" t="s">
        <v>146</v>
      </c>
      <c r="B138" s="11">
        <v>293</v>
      </c>
      <c r="C138" s="11">
        <v>53.533913135528501</v>
      </c>
      <c r="D138" s="11">
        <v>0</v>
      </c>
      <c r="E138" s="11">
        <v>0.99719413879830299</v>
      </c>
      <c r="F138" s="11" t="s">
        <v>51</v>
      </c>
      <c r="G138" s="13" t="s">
        <v>146</v>
      </c>
      <c r="H138" s="11">
        <v>19</v>
      </c>
      <c r="I138" s="11">
        <v>0.64805912971496504</v>
      </c>
      <c r="J138" s="11">
        <v>0</v>
      </c>
      <c r="K138" s="11">
        <v>0.99848022586944896</v>
      </c>
      <c r="L138" s="11" t="s">
        <v>51</v>
      </c>
      <c r="M138" s="2">
        <f t="shared" si="6"/>
        <v>1</v>
      </c>
      <c r="N138" s="2">
        <f t="shared" si="7"/>
        <v>293</v>
      </c>
      <c r="O138" s="2">
        <f t="shared" si="8"/>
        <v>19</v>
      </c>
    </row>
    <row r="139" spans="1:15">
      <c r="A139" s="10" t="s">
        <v>147</v>
      </c>
      <c r="B139" s="11">
        <v>38</v>
      </c>
      <c r="C139" s="11">
        <v>3.7538809776306099</v>
      </c>
      <c r="D139" s="12">
        <v>52454643.299253203</v>
      </c>
      <c r="E139" s="11">
        <v>0.61346707530901701</v>
      </c>
      <c r="F139" s="11" t="s">
        <v>51</v>
      </c>
      <c r="G139" s="13" t="s">
        <v>147</v>
      </c>
      <c r="H139" s="11">
        <v>65</v>
      </c>
      <c r="I139" s="11">
        <v>1.0956239700317301</v>
      </c>
      <c r="J139" s="12">
        <v>52455996.058008999</v>
      </c>
      <c r="K139" s="11">
        <v>5.1431805896598304</v>
      </c>
      <c r="L139" s="11" t="s">
        <v>51</v>
      </c>
      <c r="M139" s="2">
        <f t="shared" si="6"/>
        <v>1</v>
      </c>
      <c r="N139" s="2">
        <f t="shared" si="7"/>
        <v>38</v>
      </c>
      <c r="O139" s="2">
        <f t="shared" si="8"/>
        <v>65</v>
      </c>
    </row>
    <row r="140" spans="1:15">
      <c r="A140" s="10" t="s">
        <v>148</v>
      </c>
      <c r="B140" s="11">
        <v>17</v>
      </c>
      <c r="C140" s="11">
        <v>21.2176690101623</v>
      </c>
      <c r="D140" s="11">
        <v>-803.97430089128</v>
      </c>
      <c r="E140" s="12">
        <v>1.77171744830673E-7</v>
      </c>
      <c r="F140" s="11" t="s">
        <v>7</v>
      </c>
      <c r="G140" s="13" t="s">
        <v>148</v>
      </c>
      <c r="H140" s="11">
        <v>3</v>
      </c>
      <c r="I140" s="11">
        <v>3921.5404660701702</v>
      </c>
      <c r="J140" s="11">
        <v>-802.51580536315498</v>
      </c>
      <c r="K140" s="12">
        <v>9.4879659684465797E-13</v>
      </c>
      <c r="L140" s="11" t="s">
        <v>24</v>
      </c>
      <c r="M140" s="2">
        <f t="shared" si="6"/>
        <v>0</v>
      </c>
      <c r="N140" s="2" t="str">
        <f t="shared" si="7"/>
        <v/>
      </c>
      <c r="O140" s="2" t="str">
        <f t="shared" si="8"/>
        <v/>
      </c>
    </row>
    <row r="141" spans="1:15">
      <c r="A141" s="10" t="s">
        <v>149</v>
      </c>
      <c r="B141" s="11">
        <v>3</v>
      </c>
      <c r="C141" s="11">
        <v>0.72213888168334905</v>
      </c>
      <c r="D141" s="11">
        <v>0</v>
      </c>
      <c r="E141" s="12">
        <v>2.80943343033968E-8</v>
      </c>
      <c r="F141" s="11" t="s">
        <v>7</v>
      </c>
      <c r="G141" s="13" t="s">
        <v>149</v>
      </c>
      <c r="H141" s="11">
        <v>3</v>
      </c>
      <c r="I141" s="11">
        <v>0.44083309173583901</v>
      </c>
      <c r="J141" s="11">
        <v>0</v>
      </c>
      <c r="K141" s="12">
        <v>3.3612890248946301E-11</v>
      </c>
      <c r="L141" s="11" t="s">
        <v>7</v>
      </c>
      <c r="M141" s="2">
        <f t="shared" si="6"/>
        <v>0</v>
      </c>
      <c r="N141" s="2" t="str">
        <f t="shared" si="7"/>
        <v/>
      </c>
      <c r="O141" s="2" t="str">
        <f t="shared" si="8"/>
        <v/>
      </c>
    </row>
    <row r="142" spans="1:15">
      <c r="A142" s="10" t="s">
        <v>150</v>
      </c>
      <c r="B142" s="11">
        <v>12</v>
      </c>
      <c r="C142" s="11">
        <v>1.5835311412811199</v>
      </c>
      <c r="D142" s="11">
        <v>762.01698195048698</v>
      </c>
      <c r="E142" s="12">
        <v>1.7678788655217599E-8</v>
      </c>
      <c r="F142" s="11" t="s">
        <v>7</v>
      </c>
      <c r="G142" s="13" t="s">
        <v>150</v>
      </c>
      <c r="H142" s="11">
        <v>28</v>
      </c>
      <c r="I142" s="11">
        <v>0.601825952529907</v>
      </c>
      <c r="J142" s="11">
        <v>762.01698199662997</v>
      </c>
      <c r="K142" s="12">
        <v>4.0478618679173899E-8</v>
      </c>
      <c r="L142" s="11" t="s">
        <v>7</v>
      </c>
      <c r="M142" s="2">
        <f t="shared" si="6"/>
        <v>0</v>
      </c>
      <c r="N142" s="2" t="str">
        <f t="shared" si="7"/>
        <v/>
      </c>
      <c r="O142" s="2" t="str">
        <f t="shared" si="8"/>
        <v/>
      </c>
    </row>
    <row r="143" spans="1:15">
      <c r="A143" s="10" t="s">
        <v>151</v>
      </c>
      <c r="B143" s="11">
        <v>26</v>
      </c>
      <c r="C143" s="11">
        <v>4.9979701042175204</v>
      </c>
      <c r="D143" s="11">
        <v>0</v>
      </c>
      <c r="E143" s="11">
        <v>0.98519735698666999</v>
      </c>
      <c r="F143" s="11" t="s">
        <v>51</v>
      </c>
      <c r="G143" s="13" t="s">
        <v>151</v>
      </c>
      <c r="H143" s="11">
        <v>15</v>
      </c>
      <c r="I143" s="11">
        <v>0.70511507987975997</v>
      </c>
      <c r="J143" s="11">
        <v>0</v>
      </c>
      <c r="K143" s="11">
        <v>1.49861354946819</v>
      </c>
      <c r="L143" s="11" t="s">
        <v>51</v>
      </c>
      <c r="M143" s="2">
        <f t="shared" si="6"/>
        <v>1</v>
      </c>
      <c r="N143" s="2">
        <f t="shared" si="7"/>
        <v>26</v>
      </c>
      <c r="O143" s="2">
        <f t="shared" si="8"/>
        <v>15</v>
      </c>
    </row>
    <row r="144" spans="1:15">
      <c r="A144" s="10" t="s">
        <v>152</v>
      </c>
      <c r="B144" s="11">
        <v>10</v>
      </c>
      <c r="C144" s="11">
        <v>1.32926201820373</v>
      </c>
      <c r="D144" s="11">
        <v>22.717221177173599</v>
      </c>
      <c r="E144" s="12">
        <v>6.9598723118069398E-7</v>
      </c>
      <c r="F144" s="11" t="s">
        <v>7</v>
      </c>
      <c r="G144" s="13" t="s">
        <v>152</v>
      </c>
      <c r="H144" s="11">
        <v>10</v>
      </c>
      <c r="I144" s="11">
        <v>0.18545794486999501</v>
      </c>
      <c r="J144" s="11">
        <v>22.7172625598756</v>
      </c>
      <c r="K144" s="11">
        <v>0</v>
      </c>
      <c r="L144" s="11" t="s">
        <v>7</v>
      </c>
      <c r="M144" s="2">
        <f t="shared" si="6"/>
        <v>0</v>
      </c>
      <c r="N144" s="2" t="str">
        <f t="shared" si="7"/>
        <v/>
      </c>
      <c r="O144" s="2" t="str">
        <f t="shared" si="8"/>
        <v/>
      </c>
    </row>
    <row r="145" spans="1:15">
      <c r="A145" s="10" t="s">
        <v>153</v>
      </c>
      <c r="B145" s="11">
        <v>54</v>
      </c>
      <c r="C145" s="11">
        <v>6.7898528575897199</v>
      </c>
      <c r="D145" s="11">
        <v>209.64486267017901</v>
      </c>
      <c r="E145" s="11">
        <v>0.98607203467262505</v>
      </c>
      <c r="F145" s="11" t="s">
        <v>51</v>
      </c>
      <c r="G145" s="13" t="s">
        <v>153</v>
      </c>
      <c r="H145" s="11">
        <v>3000</v>
      </c>
      <c r="I145" s="11">
        <v>75.949533939361501</v>
      </c>
      <c r="J145" s="11">
        <v>128.87721475906099</v>
      </c>
      <c r="K145" s="11">
        <v>6.07198313521942</v>
      </c>
      <c r="L145" s="11" t="s">
        <v>27</v>
      </c>
      <c r="M145" s="2">
        <f t="shared" si="6"/>
        <v>0</v>
      </c>
      <c r="N145" s="2" t="str">
        <f t="shared" si="7"/>
        <v/>
      </c>
      <c r="O145" s="2" t="str">
        <f t="shared" si="8"/>
        <v/>
      </c>
    </row>
    <row r="146" spans="1:15">
      <c r="A146" s="10" t="s">
        <v>154</v>
      </c>
      <c r="B146" s="11">
        <v>43</v>
      </c>
      <c r="C146" s="11">
        <v>5.51637411117553</v>
      </c>
      <c r="D146" s="11">
        <v>551.20123589291097</v>
      </c>
      <c r="E146" s="11">
        <v>0.999859428183131</v>
      </c>
      <c r="F146" s="11" t="s">
        <v>51</v>
      </c>
      <c r="G146" s="13" t="s">
        <v>154</v>
      </c>
      <c r="H146" s="11">
        <v>2203</v>
      </c>
      <c r="I146" s="11">
        <v>60.634017944335902</v>
      </c>
      <c r="J146" s="11">
        <v>1000.6747866679</v>
      </c>
      <c r="K146" s="11">
        <v>1.0007004640653001</v>
      </c>
      <c r="L146" s="11" t="s">
        <v>51</v>
      </c>
      <c r="M146" s="2">
        <f t="shared" si="6"/>
        <v>1</v>
      </c>
      <c r="N146" s="2">
        <f t="shared" si="7"/>
        <v>43</v>
      </c>
      <c r="O146" s="2">
        <f t="shared" si="8"/>
        <v>2203</v>
      </c>
    </row>
    <row r="147" spans="1:15">
      <c r="A147" s="10" t="s">
        <v>155</v>
      </c>
      <c r="B147" s="11">
        <v>11</v>
      </c>
      <c r="C147" s="11">
        <v>47.717258930206299</v>
      </c>
      <c r="D147" s="11">
        <v>49.949487762126999</v>
      </c>
      <c r="E147" s="11">
        <v>0.98000010673011995</v>
      </c>
      <c r="F147" s="11" t="s">
        <v>51</v>
      </c>
      <c r="G147" s="13" t="s">
        <v>155</v>
      </c>
      <c r="H147" s="11">
        <v>132</v>
      </c>
      <c r="I147" s="11">
        <v>2862.2117919921802</v>
      </c>
      <c r="J147" s="11">
        <v>248.999999741441</v>
      </c>
      <c r="K147" s="11">
        <v>1.0000000011982599</v>
      </c>
      <c r="L147" s="11" t="s">
        <v>51</v>
      </c>
      <c r="M147" s="2">
        <f t="shared" si="6"/>
        <v>1</v>
      </c>
      <c r="N147" s="2">
        <f t="shared" si="7"/>
        <v>11</v>
      </c>
      <c r="O147" s="2">
        <f t="shared" si="8"/>
        <v>132</v>
      </c>
    </row>
    <row r="148" spans="1:15">
      <c r="A148" s="10" t="s">
        <v>156</v>
      </c>
      <c r="B148" s="11">
        <v>40</v>
      </c>
      <c r="C148" s="11">
        <v>2.44293808937072</v>
      </c>
      <c r="D148" s="12">
        <v>-15232849.2155982</v>
      </c>
      <c r="E148" s="11">
        <v>0.964829834987595</v>
      </c>
      <c r="F148" s="11" t="s">
        <v>51</v>
      </c>
      <c r="G148" s="13" t="s">
        <v>156</v>
      </c>
      <c r="H148" s="11">
        <v>1059</v>
      </c>
      <c r="I148" s="11">
        <v>17.3194980621337</v>
      </c>
      <c r="J148" s="12">
        <v>49173864.126379803</v>
      </c>
      <c r="K148" s="11">
        <v>19.239399464342501</v>
      </c>
      <c r="L148" s="11" t="s">
        <v>51</v>
      </c>
      <c r="M148" s="2">
        <f t="shared" si="6"/>
        <v>1</v>
      </c>
      <c r="N148" s="2">
        <f t="shared" si="7"/>
        <v>40</v>
      </c>
      <c r="O148" s="2">
        <f t="shared" si="8"/>
        <v>1059</v>
      </c>
    </row>
    <row r="149" spans="1:15">
      <c r="A149" s="10" t="s">
        <v>157</v>
      </c>
      <c r="B149" s="11">
        <v>28</v>
      </c>
      <c r="C149" s="11">
        <v>0.90468192100524902</v>
      </c>
      <c r="D149" s="11">
        <v>5787.33431916671</v>
      </c>
      <c r="E149" s="11">
        <v>1.0268012280540499</v>
      </c>
      <c r="F149" s="11" t="s">
        <v>51</v>
      </c>
      <c r="G149" s="13" t="s">
        <v>157</v>
      </c>
      <c r="H149" s="11">
        <v>19</v>
      </c>
      <c r="I149" s="11">
        <v>0.78622317314147905</v>
      </c>
      <c r="J149" s="11">
        <v>2932.6568653100298</v>
      </c>
      <c r="K149" s="11">
        <v>1.8410467597979501</v>
      </c>
      <c r="L149" s="11" t="s">
        <v>51</v>
      </c>
      <c r="M149" s="2">
        <f t="shared" si="6"/>
        <v>1</v>
      </c>
      <c r="N149" s="2">
        <f t="shared" si="7"/>
        <v>28</v>
      </c>
      <c r="O149" s="2">
        <f t="shared" si="8"/>
        <v>19</v>
      </c>
    </row>
    <row r="150" spans="1:15">
      <c r="A150" s="10" t="s">
        <v>158</v>
      </c>
      <c r="B150" s="11">
        <v>18</v>
      </c>
      <c r="C150" s="11">
        <v>9.5570569038391096</v>
      </c>
      <c r="D150" s="11">
        <v>6223.44943953846</v>
      </c>
      <c r="E150" s="12">
        <v>3.6277081338908998E-9</v>
      </c>
      <c r="F150" s="11" t="s">
        <v>7</v>
      </c>
      <c r="G150" s="13" t="s">
        <v>158</v>
      </c>
      <c r="H150" s="11">
        <v>0</v>
      </c>
      <c r="I150" s="11">
        <v>1.0194063186645499E-2</v>
      </c>
      <c r="J150" s="11">
        <v>0</v>
      </c>
      <c r="K150" s="11">
        <v>198</v>
      </c>
      <c r="L150" s="11" t="s">
        <v>249</v>
      </c>
      <c r="M150" s="2">
        <f t="shared" si="6"/>
        <v>0</v>
      </c>
      <c r="N150" s="2" t="str">
        <f t="shared" si="7"/>
        <v/>
      </c>
      <c r="O150" s="2" t="str">
        <f t="shared" si="8"/>
        <v/>
      </c>
    </row>
    <row r="151" spans="1:15">
      <c r="A151" s="10" t="s">
        <v>159</v>
      </c>
      <c r="B151" s="11">
        <v>11</v>
      </c>
      <c r="C151" s="11">
        <v>1.8808171749114899</v>
      </c>
      <c r="D151" s="11">
        <v>37481.634689568004</v>
      </c>
      <c r="E151" s="12">
        <v>1.8857649775050299E-7</v>
      </c>
      <c r="F151" s="11" t="s">
        <v>7</v>
      </c>
      <c r="G151" s="13" t="s">
        <v>159</v>
      </c>
      <c r="H151" s="11">
        <v>11</v>
      </c>
      <c r="I151" s="11">
        <v>0.246708869934082</v>
      </c>
      <c r="J151" s="11">
        <v>37481.660838324198</v>
      </c>
      <c r="K151" s="12">
        <v>4.4408920985006202E-16</v>
      </c>
      <c r="L151" s="11" t="s">
        <v>7</v>
      </c>
      <c r="M151" s="2">
        <f t="shared" si="6"/>
        <v>0</v>
      </c>
      <c r="N151" s="2" t="str">
        <f t="shared" si="7"/>
        <v/>
      </c>
      <c r="O151" s="2" t="str">
        <f t="shared" si="8"/>
        <v/>
      </c>
    </row>
    <row r="152" spans="1:15">
      <c r="A152" s="10" t="s">
        <v>160</v>
      </c>
      <c r="B152" s="11">
        <v>27</v>
      </c>
      <c r="C152" s="11">
        <v>5.6691648960113499</v>
      </c>
      <c r="D152" s="11">
        <v>1224.9999640809399</v>
      </c>
      <c r="E152" s="12">
        <v>1.08789615760329E-7</v>
      </c>
      <c r="F152" s="11" t="s">
        <v>7</v>
      </c>
      <c r="G152" s="13" t="s">
        <v>160</v>
      </c>
      <c r="H152" s="11">
        <v>33</v>
      </c>
      <c r="I152" s="11">
        <v>0.70223093032836903</v>
      </c>
      <c r="J152" s="11">
        <v>1225</v>
      </c>
      <c r="K152" s="12">
        <v>1.6653345369377301E-15</v>
      </c>
      <c r="L152" s="11" t="s">
        <v>7</v>
      </c>
      <c r="M152" s="2">
        <f t="shared" si="6"/>
        <v>0</v>
      </c>
      <c r="N152" s="2" t="str">
        <f t="shared" si="7"/>
        <v/>
      </c>
      <c r="O152" s="2" t="str">
        <f t="shared" si="8"/>
        <v/>
      </c>
    </row>
    <row r="153" spans="1:15">
      <c r="A153" s="10" t="s">
        <v>161</v>
      </c>
      <c r="B153" s="11">
        <v>3</v>
      </c>
      <c r="C153" s="11">
        <v>0.40778303146362299</v>
      </c>
      <c r="D153" s="11">
        <v>0</v>
      </c>
      <c r="E153" s="12">
        <v>2.25711982437815E-8</v>
      </c>
      <c r="F153" s="11" t="s">
        <v>7</v>
      </c>
      <c r="G153" s="13" t="s">
        <v>161</v>
      </c>
      <c r="H153" s="11">
        <v>3</v>
      </c>
      <c r="I153" s="11">
        <v>0.22139096260070801</v>
      </c>
      <c r="J153" s="11">
        <v>0</v>
      </c>
      <c r="K153" s="12">
        <v>1.62180069374073E-9</v>
      </c>
      <c r="L153" s="11" t="s">
        <v>7</v>
      </c>
      <c r="M153" s="2">
        <f t="shared" si="6"/>
        <v>0</v>
      </c>
      <c r="N153" s="2" t="str">
        <f t="shared" si="7"/>
        <v/>
      </c>
      <c r="O153" s="2" t="str">
        <f t="shared" si="8"/>
        <v/>
      </c>
    </row>
    <row r="154" spans="1:15">
      <c r="A154" s="10" t="s">
        <v>162</v>
      </c>
      <c r="B154" s="11">
        <v>63</v>
      </c>
      <c r="C154" s="11">
        <v>1.1351280212402299</v>
      </c>
      <c r="D154" s="11">
        <v>-0.98120215026506896</v>
      </c>
      <c r="E154" s="11">
        <v>0.92426277120287004</v>
      </c>
      <c r="F154" s="11" t="s">
        <v>51</v>
      </c>
      <c r="G154" s="13" t="s">
        <v>162</v>
      </c>
      <c r="H154" s="11">
        <v>28</v>
      </c>
      <c r="I154" s="11">
        <v>4.7514915466308497E-2</v>
      </c>
      <c r="J154" s="11">
        <v>-0.83714055447262004</v>
      </c>
      <c r="K154" s="11">
        <v>1.76883957698871</v>
      </c>
      <c r="L154" s="11" t="s">
        <v>51</v>
      </c>
      <c r="M154" s="2">
        <f t="shared" si="6"/>
        <v>1</v>
      </c>
      <c r="N154" s="2">
        <f t="shared" si="7"/>
        <v>63</v>
      </c>
      <c r="O154" s="2">
        <f t="shared" si="8"/>
        <v>28</v>
      </c>
    </row>
    <row r="155" spans="1:15">
      <c r="A155" s="10" t="s">
        <v>163</v>
      </c>
      <c r="B155" s="11">
        <v>11</v>
      </c>
      <c r="C155" s="11">
        <v>0.59346103668212802</v>
      </c>
      <c r="D155" s="12">
        <v>-2.26888126231283E-7</v>
      </c>
      <c r="E155" s="11">
        <v>0</v>
      </c>
      <c r="F155" s="11" t="s">
        <v>7</v>
      </c>
      <c r="G155" s="13" t="s">
        <v>163</v>
      </c>
      <c r="H155" s="11">
        <v>5</v>
      </c>
      <c r="I155" s="11">
        <v>9.1241836547851493E-2</v>
      </c>
      <c r="J155" s="12">
        <v>-2.26902421684993E-7</v>
      </c>
      <c r="K155" s="11">
        <v>0</v>
      </c>
      <c r="L155" s="11" t="s">
        <v>7</v>
      </c>
      <c r="M155" s="2">
        <f t="shared" si="6"/>
        <v>0</v>
      </c>
      <c r="N155" s="2" t="str">
        <f t="shared" si="7"/>
        <v/>
      </c>
      <c r="O155" s="2" t="str">
        <f t="shared" si="8"/>
        <v/>
      </c>
    </row>
    <row r="156" spans="1:15">
      <c r="A156" s="10" t="s">
        <v>164</v>
      </c>
      <c r="B156" s="11">
        <v>4</v>
      </c>
      <c r="C156" s="11">
        <v>1.52824282646179</v>
      </c>
      <c r="D156" s="11">
        <v>0</v>
      </c>
      <c r="E156" s="12">
        <v>1.53621626530764E-9</v>
      </c>
      <c r="F156" s="11" t="s">
        <v>7</v>
      </c>
      <c r="G156" s="13" t="s">
        <v>164</v>
      </c>
      <c r="H156" s="11">
        <v>3</v>
      </c>
      <c r="I156" s="11">
        <v>0.58216881752014105</v>
      </c>
      <c r="J156" s="11">
        <v>0</v>
      </c>
      <c r="K156" s="12">
        <v>1.6028034455217701E-9</v>
      </c>
      <c r="L156" s="11" t="s">
        <v>7</v>
      </c>
      <c r="M156" s="2">
        <f t="shared" si="6"/>
        <v>0</v>
      </c>
      <c r="N156" s="2" t="str">
        <f t="shared" si="7"/>
        <v/>
      </c>
      <c r="O156" s="2" t="str">
        <f t="shared" si="8"/>
        <v/>
      </c>
    </row>
    <row r="157" spans="1:15">
      <c r="A157" s="10" t="s">
        <v>165</v>
      </c>
      <c r="B157" s="11">
        <v>9</v>
      </c>
      <c r="C157" s="11">
        <v>0.43813586235046298</v>
      </c>
      <c r="D157" s="11">
        <v>-5160.7994425123297</v>
      </c>
      <c r="E157" s="11">
        <v>0</v>
      </c>
      <c r="F157" s="11" t="s">
        <v>7</v>
      </c>
      <c r="G157" s="13" t="s">
        <v>165</v>
      </c>
      <c r="H157" s="11">
        <v>10</v>
      </c>
      <c r="I157" s="11">
        <v>9.0172052383422796E-2</v>
      </c>
      <c r="J157" s="11">
        <v>-5160.7993917309896</v>
      </c>
      <c r="K157" s="11">
        <v>0</v>
      </c>
      <c r="L157" s="11" t="s">
        <v>7</v>
      </c>
      <c r="M157" s="2">
        <f t="shared" si="6"/>
        <v>0</v>
      </c>
      <c r="N157" s="2" t="str">
        <f t="shared" si="7"/>
        <v/>
      </c>
      <c r="O157" s="2" t="str">
        <f t="shared" si="8"/>
        <v/>
      </c>
    </row>
    <row r="158" spans="1:15">
      <c r="A158" s="10" t="s">
        <v>166</v>
      </c>
      <c r="B158" s="11">
        <v>11</v>
      </c>
      <c r="C158" s="11">
        <v>2.09069299697875</v>
      </c>
      <c r="D158" s="11">
        <v>36379.749734761099</v>
      </c>
      <c r="E158" s="12">
        <v>2.2432798552074399E-7</v>
      </c>
      <c r="F158" s="11" t="s">
        <v>7</v>
      </c>
      <c r="G158" s="13" t="s">
        <v>166</v>
      </c>
      <c r="H158" s="11">
        <v>10</v>
      </c>
      <c r="I158" s="11">
        <v>0.193882226943969</v>
      </c>
      <c r="J158" s="11">
        <v>36379.779707129397</v>
      </c>
      <c r="K158" s="12">
        <v>1.7763568394002501E-15</v>
      </c>
      <c r="L158" s="11" t="s">
        <v>7</v>
      </c>
      <c r="M158" s="2">
        <f t="shared" si="6"/>
        <v>0</v>
      </c>
      <c r="N158" s="2" t="str">
        <f t="shared" si="7"/>
        <v/>
      </c>
      <c r="O158" s="2" t="str">
        <f t="shared" si="8"/>
        <v/>
      </c>
    </row>
    <row r="159" spans="1:15">
      <c r="A159" s="10" t="s">
        <v>167</v>
      </c>
      <c r="B159" s="11">
        <v>11</v>
      </c>
      <c r="C159" s="11">
        <v>0.58834409713745095</v>
      </c>
      <c r="D159" s="12">
        <v>4.5079812500741902E-7</v>
      </c>
      <c r="E159" s="11">
        <v>0</v>
      </c>
      <c r="F159" s="11" t="s">
        <v>7</v>
      </c>
      <c r="G159" s="13" t="s">
        <v>167</v>
      </c>
      <c r="H159" s="11">
        <v>5</v>
      </c>
      <c r="I159" s="11">
        <v>8.9127063751220703E-2</v>
      </c>
      <c r="J159" s="12">
        <v>4.5074060055824001E-7</v>
      </c>
      <c r="K159" s="11">
        <v>0</v>
      </c>
      <c r="L159" s="11" t="s">
        <v>7</v>
      </c>
      <c r="M159" s="2">
        <f t="shared" si="6"/>
        <v>0</v>
      </c>
      <c r="N159" s="2" t="str">
        <f t="shared" si="7"/>
        <v/>
      </c>
      <c r="O159" s="2" t="str">
        <f t="shared" si="8"/>
        <v/>
      </c>
    </row>
    <row r="160" spans="1:15">
      <c r="A160" s="10" t="s">
        <v>168</v>
      </c>
      <c r="B160" s="11">
        <v>3000</v>
      </c>
      <c r="C160" s="11">
        <v>503.62579703330903</v>
      </c>
      <c r="D160" s="11">
        <v>163.97198097632699</v>
      </c>
      <c r="E160" s="11">
        <v>5596.5924066854204</v>
      </c>
      <c r="F160" s="11" t="s">
        <v>27</v>
      </c>
      <c r="G160" s="13" t="s">
        <v>168</v>
      </c>
      <c r="H160" s="11">
        <v>102</v>
      </c>
      <c r="I160" s="11">
        <v>3637.6949601173401</v>
      </c>
      <c r="J160" s="11">
        <v>4.7599969381866796</v>
      </c>
      <c r="K160" s="11">
        <v>0.94800000343941604</v>
      </c>
      <c r="L160" s="11" t="s">
        <v>24</v>
      </c>
      <c r="M160" s="2">
        <f t="shared" si="6"/>
        <v>0</v>
      </c>
      <c r="N160" s="2" t="str">
        <f t="shared" si="7"/>
        <v/>
      </c>
      <c r="O160" s="2" t="str">
        <f t="shared" si="8"/>
        <v/>
      </c>
    </row>
    <row r="161" spans="1:15">
      <c r="A161" s="10" t="s">
        <v>169</v>
      </c>
      <c r="B161" s="11">
        <v>31</v>
      </c>
      <c r="C161" s="11">
        <v>174.95750689506499</v>
      </c>
      <c r="D161" s="11">
        <v>-24945.862478983599</v>
      </c>
      <c r="E161" s="12">
        <v>6.6697271372540001E-8</v>
      </c>
      <c r="F161" s="11" t="s">
        <v>7</v>
      </c>
      <c r="G161" s="13" t="s">
        <v>169</v>
      </c>
      <c r="H161" s="11">
        <v>28</v>
      </c>
      <c r="I161" s="11">
        <v>165.18556213378901</v>
      </c>
      <c r="J161" s="11">
        <v>-24945.862043231798</v>
      </c>
      <c r="K161" s="11">
        <v>0</v>
      </c>
      <c r="L161" s="11" t="s">
        <v>7</v>
      </c>
      <c r="M161" s="2">
        <f t="shared" si="6"/>
        <v>0</v>
      </c>
      <c r="N161" s="2" t="str">
        <f t="shared" si="7"/>
        <v/>
      </c>
      <c r="O161" s="2" t="str">
        <f t="shared" si="8"/>
        <v/>
      </c>
    </row>
    <row r="162" spans="1:15">
      <c r="A162" s="10" t="s">
        <v>170</v>
      </c>
      <c r="B162" s="11">
        <v>153</v>
      </c>
      <c r="C162" s="11">
        <v>2.3733839988708398</v>
      </c>
      <c r="D162" s="11">
        <v>-649.01821942186098</v>
      </c>
      <c r="E162" s="12">
        <v>1.0981233700135801E-9</v>
      </c>
      <c r="F162" s="11" t="s">
        <v>7</v>
      </c>
      <c r="G162" s="13" t="s">
        <v>170</v>
      </c>
      <c r="H162" s="11">
        <v>85</v>
      </c>
      <c r="I162" s="11">
        <v>0.37365698814392001</v>
      </c>
      <c r="J162" s="11">
        <v>-649.40858704638401</v>
      </c>
      <c r="K162" s="11">
        <v>0</v>
      </c>
      <c r="L162" s="11" t="s">
        <v>7</v>
      </c>
      <c r="M162" s="2">
        <f t="shared" si="6"/>
        <v>0</v>
      </c>
      <c r="N162" s="2" t="str">
        <f t="shared" si="7"/>
        <v/>
      </c>
      <c r="O162" s="2" t="str">
        <f t="shared" si="8"/>
        <v/>
      </c>
    </row>
    <row r="163" spans="1:15">
      <c r="A163" s="10" t="s">
        <v>171</v>
      </c>
      <c r="B163" s="11">
        <v>13</v>
      </c>
      <c r="C163" s="11">
        <v>0.48918795585632302</v>
      </c>
      <c r="D163" s="11">
        <v>129.87634878606701</v>
      </c>
      <c r="E163" s="11">
        <v>0.92635346814811304</v>
      </c>
      <c r="F163" s="11" t="s">
        <v>51</v>
      </c>
      <c r="G163" s="13" t="s">
        <v>171</v>
      </c>
      <c r="H163" s="11">
        <v>9</v>
      </c>
      <c r="I163" s="11">
        <v>0.26012706756591703</v>
      </c>
      <c r="J163" s="11">
        <v>0.39780978937642197</v>
      </c>
      <c r="K163" s="11">
        <v>1.05829235993473</v>
      </c>
      <c r="L163" s="11" t="s">
        <v>51</v>
      </c>
      <c r="M163" s="2">
        <f t="shared" si="6"/>
        <v>1</v>
      </c>
      <c r="N163" s="2">
        <f t="shared" si="7"/>
        <v>13</v>
      </c>
      <c r="O163" s="2">
        <f t="shared" si="8"/>
        <v>9</v>
      </c>
    </row>
    <row r="164" spans="1:15">
      <c r="A164" s="10" t="s">
        <v>172</v>
      </c>
      <c r="B164" s="11">
        <v>29</v>
      </c>
      <c r="C164" s="11">
        <v>0.28584885597228998</v>
      </c>
      <c r="D164" s="11">
        <v>0.99999999067209999</v>
      </c>
      <c r="E164" s="11">
        <v>0.30917903167460098</v>
      </c>
      <c r="F164" s="11" t="s">
        <v>51</v>
      </c>
      <c r="G164" s="13" t="s">
        <v>172</v>
      </c>
      <c r="H164" s="11">
        <v>11</v>
      </c>
      <c r="I164" s="11">
        <v>1.42979621887207E-2</v>
      </c>
      <c r="J164" s="11">
        <v>0.99999999028179998</v>
      </c>
      <c r="K164" s="11">
        <v>0.63508193045343098</v>
      </c>
      <c r="L164" s="11" t="s">
        <v>51</v>
      </c>
      <c r="M164" s="2">
        <f t="shared" si="6"/>
        <v>1</v>
      </c>
      <c r="N164" s="2">
        <f t="shared" si="7"/>
        <v>29</v>
      </c>
      <c r="O164" s="2">
        <f t="shared" si="8"/>
        <v>11</v>
      </c>
    </row>
    <row r="165" spans="1:15">
      <c r="A165" s="10" t="s">
        <v>173</v>
      </c>
      <c r="B165" s="11">
        <v>14</v>
      </c>
      <c r="C165" s="11">
        <v>1.69342613220214</v>
      </c>
      <c r="D165" s="11">
        <v>3.6431454288082898</v>
      </c>
      <c r="E165" s="12">
        <v>1.0789172111280701E-7</v>
      </c>
      <c r="F165" s="11" t="s">
        <v>7</v>
      </c>
      <c r="G165" s="13" t="s">
        <v>173</v>
      </c>
      <c r="H165" s="11">
        <v>7</v>
      </c>
      <c r="I165" s="11">
        <v>0.117614984512329</v>
      </c>
      <c r="J165" s="11">
        <v>3.6430043311109301</v>
      </c>
      <c r="K165" s="12">
        <v>5.8260063440229698E-12</v>
      </c>
      <c r="L165" s="11" t="s">
        <v>7</v>
      </c>
      <c r="M165" s="2">
        <f t="shared" si="6"/>
        <v>0</v>
      </c>
      <c r="N165" s="2" t="str">
        <f t="shared" si="7"/>
        <v/>
      </c>
      <c r="O165" s="2" t="str">
        <f t="shared" si="8"/>
        <v/>
      </c>
    </row>
    <row r="166" spans="1:15">
      <c r="A166" s="10" t="s">
        <v>174</v>
      </c>
      <c r="B166" s="11">
        <v>33</v>
      </c>
      <c r="C166" s="11">
        <v>0.34847092628478998</v>
      </c>
      <c r="D166" s="11">
        <v>-0.99999998256957101</v>
      </c>
      <c r="E166" s="11">
        <v>0.91148792220410402</v>
      </c>
      <c r="F166" s="11" t="s">
        <v>51</v>
      </c>
      <c r="G166" s="13" t="s">
        <v>174</v>
      </c>
      <c r="H166" s="11">
        <v>16</v>
      </c>
      <c r="I166" s="11">
        <v>1.8329143524169901E-2</v>
      </c>
      <c r="J166" s="11">
        <v>0.99999999999818401</v>
      </c>
      <c r="K166" s="11">
        <v>25.449993735405901</v>
      </c>
      <c r="L166" s="11" t="s">
        <v>51</v>
      </c>
      <c r="M166" s="2">
        <f t="shared" si="6"/>
        <v>1</v>
      </c>
      <c r="N166" s="2">
        <f t="shared" si="7"/>
        <v>33</v>
      </c>
      <c r="O166" s="2">
        <f t="shared" si="8"/>
        <v>16</v>
      </c>
    </row>
    <row r="167" spans="1:15">
      <c r="A167" s="10" t="s">
        <v>175</v>
      </c>
      <c r="B167" s="11">
        <v>35</v>
      </c>
      <c r="C167" s="11">
        <v>1.0987119674682599</v>
      </c>
      <c r="D167" s="11">
        <v>20254.747447204401</v>
      </c>
      <c r="E167" s="12">
        <v>3.39083516820437E-9</v>
      </c>
      <c r="F167" s="11" t="s">
        <v>7</v>
      </c>
      <c r="G167" s="13" t="s">
        <v>175</v>
      </c>
      <c r="H167" s="11">
        <v>4</v>
      </c>
      <c r="I167" s="11">
        <v>8.7996959686279297E-2</v>
      </c>
      <c r="J167" s="11">
        <v>20254.747474747001</v>
      </c>
      <c r="K167" s="12">
        <v>8.8817841970012504E-16</v>
      </c>
      <c r="L167" s="11" t="s">
        <v>7</v>
      </c>
      <c r="M167" s="2">
        <f t="shared" si="6"/>
        <v>0</v>
      </c>
      <c r="N167" s="2" t="str">
        <f t="shared" si="7"/>
        <v/>
      </c>
      <c r="O167" s="2" t="str">
        <f t="shared" si="8"/>
        <v/>
      </c>
    </row>
    <row r="168" spans="1:15">
      <c r="A168" s="10" t="s">
        <v>176</v>
      </c>
      <c r="B168" s="11">
        <v>19</v>
      </c>
      <c r="C168" s="11">
        <v>1.38894891738891</v>
      </c>
      <c r="D168" s="11">
        <v>665.53714366505301</v>
      </c>
      <c r="E168" s="11">
        <v>0.52274495289192602</v>
      </c>
      <c r="F168" s="11" t="s">
        <v>51</v>
      </c>
      <c r="G168" s="13" t="s">
        <v>176</v>
      </c>
      <c r="H168" s="11">
        <v>0</v>
      </c>
      <c r="I168" s="11">
        <v>3.7481784820556602E-3</v>
      </c>
      <c r="J168" s="11">
        <v>0</v>
      </c>
      <c r="K168" s="11">
        <v>97</v>
      </c>
      <c r="L168" s="11" t="s">
        <v>249</v>
      </c>
      <c r="M168" s="2">
        <f t="shared" si="6"/>
        <v>0</v>
      </c>
      <c r="N168" s="2" t="str">
        <f t="shared" si="7"/>
        <v/>
      </c>
      <c r="O168" s="2" t="str">
        <f t="shared" si="8"/>
        <v/>
      </c>
    </row>
    <row r="169" spans="1:15">
      <c r="A169" s="10" t="s">
        <v>177</v>
      </c>
      <c r="B169" s="11">
        <v>16</v>
      </c>
      <c r="C169" s="11">
        <v>0.556488037109375</v>
      </c>
      <c r="D169" s="11">
        <v>447.42599191021401</v>
      </c>
      <c r="E169" s="11">
        <v>0.55211800843650805</v>
      </c>
      <c r="F169" s="11" t="s">
        <v>51</v>
      </c>
      <c r="G169" s="13" t="s">
        <v>177</v>
      </c>
      <c r="H169" s="11">
        <v>25</v>
      </c>
      <c r="I169" s="11">
        <v>0.19446682929992601</v>
      </c>
      <c r="J169" s="11">
        <v>296.34509796548599</v>
      </c>
      <c r="K169" s="11">
        <v>3.9999999997575899</v>
      </c>
      <c r="L169" s="11" t="s">
        <v>51</v>
      </c>
      <c r="M169" s="2">
        <f t="shared" si="6"/>
        <v>1</v>
      </c>
      <c r="N169" s="2">
        <f t="shared" si="7"/>
        <v>16</v>
      </c>
      <c r="O169" s="2">
        <f t="shared" si="8"/>
        <v>25</v>
      </c>
    </row>
    <row r="170" spans="1:15">
      <c r="A170" s="10" t="s">
        <v>178</v>
      </c>
      <c r="B170" s="11">
        <v>3000</v>
      </c>
      <c r="C170" s="11">
        <v>272.661855220794</v>
      </c>
      <c r="D170" s="12">
        <v>-6208560.3378703296</v>
      </c>
      <c r="E170" s="11">
        <v>1.2769320880158901</v>
      </c>
      <c r="F170" s="11" t="s">
        <v>27</v>
      </c>
      <c r="G170" s="13" t="s">
        <v>178</v>
      </c>
      <c r="H170" s="11">
        <v>283</v>
      </c>
      <c r="I170" s="11">
        <v>4.0903010368347097</v>
      </c>
      <c r="J170" s="11">
        <v>-6.34564051938482</v>
      </c>
      <c r="K170" s="11">
        <v>1.0223013441450799</v>
      </c>
      <c r="L170" s="11" t="s">
        <v>51</v>
      </c>
      <c r="M170" s="2">
        <f t="shared" si="6"/>
        <v>0</v>
      </c>
      <c r="N170" s="2" t="str">
        <f t="shared" si="7"/>
        <v/>
      </c>
      <c r="O170" s="2" t="str">
        <f t="shared" si="8"/>
        <v/>
      </c>
    </row>
    <row r="171" spans="1:15">
      <c r="A171" s="10" t="s">
        <v>179</v>
      </c>
      <c r="B171" s="11">
        <v>11</v>
      </c>
      <c r="C171" s="11">
        <v>0.60568881034850997</v>
      </c>
      <c r="D171" s="12">
        <v>4.0584353033779E-7</v>
      </c>
      <c r="E171" s="11">
        <v>0</v>
      </c>
      <c r="F171" s="11" t="s">
        <v>7</v>
      </c>
      <c r="G171" s="13" t="s">
        <v>179</v>
      </c>
      <c r="H171" s="11">
        <v>5</v>
      </c>
      <c r="I171" s="11">
        <v>8.8881969451904297E-2</v>
      </c>
      <c r="J171" s="12">
        <v>4.0582933813482198E-7</v>
      </c>
      <c r="K171" s="11">
        <v>0</v>
      </c>
      <c r="L171" s="11" t="s">
        <v>7</v>
      </c>
      <c r="M171" s="2">
        <f t="shared" si="6"/>
        <v>0</v>
      </c>
      <c r="N171" s="2" t="str">
        <f t="shared" si="7"/>
        <v/>
      </c>
      <c r="O171" s="2" t="str">
        <f t="shared" si="8"/>
        <v/>
      </c>
    </row>
    <row r="172" spans="1:15">
      <c r="A172" s="10" t="s">
        <v>180</v>
      </c>
      <c r="B172" s="11">
        <v>1121</v>
      </c>
      <c r="C172" s="11">
        <v>57.661541938781703</v>
      </c>
      <c r="D172" s="11">
        <v>759322.54019533598</v>
      </c>
      <c r="E172" s="11">
        <v>0.99203685356961802</v>
      </c>
      <c r="F172" s="11" t="s">
        <v>51</v>
      </c>
      <c r="G172" s="13" t="s">
        <v>180</v>
      </c>
      <c r="H172" s="11">
        <v>50</v>
      </c>
      <c r="I172" s="11">
        <v>0.64684987068176203</v>
      </c>
      <c r="J172" s="11">
        <v>969262.74223735998</v>
      </c>
      <c r="K172" s="11">
        <v>6.78432456149568</v>
      </c>
      <c r="L172" s="11" t="s">
        <v>51</v>
      </c>
      <c r="M172" s="2">
        <f t="shared" si="6"/>
        <v>1</v>
      </c>
      <c r="N172" s="2">
        <f t="shared" si="7"/>
        <v>1121</v>
      </c>
      <c r="O172" s="2">
        <f t="shared" si="8"/>
        <v>50</v>
      </c>
    </row>
    <row r="173" spans="1:15">
      <c r="A173" s="10" t="s">
        <v>181</v>
      </c>
      <c r="B173" s="11">
        <v>20</v>
      </c>
      <c r="C173" s="11">
        <v>3.6342380046844398</v>
      </c>
      <c r="D173" s="11">
        <v>4245.0927085232997</v>
      </c>
      <c r="E173" s="11">
        <v>0.26543718739946998</v>
      </c>
      <c r="F173" s="11" t="s">
        <v>51</v>
      </c>
      <c r="G173" s="13" t="s">
        <v>181</v>
      </c>
      <c r="H173" s="11">
        <v>0</v>
      </c>
      <c r="I173" s="11">
        <v>6.2880516052245998E-3</v>
      </c>
      <c r="J173" s="11">
        <v>0</v>
      </c>
      <c r="K173" s="11">
        <v>194</v>
      </c>
      <c r="L173" s="11" t="s">
        <v>249</v>
      </c>
      <c r="M173" s="2">
        <f t="shared" si="6"/>
        <v>0</v>
      </c>
      <c r="N173" s="2" t="str">
        <f t="shared" si="7"/>
        <v/>
      </c>
      <c r="O173" s="2" t="str">
        <f t="shared" si="8"/>
        <v/>
      </c>
    </row>
    <row r="174" spans="1:15">
      <c r="A174" s="10" t="s">
        <v>182</v>
      </c>
      <c r="B174" s="11">
        <v>26</v>
      </c>
      <c r="C174" s="11">
        <v>1.7285139560699401</v>
      </c>
      <c r="D174" s="11">
        <v>3.69885200009979</v>
      </c>
      <c r="E174" s="11">
        <v>0.88750002443877396</v>
      </c>
      <c r="F174" s="11" t="s">
        <v>51</v>
      </c>
      <c r="G174" s="13" t="s">
        <v>182</v>
      </c>
      <c r="H174" s="11">
        <v>90</v>
      </c>
      <c r="I174" s="11">
        <v>0.83808517456054599</v>
      </c>
      <c r="J174" s="11">
        <v>6.1845457028006603</v>
      </c>
      <c r="K174" s="11">
        <v>115.510897124618</v>
      </c>
      <c r="L174" s="11" t="s">
        <v>51</v>
      </c>
      <c r="M174" s="2">
        <f t="shared" si="6"/>
        <v>1</v>
      </c>
      <c r="N174" s="2">
        <f t="shared" si="7"/>
        <v>26</v>
      </c>
      <c r="O174" s="2">
        <f t="shared" si="8"/>
        <v>90</v>
      </c>
    </row>
    <row r="175" spans="1:15">
      <c r="A175" s="10" t="s">
        <v>183</v>
      </c>
      <c r="B175" s="11">
        <v>10</v>
      </c>
      <c r="C175" s="11">
        <v>0.78617906570434504</v>
      </c>
      <c r="D175" s="11">
        <v>-4993.1339019876395</v>
      </c>
      <c r="E175" s="11">
        <v>0</v>
      </c>
      <c r="F175" s="11" t="s">
        <v>7</v>
      </c>
      <c r="G175" s="13" t="s">
        <v>183</v>
      </c>
      <c r="H175" s="11">
        <v>37</v>
      </c>
      <c r="I175" s="11">
        <v>3.0264210700988698</v>
      </c>
      <c r="J175" s="11">
        <v>-4993.1338849572503</v>
      </c>
      <c r="K175" s="11">
        <v>0</v>
      </c>
      <c r="L175" s="11" t="s">
        <v>7</v>
      </c>
      <c r="M175" s="2">
        <f t="shared" si="6"/>
        <v>0</v>
      </c>
      <c r="N175" s="2" t="str">
        <f t="shared" si="7"/>
        <v/>
      </c>
      <c r="O175" s="2" t="str">
        <f t="shared" si="8"/>
        <v/>
      </c>
    </row>
    <row r="176" spans="1:15">
      <c r="A176" s="10" t="s">
        <v>184</v>
      </c>
      <c r="B176" s="11">
        <v>12</v>
      </c>
      <c r="C176" s="11">
        <v>0.69260096549987704</v>
      </c>
      <c r="D176" s="12">
        <v>1.5861076008150101E-8</v>
      </c>
      <c r="E176" s="11">
        <v>0</v>
      </c>
      <c r="F176" s="11" t="s">
        <v>7</v>
      </c>
      <c r="G176" s="13" t="s">
        <v>184</v>
      </c>
      <c r="H176" s="11">
        <v>5</v>
      </c>
      <c r="I176" s="11">
        <v>9.3975067138671806E-2</v>
      </c>
      <c r="J176" s="12">
        <v>1.58592725618689E-8</v>
      </c>
      <c r="K176" s="11">
        <v>0</v>
      </c>
      <c r="L176" s="11" t="s">
        <v>7</v>
      </c>
      <c r="M176" s="2">
        <f t="shared" si="6"/>
        <v>0</v>
      </c>
      <c r="N176" s="2" t="str">
        <f t="shared" si="7"/>
        <v/>
      </c>
      <c r="O176" s="2" t="str">
        <f t="shared" si="8"/>
        <v/>
      </c>
    </row>
    <row r="177" spans="1:15">
      <c r="A177" s="10" t="s">
        <v>185</v>
      </c>
      <c r="B177" s="11">
        <v>5</v>
      </c>
      <c r="C177" s="11">
        <v>0.84303998947143499</v>
      </c>
      <c r="D177" s="11">
        <v>-1</v>
      </c>
      <c r="E177" s="12">
        <v>1.05421349871903E-7</v>
      </c>
      <c r="F177" s="11" t="s">
        <v>7</v>
      </c>
      <c r="G177" s="13" t="s">
        <v>185</v>
      </c>
      <c r="H177" s="11">
        <v>0</v>
      </c>
      <c r="I177" s="11">
        <v>2.1169900894165001E-2</v>
      </c>
      <c r="J177" s="11">
        <v>-1</v>
      </c>
      <c r="K177" s="12">
        <v>7919802</v>
      </c>
      <c r="L177" s="11" t="s">
        <v>249</v>
      </c>
      <c r="M177" s="2">
        <f t="shared" si="6"/>
        <v>0</v>
      </c>
      <c r="N177" s="2" t="str">
        <f t="shared" si="7"/>
        <v/>
      </c>
      <c r="O177" s="2" t="str">
        <f t="shared" si="8"/>
        <v/>
      </c>
    </row>
    <row r="178" spans="1:15">
      <c r="A178" s="10" t="s">
        <v>186</v>
      </c>
      <c r="B178" s="11">
        <v>65</v>
      </c>
      <c r="C178" s="11">
        <v>3.0350139141082701</v>
      </c>
      <c r="D178" s="11">
        <v>0</v>
      </c>
      <c r="E178" s="11">
        <v>1.0000138449076399</v>
      </c>
      <c r="F178" s="11" t="s">
        <v>51</v>
      </c>
      <c r="G178" s="13" t="s">
        <v>186</v>
      </c>
      <c r="H178" s="11">
        <v>1</v>
      </c>
      <c r="I178" s="11">
        <v>0.11965894699096601</v>
      </c>
      <c r="J178" s="11">
        <v>0</v>
      </c>
      <c r="K178" s="11">
        <v>3.99813800897339</v>
      </c>
      <c r="L178" s="11" t="s">
        <v>250</v>
      </c>
      <c r="M178" s="2">
        <f t="shared" si="6"/>
        <v>0</v>
      </c>
      <c r="N178" s="2" t="str">
        <f t="shared" si="7"/>
        <v/>
      </c>
      <c r="O178" s="2" t="str">
        <f t="shared" si="8"/>
        <v/>
      </c>
    </row>
    <row r="179" spans="1:15">
      <c r="A179" s="10" t="s">
        <v>187</v>
      </c>
      <c r="B179" s="11">
        <v>157</v>
      </c>
      <c r="C179" s="11">
        <v>1.86824798583984</v>
      </c>
      <c r="D179" s="12">
        <v>1356475.0110981099</v>
      </c>
      <c r="E179" s="12">
        <v>3.8193354789939301E-7</v>
      </c>
      <c r="F179" s="11" t="s">
        <v>7</v>
      </c>
      <c r="G179" s="13" t="s">
        <v>187</v>
      </c>
      <c r="H179" s="11">
        <v>202</v>
      </c>
      <c r="I179" s="11">
        <v>0.43052887916564903</v>
      </c>
      <c r="J179" s="12">
        <v>1433469.8971059499</v>
      </c>
      <c r="K179" s="12">
        <v>2.48689957516035E-14</v>
      </c>
      <c r="L179" s="11" t="s">
        <v>7</v>
      </c>
      <c r="M179" s="2">
        <f t="shared" si="6"/>
        <v>0</v>
      </c>
      <c r="N179" s="2" t="str">
        <f t="shared" si="7"/>
        <v/>
      </c>
      <c r="O179" s="2" t="str">
        <f t="shared" si="8"/>
        <v/>
      </c>
    </row>
    <row r="180" spans="1:15">
      <c r="A180" s="10" t="s">
        <v>188</v>
      </c>
      <c r="B180" s="11">
        <v>120</v>
      </c>
      <c r="C180" s="11">
        <v>401.75820899009699</v>
      </c>
      <c r="D180" s="11">
        <v>47519.484696920801</v>
      </c>
      <c r="E180" s="11">
        <v>0.98000000378683505</v>
      </c>
      <c r="F180" s="11" t="s">
        <v>51</v>
      </c>
      <c r="G180" s="13" t="s">
        <v>188</v>
      </c>
      <c r="H180" s="11">
        <v>163</v>
      </c>
      <c r="I180" s="11">
        <v>1234.69820713996</v>
      </c>
      <c r="J180" s="12">
        <v>5.6667345946391001E-6</v>
      </c>
      <c r="K180" s="11">
        <v>1.0000000001610501</v>
      </c>
      <c r="L180" s="11" t="s">
        <v>51</v>
      </c>
      <c r="M180" s="2">
        <f t="shared" si="6"/>
        <v>1</v>
      </c>
      <c r="N180" s="2">
        <f t="shared" si="7"/>
        <v>120</v>
      </c>
      <c r="O180" s="2">
        <f t="shared" si="8"/>
        <v>163</v>
      </c>
    </row>
    <row r="181" spans="1:15">
      <c r="A181" s="10" t="s">
        <v>189</v>
      </c>
      <c r="B181" s="11">
        <v>48</v>
      </c>
      <c r="C181" s="11">
        <v>3.4108788967132502</v>
      </c>
      <c r="D181" s="12">
        <v>-15023364.3548164</v>
      </c>
      <c r="E181" s="11">
        <v>0.97198527085903497</v>
      </c>
      <c r="F181" s="11" t="s">
        <v>51</v>
      </c>
      <c r="G181" s="13" t="s">
        <v>189</v>
      </c>
      <c r="H181" s="11">
        <v>1175</v>
      </c>
      <c r="I181" s="11">
        <v>19.088299036026001</v>
      </c>
      <c r="J181" s="12">
        <v>60725696.7178896</v>
      </c>
      <c r="K181" s="11">
        <v>6.8221164977368298</v>
      </c>
      <c r="L181" s="11" t="s">
        <v>51</v>
      </c>
      <c r="M181" s="2">
        <f t="shared" si="6"/>
        <v>1</v>
      </c>
      <c r="N181" s="2">
        <f t="shared" si="7"/>
        <v>48</v>
      </c>
      <c r="O181" s="2">
        <f t="shared" si="8"/>
        <v>1175</v>
      </c>
    </row>
    <row r="182" spans="1:15">
      <c r="A182" s="10" t="s">
        <v>190</v>
      </c>
      <c r="B182" s="11">
        <v>6</v>
      </c>
      <c r="C182" s="11">
        <v>1.2815701961517301</v>
      </c>
      <c r="D182" s="11">
        <v>0</v>
      </c>
      <c r="E182" s="12">
        <v>1.9159918096534E-10</v>
      </c>
      <c r="F182" s="11" t="s">
        <v>7</v>
      </c>
      <c r="G182" s="13" t="s">
        <v>190</v>
      </c>
      <c r="H182" s="11">
        <v>3</v>
      </c>
      <c r="I182" s="11">
        <v>0.112967014312744</v>
      </c>
      <c r="J182" s="11">
        <v>0</v>
      </c>
      <c r="K182" s="12">
        <v>3.4327243469966998E-7</v>
      </c>
      <c r="L182" s="11" t="s">
        <v>7</v>
      </c>
      <c r="M182" s="2">
        <f t="shared" si="6"/>
        <v>0</v>
      </c>
      <c r="N182" s="2" t="str">
        <f t="shared" si="7"/>
        <v/>
      </c>
      <c r="O182" s="2" t="str">
        <f t="shared" si="8"/>
        <v/>
      </c>
    </row>
    <row r="183" spans="1:15">
      <c r="A183" s="10" t="s">
        <v>191</v>
      </c>
      <c r="B183" s="11">
        <v>23</v>
      </c>
      <c r="C183" s="11">
        <v>3.3523819446563698</v>
      </c>
      <c r="D183" s="11">
        <v>164.96301806963899</v>
      </c>
      <c r="E183" s="11">
        <v>1.35464243052226</v>
      </c>
      <c r="F183" s="11" t="s">
        <v>51</v>
      </c>
      <c r="G183" s="13" t="s">
        <v>191</v>
      </c>
      <c r="H183" s="11">
        <v>832</v>
      </c>
      <c r="I183" s="11">
        <v>14.8484029769897</v>
      </c>
      <c r="J183" s="11">
        <v>752195.51747085503</v>
      </c>
      <c r="K183" s="11">
        <v>734.97765587346703</v>
      </c>
      <c r="L183" s="11" t="s">
        <v>51</v>
      </c>
      <c r="M183" s="2">
        <f t="shared" si="6"/>
        <v>1</v>
      </c>
      <c r="N183" s="2">
        <f t="shared" si="7"/>
        <v>23</v>
      </c>
      <c r="O183" s="2">
        <f t="shared" si="8"/>
        <v>832</v>
      </c>
    </row>
    <row r="184" spans="1:15">
      <c r="A184" s="10" t="s">
        <v>192</v>
      </c>
      <c r="B184" s="11">
        <v>88</v>
      </c>
      <c r="C184" s="11">
        <v>5.6659190654754603</v>
      </c>
      <c r="D184" s="12">
        <v>-14221933.5320048</v>
      </c>
      <c r="E184" s="11">
        <v>0.99803448810156703</v>
      </c>
      <c r="F184" s="11" t="s">
        <v>51</v>
      </c>
      <c r="G184" s="13" t="s">
        <v>192</v>
      </c>
      <c r="H184" s="11">
        <v>1110</v>
      </c>
      <c r="I184" s="11">
        <v>18.139208078384399</v>
      </c>
      <c r="J184" s="12">
        <v>34864729.773711599</v>
      </c>
      <c r="K184" s="11">
        <v>12.8328525695451</v>
      </c>
      <c r="L184" s="11" t="s">
        <v>51</v>
      </c>
      <c r="M184" s="2">
        <f t="shared" si="6"/>
        <v>1</v>
      </c>
      <c r="N184" s="2">
        <f t="shared" si="7"/>
        <v>88</v>
      </c>
      <c r="O184" s="2">
        <f t="shared" si="8"/>
        <v>1110</v>
      </c>
    </row>
    <row r="185" spans="1:15">
      <c r="A185" s="10" t="s">
        <v>193</v>
      </c>
      <c r="B185" s="11">
        <v>76</v>
      </c>
      <c r="C185" s="11">
        <v>249.13770985603301</v>
      </c>
      <c r="D185" s="11">
        <v>0</v>
      </c>
      <c r="E185" s="11">
        <v>0.98039245785165796</v>
      </c>
      <c r="F185" s="11" t="s">
        <v>51</v>
      </c>
      <c r="G185" s="13" t="s">
        <v>193</v>
      </c>
      <c r="H185" s="11">
        <v>96</v>
      </c>
      <c r="I185" s="11">
        <v>3622.2670559883099</v>
      </c>
      <c r="J185" s="11">
        <v>0</v>
      </c>
      <c r="K185" s="11">
        <v>14.776533074693299</v>
      </c>
      <c r="L185" s="11" t="s">
        <v>24</v>
      </c>
      <c r="M185" s="2">
        <f t="shared" si="6"/>
        <v>0</v>
      </c>
      <c r="N185" s="2" t="str">
        <f t="shared" si="7"/>
        <v/>
      </c>
      <c r="O185" s="2" t="str">
        <f t="shared" si="8"/>
        <v/>
      </c>
    </row>
    <row r="186" spans="1:15">
      <c r="A186" s="10" t="s">
        <v>194</v>
      </c>
      <c r="B186" s="11">
        <v>38</v>
      </c>
      <c r="C186" s="11">
        <v>0.98068213462829501</v>
      </c>
      <c r="D186" s="12">
        <v>1024297.88664202</v>
      </c>
      <c r="E186" s="12">
        <v>9.6927332826624003E-10</v>
      </c>
      <c r="F186" s="11" t="s">
        <v>7</v>
      </c>
      <c r="G186" s="13" t="s">
        <v>194</v>
      </c>
      <c r="H186" s="11">
        <v>615</v>
      </c>
      <c r="I186" s="11">
        <v>3.0865440368652299</v>
      </c>
      <c r="J186" s="12">
        <v>1024297.88658713</v>
      </c>
      <c r="K186" s="12">
        <v>2.2737367544323201E-13</v>
      </c>
      <c r="L186" s="11" t="s">
        <v>7</v>
      </c>
      <c r="M186" s="2">
        <f t="shared" si="6"/>
        <v>0</v>
      </c>
      <c r="N186" s="2" t="str">
        <f t="shared" si="7"/>
        <v/>
      </c>
      <c r="O186" s="2" t="str">
        <f t="shared" si="8"/>
        <v/>
      </c>
    </row>
    <row r="187" spans="1:15">
      <c r="A187" s="10" t="s">
        <v>195</v>
      </c>
      <c r="B187" s="11">
        <v>91</v>
      </c>
      <c r="C187" s="11">
        <v>313.04465603828402</v>
      </c>
      <c r="D187" s="11">
        <v>9484.2665684318308</v>
      </c>
      <c r="E187" s="11">
        <v>0.980392177637749</v>
      </c>
      <c r="F187" s="11" t="s">
        <v>51</v>
      </c>
      <c r="G187" s="13" t="s">
        <v>195</v>
      </c>
      <c r="H187" s="11">
        <v>48</v>
      </c>
      <c r="I187" s="11">
        <v>201.94145202636699</v>
      </c>
      <c r="J187" s="12">
        <v>1.4060907919375E-6</v>
      </c>
      <c r="K187" s="11">
        <v>1.00000000000171</v>
      </c>
      <c r="L187" s="11" t="s">
        <v>51</v>
      </c>
      <c r="M187" s="2">
        <f t="shared" si="6"/>
        <v>1</v>
      </c>
      <c r="N187" s="2">
        <f t="shared" si="7"/>
        <v>91</v>
      </c>
      <c r="O187" s="2">
        <f t="shared" si="8"/>
        <v>48</v>
      </c>
    </row>
    <row r="188" spans="1:15">
      <c r="A188" s="10" t="s">
        <v>196</v>
      </c>
      <c r="B188" s="11">
        <v>34</v>
      </c>
      <c r="C188" s="11">
        <v>0.55426597595214799</v>
      </c>
      <c r="D188" s="11">
        <v>11523.526838240099</v>
      </c>
      <c r="E188" s="11">
        <v>1.3590634338387499</v>
      </c>
      <c r="F188" s="11" t="s">
        <v>51</v>
      </c>
      <c r="G188" s="13" t="s">
        <v>196</v>
      </c>
      <c r="H188" s="11">
        <v>124</v>
      </c>
      <c r="I188" s="11">
        <v>0.44266390800476002</v>
      </c>
      <c r="J188" s="11">
        <v>9089.5944586227997</v>
      </c>
      <c r="K188" s="11">
        <v>1.0762013522941101</v>
      </c>
      <c r="L188" s="11" t="s">
        <v>51</v>
      </c>
      <c r="M188" s="2">
        <f t="shared" si="6"/>
        <v>1</v>
      </c>
      <c r="N188" s="2">
        <f t="shared" si="7"/>
        <v>34</v>
      </c>
      <c r="O188" s="2">
        <f t="shared" si="8"/>
        <v>124</v>
      </c>
    </row>
    <row r="189" spans="1:15">
      <c r="A189" s="10" t="s">
        <v>197</v>
      </c>
      <c r="B189" s="11">
        <v>1866</v>
      </c>
      <c r="C189" s="11">
        <v>133.68076300620999</v>
      </c>
      <c r="D189" s="11">
        <v>-3.3488697667996802E-2</v>
      </c>
      <c r="E189" s="11">
        <v>0</v>
      </c>
      <c r="F189" s="11" t="s">
        <v>7</v>
      </c>
      <c r="G189" s="13" t="s">
        <v>197</v>
      </c>
      <c r="H189" s="11">
        <v>11</v>
      </c>
      <c r="I189" s="11">
        <v>3721.42710399627</v>
      </c>
      <c r="J189" s="11">
        <v>1.4439063994028001E-2</v>
      </c>
      <c r="K189" s="11">
        <v>0</v>
      </c>
      <c r="L189" s="11" t="s">
        <v>24</v>
      </c>
      <c r="M189" s="2">
        <f t="shared" si="6"/>
        <v>0</v>
      </c>
      <c r="N189" s="2" t="str">
        <f t="shared" si="7"/>
        <v/>
      </c>
      <c r="O189" s="2" t="str">
        <f t="shared" si="8"/>
        <v/>
      </c>
    </row>
    <row r="190" spans="1:15">
      <c r="A190" s="10" t="s">
        <v>198</v>
      </c>
      <c r="B190" s="11">
        <v>272</v>
      </c>
      <c r="C190" s="11">
        <v>7.0018908977508501</v>
      </c>
      <c r="D190" s="11">
        <v>276646.24514975998</v>
      </c>
      <c r="E190" s="11">
        <v>0.78735757908436899</v>
      </c>
      <c r="F190" s="11" t="s">
        <v>51</v>
      </c>
      <c r="G190" s="13" t="s">
        <v>198</v>
      </c>
      <c r="H190" s="11">
        <v>126</v>
      </c>
      <c r="I190" s="11">
        <v>0.78398704528808505</v>
      </c>
      <c r="J190" s="11">
        <v>417113.20625273202</v>
      </c>
      <c r="K190" s="11">
        <v>1.59073848152513</v>
      </c>
      <c r="L190" s="11" t="s">
        <v>51</v>
      </c>
      <c r="M190" s="2">
        <f t="shared" si="6"/>
        <v>1</v>
      </c>
      <c r="N190" s="2">
        <f t="shared" si="7"/>
        <v>272</v>
      </c>
      <c r="O190" s="2">
        <f t="shared" si="8"/>
        <v>126</v>
      </c>
    </row>
    <row r="191" spans="1:15">
      <c r="A191" s="10" t="s">
        <v>199</v>
      </c>
      <c r="B191" s="11">
        <v>4</v>
      </c>
      <c r="C191" s="11">
        <v>0.431598901748657</v>
      </c>
      <c r="D191" s="11">
        <v>0</v>
      </c>
      <c r="E191" s="12">
        <v>1.04662829514268E-8</v>
      </c>
      <c r="F191" s="11" t="s">
        <v>7</v>
      </c>
      <c r="G191" s="13" t="s">
        <v>199</v>
      </c>
      <c r="H191" s="11">
        <v>4</v>
      </c>
      <c r="I191" s="11">
        <v>0.113625049591064</v>
      </c>
      <c r="J191" s="11">
        <v>0</v>
      </c>
      <c r="K191" s="12">
        <v>4.2663598764924802E-7</v>
      </c>
      <c r="L191" s="11" t="s">
        <v>7</v>
      </c>
      <c r="M191" s="2">
        <f t="shared" si="6"/>
        <v>0</v>
      </c>
      <c r="N191" s="2" t="str">
        <f t="shared" si="7"/>
        <v/>
      </c>
      <c r="O191" s="2" t="str">
        <f t="shared" si="8"/>
        <v/>
      </c>
    </row>
    <row r="192" spans="1:15">
      <c r="A192" s="10" t="s">
        <v>200</v>
      </c>
      <c r="B192" s="11">
        <v>11</v>
      </c>
      <c r="C192" s="11">
        <v>0.59761691093444802</v>
      </c>
      <c r="D192" s="12">
        <v>3.2800257315779201E-7</v>
      </c>
      <c r="E192" s="11">
        <v>0</v>
      </c>
      <c r="F192" s="11" t="s">
        <v>7</v>
      </c>
      <c r="G192" s="13" t="s">
        <v>200</v>
      </c>
      <c r="H192" s="11">
        <v>5</v>
      </c>
      <c r="I192" s="11">
        <v>9.2077970504760701E-2</v>
      </c>
      <c r="J192" s="12">
        <v>3.2799501176183899E-7</v>
      </c>
      <c r="K192" s="11">
        <v>0</v>
      </c>
      <c r="L192" s="11" t="s">
        <v>7</v>
      </c>
      <c r="M192" s="2">
        <f t="shared" si="6"/>
        <v>0</v>
      </c>
      <c r="N192" s="2" t="str">
        <f t="shared" si="7"/>
        <v/>
      </c>
      <c r="O192" s="2" t="str">
        <f t="shared" si="8"/>
        <v/>
      </c>
    </row>
    <row r="193" spans="1:15">
      <c r="A193" s="10" t="s">
        <v>201</v>
      </c>
      <c r="B193" s="11">
        <v>3000</v>
      </c>
      <c r="C193" s="11">
        <v>521.39403009414605</v>
      </c>
      <c r="D193" s="12">
        <v>1019040.1059542201</v>
      </c>
      <c r="E193" s="11">
        <v>3.2740985383405898E-4</v>
      </c>
      <c r="F193" s="11" t="s">
        <v>27</v>
      </c>
      <c r="G193" s="13" t="s">
        <v>201</v>
      </c>
      <c r="H193" s="11">
        <v>1946</v>
      </c>
      <c r="I193" s="11">
        <v>452.71759605407698</v>
      </c>
      <c r="J193" s="12">
        <v>85226933.353056505</v>
      </c>
      <c r="K193" s="12">
        <v>6.7666067971039401E-8</v>
      </c>
      <c r="L193" s="11" t="s">
        <v>7</v>
      </c>
      <c r="M193" s="2">
        <f t="shared" si="6"/>
        <v>0</v>
      </c>
      <c r="N193" s="2" t="str">
        <f t="shared" si="7"/>
        <v/>
      </c>
      <c r="O193" s="2" t="str">
        <f t="shared" si="8"/>
        <v/>
      </c>
    </row>
    <row r="194" spans="1:15">
      <c r="A194" s="10" t="s">
        <v>202</v>
      </c>
      <c r="B194" s="11">
        <v>52</v>
      </c>
      <c r="C194" s="11">
        <v>3.7637989521026598</v>
      </c>
      <c r="D194" s="12">
        <v>-15022329.556373401</v>
      </c>
      <c r="E194" s="11">
        <v>0.97068966287354697</v>
      </c>
      <c r="F194" s="11" t="s">
        <v>51</v>
      </c>
      <c r="G194" s="13" t="s">
        <v>202</v>
      </c>
      <c r="H194" s="11">
        <v>1919</v>
      </c>
      <c r="I194" s="11">
        <v>32.013155937194803</v>
      </c>
      <c r="J194" s="12">
        <v>59728719.353653602</v>
      </c>
      <c r="K194" s="11">
        <v>7.2692941402309401</v>
      </c>
      <c r="L194" s="11" t="s">
        <v>51</v>
      </c>
      <c r="M194" s="2">
        <f t="shared" si="6"/>
        <v>1</v>
      </c>
      <c r="N194" s="2">
        <f t="shared" si="7"/>
        <v>52</v>
      </c>
      <c r="O194" s="2">
        <f t="shared" si="8"/>
        <v>1919</v>
      </c>
    </row>
    <row r="195" spans="1:15">
      <c r="A195" s="10" t="s">
        <v>203</v>
      </c>
      <c r="B195" s="11">
        <v>15</v>
      </c>
      <c r="C195" s="11">
        <v>8.6083848476409894</v>
      </c>
      <c r="D195" s="12">
        <v>2.0848185368923002E-5</v>
      </c>
      <c r="E195" s="12">
        <v>1.5531899322240801E-8</v>
      </c>
      <c r="F195" s="11" t="s">
        <v>7</v>
      </c>
      <c r="G195" s="13" t="s">
        <v>203</v>
      </c>
      <c r="H195" s="11">
        <v>50</v>
      </c>
      <c r="I195" s="11">
        <v>1.4816758632659901</v>
      </c>
      <c r="J195" s="11">
        <v>8.7614767169291198E-4</v>
      </c>
      <c r="K195" s="12">
        <v>1.13620224340138E-12</v>
      </c>
      <c r="L195" s="11" t="s">
        <v>7</v>
      </c>
      <c r="M195" s="2">
        <f t="shared" si="6"/>
        <v>0</v>
      </c>
      <c r="N195" s="2" t="str">
        <f t="shared" si="7"/>
        <v/>
      </c>
      <c r="O195" s="2" t="str">
        <f t="shared" si="8"/>
        <v/>
      </c>
    </row>
    <row r="196" spans="1:15">
      <c r="A196" s="10" t="s">
        <v>204</v>
      </c>
      <c r="B196" s="11">
        <v>52</v>
      </c>
      <c r="C196" s="11">
        <v>3.7267961502075102</v>
      </c>
      <c r="D196" s="12">
        <v>-15022630.2285948</v>
      </c>
      <c r="E196" s="11">
        <v>0.97068965868064605</v>
      </c>
      <c r="F196" s="11" t="s">
        <v>51</v>
      </c>
      <c r="G196" s="13" t="s">
        <v>204</v>
      </c>
      <c r="H196" s="11">
        <v>1410</v>
      </c>
      <c r="I196" s="11">
        <v>21.8052189350128</v>
      </c>
      <c r="J196" s="12">
        <v>61812181.6412507</v>
      </c>
      <c r="K196" s="11">
        <v>11.439704981261</v>
      </c>
      <c r="L196" s="11" t="s">
        <v>51</v>
      </c>
      <c r="M196" s="2">
        <f t="shared" ref="M196:M240" si="9">IF(AND(F196="primal_infeasible",L196="primal_infeasible"),1,0)</f>
        <v>1</v>
      </c>
      <c r="N196" s="2">
        <f t="shared" ref="N196:N240" si="10">IF(M196,B196,"")</f>
        <v>52</v>
      </c>
      <c r="O196" s="2">
        <f t="shared" ref="O196:O240" si="11">IF(M196,H196,"")</f>
        <v>1410</v>
      </c>
    </row>
    <row r="197" spans="1:15">
      <c r="A197" s="10" t="s">
        <v>205</v>
      </c>
      <c r="B197" s="11">
        <v>206</v>
      </c>
      <c r="C197" s="11">
        <v>24.211764097213699</v>
      </c>
      <c r="D197" s="11">
        <v>1.0000001022689999</v>
      </c>
      <c r="E197" s="12">
        <v>1.7924852635520199E-7</v>
      </c>
      <c r="F197" s="11" t="s">
        <v>7</v>
      </c>
      <c r="G197" s="13" t="s">
        <v>205</v>
      </c>
      <c r="H197" s="11">
        <v>29</v>
      </c>
      <c r="I197" s="11">
        <v>9.49792385101318</v>
      </c>
      <c r="J197" s="11">
        <v>1</v>
      </c>
      <c r="K197" s="12">
        <v>8.8817841970012504E-16</v>
      </c>
      <c r="L197" s="11" t="s">
        <v>7</v>
      </c>
      <c r="M197" s="2">
        <f t="shared" si="9"/>
        <v>0</v>
      </c>
      <c r="N197" s="2" t="str">
        <f t="shared" si="10"/>
        <v/>
      </c>
      <c r="O197" s="2" t="str">
        <f t="shared" si="11"/>
        <v/>
      </c>
    </row>
    <row r="198" spans="1:15">
      <c r="A198" s="10" t="s">
        <v>206</v>
      </c>
      <c r="B198" s="11">
        <v>18</v>
      </c>
      <c r="C198" s="11">
        <v>10.1750030517578</v>
      </c>
      <c r="D198" s="11">
        <v>6223.44943953846</v>
      </c>
      <c r="E198" s="12">
        <v>3.6277081338908998E-9</v>
      </c>
      <c r="F198" s="11" t="s">
        <v>7</v>
      </c>
      <c r="G198" s="13" t="s">
        <v>206</v>
      </c>
      <c r="H198" s="11">
        <v>0</v>
      </c>
      <c r="I198" s="11">
        <v>9.9210739135742101E-3</v>
      </c>
      <c r="J198" s="11">
        <v>0</v>
      </c>
      <c r="K198" s="11">
        <v>198</v>
      </c>
      <c r="L198" s="11" t="s">
        <v>249</v>
      </c>
      <c r="M198" s="2">
        <f t="shared" si="9"/>
        <v>0</v>
      </c>
      <c r="N198" s="2" t="str">
        <f t="shared" si="10"/>
        <v/>
      </c>
      <c r="O198" s="2" t="str">
        <f t="shared" si="11"/>
        <v/>
      </c>
    </row>
    <row r="199" spans="1:15">
      <c r="A199" s="10" t="s">
        <v>207</v>
      </c>
      <c r="B199" s="11">
        <v>11</v>
      </c>
      <c r="C199" s="11">
        <v>0.60142183303832997</v>
      </c>
      <c r="D199" s="12">
        <v>-5.0124079253865898E-7</v>
      </c>
      <c r="E199" s="11">
        <v>0</v>
      </c>
      <c r="F199" s="11" t="s">
        <v>7</v>
      </c>
      <c r="G199" s="13" t="s">
        <v>207</v>
      </c>
      <c r="H199" s="11">
        <v>5</v>
      </c>
      <c r="I199" s="11">
        <v>8.8891029357910101E-2</v>
      </c>
      <c r="J199" s="12">
        <v>-5.0124875178303398E-7</v>
      </c>
      <c r="K199" s="11">
        <v>0</v>
      </c>
      <c r="L199" s="11" t="s">
        <v>7</v>
      </c>
      <c r="M199" s="2">
        <f t="shared" si="9"/>
        <v>0</v>
      </c>
      <c r="N199" s="2" t="str">
        <f t="shared" si="10"/>
        <v/>
      </c>
      <c r="O199" s="2" t="str">
        <f t="shared" si="11"/>
        <v/>
      </c>
    </row>
    <row r="200" spans="1:15">
      <c r="A200" s="10" t="s">
        <v>208</v>
      </c>
      <c r="B200" s="11">
        <v>28</v>
      </c>
      <c r="C200" s="11">
        <v>2.89232897758483</v>
      </c>
      <c r="D200" s="11">
        <v>371211.576904013</v>
      </c>
      <c r="E200" s="11">
        <v>0.72487982927122996</v>
      </c>
      <c r="F200" s="11" t="s">
        <v>51</v>
      </c>
      <c r="G200" s="13" t="s">
        <v>208</v>
      </c>
      <c r="H200" s="11">
        <v>28</v>
      </c>
      <c r="I200" s="11">
        <v>0.73086881637573198</v>
      </c>
      <c r="J200" s="11">
        <v>370664.08038054197</v>
      </c>
      <c r="K200" s="11">
        <v>24.999999996158198</v>
      </c>
      <c r="L200" s="11" t="s">
        <v>51</v>
      </c>
      <c r="M200" s="2">
        <f t="shared" si="9"/>
        <v>1</v>
      </c>
      <c r="N200" s="2">
        <f t="shared" si="10"/>
        <v>28</v>
      </c>
      <c r="O200" s="2">
        <f t="shared" si="11"/>
        <v>28</v>
      </c>
    </row>
    <row r="201" spans="1:15">
      <c r="A201" s="10" t="s">
        <v>209</v>
      </c>
      <c r="B201" s="11">
        <v>18</v>
      </c>
      <c r="C201" s="11">
        <v>9.9637758731842005</v>
      </c>
      <c r="D201" s="11">
        <v>1595.5654181576999</v>
      </c>
      <c r="E201" s="12">
        <v>3.44478734426445E-9</v>
      </c>
      <c r="F201" s="11" t="s">
        <v>7</v>
      </c>
      <c r="G201" s="13" t="s">
        <v>209</v>
      </c>
      <c r="H201" s="11">
        <v>0</v>
      </c>
      <c r="I201" s="11">
        <v>9.9208354949951102E-3</v>
      </c>
      <c r="J201" s="11">
        <v>0</v>
      </c>
      <c r="K201" s="11">
        <v>99</v>
      </c>
      <c r="L201" s="11" t="s">
        <v>249</v>
      </c>
      <c r="M201" s="2">
        <f t="shared" si="9"/>
        <v>0</v>
      </c>
      <c r="N201" s="2" t="str">
        <f t="shared" si="10"/>
        <v/>
      </c>
      <c r="O201" s="2" t="str">
        <f t="shared" si="11"/>
        <v/>
      </c>
    </row>
    <row r="202" spans="1:15">
      <c r="A202" s="10" t="s">
        <v>210</v>
      </c>
      <c r="B202" s="11">
        <v>20</v>
      </c>
      <c r="C202" s="11">
        <v>3.5431678295135498</v>
      </c>
      <c r="D202" s="11">
        <v>4244.9534132478702</v>
      </c>
      <c r="E202" s="11">
        <v>0.26551751306402499</v>
      </c>
      <c r="F202" s="11" t="s">
        <v>51</v>
      </c>
      <c r="G202" s="13" t="s">
        <v>210</v>
      </c>
      <c r="H202" s="11">
        <v>0</v>
      </c>
      <c r="I202" s="11">
        <v>6.364107131958E-3</v>
      </c>
      <c r="J202" s="11">
        <v>0</v>
      </c>
      <c r="K202" s="11">
        <v>194</v>
      </c>
      <c r="L202" s="11" t="s">
        <v>249</v>
      </c>
      <c r="M202" s="2">
        <f t="shared" si="9"/>
        <v>0</v>
      </c>
      <c r="N202" s="2" t="str">
        <f t="shared" si="10"/>
        <v/>
      </c>
      <c r="O202" s="2" t="str">
        <f t="shared" si="11"/>
        <v/>
      </c>
    </row>
    <row r="203" spans="1:15">
      <c r="A203" s="10" t="s">
        <v>211</v>
      </c>
      <c r="B203" s="11">
        <v>2461</v>
      </c>
      <c r="C203" s="11">
        <v>273.44444894790598</v>
      </c>
      <c r="D203" s="11">
        <v>-0.204355021458416</v>
      </c>
      <c r="E203" s="12">
        <v>9.9596701597093308E-7</v>
      </c>
      <c r="F203" s="11" t="s">
        <v>7</v>
      </c>
      <c r="G203" s="13" t="s">
        <v>211</v>
      </c>
      <c r="H203" s="11">
        <v>48</v>
      </c>
      <c r="I203" s="11">
        <v>0.79996895790100098</v>
      </c>
      <c r="J203" s="11">
        <v>-0.20529729316576401</v>
      </c>
      <c r="K203" s="12">
        <v>2.3352646483232299E-9</v>
      </c>
      <c r="L203" s="11" t="s">
        <v>7</v>
      </c>
      <c r="M203" s="2">
        <f t="shared" si="9"/>
        <v>0</v>
      </c>
      <c r="N203" s="2" t="str">
        <f t="shared" si="10"/>
        <v/>
      </c>
      <c r="O203" s="2" t="str">
        <f t="shared" si="11"/>
        <v/>
      </c>
    </row>
    <row r="204" spans="1:15">
      <c r="A204" s="10" t="s">
        <v>212</v>
      </c>
      <c r="B204" s="11">
        <v>265</v>
      </c>
      <c r="C204" s="11">
        <v>1293.7838149070701</v>
      </c>
      <c r="D204" s="11">
        <v>227.47433363607399</v>
      </c>
      <c r="E204" s="11">
        <v>0.98039216977107901</v>
      </c>
      <c r="F204" s="11" t="s">
        <v>51</v>
      </c>
      <c r="G204" s="13" t="s">
        <v>212</v>
      </c>
      <c r="H204" s="11">
        <v>211</v>
      </c>
      <c r="I204" s="11">
        <v>3633.2255370616899</v>
      </c>
      <c r="J204" s="11">
        <v>11359.4475666904</v>
      </c>
      <c r="K204" s="11">
        <v>1.7023977610007299</v>
      </c>
      <c r="L204" s="11" t="s">
        <v>24</v>
      </c>
      <c r="M204" s="2">
        <f t="shared" si="9"/>
        <v>0</v>
      </c>
      <c r="N204" s="2" t="str">
        <f t="shared" si="10"/>
        <v/>
      </c>
      <c r="O204" s="2" t="str">
        <f t="shared" si="11"/>
        <v/>
      </c>
    </row>
    <row r="205" spans="1:15">
      <c r="A205" s="10" t="s">
        <v>213</v>
      </c>
      <c r="B205" s="11">
        <v>3000</v>
      </c>
      <c r="C205" s="11">
        <v>803.25494790077198</v>
      </c>
      <c r="D205" s="11">
        <v>0</v>
      </c>
      <c r="E205" s="11">
        <v>0.60938417949728296</v>
      </c>
      <c r="F205" s="11" t="s">
        <v>27</v>
      </c>
      <c r="G205" s="13" t="s">
        <v>213</v>
      </c>
      <c r="H205" s="11">
        <v>1588</v>
      </c>
      <c r="I205" s="11">
        <v>2136.1175959110201</v>
      </c>
      <c r="J205" s="11">
        <v>0</v>
      </c>
      <c r="K205" s="11">
        <v>2.6185358248199</v>
      </c>
      <c r="L205" s="11" t="s">
        <v>51</v>
      </c>
      <c r="M205" s="2">
        <f t="shared" si="9"/>
        <v>0</v>
      </c>
      <c r="N205" s="2" t="str">
        <f t="shared" si="10"/>
        <v/>
      </c>
      <c r="O205" s="2" t="str">
        <f t="shared" si="11"/>
        <v/>
      </c>
    </row>
    <row r="206" spans="1:15">
      <c r="A206" s="10" t="s">
        <v>214</v>
      </c>
      <c r="B206" s="11">
        <v>15</v>
      </c>
      <c r="C206" s="11">
        <v>8.5287480354308993</v>
      </c>
      <c r="D206" s="12">
        <v>2.0848185368923002E-5</v>
      </c>
      <c r="E206" s="12">
        <v>1.5531899322240801E-8</v>
      </c>
      <c r="F206" s="11" t="s">
        <v>7</v>
      </c>
      <c r="G206" s="13" t="s">
        <v>214</v>
      </c>
      <c r="H206" s="11">
        <v>50</v>
      </c>
      <c r="I206" s="11">
        <v>1.4084661006927399</v>
      </c>
      <c r="J206" s="11">
        <v>8.7614767169291198E-4</v>
      </c>
      <c r="K206" s="12">
        <v>1.13620224340138E-12</v>
      </c>
      <c r="L206" s="11" t="s">
        <v>7</v>
      </c>
      <c r="M206" s="2">
        <f t="shared" si="9"/>
        <v>0</v>
      </c>
      <c r="N206" s="2" t="str">
        <f t="shared" si="10"/>
        <v/>
      </c>
      <c r="O206" s="2" t="str">
        <f t="shared" si="11"/>
        <v/>
      </c>
    </row>
    <row r="207" spans="1:15">
      <c r="A207" s="10" t="s">
        <v>215</v>
      </c>
      <c r="B207" s="11">
        <v>278</v>
      </c>
      <c r="C207" s="11">
        <v>3622.9387121200498</v>
      </c>
      <c r="D207" s="11">
        <v>1263.5469089211699</v>
      </c>
      <c r="E207" s="11">
        <v>2.03231917489886</v>
      </c>
      <c r="F207" s="11" t="s">
        <v>24</v>
      </c>
      <c r="G207" s="13" t="s">
        <v>215</v>
      </c>
      <c r="H207" s="11">
        <v>246</v>
      </c>
      <c r="I207" s="11">
        <v>3633.2703888416199</v>
      </c>
      <c r="J207" s="11">
        <v>5398.9127193586401</v>
      </c>
      <c r="K207" s="11">
        <v>4105.3918464858798</v>
      </c>
      <c r="L207" s="11" t="s">
        <v>24</v>
      </c>
      <c r="M207" s="2">
        <f t="shared" si="9"/>
        <v>0</v>
      </c>
      <c r="N207" s="2" t="str">
        <f t="shared" si="10"/>
        <v/>
      </c>
      <c r="O207" s="2" t="str">
        <f t="shared" si="11"/>
        <v/>
      </c>
    </row>
    <row r="208" spans="1:15">
      <c r="A208" s="10" t="s">
        <v>216</v>
      </c>
      <c r="B208" s="11">
        <v>25</v>
      </c>
      <c r="C208" s="11">
        <v>1.6460318565368599</v>
      </c>
      <c r="D208" s="11">
        <v>-3.4638448792291499</v>
      </c>
      <c r="E208" s="11">
        <v>0.36000012456114</v>
      </c>
      <c r="F208" s="11" t="s">
        <v>51</v>
      </c>
      <c r="G208" s="13" t="s">
        <v>216</v>
      </c>
      <c r="H208" s="11">
        <v>52</v>
      </c>
      <c r="I208" s="11">
        <v>3674.9505429267801</v>
      </c>
      <c r="J208" s="12">
        <v>-1148226.03736504</v>
      </c>
      <c r="K208" s="11">
        <v>279.237780200261</v>
      </c>
      <c r="L208" s="11" t="s">
        <v>24</v>
      </c>
      <c r="M208" s="2">
        <f t="shared" si="9"/>
        <v>0</v>
      </c>
      <c r="N208" s="2" t="str">
        <f t="shared" si="10"/>
        <v/>
      </c>
      <c r="O208" s="2" t="str">
        <f t="shared" si="11"/>
        <v/>
      </c>
    </row>
    <row r="209" spans="1:15">
      <c r="A209" s="10" t="s">
        <v>217</v>
      </c>
      <c r="B209" s="11">
        <v>15</v>
      </c>
      <c r="C209" s="11">
        <v>2.7271139621734601</v>
      </c>
      <c r="D209" s="11">
        <v>28125.338315392</v>
      </c>
      <c r="E209" s="12">
        <v>2.4479565707835601E-8</v>
      </c>
      <c r="F209" s="11" t="s">
        <v>7</v>
      </c>
      <c r="G209" s="13" t="s">
        <v>217</v>
      </c>
      <c r="H209" s="11">
        <v>9</v>
      </c>
      <c r="I209" s="11">
        <v>0.18453097343444799</v>
      </c>
      <c r="J209" s="11">
        <v>28125.340837894899</v>
      </c>
      <c r="K209" s="12">
        <v>1.0524914273446399E-13</v>
      </c>
      <c r="L209" s="11" t="s">
        <v>7</v>
      </c>
      <c r="M209" s="2">
        <f t="shared" si="9"/>
        <v>0</v>
      </c>
      <c r="N209" s="2" t="str">
        <f t="shared" si="10"/>
        <v/>
      </c>
      <c r="O209" s="2" t="str">
        <f t="shared" si="11"/>
        <v/>
      </c>
    </row>
    <row r="210" spans="1:15">
      <c r="A210" s="10" t="s">
        <v>218</v>
      </c>
      <c r="B210" s="11">
        <v>12</v>
      </c>
      <c r="C210" s="11">
        <v>1.87480592727661</v>
      </c>
      <c r="D210" s="11">
        <v>0</v>
      </c>
      <c r="E210" s="11">
        <v>1</v>
      </c>
      <c r="F210" s="11" t="s">
        <v>51</v>
      </c>
      <c r="G210" s="13" t="s">
        <v>218</v>
      </c>
      <c r="H210" s="11">
        <v>28</v>
      </c>
      <c r="I210" s="11">
        <v>2.8650479316711399</v>
      </c>
      <c r="J210" s="11">
        <v>0</v>
      </c>
      <c r="K210" s="11">
        <v>1</v>
      </c>
      <c r="L210" s="11" t="s">
        <v>51</v>
      </c>
      <c r="M210" s="2">
        <f t="shared" si="9"/>
        <v>1</v>
      </c>
      <c r="N210" s="2">
        <f t="shared" si="10"/>
        <v>12</v>
      </c>
      <c r="O210" s="2">
        <f t="shared" si="11"/>
        <v>28</v>
      </c>
    </row>
    <row r="211" spans="1:15">
      <c r="A211" s="10" t="s">
        <v>219</v>
      </c>
      <c r="B211" s="11">
        <v>19</v>
      </c>
      <c r="C211" s="11">
        <v>0.56275987625122004</v>
      </c>
      <c r="D211" s="11">
        <v>59611.0898931349</v>
      </c>
      <c r="E211" s="11">
        <v>0.41801697346454603</v>
      </c>
      <c r="F211" s="11" t="s">
        <v>51</v>
      </c>
      <c r="G211" s="13" t="s">
        <v>219</v>
      </c>
      <c r="H211" s="11">
        <v>29</v>
      </c>
      <c r="I211" s="11">
        <v>0.13152503967285101</v>
      </c>
      <c r="J211" s="11">
        <v>59597.840054030698</v>
      </c>
      <c r="K211" s="11">
        <v>4.99999999866486</v>
      </c>
      <c r="L211" s="11" t="s">
        <v>51</v>
      </c>
      <c r="M211" s="2">
        <f t="shared" si="9"/>
        <v>1</v>
      </c>
      <c r="N211" s="2">
        <f t="shared" si="10"/>
        <v>19</v>
      </c>
      <c r="O211" s="2">
        <f t="shared" si="11"/>
        <v>29</v>
      </c>
    </row>
    <row r="212" spans="1:15">
      <c r="A212" s="10" t="s">
        <v>220</v>
      </c>
      <c r="B212" s="11">
        <v>208</v>
      </c>
      <c r="C212" s="11">
        <v>22.7833971977233</v>
      </c>
      <c r="D212" s="11">
        <v>0.99999999107639204</v>
      </c>
      <c r="E212" s="12">
        <v>2.9823953551222301E-7</v>
      </c>
      <c r="F212" s="11" t="s">
        <v>7</v>
      </c>
      <c r="G212" s="13" t="s">
        <v>220</v>
      </c>
      <c r="H212" s="11">
        <v>5</v>
      </c>
      <c r="I212" s="11">
        <v>1.9342892169952299</v>
      </c>
      <c r="J212" s="11">
        <v>1.00000000004613</v>
      </c>
      <c r="K212" s="12">
        <v>4.6174175594160202E-11</v>
      </c>
      <c r="L212" s="11" t="s">
        <v>7</v>
      </c>
      <c r="M212" s="2">
        <f t="shared" si="9"/>
        <v>0</v>
      </c>
      <c r="N212" s="2" t="str">
        <f t="shared" si="10"/>
        <v/>
      </c>
      <c r="O212" s="2" t="str">
        <f t="shared" si="11"/>
        <v/>
      </c>
    </row>
    <row r="213" spans="1:15">
      <c r="A213" s="10" t="s">
        <v>221</v>
      </c>
      <c r="B213" s="11">
        <v>40</v>
      </c>
      <c r="C213" s="11">
        <v>5.2576029300689697</v>
      </c>
      <c r="D213" s="11">
        <v>0</v>
      </c>
      <c r="E213" s="11">
        <v>1</v>
      </c>
      <c r="F213" s="11" t="s">
        <v>51</v>
      </c>
      <c r="G213" s="13" t="s">
        <v>221</v>
      </c>
      <c r="H213" s="11">
        <v>390</v>
      </c>
      <c r="I213" s="11">
        <v>54.773236989974897</v>
      </c>
      <c r="J213" s="11">
        <v>0</v>
      </c>
      <c r="K213" s="11">
        <v>1.00115491178535</v>
      </c>
      <c r="L213" s="11" t="s">
        <v>51</v>
      </c>
      <c r="M213" s="2">
        <f t="shared" si="9"/>
        <v>1</v>
      </c>
      <c r="N213" s="2">
        <f t="shared" si="10"/>
        <v>40</v>
      </c>
      <c r="O213" s="2">
        <f t="shared" si="11"/>
        <v>390</v>
      </c>
    </row>
    <row r="214" spans="1:15">
      <c r="A214" s="10" t="s">
        <v>222</v>
      </c>
      <c r="B214" s="11">
        <v>52</v>
      </c>
      <c r="C214" s="11">
        <v>3.4480199813842698</v>
      </c>
      <c r="D214" s="12">
        <v>-15022498.348435501</v>
      </c>
      <c r="E214" s="11">
        <v>0.97068966558074099</v>
      </c>
      <c r="F214" s="11" t="s">
        <v>51</v>
      </c>
      <c r="G214" s="13" t="s">
        <v>222</v>
      </c>
      <c r="H214" s="11">
        <v>1336</v>
      </c>
      <c r="I214" s="11">
        <v>20.8115651607513</v>
      </c>
      <c r="J214" s="12">
        <v>61008486.891832702</v>
      </c>
      <c r="K214" s="11">
        <v>6.97020797591132</v>
      </c>
      <c r="L214" s="11" t="s">
        <v>51</v>
      </c>
      <c r="M214" s="2">
        <f t="shared" si="9"/>
        <v>1</v>
      </c>
      <c r="N214" s="2">
        <f t="shared" si="10"/>
        <v>52</v>
      </c>
      <c r="O214" s="2">
        <f t="shared" si="11"/>
        <v>1336</v>
      </c>
    </row>
    <row r="215" spans="1:15">
      <c r="A215" s="10" t="s">
        <v>223</v>
      </c>
      <c r="B215" s="11">
        <v>28</v>
      </c>
      <c r="C215" s="11">
        <v>2.2664349079132</v>
      </c>
      <c r="D215" s="11">
        <v>99.077998890056506</v>
      </c>
      <c r="E215" s="11">
        <v>1.38472721418475</v>
      </c>
      <c r="F215" s="11" t="s">
        <v>51</v>
      </c>
      <c r="G215" s="13" t="s">
        <v>223</v>
      </c>
      <c r="H215" s="11">
        <v>48</v>
      </c>
      <c r="I215" s="11">
        <v>0.83539295196533203</v>
      </c>
      <c r="J215" s="11">
        <v>17.716187445847002</v>
      </c>
      <c r="K215" s="11">
        <v>111.44616609476699</v>
      </c>
      <c r="L215" s="11" t="s">
        <v>51</v>
      </c>
      <c r="M215" s="2">
        <f t="shared" si="9"/>
        <v>1</v>
      </c>
      <c r="N215" s="2">
        <f t="shared" si="10"/>
        <v>28</v>
      </c>
      <c r="O215" s="2">
        <f t="shared" si="11"/>
        <v>48</v>
      </c>
    </row>
    <row r="216" spans="1:15">
      <c r="A216" s="10" t="s">
        <v>224</v>
      </c>
      <c r="B216" s="11">
        <v>20</v>
      </c>
      <c r="C216" s="11">
        <v>3.3219649791717498</v>
      </c>
      <c r="D216" s="11">
        <v>8707.9945560324504</v>
      </c>
      <c r="E216" s="11">
        <v>0</v>
      </c>
      <c r="F216" s="11" t="s">
        <v>7</v>
      </c>
      <c r="G216" s="13" t="s">
        <v>224</v>
      </c>
      <c r="H216" s="11">
        <v>29</v>
      </c>
      <c r="I216" s="11">
        <v>1.37561607360839</v>
      </c>
      <c r="J216" s="11">
        <v>8707.9911517199798</v>
      </c>
      <c r="K216" s="11">
        <v>0</v>
      </c>
      <c r="L216" s="11" t="s">
        <v>7</v>
      </c>
      <c r="M216" s="2">
        <f t="shared" si="9"/>
        <v>0</v>
      </c>
      <c r="N216" s="2" t="str">
        <f t="shared" si="10"/>
        <v/>
      </c>
      <c r="O216" s="2" t="str">
        <f t="shared" si="11"/>
        <v/>
      </c>
    </row>
    <row r="217" spans="1:15">
      <c r="A217" s="10" t="s">
        <v>225</v>
      </c>
      <c r="B217" s="11">
        <v>2579</v>
      </c>
      <c r="C217" s="11">
        <v>68.310050964355398</v>
      </c>
      <c r="D217" s="12">
        <v>275336923.27566898</v>
      </c>
      <c r="E217" s="11">
        <v>0.97486395878531296</v>
      </c>
      <c r="F217" s="11" t="s">
        <v>51</v>
      </c>
      <c r="G217" s="13" t="s">
        <v>225</v>
      </c>
      <c r="H217" s="11">
        <v>74</v>
      </c>
      <c r="I217" s="11">
        <v>1.06954598426818</v>
      </c>
      <c r="J217" s="11">
        <v>2168.1939209297602</v>
      </c>
      <c r="K217" s="11">
        <v>51502.312194140999</v>
      </c>
      <c r="L217" s="11" t="s">
        <v>250</v>
      </c>
      <c r="M217" s="2">
        <f t="shared" si="9"/>
        <v>0</v>
      </c>
      <c r="N217" s="2" t="str">
        <f t="shared" si="10"/>
        <v/>
      </c>
      <c r="O217" s="2" t="str">
        <f t="shared" si="11"/>
        <v/>
      </c>
    </row>
    <row r="218" spans="1:15">
      <c r="A218" s="10" t="s">
        <v>226</v>
      </c>
      <c r="B218" s="11">
        <v>6</v>
      </c>
      <c r="C218" s="11">
        <v>1.0257639884948699</v>
      </c>
      <c r="D218" s="11">
        <v>0</v>
      </c>
      <c r="E218" s="12">
        <v>8.9989043772220598E-8</v>
      </c>
      <c r="F218" s="11" t="s">
        <v>7</v>
      </c>
      <c r="G218" s="13" t="s">
        <v>226</v>
      </c>
      <c r="H218" s="11">
        <v>0</v>
      </c>
      <c r="I218" s="11">
        <v>2.08919048309326E-2</v>
      </c>
      <c r="J218" s="11">
        <v>0</v>
      </c>
      <c r="K218" s="12">
        <v>8040000</v>
      </c>
      <c r="L218" s="11" t="s">
        <v>249</v>
      </c>
      <c r="M218" s="2">
        <f t="shared" si="9"/>
        <v>0</v>
      </c>
      <c r="N218" s="2" t="str">
        <f t="shared" si="10"/>
        <v/>
      </c>
      <c r="O218" s="2" t="str">
        <f t="shared" si="11"/>
        <v/>
      </c>
    </row>
    <row r="219" spans="1:15">
      <c r="A219" s="10" t="s">
        <v>227</v>
      </c>
      <c r="B219" s="11">
        <v>10</v>
      </c>
      <c r="C219" s="11">
        <v>0.28811407089233398</v>
      </c>
      <c r="D219" s="11">
        <v>0</v>
      </c>
      <c r="E219" s="12">
        <v>5.3989626103145797E-9</v>
      </c>
      <c r="F219" s="11" t="s">
        <v>7</v>
      </c>
      <c r="G219" s="13" t="s">
        <v>227</v>
      </c>
      <c r="H219" s="11">
        <v>9</v>
      </c>
      <c r="I219" s="11">
        <v>0.116101026535034</v>
      </c>
      <c r="J219" s="11">
        <v>0</v>
      </c>
      <c r="K219" s="12">
        <v>8.3928641814168194E-11</v>
      </c>
      <c r="L219" s="11" t="s">
        <v>7</v>
      </c>
      <c r="M219" s="2">
        <f t="shared" si="9"/>
        <v>0</v>
      </c>
      <c r="N219" s="2" t="str">
        <f t="shared" si="10"/>
        <v/>
      </c>
      <c r="O219" s="2" t="str">
        <f t="shared" si="11"/>
        <v/>
      </c>
    </row>
    <row r="220" spans="1:15">
      <c r="A220" s="10" t="s">
        <v>228</v>
      </c>
      <c r="B220" s="11">
        <v>859</v>
      </c>
      <c r="C220" s="11">
        <v>15.941672086715601</v>
      </c>
      <c r="D220" s="12">
        <v>5196535.9377530199</v>
      </c>
      <c r="E220" s="11">
        <v>1.1183368565759899</v>
      </c>
      <c r="F220" s="11" t="s">
        <v>51</v>
      </c>
      <c r="G220" s="13" t="s">
        <v>228</v>
      </c>
      <c r="H220" s="11">
        <v>557</v>
      </c>
      <c r="I220" s="11">
        <v>2.0831670761108398</v>
      </c>
      <c r="J220" s="12">
        <v>7830442.4497372797</v>
      </c>
      <c r="K220" s="11">
        <v>3.0089559218088202</v>
      </c>
      <c r="L220" s="11" t="s">
        <v>51</v>
      </c>
      <c r="M220" s="2">
        <f t="shared" si="9"/>
        <v>1</v>
      </c>
      <c r="N220" s="2">
        <f t="shared" si="10"/>
        <v>859</v>
      </c>
      <c r="O220" s="2">
        <f t="shared" si="11"/>
        <v>557</v>
      </c>
    </row>
    <row r="221" spans="1:15">
      <c r="A221" s="10" t="s">
        <v>229</v>
      </c>
      <c r="B221" s="11">
        <v>159</v>
      </c>
      <c r="C221" s="11">
        <v>470.50326204299898</v>
      </c>
      <c r="D221" s="11">
        <v>0</v>
      </c>
      <c r="E221" s="11">
        <v>0.98000001983919405</v>
      </c>
      <c r="F221" s="11" t="s">
        <v>51</v>
      </c>
      <c r="G221" s="13" t="s">
        <v>229</v>
      </c>
      <c r="H221" s="11">
        <v>227</v>
      </c>
      <c r="I221" s="11">
        <v>3652.2703371047901</v>
      </c>
      <c r="J221" s="11">
        <v>0</v>
      </c>
      <c r="K221" s="11">
        <v>23.501983744145999</v>
      </c>
      <c r="L221" s="11" t="s">
        <v>24</v>
      </c>
      <c r="M221" s="2">
        <f t="shared" si="9"/>
        <v>0</v>
      </c>
      <c r="N221" s="2" t="str">
        <f t="shared" si="10"/>
        <v/>
      </c>
      <c r="O221" s="2" t="str">
        <f t="shared" si="11"/>
        <v/>
      </c>
    </row>
    <row r="222" spans="1:15">
      <c r="A222" s="10" t="s">
        <v>230</v>
      </c>
      <c r="B222" s="11">
        <v>864</v>
      </c>
      <c r="C222" s="11">
        <v>16.3414001464843</v>
      </c>
      <c r="D222" s="12">
        <v>6264872.37263209</v>
      </c>
      <c r="E222" s="11">
        <v>1.11834723129035</v>
      </c>
      <c r="F222" s="11" t="s">
        <v>51</v>
      </c>
      <c r="G222" s="13" t="s">
        <v>230</v>
      </c>
      <c r="H222" s="11">
        <v>505</v>
      </c>
      <c r="I222" s="11">
        <v>1.74576115608215</v>
      </c>
      <c r="J222" s="12">
        <v>9137624.8731143493</v>
      </c>
      <c r="K222" s="11">
        <v>3.0123796302871799</v>
      </c>
      <c r="L222" s="11" t="s">
        <v>51</v>
      </c>
      <c r="M222" s="2">
        <f t="shared" si="9"/>
        <v>1</v>
      </c>
      <c r="N222" s="2">
        <f t="shared" si="10"/>
        <v>864</v>
      </c>
      <c r="O222" s="2">
        <f t="shared" si="11"/>
        <v>505</v>
      </c>
    </row>
    <row r="223" spans="1:15">
      <c r="A223" s="10" t="s">
        <v>231</v>
      </c>
      <c r="B223" s="11">
        <v>77</v>
      </c>
      <c r="C223" s="11">
        <v>4.4425399303436199</v>
      </c>
      <c r="D223" s="11">
        <v>841.51539187029005</v>
      </c>
      <c r="E223" s="11">
        <v>0.99142419926521597</v>
      </c>
      <c r="F223" s="11" t="s">
        <v>51</v>
      </c>
      <c r="G223" s="13" t="s">
        <v>231</v>
      </c>
      <c r="H223" s="11">
        <v>1050</v>
      </c>
      <c r="I223" s="11">
        <v>13.4028601646423</v>
      </c>
      <c r="J223" s="11">
        <v>1200.0301403283599</v>
      </c>
      <c r="K223" s="11">
        <v>5.9433342634378699</v>
      </c>
      <c r="L223" s="11" t="s">
        <v>51</v>
      </c>
      <c r="M223" s="2">
        <f t="shared" si="9"/>
        <v>1</v>
      </c>
      <c r="N223" s="2">
        <f t="shared" si="10"/>
        <v>77</v>
      </c>
      <c r="O223" s="2">
        <f t="shared" si="11"/>
        <v>1050</v>
      </c>
    </row>
    <row r="224" spans="1:15">
      <c r="A224" s="10" t="s">
        <v>232</v>
      </c>
      <c r="B224" s="11">
        <v>21</v>
      </c>
      <c r="C224" s="11">
        <v>3.6629490852355899</v>
      </c>
      <c r="D224" s="11">
        <v>1146.1460972556199</v>
      </c>
      <c r="E224" s="11">
        <v>0.26028711956467898</v>
      </c>
      <c r="F224" s="11" t="s">
        <v>51</v>
      </c>
      <c r="G224" s="13" t="s">
        <v>232</v>
      </c>
      <c r="H224" s="11">
        <v>0</v>
      </c>
      <c r="I224" s="11">
        <v>6.2549114227294896E-3</v>
      </c>
      <c r="J224" s="11">
        <v>0</v>
      </c>
      <c r="K224" s="11">
        <v>97</v>
      </c>
      <c r="L224" s="11" t="s">
        <v>249</v>
      </c>
      <c r="M224" s="2">
        <f t="shared" si="9"/>
        <v>0</v>
      </c>
      <c r="N224" s="2" t="str">
        <f t="shared" si="10"/>
        <v/>
      </c>
      <c r="O224" s="2" t="str">
        <f t="shared" si="11"/>
        <v/>
      </c>
    </row>
    <row r="225" spans="1:15">
      <c r="A225" s="10" t="s">
        <v>233</v>
      </c>
      <c r="B225" s="11">
        <v>47</v>
      </c>
      <c r="C225" s="11">
        <v>3.28013014793396</v>
      </c>
      <c r="D225" s="12">
        <v>-15024163.4396294</v>
      </c>
      <c r="E225" s="11">
        <v>0.97198527204028595</v>
      </c>
      <c r="F225" s="11" t="s">
        <v>51</v>
      </c>
      <c r="G225" s="13" t="s">
        <v>233</v>
      </c>
      <c r="H225" s="11">
        <v>1171</v>
      </c>
      <c r="I225" s="11">
        <v>17.783849000930701</v>
      </c>
      <c r="J225" s="12">
        <v>29100057.4882208</v>
      </c>
      <c r="K225" s="11">
        <v>9.3937419038537904</v>
      </c>
      <c r="L225" s="11" t="s">
        <v>51</v>
      </c>
      <c r="M225" s="2">
        <f t="shared" si="9"/>
        <v>1</v>
      </c>
      <c r="N225" s="2">
        <f t="shared" si="10"/>
        <v>47</v>
      </c>
      <c r="O225" s="2">
        <f t="shared" si="11"/>
        <v>1171</v>
      </c>
    </row>
    <row r="226" spans="1:15">
      <c r="A226" s="10" t="s">
        <v>234</v>
      </c>
      <c r="B226" s="11">
        <v>1453</v>
      </c>
      <c r="C226" s="11">
        <v>101.56155180931</v>
      </c>
      <c r="D226" s="12">
        <v>5640797731.9754801</v>
      </c>
      <c r="E226" s="12">
        <v>9.5964060164987999E-7</v>
      </c>
      <c r="F226" s="11" t="s">
        <v>7</v>
      </c>
      <c r="G226" s="13" t="s">
        <v>234</v>
      </c>
      <c r="H226" s="11">
        <v>694</v>
      </c>
      <c r="I226" s="11">
        <v>19.7742900848388</v>
      </c>
      <c r="J226" s="12">
        <v>5640797933.7502203</v>
      </c>
      <c r="K226" s="12">
        <v>4.5474735088646402E-13</v>
      </c>
      <c r="L226" s="11" t="s">
        <v>7</v>
      </c>
      <c r="M226" s="2">
        <f t="shared" si="9"/>
        <v>0</v>
      </c>
      <c r="N226" s="2" t="str">
        <f t="shared" si="10"/>
        <v/>
      </c>
      <c r="O226" s="2" t="str">
        <f t="shared" si="11"/>
        <v/>
      </c>
    </row>
    <row r="227" spans="1:15">
      <c r="A227" s="10" t="s">
        <v>235</v>
      </c>
      <c r="B227" s="11">
        <v>45</v>
      </c>
      <c r="C227" s="11">
        <v>3.2066769599914502</v>
      </c>
      <c r="D227" s="12">
        <v>-15029374.628032001</v>
      </c>
      <c r="E227" s="11">
        <v>0.970689665122485</v>
      </c>
      <c r="F227" s="11" t="s">
        <v>51</v>
      </c>
      <c r="G227" s="13" t="s">
        <v>235</v>
      </c>
      <c r="H227" s="11">
        <v>1157</v>
      </c>
      <c r="I227" s="11">
        <v>17.851268053054799</v>
      </c>
      <c r="J227" s="12">
        <v>33463783.827205099</v>
      </c>
      <c r="K227" s="11">
        <v>7.9467127933042097</v>
      </c>
      <c r="L227" s="11" t="s">
        <v>51</v>
      </c>
      <c r="M227" s="2">
        <f t="shared" si="9"/>
        <v>1</v>
      </c>
      <c r="N227" s="2">
        <f t="shared" si="10"/>
        <v>45</v>
      </c>
      <c r="O227" s="2">
        <f t="shared" si="11"/>
        <v>1157</v>
      </c>
    </row>
    <row r="228" spans="1:15">
      <c r="A228" s="10" t="s">
        <v>236</v>
      </c>
      <c r="B228" s="11">
        <v>18</v>
      </c>
      <c r="C228" s="11">
        <v>9.9560811519622803</v>
      </c>
      <c r="D228" s="11">
        <v>1595.5654181576999</v>
      </c>
      <c r="E228" s="12">
        <v>3.44478734426445E-9</v>
      </c>
      <c r="F228" s="11" t="s">
        <v>7</v>
      </c>
      <c r="G228" s="13" t="s">
        <v>236</v>
      </c>
      <c r="H228" s="11">
        <v>0</v>
      </c>
      <c r="I228" s="11">
        <v>9.8860263824462804E-3</v>
      </c>
      <c r="J228" s="11">
        <v>0</v>
      </c>
      <c r="K228" s="11">
        <v>99</v>
      </c>
      <c r="L228" s="11" t="s">
        <v>249</v>
      </c>
      <c r="M228" s="2">
        <f t="shared" si="9"/>
        <v>0</v>
      </c>
      <c r="N228" s="2" t="str">
        <f t="shared" si="10"/>
        <v/>
      </c>
      <c r="O228" s="2" t="str">
        <f t="shared" si="11"/>
        <v/>
      </c>
    </row>
    <row r="229" spans="1:15">
      <c r="A229" s="10" t="s">
        <v>237</v>
      </c>
      <c r="B229" s="11">
        <v>3000</v>
      </c>
      <c r="C229" s="11">
        <v>413.39002609252901</v>
      </c>
      <c r="D229" s="12">
        <v>568535409.96236503</v>
      </c>
      <c r="E229" s="11">
        <v>0.24117835299028501</v>
      </c>
      <c r="F229" s="11" t="s">
        <v>27</v>
      </c>
      <c r="G229" s="13" t="s">
        <v>237</v>
      </c>
      <c r="H229" s="11">
        <v>11</v>
      </c>
      <c r="I229" s="11">
        <v>0.24048089981079099</v>
      </c>
      <c r="J229" s="12">
        <v>1667937174.84741</v>
      </c>
      <c r="K229" s="12">
        <v>1.7931212070720899E-12</v>
      </c>
      <c r="L229" s="11" t="s">
        <v>7</v>
      </c>
      <c r="M229" s="2">
        <f t="shared" si="9"/>
        <v>0</v>
      </c>
      <c r="N229" s="2" t="str">
        <f t="shared" si="10"/>
        <v/>
      </c>
      <c r="O229" s="2" t="str">
        <f t="shared" si="11"/>
        <v/>
      </c>
    </row>
    <row r="230" spans="1:15">
      <c r="A230" s="10" t="s">
        <v>238</v>
      </c>
      <c r="B230" s="11">
        <v>27</v>
      </c>
      <c r="C230" s="11">
        <v>0.72638893127441395</v>
      </c>
      <c r="D230" s="12">
        <v>-3596132.87028103</v>
      </c>
      <c r="E230" s="12">
        <v>4.0884140162233898E-7</v>
      </c>
      <c r="F230" s="11" t="s">
        <v>7</v>
      </c>
      <c r="G230" s="13" t="s">
        <v>238</v>
      </c>
      <c r="H230" s="11">
        <v>229</v>
      </c>
      <c r="I230" s="11">
        <v>1.4804399013519201</v>
      </c>
      <c r="J230" s="12">
        <v>-3596132.8657070198</v>
      </c>
      <c r="K230" s="11">
        <v>0</v>
      </c>
      <c r="L230" s="11" t="s">
        <v>7</v>
      </c>
      <c r="M230" s="2">
        <f t="shared" si="9"/>
        <v>0</v>
      </c>
      <c r="N230" s="2" t="str">
        <f t="shared" si="10"/>
        <v/>
      </c>
      <c r="O230" s="2" t="str">
        <f t="shared" si="11"/>
        <v/>
      </c>
    </row>
    <row r="231" spans="1:15">
      <c r="A231" s="10" t="s">
        <v>239</v>
      </c>
      <c r="B231" s="11">
        <v>13</v>
      </c>
      <c r="C231" s="11">
        <v>1.51297402381896</v>
      </c>
      <c r="D231" s="11">
        <v>62.954058502636599</v>
      </c>
      <c r="E231" s="12">
        <v>1.22626695464589E-7</v>
      </c>
      <c r="F231" s="11" t="s">
        <v>7</v>
      </c>
      <c r="G231" s="13" t="s">
        <v>239</v>
      </c>
      <c r="H231" s="11">
        <v>64</v>
      </c>
      <c r="I231" s="11">
        <v>5.26082110404968</v>
      </c>
      <c r="J231" s="11">
        <v>73.835616736488404</v>
      </c>
      <c r="K231" s="12">
        <v>6.6613381477509304E-16</v>
      </c>
      <c r="L231" s="11" t="s">
        <v>7</v>
      </c>
      <c r="M231" s="2">
        <f t="shared" si="9"/>
        <v>0</v>
      </c>
      <c r="N231" s="2" t="str">
        <f t="shared" si="10"/>
        <v/>
      </c>
      <c r="O231" s="2" t="str">
        <f t="shared" si="11"/>
        <v/>
      </c>
    </row>
    <row r="232" spans="1:15">
      <c r="A232" s="10" t="s">
        <v>240</v>
      </c>
      <c r="B232" s="11">
        <v>24</v>
      </c>
      <c r="C232" s="11">
        <v>0.60767507553100497</v>
      </c>
      <c r="D232" s="11">
        <v>9666.7649341343204</v>
      </c>
      <c r="E232" s="11">
        <v>1.35907521917053</v>
      </c>
      <c r="F232" s="11" t="s">
        <v>51</v>
      </c>
      <c r="G232" s="13" t="s">
        <v>240</v>
      </c>
      <c r="H232" s="11">
        <v>46</v>
      </c>
      <c r="I232" s="11">
        <v>0.109290122985839</v>
      </c>
      <c r="J232" s="11">
        <v>9127.4223900340094</v>
      </c>
      <c r="K232" s="11">
        <v>1.0510708600451899</v>
      </c>
      <c r="L232" s="11" t="s">
        <v>51</v>
      </c>
      <c r="M232" s="2">
        <f t="shared" si="9"/>
        <v>1</v>
      </c>
      <c r="N232" s="2">
        <f t="shared" si="10"/>
        <v>24</v>
      </c>
      <c r="O232" s="2">
        <f t="shared" si="11"/>
        <v>46</v>
      </c>
    </row>
    <row r="233" spans="1:15">
      <c r="A233" s="10" t="s">
        <v>241</v>
      </c>
      <c r="B233" s="11">
        <v>42</v>
      </c>
      <c r="C233" s="11">
        <v>4.3672242164611799</v>
      </c>
      <c r="D233" s="11">
        <v>0.226732836312769</v>
      </c>
      <c r="E233" s="12">
        <v>3.4463141296292502E-7</v>
      </c>
      <c r="F233" s="11" t="s">
        <v>7</v>
      </c>
      <c r="G233" s="13" t="s">
        <v>241</v>
      </c>
      <c r="H233" s="11">
        <v>248</v>
      </c>
      <c r="I233" s="11">
        <v>21212.563763141599</v>
      </c>
      <c r="J233" s="12">
        <v>-25444824.843517698</v>
      </c>
      <c r="K233" s="11">
        <v>0</v>
      </c>
      <c r="L233" s="11" t="s">
        <v>24</v>
      </c>
      <c r="M233" s="2">
        <f t="shared" si="9"/>
        <v>0</v>
      </c>
      <c r="N233" s="2" t="str">
        <f t="shared" si="10"/>
        <v/>
      </c>
      <c r="O233" s="2" t="str">
        <f t="shared" si="11"/>
        <v/>
      </c>
    </row>
    <row r="234" spans="1:15">
      <c r="A234" s="10" t="s">
        <v>242</v>
      </c>
      <c r="B234" s="11">
        <v>23</v>
      </c>
      <c r="C234" s="11">
        <v>0.82703900337219205</v>
      </c>
      <c r="D234" s="11">
        <v>-4.6722866919208901</v>
      </c>
      <c r="E234" s="11">
        <v>1.1522781862578599</v>
      </c>
      <c r="F234" s="11" t="s">
        <v>51</v>
      </c>
      <c r="G234" s="13" t="s">
        <v>242</v>
      </c>
      <c r="H234" s="11">
        <v>183</v>
      </c>
      <c r="I234" s="11">
        <v>2.6563370227813698</v>
      </c>
      <c r="J234" s="11">
        <v>-4.8174395654945901</v>
      </c>
      <c r="K234" s="11">
        <v>1.666613636231</v>
      </c>
      <c r="L234" s="11" t="s">
        <v>51</v>
      </c>
      <c r="M234" s="2">
        <f t="shared" si="9"/>
        <v>1</v>
      </c>
      <c r="N234" s="2">
        <f t="shared" si="10"/>
        <v>23</v>
      </c>
      <c r="O234" s="2">
        <f t="shared" si="11"/>
        <v>183</v>
      </c>
    </row>
    <row r="235" spans="1:15">
      <c r="A235" s="10" t="s">
        <v>243</v>
      </c>
      <c r="B235" s="11">
        <v>53</v>
      </c>
      <c r="C235" s="11">
        <v>4.1111810207366899</v>
      </c>
      <c r="D235" s="12">
        <v>-15023092.9974875</v>
      </c>
      <c r="E235" s="11">
        <v>0.970689658454996</v>
      </c>
      <c r="F235" s="11" t="s">
        <v>51</v>
      </c>
      <c r="G235" s="13" t="s">
        <v>243</v>
      </c>
      <c r="H235" s="11">
        <v>1319</v>
      </c>
      <c r="I235" s="11">
        <v>20.390017032623199</v>
      </c>
      <c r="J235" s="12">
        <v>61119200.765552104</v>
      </c>
      <c r="K235" s="11">
        <v>6.7313990322958901</v>
      </c>
      <c r="L235" s="11" t="s">
        <v>51</v>
      </c>
      <c r="M235" s="2">
        <f t="shared" si="9"/>
        <v>1</v>
      </c>
      <c r="N235" s="2">
        <f t="shared" si="10"/>
        <v>53</v>
      </c>
      <c r="O235" s="2">
        <f t="shared" si="11"/>
        <v>1319</v>
      </c>
    </row>
    <row r="236" spans="1:15">
      <c r="A236" s="10" t="s">
        <v>244</v>
      </c>
      <c r="B236" s="11">
        <v>1932</v>
      </c>
      <c r="C236" s="11">
        <v>216.90839099883999</v>
      </c>
      <c r="D236" s="11">
        <v>-0.13946939424970101</v>
      </c>
      <c r="E236" s="12">
        <v>8.8447713508799097E-7</v>
      </c>
      <c r="F236" s="11" t="s">
        <v>7</v>
      </c>
      <c r="G236" s="13" t="s">
        <v>244</v>
      </c>
      <c r="H236" s="11">
        <v>25</v>
      </c>
      <c r="I236" s="11">
        <v>0.25393795967102001</v>
      </c>
      <c r="J236" s="11">
        <v>-0.14114909601883699</v>
      </c>
      <c r="K236" s="12">
        <v>4.6378156870474599E-10</v>
      </c>
      <c r="L236" s="11" t="s">
        <v>7</v>
      </c>
      <c r="M236" s="2">
        <f t="shared" si="9"/>
        <v>0</v>
      </c>
      <c r="N236" s="2" t="str">
        <f t="shared" si="10"/>
        <v/>
      </c>
      <c r="O236" s="2" t="str">
        <f t="shared" si="11"/>
        <v/>
      </c>
    </row>
    <row r="237" spans="1:15">
      <c r="A237" s="10" t="s">
        <v>245</v>
      </c>
      <c r="B237" s="11">
        <v>30</v>
      </c>
      <c r="C237" s="11">
        <v>0.40214586257934498</v>
      </c>
      <c r="D237" s="11">
        <v>0.99999997999156898</v>
      </c>
      <c r="E237" s="11">
        <v>0.91148959617686498</v>
      </c>
      <c r="F237" s="11" t="s">
        <v>51</v>
      </c>
      <c r="G237" s="13" t="s">
        <v>245</v>
      </c>
      <c r="H237" s="11">
        <v>16</v>
      </c>
      <c r="I237" s="11">
        <v>1.8505096435546799E-2</v>
      </c>
      <c r="J237" s="11">
        <v>-0.99999999999818401</v>
      </c>
      <c r="K237" s="11">
        <v>25.449993735405901</v>
      </c>
      <c r="L237" s="11" t="s">
        <v>51</v>
      </c>
      <c r="M237" s="2">
        <f t="shared" si="9"/>
        <v>1</v>
      </c>
      <c r="N237" s="2">
        <f t="shared" si="10"/>
        <v>30</v>
      </c>
      <c r="O237" s="2">
        <f t="shared" si="11"/>
        <v>16</v>
      </c>
    </row>
    <row r="238" spans="1:15">
      <c r="A238" s="10" t="s">
        <v>246</v>
      </c>
      <c r="B238" s="11">
        <v>45</v>
      </c>
      <c r="C238" s="11">
        <v>1.0916731357574401</v>
      </c>
      <c r="D238" s="12">
        <v>3.40222982315174E-17</v>
      </c>
      <c r="E238" s="12">
        <v>6.7505461776029497E-8</v>
      </c>
      <c r="F238" s="11" t="s">
        <v>7</v>
      </c>
      <c r="G238" s="13" t="s">
        <v>246</v>
      </c>
      <c r="H238" s="11">
        <v>3000</v>
      </c>
      <c r="I238" s="11">
        <v>38.251228094100902</v>
      </c>
      <c r="J238" s="11">
        <v>9.4754375903844407E-3</v>
      </c>
      <c r="K238" s="11">
        <v>485.67147835431098</v>
      </c>
      <c r="L238" s="11" t="s">
        <v>27</v>
      </c>
      <c r="M238" s="2">
        <f t="shared" si="9"/>
        <v>0</v>
      </c>
      <c r="N238" s="2" t="str">
        <f t="shared" si="10"/>
        <v/>
      </c>
      <c r="O238" s="2" t="str">
        <f t="shared" si="11"/>
        <v/>
      </c>
    </row>
    <row r="239" spans="1:15">
      <c r="A239" s="10" t="s">
        <v>247</v>
      </c>
      <c r="B239" s="11">
        <v>44</v>
      </c>
      <c r="C239" s="11">
        <v>3.0974080562591499</v>
      </c>
      <c r="D239" s="12">
        <v>-15028687.528598599</v>
      </c>
      <c r="E239" s="11">
        <v>0.970096648338446</v>
      </c>
      <c r="F239" s="11" t="s">
        <v>51</v>
      </c>
      <c r="G239" s="13" t="s">
        <v>247</v>
      </c>
      <c r="H239" s="11">
        <v>1112</v>
      </c>
      <c r="I239" s="11">
        <v>16.790663003921502</v>
      </c>
      <c r="J239" s="12">
        <v>27168250.302561998</v>
      </c>
      <c r="K239" s="11">
        <v>7.7213520924882602</v>
      </c>
      <c r="L239" s="11" t="s">
        <v>51</v>
      </c>
      <c r="M239" s="2">
        <f t="shared" si="9"/>
        <v>1</v>
      </c>
      <c r="N239" s="2">
        <f t="shared" si="10"/>
        <v>44</v>
      </c>
      <c r="O239" s="2">
        <f t="shared" si="11"/>
        <v>1112</v>
      </c>
    </row>
    <row r="240" spans="1:15" s="6" customFormat="1">
      <c r="A240" s="15" t="s">
        <v>248</v>
      </c>
      <c r="B240" s="16">
        <v>2</v>
      </c>
      <c r="C240" s="16">
        <v>0.346597909927368</v>
      </c>
      <c r="D240" s="17">
        <v>1.7984784387672599E-32</v>
      </c>
      <c r="E240" s="17">
        <v>2.1291846064031001E-10</v>
      </c>
      <c r="F240" s="16" t="s">
        <v>7</v>
      </c>
      <c r="G240" s="18" t="s">
        <v>248</v>
      </c>
      <c r="H240" s="16">
        <v>1</v>
      </c>
      <c r="I240" s="16">
        <v>4.4229030609130797E-2</v>
      </c>
      <c r="J240" s="17">
        <v>4.1463391990946601E-29</v>
      </c>
      <c r="K240" s="16">
        <v>0</v>
      </c>
      <c r="L240" s="16" t="s">
        <v>7</v>
      </c>
      <c r="M240" s="2">
        <f t="shared" si="9"/>
        <v>0</v>
      </c>
      <c r="N240" s="8" t="str">
        <f t="shared" si="10"/>
        <v/>
      </c>
      <c r="O240" s="8" t="str">
        <f t="shared" si="11"/>
        <v/>
      </c>
    </row>
    <row r="241" spans="1:15">
      <c r="A241" s="10" t="s">
        <v>257</v>
      </c>
      <c r="N241" s="2">
        <f>MEDIAN(N3:N240)</f>
        <v>40</v>
      </c>
      <c r="O241" s="19">
        <f>MEDIAN(O3:O240)</f>
        <v>94.5</v>
      </c>
    </row>
    <row r="242" spans="1:15">
      <c r="A242" s="10"/>
      <c r="O24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C07C-9EB1-984B-B4E2-B137695EA887}">
  <dimension ref="A1:O240"/>
  <sheetViews>
    <sheetView workbookViewId="0">
      <selection activeCell="N17" sqref="N17"/>
    </sheetView>
  </sheetViews>
  <sheetFormatPr baseColWidth="10" defaultRowHeight="16"/>
  <cols>
    <col min="1" max="1" width="12" bestFit="1" customWidth="1"/>
    <col min="2" max="2" width="4.1640625" bestFit="1" customWidth="1"/>
    <col min="3" max="3" width="12.1640625" bestFit="1" customWidth="1"/>
    <col min="4" max="4" width="12.83203125" bestFit="1" customWidth="1"/>
    <col min="5" max="5" width="12.1640625" bestFit="1" customWidth="1"/>
    <col min="6" max="6" width="13.33203125" bestFit="1" customWidth="1"/>
    <col min="7" max="7" width="10.83203125" style="2"/>
    <col min="12" max="12" width="13.33203125" bestFit="1" customWidth="1"/>
    <col min="13" max="13" width="14.33203125" bestFit="1" customWidth="1"/>
    <col min="14" max="14" width="12.83203125" style="2" bestFit="1" customWidth="1"/>
  </cols>
  <sheetData>
    <row r="1" spans="1:15">
      <c r="C1" t="s">
        <v>251</v>
      </c>
      <c r="I1" t="s">
        <v>258</v>
      </c>
    </row>
    <row r="2" spans="1:15">
      <c r="A2" s="13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3" t="s">
        <v>0</v>
      </c>
      <c r="H2" s="10" t="s">
        <v>1</v>
      </c>
      <c r="I2" s="10" t="s">
        <v>2</v>
      </c>
      <c r="J2" s="10" t="s">
        <v>3</v>
      </c>
      <c r="K2" s="10" t="s">
        <v>4</v>
      </c>
      <c r="L2" s="10" t="s">
        <v>5</v>
      </c>
      <c r="M2" s="2" t="s">
        <v>259</v>
      </c>
      <c r="N2" s="2" t="s">
        <v>260</v>
      </c>
      <c r="O2" s="14" t="s">
        <v>261</v>
      </c>
    </row>
    <row r="3" spans="1:15">
      <c r="A3" s="13" t="s">
        <v>262</v>
      </c>
      <c r="B3" s="11">
        <v>32</v>
      </c>
      <c r="C3" s="11">
        <v>1.2934439182281401</v>
      </c>
      <c r="D3" s="11">
        <v>10708.817881085</v>
      </c>
      <c r="E3" s="11">
        <v>4.91407670672643E-2</v>
      </c>
      <c r="F3" s="11" t="s">
        <v>51</v>
      </c>
      <c r="G3" s="13" t="s">
        <v>262</v>
      </c>
      <c r="H3" s="11">
        <v>301</v>
      </c>
      <c r="I3" s="11">
        <v>1.10915303230285</v>
      </c>
      <c r="J3" s="11">
        <v>4561.2604878843604</v>
      </c>
      <c r="K3" s="11">
        <v>0.24160243490854</v>
      </c>
      <c r="L3" s="11" t="s">
        <v>51</v>
      </c>
      <c r="M3" s="2">
        <f>IF(AND(F3="primal_infeasible",L3="primal_infeasible"),1,0)</f>
        <v>1</v>
      </c>
      <c r="N3" s="2">
        <f>IF(M3,B3,"")</f>
        <v>32</v>
      </c>
      <c r="O3" s="2">
        <f>IF(M3,H3,"")</f>
        <v>301</v>
      </c>
    </row>
    <row r="4" spans="1:15">
      <c r="A4" s="13" t="s">
        <v>263</v>
      </c>
      <c r="B4" s="11">
        <v>10</v>
      </c>
      <c r="C4" s="11">
        <v>0.25126004219055098</v>
      </c>
      <c r="D4" s="11">
        <v>292.01733351392801</v>
      </c>
      <c r="E4" s="11">
        <v>0.16972682943867701</v>
      </c>
      <c r="F4" s="11" t="s">
        <v>51</v>
      </c>
      <c r="G4" s="13" t="s">
        <v>263</v>
      </c>
      <c r="H4" s="11">
        <v>34</v>
      </c>
      <c r="I4" s="11">
        <v>7.69391059875488E-2</v>
      </c>
      <c r="J4" s="11">
        <v>277.67918519699901</v>
      </c>
      <c r="K4" s="11">
        <v>0.51729699994891798</v>
      </c>
      <c r="L4" s="11" t="s">
        <v>51</v>
      </c>
      <c r="M4" s="2">
        <f t="shared" ref="M4:M67" si="0">IF(AND(F4="primal_infeasible",L4="primal_infeasible"),1,0)</f>
        <v>1</v>
      </c>
      <c r="N4" s="2">
        <f t="shared" ref="N4:N30" si="1">IF(M4,B4,"")</f>
        <v>10</v>
      </c>
      <c r="O4" s="2">
        <f t="shared" ref="O4:O30" si="2">IF(M4,H4,"")</f>
        <v>34</v>
      </c>
    </row>
    <row r="5" spans="1:15">
      <c r="A5" s="13" t="s">
        <v>264</v>
      </c>
      <c r="B5" s="11">
        <v>12</v>
      </c>
      <c r="C5" s="11">
        <v>0.13102602958679199</v>
      </c>
      <c r="D5" s="11">
        <v>28295.4473579607</v>
      </c>
      <c r="E5" s="11">
        <v>10.000000002165001</v>
      </c>
      <c r="F5" s="11" t="s">
        <v>51</v>
      </c>
      <c r="G5" s="13" t="s">
        <v>264</v>
      </c>
      <c r="H5" s="11">
        <v>48</v>
      </c>
      <c r="I5" s="11">
        <v>0.105947017669677</v>
      </c>
      <c r="J5" s="11">
        <v>25663.021457615701</v>
      </c>
      <c r="K5" s="11">
        <v>10.000000000868701</v>
      </c>
      <c r="L5" s="11" t="s">
        <v>51</v>
      </c>
      <c r="M5" s="2">
        <f t="shared" si="0"/>
        <v>1</v>
      </c>
      <c r="N5" s="2">
        <f t="shared" si="1"/>
        <v>12</v>
      </c>
      <c r="O5" s="2">
        <f t="shared" si="2"/>
        <v>48</v>
      </c>
    </row>
    <row r="6" spans="1:15">
      <c r="A6" s="13" t="s">
        <v>265</v>
      </c>
      <c r="B6" s="11">
        <v>24</v>
      </c>
      <c r="C6" s="11">
        <v>0.21125221252441401</v>
      </c>
      <c r="D6" s="11">
        <v>86219.996323314903</v>
      </c>
      <c r="E6" s="11">
        <v>68180.433587879903</v>
      </c>
      <c r="F6" s="11" t="s">
        <v>51</v>
      </c>
      <c r="G6" s="13" t="s">
        <v>265</v>
      </c>
      <c r="H6" s="11">
        <v>63</v>
      </c>
      <c r="I6" s="11">
        <v>5.58950901031494E-2</v>
      </c>
      <c r="J6" s="11">
        <v>56554.311967309499</v>
      </c>
      <c r="K6" s="11">
        <v>93450.860601004795</v>
      </c>
      <c r="L6" s="11" t="s">
        <v>51</v>
      </c>
      <c r="M6" s="2">
        <f t="shared" si="0"/>
        <v>1</v>
      </c>
      <c r="N6" s="2">
        <f t="shared" si="1"/>
        <v>24</v>
      </c>
      <c r="O6" s="2">
        <f t="shared" si="2"/>
        <v>63</v>
      </c>
    </row>
    <row r="7" spans="1:15">
      <c r="A7" s="13" t="s">
        <v>266</v>
      </c>
      <c r="B7" s="11">
        <v>55</v>
      </c>
      <c r="C7" s="11">
        <v>1.4366819858551001</v>
      </c>
      <c r="D7" s="11">
        <v>-61398.829805893503</v>
      </c>
      <c r="E7" s="11">
        <v>2.9425751555728501E-2</v>
      </c>
      <c r="F7" s="11" t="s">
        <v>51</v>
      </c>
      <c r="G7" s="13" t="s">
        <v>266</v>
      </c>
      <c r="H7" s="11">
        <v>427</v>
      </c>
      <c r="I7" s="11">
        <v>1.2101740837097099</v>
      </c>
      <c r="J7" s="11">
        <v>8240.3062621749505</v>
      </c>
      <c r="K7" s="11">
        <v>3.4182847645500003E-2</v>
      </c>
      <c r="L7" s="11" t="s">
        <v>51</v>
      </c>
      <c r="M7" s="2">
        <f t="shared" si="0"/>
        <v>1</v>
      </c>
      <c r="N7" s="2">
        <f t="shared" si="1"/>
        <v>55</v>
      </c>
      <c r="O7" s="2">
        <f t="shared" si="2"/>
        <v>427</v>
      </c>
    </row>
    <row r="8" spans="1:15">
      <c r="A8" s="13" t="s">
        <v>267</v>
      </c>
      <c r="B8" s="11">
        <v>21</v>
      </c>
      <c r="C8" s="11">
        <v>0.693980932235717</v>
      </c>
      <c r="D8" s="11">
        <v>166483.04649759</v>
      </c>
      <c r="E8" s="11">
        <v>1623.28419448621</v>
      </c>
      <c r="F8" s="11" t="s">
        <v>51</v>
      </c>
      <c r="G8" s="13" t="s">
        <v>267</v>
      </c>
      <c r="H8" s="11">
        <v>59</v>
      </c>
      <c r="I8" s="11">
        <v>0.23064398765563901</v>
      </c>
      <c r="J8" s="11">
        <v>33588.003838642398</v>
      </c>
      <c r="K8" s="11">
        <v>9120.3901199465708</v>
      </c>
      <c r="L8" s="11" t="s">
        <v>51</v>
      </c>
      <c r="M8" s="2">
        <f t="shared" si="0"/>
        <v>1</v>
      </c>
      <c r="N8" s="2">
        <f t="shared" si="1"/>
        <v>21</v>
      </c>
      <c r="O8" s="2">
        <f t="shared" si="2"/>
        <v>59</v>
      </c>
    </row>
    <row r="9" spans="1:15">
      <c r="A9" s="13" t="s">
        <v>268</v>
      </c>
      <c r="B9" s="11">
        <v>29</v>
      </c>
      <c r="C9" s="11">
        <v>0.486783027648925</v>
      </c>
      <c r="D9" s="12">
        <v>7138310.94922191</v>
      </c>
      <c r="E9" s="11">
        <v>5.3590272591250701</v>
      </c>
      <c r="F9" s="11" t="s">
        <v>51</v>
      </c>
      <c r="G9" s="13" t="s">
        <v>268</v>
      </c>
      <c r="H9" s="11">
        <v>126</v>
      </c>
      <c r="I9" s="11">
        <v>0.19924211502075101</v>
      </c>
      <c r="J9" s="12">
        <v>7255802.6982394103</v>
      </c>
      <c r="K9" s="11">
        <v>7.7933858255755304</v>
      </c>
      <c r="L9" s="11" t="s">
        <v>51</v>
      </c>
      <c r="M9" s="2">
        <f t="shared" si="0"/>
        <v>1</v>
      </c>
      <c r="N9" s="2">
        <f t="shared" si="1"/>
        <v>29</v>
      </c>
      <c r="O9" s="2">
        <f t="shared" si="2"/>
        <v>126</v>
      </c>
    </row>
    <row r="10" spans="1:15">
      <c r="A10" s="13" t="s">
        <v>269</v>
      </c>
      <c r="B10" s="11">
        <v>20</v>
      </c>
      <c r="C10" s="11">
        <v>9.0899930000305105</v>
      </c>
      <c r="D10" s="11">
        <v>-0.99472204824013799</v>
      </c>
      <c r="E10" s="11">
        <v>2.7365153161709099E-3</v>
      </c>
      <c r="F10" s="11" t="s">
        <v>51</v>
      </c>
      <c r="G10" s="13" t="s">
        <v>269</v>
      </c>
      <c r="H10" s="11">
        <v>60</v>
      </c>
      <c r="I10" s="11">
        <v>1.68449211120605</v>
      </c>
      <c r="J10" s="11">
        <v>-0.99999998365739595</v>
      </c>
      <c r="K10" s="11">
        <v>6.5089842067562395E-2</v>
      </c>
      <c r="L10" s="11" t="s">
        <v>51</v>
      </c>
      <c r="M10" s="2">
        <f t="shared" si="0"/>
        <v>1</v>
      </c>
      <c r="N10" s="2">
        <f t="shared" si="1"/>
        <v>20</v>
      </c>
      <c r="O10" s="2">
        <f t="shared" si="2"/>
        <v>60</v>
      </c>
    </row>
    <row r="11" spans="1:15">
      <c r="A11" s="13" t="s">
        <v>270</v>
      </c>
      <c r="B11" s="11">
        <v>57</v>
      </c>
      <c r="C11" s="11">
        <v>166.294973134994</v>
      </c>
      <c r="D11" s="11">
        <v>187.28687087754901</v>
      </c>
      <c r="E11" s="11">
        <v>1.36398393762027E-2</v>
      </c>
      <c r="F11" s="11" t="s">
        <v>51</v>
      </c>
      <c r="G11" s="13" t="s">
        <v>270</v>
      </c>
      <c r="H11" s="11">
        <v>148</v>
      </c>
      <c r="I11" s="11">
        <v>32.545706987380903</v>
      </c>
      <c r="J11" s="11">
        <v>16.519562436427801</v>
      </c>
      <c r="K11" s="11">
        <v>2.0068441538574198E-2</v>
      </c>
      <c r="L11" s="11" t="s">
        <v>51</v>
      </c>
      <c r="M11" s="2">
        <f t="shared" si="0"/>
        <v>1</v>
      </c>
      <c r="N11" s="2">
        <f t="shared" si="1"/>
        <v>57</v>
      </c>
      <c r="O11" s="2">
        <f t="shared" si="2"/>
        <v>148</v>
      </c>
    </row>
    <row r="12" spans="1:15">
      <c r="A12" s="13" t="s">
        <v>271</v>
      </c>
      <c r="B12" s="11">
        <v>38</v>
      </c>
      <c r="C12" s="11">
        <v>0.94765901565551702</v>
      </c>
      <c r="D12" s="12">
        <v>401019683.03695202</v>
      </c>
      <c r="E12" s="11">
        <v>200.05585802046801</v>
      </c>
      <c r="F12" s="11" t="s">
        <v>51</v>
      </c>
      <c r="G12" s="13" t="s">
        <v>271</v>
      </c>
      <c r="H12" s="11">
        <v>325</v>
      </c>
      <c r="I12" s="11">
        <v>0.92019605636596602</v>
      </c>
      <c r="J12" s="12">
        <v>352302067.08421898</v>
      </c>
      <c r="K12" s="11">
        <v>227.07443938035701</v>
      </c>
      <c r="L12" s="11" t="s">
        <v>51</v>
      </c>
      <c r="M12" s="2">
        <f t="shared" si="0"/>
        <v>1</v>
      </c>
      <c r="N12" s="2">
        <f t="shared" si="1"/>
        <v>38</v>
      </c>
      <c r="O12" s="2">
        <f t="shared" si="2"/>
        <v>325</v>
      </c>
    </row>
    <row r="13" spans="1:15">
      <c r="A13" s="13" t="s">
        <v>272</v>
      </c>
      <c r="B13" s="11">
        <v>61</v>
      </c>
      <c r="C13" s="11">
        <v>2.7235069274902299</v>
      </c>
      <c r="D13" s="11">
        <v>0</v>
      </c>
      <c r="E13" s="11">
        <v>19.582413163598101</v>
      </c>
      <c r="F13" s="11" t="s">
        <v>51</v>
      </c>
      <c r="G13" s="13" t="s">
        <v>272</v>
      </c>
      <c r="H13" s="11">
        <v>482</v>
      </c>
      <c r="I13" s="11">
        <v>2.8059670925140301</v>
      </c>
      <c r="J13" s="11">
        <v>0</v>
      </c>
      <c r="K13" s="11">
        <v>119.999994663469</v>
      </c>
      <c r="L13" s="11" t="s">
        <v>250</v>
      </c>
      <c r="M13" s="2">
        <f t="shared" si="0"/>
        <v>0</v>
      </c>
      <c r="N13" s="2" t="str">
        <f t="shared" si="1"/>
        <v/>
      </c>
      <c r="O13" s="2" t="str">
        <f t="shared" si="2"/>
        <v/>
      </c>
    </row>
    <row r="14" spans="1:15">
      <c r="A14" s="13" t="s">
        <v>273</v>
      </c>
      <c r="B14" s="11">
        <v>326</v>
      </c>
      <c r="C14" s="11">
        <v>221.690632104873</v>
      </c>
      <c r="D14" s="12">
        <v>3682624.2548181401</v>
      </c>
      <c r="E14" s="11">
        <v>140534.81690887301</v>
      </c>
      <c r="F14" s="11" t="s">
        <v>51</v>
      </c>
      <c r="G14" s="13" t="s">
        <v>273</v>
      </c>
      <c r="H14" s="11">
        <v>384</v>
      </c>
      <c r="I14" s="11">
        <v>9.6261191368102992</v>
      </c>
      <c r="J14" s="12">
        <v>-4536783.9752369802</v>
      </c>
      <c r="K14" s="12">
        <v>29915787.517823301</v>
      </c>
      <c r="L14" s="11" t="s">
        <v>51</v>
      </c>
      <c r="M14" s="2">
        <f t="shared" si="0"/>
        <v>1</v>
      </c>
      <c r="N14" s="2">
        <f t="shared" si="1"/>
        <v>326</v>
      </c>
      <c r="O14" s="2">
        <f t="shared" si="2"/>
        <v>384</v>
      </c>
    </row>
    <row r="15" spans="1:15">
      <c r="A15" s="13" t="s">
        <v>274</v>
      </c>
      <c r="B15" s="11">
        <v>39</v>
      </c>
      <c r="C15" s="11">
        <v>22.621621847152699</v>
      </c>
      <c r="D15" s="11">
        <v>7870.2280623514298</v>
      </c>
      <c r="E15" s="11">
        <v>320.00000070508202</v>
      </c>
      <c r="F15" s="11" t="s">
        <v>51</v>
      </c>
      <c r="G15" s="13" t="s">
        <v>274</v>
      </c>
      <c r="H15" s="11">
        <v>725</v>
      </c>
      <c r="I15" s="11">
        <v>24.453423023223799</v>
      </c>
      <c r="J15" s="11">
        <v>3163.9714922674402</v>
      </c>
      <c r="K15" s="11">
        <v>320.00000000559402</v>
      </c>
      <c r="L15" s="11" t="s">
        <v>51</v>
      </c>
      <c r="M15" s="2">
        <f t="shared" si="0"/>
        <v>1</v>
      </c>
      <c r="N15" s="2">
        <f t="shared" si="1"/>
        <v>39</v>
      </c>
      <c r="O15" s="2">
        <f t="shared" si="2"/>
        <v>725</v>
      </c>
    </row>
    <row r="16" spans="1:15">
      <c r="A16" s="13" t="s">
        <v>275</v>
      </c>
      <c r="B16" s="11">
        <v>13</v>
      </c>
      <c r="C16" s="11">
        <v>10.008334159851</v>
      </c>
      <c r="D16" s="11">
        <v>19.7181718586031</v>
      </c>
      <c r="E16" s="11">
        <v>50.766818277373197</v>
      </c>
      <c r="F16" s="11" t="s">
        <v>51</v>
      </c>
      <c r="G16" s="13" t="s">
        <v>275</v>
      </c>
      <c r="H16" s="11">
        <v>60</v>
      </c>
      <c r="I16" s="11">
        <v>0.98255491256713801</v>
      </c>
      <c r="J16" s="11">
        <v>14.101060454692799</v>
      </c>
      <c r="K16" s="11">
        <v>136.999622112471</v>
      </c>
      <c r="L16" s="11" t="s">
        <v>51</v>
      </c>
      <c r="M16" s="2">
        <f t="shared" si="0"/>
        <v>1</v>
      </c>
      <c r="N16" s="2">
        <f t="shared" si="1"/>
        <v>13</v>
      </c>
      <c r="O16" s="2">
        <f t="shared" si="2"/>
        <v>60</v>
      </c>
    </row>
    <row r="17" spans="1:15">
      <c r="A17" s="13" t="s">
        <v>276</v>
      </c>
      <c r="B17" s="11">
        <v>28</v>
      </c>
      <c r="C17" s="11">
        <v>2.1193549633026101</v>
      </c>
      <c r="D17" s="11">
        <v>-512.94364207954402</v>
      </c>
      <c r="E17" s="11">
        <v>15.1700014188735</v>
      </c>
      <c r="F17" s="11" t="s">
        <v>51</v>
      </c>
      <c r="G17" s="13" t="s">
        <v>276</v>
      </c>
      <c r="H17" s="11">
        <v>358</v>
      </c>
      <c r="I17" s="11">
        <v>2.82795906066894</v>
      </c>
      <c r="J17" s="12">
        <v>-9.4620939986216104E-6</v>
      </c>
      <c r="K17" s="11">
        <v>32.848430080027399</v>
      </c>
      <c r="L17" s="11" t="s">
        <v>51</v>
      </c>
      <c r="M17" s="2">
        <f t="shared" si="0"/>
        <v>1</v>
      </c>
      <c r="N17" s="2">
        <f t="shared" si="1"/>
        <v>28</v>
      </c>
      <c r="O17" s="2">
        <f t="shared" si="2"/>
        <v>358</v>
      </c>
    </row>
    <row r="18" spans="1:15">
      <c r="A18" s="13" t="s">
        <v>277</v>
      </c>
      <c r="B18" s="11">
        <v>18</v>
      </c>
      <c r="C18" s="11">
        <v>0.25582480430603</v>
      </c>
      <c r="D18" s="11">
        <v>300.16926689889198</v>
      </c>
      <c r="E18" s="11">
        <v>5.5472056335767503E-2</v>
      </c>
      <c r="F18" s="11" t="s">
        <v>51</v>
      </c>
      <c r="G18" s="13" t="s">
        <v>277</v>
      </c>
      <c r="H18" s="11">
        <v>39</v>
      </c>
      <c r="I18" s="11">
        <v>0.10163307189941399</v>
      </c>
      <c r="J18" s="11">
        <v>307.58539758341698</v>
      </c>
      <c r="K18" s="11">
        <v>0.117288243161842</v>
      </c>
      <c r="L18" s="11" t="s">
        <v>51</v>
      </c>
      <c r="M18" s="2">
        <f t="shared" si="0"/>
        <v>1</v>
      </c>
      <c r="N18" s="2">
        <f t="shared" si="1"/>
        <v>18</v>
      </c>
      <c r="O18" s="2">
        <f t="shared" si="2"/>
        <v>39</v>
      </c>
    </row>
    <row r="19" spans="1:15">
      <c r="A19" s="13" t="s">
        <v>278</v>
      </c>
      <c r="B19" s="11">
        <v>34</v>
      </c>
      <c r="C19" s="11">
        <v>250.55343508720301</v>
      </c>
      <c r="D19" s="12">
        <v>721992620.77845097</v>
      </c>
      <c r="E19" s="11">
        <v>26843.524579899298</v>
      </c>
      <c r="F19" s="11" t="s">
        <v>51</v>
      </c>
      <c r="G19" s="13" t="s">
        <v>278</v>
      </c>
      <c r="H19" s="11">
        <v>501</v>
      </c>
      <c r="I19" s="11">
        <v>38.994400978088301</v>
      </c>
      <c r="J19" s="12">
        <v>4064608.4377121301</v>
      </c>
      <c r="K19" s="11">
        <v>61519.999999890802</v>
      </c>
      <c r="L19" s="11" t="s">
        <v>51</v>
      </c>
      <c r="M19" s="2">
        <f t="shared" si="0"/>
        <v>1</v>
      </c>
      <c r="N19" s="2">
        <f t="shared" si="1"/>
        <v>34</v>
      </c>
      <c r="O19" s="2">
        <f t="shared" si="2"/>
        <v>501</v>
      </c>
    </row>
    <row r="20" spans="1:15">
      <c r="A20" s="13" t="s">
        <v>279</v>
      </c>
      <c r="B20" s="11">
        <v>58</v>
      </c>
      <c r="C20" s="11">
        <v>9.4128170013427699</v>
      </c>
      <c r="D20" s="11">
        <v>-5735.7849524622898</v>
      </c>
      <c r="E20" s="11">
        <v>1.33513068099084E-3</v>
      </c>
      <c r="F20" s="11" t="s">
        <v>51</v>
      </c>
      <c r="G20" s="13" t="s">
        <v>279</v>
      </c>
      <c r="H20" s="11">
        <v>0</v>
      </c>
      <c r="I20" s="11">
        <v>7.6853036880493095E-2</v>
      </c>
      <c r="J20" s="11">
        <v>0</v>
      </c>
      <c r="K20" s="11">
        <v>565</v>
      </c>
      <c r="L20" s="11" t="s">
        <v>249</v>
      </c>
      <c r="M20" s="2">
        <f t="shared" si="0"/>
        <v>0</v>
      </c>
      <c r="N20" s="2" t="str">
        <f t="shared" si="1"/>
        <v/>
      </c>
      <c r="O20" s="2" t="str">
        <f t="shared" si="2"/>
        <v/>
      </c>
    </row>
    <row r="21" spans="1:15">
      <c r="A21" s="13" t="s">
        <v>280</v>
      </c>
      <c r="B21" s="11">
        <v>38</v>
      </c>
      <c r="C21" s="11">
        <v>0.87543392181396396</v>
      </c>
      <c r="D21" s="11">
        <v>-60056.963466880203</v>
      </c>
      <c r="E21" s="11">
        <v>2.2098849924100898</v>
      </c>
      <c r="F21" s="11" t="s">
        <v>51</v>
      </c>
      <c r="G21" s="13" t="s">
        <v>280</v>
      </c>
      <c r="H21" s="11">
        <v>386</v>
      </c>
      <c r="I21" s="11">
        <v>0.89473986625671298</v>
      </c>
      <c r="J21" s="11">
        <v>35229.6369906049</v>
      </c>
      <c r="K21" s="11">
        <v>8.7768808898276802</v>
      </c>
      <c r="L21" s="11" t="s">
        <v>51</v>
      </c>
      <c r="M21" s="2">
        <f t="shared" si="0"/>
        <v>1</v>
      </c>
      <c r="N21" s="2">
        <f t="shared" si="1"/>
        <v>38</v>
      </c>
      <c r="O21" s="2">
        <f t="shared" si="2"/>
        <v>386</v>
      </c>
    </row>
    <row r="22" spans="1:15">
      <c r="A22" s="13" t="s">
        <v>281</v>
      </c>
      <c r="B22" s="11">
        <v>10</v>
      </c>
      <c r="C22" s="11">
        <v>9.3508958816528306E-2</v>
      </c>
      <c r="D22" s="11">
        <v>0</v>
      </c>
      <c r="E22" s="11">
        <v>2.37831652385904</v>
      </c>
      <c r="F22" s="11" t="s">
        <v>51</v>
      </c>
      <c r="G22" s="13" t="s">
        <v>281</v>
      </c>
      <c r="H22" s="11">
        <v>25</v>
      </c>
      <c r="I22" s="11">
        <v>2.2988080978393499E-2</v>
      </c>
      <c r="J22" s="11">
        <v>0</v>
      </c>
      <c r="K22" s="11">
        <v>3.6666666668939301</v>
      </c>
      <c r="L22" s="11" t="s">
        <v>51</v>
      </c>
      <c r="M22" s="2">
        <f t="shared" si="0"/>
        <v>1</v>
      </c>
      <c r="N22" s="2">
        <f t="shared" si="1"/>
        <v>10</v>
      </c>
      <c r="O22" s="2">
        <f t="shared" si="2"/>
        <v>25</v>
      </c>
    </row>
    <row r="23" spans="1:15">
      <c r="A23" s="13" t="s">
        <v>282</v>
      </c>
      <c r="B23" s="11">
        <v>75</v>
      </c>
      <c r="C23" s="11">
        <v>6.1247990131378103</v>
      </c>
      <c r="D23" s="11">
        <v>0</v>
      </c>
      <c r="E23" s="11">
        <v>38.623951896404499</v>
      </c>
      <c r="F23" s="11" t="s">
        <v>51</v>
      </c>
      <c r="G23" s="13" t="s">
        <v>282</v>
      </c>
      <c r="H23" s="11">
        <v>89</v>
      </c>
      <c r="I23" s="11">
        <v>0.88685107231140103</v>
      </c>
      <c r="J23" s="11">
        <v>0</v>
      </c>
      <c r="K23" s="11">
        <v>164.791105886894</v>
      </c>
      <c r="L23" s="11" t="s">
        <v>51</v>
      </c>
      <c r="M23" s="2">
        <f t="shared" si="0"/>
        <v>1</v>
      </c>
      <c r="N23" s="2">
        <f t="shared" si="1"/>
        <v>75</v>
      </c>
      <c r="O23" s="2">
        <f t="shared" si="2"/>
        <v>89</v>
      </c>
    </row>
    <row r="24" spans="1:15">
      <c r="A24" s="13" t="s">
        <v>283</v>
      </c>
      <c r="B24" s="11">
        <v>35</v>
      </c>
      <c r="C24" s="11">
        <v>0.43689489364624001</v>
      </c>
      <c r="D24" s="11">
        <v>449829.32425164699</v>
      </c>
      <c r="E24" s="11">
        <v>96.3202435633834</v>
      </c>
      <c r="F24" s="11" t="s">
        <v>51</v>
      </c>
      <c r="G24" s="13" t="s">
        <v>283</v>
      </c>
      <c r="H24" s="11">
        <v>77</v>
      </c>
      <c r="I24" s="11">
        <v>0.118584156036376</v>
      </c>
      <c r="J24" s="11">
        <v>270142.02035844099</v>
      </c>
      <c r="K24" s="11">
        <v>1299.9999999843401</v>
      </c>
      <c r="L24" s="11" t="s">
        <v>51</v>
      </c>
      <c r="M24" s="2">
        <f t="shared" si="0"/>
        <v>1</v>
      </c>
      <c r="N24" s="2">
        <f t="shared" si="1"/>
        <v>35</v>
      </c>
      <c r="O24" s="2">
        <f t="shared" si="2"/>
        <v>77</v>
      </c>
    </row>
    <row r="25" spans="1:15">
      <c r="A25" s="13" t="s">
        <v>284</v>
      </c>
      <c r="B25" s="11">
        <v>99</v>
      </c>
      <c r="C25" s="11">
        <v>2.4663391113281201</v>
      </c>
      <c r="D25" s="11">
        <v>-51757.797063523401</v>
      </c>
      <c r="E25" s="11">
        <v>1.7942095453223301E-2</v>
      </c>
      <c r="F25" s="11" t="s">
        <v>51</v>
      </c>
      <c r="G25" s="13" t="s">
        <v>284</v>
      </c>
      <c r="H25" s="11">
        <v>377</v>
      </c>
      <c r="I25" s="11">
        <v>1.1167199611663801</v>
      </c>
      <c r="J25" s="11">
        <v>-50924.165566413503</v>
      </c>
      <c r="K25" s="11">
        <v>1.6046244445284599E-2</v>
      </c>
      <c r="L25" s="11" t="s">
        <v>51</v>
      </c>
      <c r="M25" s="2">
        <f t="shared" si="0"/>
        <v>1</v>
      </c>
      <c r="N25" s="2">
        <f t="shared" si="1"/>
        <v>99</v>
      </c>
      <c r="O25" s="2">
        <f t="shared" si="2"/>
        <v>377</v>
      </c>
    </row>
    <row r="26" spans="1:15">
      <c r="A26" s="13" t="s">
        <v>285</v>
      </c>
      <c r="B26" s="11">
        <v>27</v>
      </c>
      <c r="C26" s="11">
        <v>1.5913782119750901</v>
      </c>
      <c r="D26" s="11">
        <v>-319566.63258594001</v>
      </c>
      <c r="E26" s="11">
        <v>1.0000029504299901</v>
      </c>
      <c r="F26" s="11" t="s">
        <v>51</v>
      </c>
      <c r="G26" s="13" t="s">
        <v>285</v>
      </c>
      <c r="H26" s="11">
        <v>479</v>
      </c>
      <c r="I26" s="11">
        <v>2.2898478507995601</v>
      </c>
      <c r="J26" s="11">
        <v>-308349.13979900401</v>
      </c>
      <c r="K26" s="11">
        <v>1.0000000011946</v>
      </c>
      <c r="L26" s="11" t="s">
        <v>51</v>
      </c>
      <c r="M26" s="2">
        <f t="shared" si="0"/>
        <v>1</v>
      </c>
      <c r="N26" s="2">
        <f t="shared" si="1"/>
        <v>27</v>
      </c>
      <c r="O26" s="2">
        <f t="shared" si="2"/>
        <v>479</v>
      </c>
    </row>
    <row r="27" spans="1:15">
      <c r="A27" s="13" t="s">
        <v>286</v>
      </c>
      <c r="B27" s="11">
        <v>27</v>
      </c>
      <c r="C27" s="11">
        <v>1.4368491172790501</v>
      </c>
      <c r="D27" s="11">
        <v>5095.4379757053002</v>
      </c>
      <c r="E27" s="11">
        <v>32.356569713897301</v>
      </c>
      <c r="F27" s="11" t="s">
        <v>51</v>
      </c>
      <c r="G27" s="13" t="s">
        <v>286</v>
      </c>
      <c r="H27" s="11">
        <v>143</v>
      </c>
      <c r="I27" s="11">
        <v>0.86617112159729004</v>
      </c>
      <c r="J27" s="11">
        <v>-187.784928969806</v>
      </c>
      <c r="K27" s="11">
        <v>54.2849600470458</v>
      </c>
      <c r="L27" s="11" t="s">
        <v>51</v>
      </c>
      <c r="M27" s="2">
        <f t="shared" si="0"/>
        <v>1</v>
      </c>
      <c r="N27" s="2">
        <f t="shared" si="1"/>
        <v>27</v>
      </c>
      <c r="O27" s="2">
        <f t="shared" si="2"/>
        <v>143</v>
      </c>
    </row>
    <row r="28" spans="1:15">
      <c r="A28" s="13" t="s">
        <v>287</v>
      </c>
      <c r="B28" s="11">
        <v>34</v>
      </c>
      <c r="C28" s="11">
        <v>0.486882925033569</v>
      </c>
      <c r="D28" s="11">
        <v>328.601149320856</v>
      </c>
      <c r="E28" s="11">
        <v>2.2573890528247001E-2</v>
      </c>
      <c r="F28" s="11" t="s">
        <v>51</v>
      </c>
      <c r="G28" s="13" t="s">
        <v>287</v>
      </c>
      <c r="H28" s="11">
        <v>73</v>
      </c>
      <c r="I28" s="11">
        <v>0.18233394622802701</v>
      </c>
      <c r="J28" s="11">
        <v>339.62030418474899</v>
      </c>
      <c r="K28" s="11">
        <v>7.2475447043590602E-2</v>
      </c>
      <c r="L28" s="11" t="s">
        <v>51</v>
      </c>
      <c r="M28" s="2">
        <f t="shared" si="0"/>
        <v>1</v>
      </c>
      <c r="N28" s="2">
        <f t="shared" si="1"/>
        <v>34</v>
      </c>
      <c r="O28" s="2">
        <f t="shared" si="2"/>
        <v>73</v>
      </c>
    </row>
    <row r="29" spans="1:15">
      <c r="A29" s="13" t="s">
        <v>288</v>
      </c>
      <c r="B29" s="11">
        <v>13</v>
      </c>
      <c r="C29" s="11">
        <v>0.106543064117431</v>
      </c>
      <c r="D29" s="11">
        <v>0</v>
      </c>
      <c r="E29" s="11">
        <v>10.808092620746301</v>
      </c>
      <c r="F29" s="11" t="s">
        <v>51</v>
      </c>
      <c r="G29" s="13" t="s">
        <v>288</v>
      </c>
      <c r="H29" s="11">
        <v>30</v>
      </c>
      <c r="I29" s="11">
        <v>4.0642976760864202E-2</v>
      </c>
      <c r="J29" s="11">
        <v>0</v>
      </c>
      <c r="K29" s="11">
        <v>15.119612349616199</v>
      </c>
      <c r="L29" s="11" t="s">
        <v>51</v>
      </c>
      <c r="M29" s="2">
        <f t="shared" si="0"/>
        <v>1</v>
      </c>
      <c r="N29" s="2">
        <f t="shared" si="1"/>
        <v>13</v>
      </c>
      <c r="O29" s="2">
        <f t="shared" si="2"/>
        <v>30</v>
      </c>
    </row>
    <row r="30" spans="1:15" s="6" customFormat="1">
      <c r="A30" s="18" t="s">
        <v>289</v>
      </c>
      <c r="B30" s="16">
        <v>62</v>
      </c>
      <c r="C30" s="16">
        <v>0.76603484153747503</v>
      </c>
      <c r="D30" s="16">
        <v>0</v>
      </c>
      <c r="E30" s="16">
        <v>3.52405320040998</v>
      </c>
      <c r="F30" s="16" t="s">
        <v>51</v>
      </c>
      <c r="G30" s="18" t="s">
        <v>289</v>
      </c>
      <c r="H30" s="16">
        <v>199</v>
      </c>
      <c r="I30" s="16">
        <v>0.29793000221252403</v>
      </c>
      <c r="J30" s="16">
        <v>0</v>
      </c>
      <c r="K30" s="16">
        <v>3.77570718412835</v>
      </c>
      <c r="L30" s="16" t="s">
        <v>51</v>
      </c>
      <c r="M30" s="8">
        <f t="shared" si="0"/>
        <v>1</v>
      </c>
      <c r="N30" s="8">
        <f t="shared" si="1"/>
        <v>62</v>
      </c>
      <c r="O30" s="8">
        <f t="shared" si="2"/>
        <v>199</v>
      </c>
    </row>
    <row r="31" spans="1:15">
      <c r="M31" s="2"/>
      <c r="N31" s="2">
        <f>MEDIAN(N3:N30)</f>
        <v>30.5</v>
      </c>
      <c r="O31" s="2">
        <f>MEDIAN(O3:O30)</f>
        <v>134.5</v>
      </c>
    </row>
    <row r="32" spans="1:15">
      <c r="M32" s="2"/>
    </row>
    <row r="33" spans="13:13">
      <c r="M33" s="2"/>
    </row>
    <row r="34" spans="13:13">
      <c r="M34" s="2"/>
    </row>
    <row r="35" spans="13:13">
      <c r="M35" s="2"/>
    </row>
    <row r="36" spans="13:13">
      <c r="M36" s="2"/>
    </row>
    <row r="37" spans="13:13">
      <c r="M37" s="2"/>
    </row>
    <row r="38" spans="13:13">
      <c r="M38" s="2"/>
    </row>
    <row r="39" spans="13:13">
      <c r="M39" s="2"/>
    </row>
    <row r="40" spans="13:13">
      <c r="M40" s="2"/>
    </row>
    <row r="41" spans="13:13">
      <c r="M41" s="2"/>
    </row>
    <row r="42" spans="13:13">
      <c r="M42" s="2"/>
    </row>
    <row r="43" spans="13:13">
      <c r="M43" s="2"/>
    </row>
    <row r="44" spans="13:13">
      <c r="M44" s="2"/>
    </row>
    <row r="45" spans="13:13">
      <c r="M45" s="2"/>
    </row>
    <row r="46" spans="13:13">
      <c r="M46" s="2"/>
    </row>
    <row r="47" spans="13:13">
      <c r="M47" s="2"/>
    </row>
    <row r="48" spans="13:13">
      <c r="M48" s="2"/>
    </row>
    <row r="49" spans="13:13">
      <c r="M49" s="2"/>
    </row>
    <row r="50" spans="13:13">
      <c r="M50" s="2"/>
    </row>
    <row r="51" spans="13:13">
      <c r="M51" s="2"/>
    </row>
    <row r="52" spans="13:13">
      <c r="M52" s="2"/>
    </row>
    <row r="53" spans="13:13">
      <c r="M53" s="2"/>
    </row>
    <row r="54" spans="13:13">
      <c r="M54" s="2"/>
    </row>
    <row r="55" spans="13:13">
      <c r="M55" s="2"/>
    </row>
    <row r="56" spans="13:13">
      <c r="M56" s="2"/>
    </row>
    <row r="57" spans="13:13">
      <c r="M57" s="2"/>
    </row>
    <row r="58" spans="13:13">
      <c r="M58" s="2"/>
    </row>
    <row r="59" spans="13:13">
      <c r="M59" s="2"/>
    </row>
    <row r="60" spans="13:13">
      <c r="M60" s="2"/>
    </row>
    <row r="61" spans="13:13">
      <c r="M61" s="2"/>
    </row>
    <row r="62" spans="13:13">
      <c r="M62" s="2"/>
    </row>
    <row r="63" spans="13:13">
      <c r="M63" s="2"/>
    </row>
    <row r="64" spans="13:13">
      <c r="M64" s="2"/>
    </row>
    <row r="65" spans="13:13">
      <c r="M65" s="2"/>
    </row>
    <row r="66" spans="13:13">
      <c r="M66" s="2"/>
    </row>
    <row r="67" spans="13:13">
      <c r="M67" s="2"/>
    </row>
    <row r="68" spans="13:13">
      <c r="M68" s="2"/>
    </row>
    <row r="69" spans="13:13">
      <c r="M69" s="2"/>
    </row>
    <row r="70" spans="13:13">
      <c r="M70" s="2"/>
    </row>
    <row r="71" spans="13:13">
      <c r="M71" s="2"/>
    </row>
    <row r="72" spans="13:13">
      <c r="M72" s="2"/>
    </row>
    <row r="73" spans="13:13">
      <c r="M73" s="2"/>
    </row>
    <row r="74" spans="13:13">
      <c r="M74" s="2"/>
    </row>
    <row r="75" spans="13:13">
      <c r="M75" s="2"/>
    </row>
    <row r="76" spans="13:13">
      <c r="M76" s="2"/>
    </row>
    <row r="77" spans="13:13">
      <c r="M77" s="2"/>
    </row>
    <row r="78" spans="13:13">
      <c r="M78" s="2"/>
    </row>
    <row r="79" spans="13:13">
      <c r="M79" s="2"/>
    </row>
    <row r="80" spans="13:13">
      <c r="M80" s="2"/>
    </row>
    <row r="81" spans="13:13">
      <c r="M81" s="2"/>
    </row>
    <row r="82" spans="13:13">
      <c r="M82" s="2"/>
    </row>
    <row r="83" spans="13:13">
      <c r="M83" s="2"/>
    </row>
    <row r="84" spans="13:13">
      <c r="M84" s="2"/>
    </row>
    <row r="85" spans="13:13">
      <c r="M85" s="2"/>
    </row>
    <row r="86" spans="13:13">
      <c r="M86" s="2"/>
    </row>
    <row r="87" spans="13:13">
      <c r="M87" s="2"/>
    </row>
    <row r="88" spans="13:13">
      <c r="M88" s="2"/>
    </row>
    <row r="89" spans="13:13">
      <c r="M89" s="2"/>
    </row>
    <row r="90" spans="13:13">
      <c r="M90" s="2"/>
    </row>
    <row r="91" spans="13:13">
      <c r="M91" s="2"/>
    </row>
    <row r="92" spans="13:13">
      <c r="M92" s="2"/>
    </row>
    <row r="93" spans="13:13">
      <c r="M93" s="2"/>
    </row>
    <row r="94" spans="13:13">
      <c r="M94" s="2"/>
    </row>
    <row r="95" spans="13:13">
      <c r="M95" s="2"/>
    </row>
    <row r="96" spans="13:13">
      <c r="M96" s="2"/>
    </row>
    <row r="97" spans="13:13">
      <c r="M97" s="2"/>
    </row>
    <row r="98" spans="13:13">
      <c r="M98" s="2"/>
    </row>
    <row r="99" spans="13:13">
      <c r="M99" s="2"/>
    </row>
    <row r="100" spans="13:13">
      <c r="M100" s="2"/>
    </row>
    <row r="101" spans="13:13">
      <c r="M101" s="2"/>
    </row>
    <row r="102" spans="13:13">
      <c r="M102" s="2"/>
    </row>
    <row r="103" spans="13:13">
      <c r="M103" s="2"/>
    </row>
    <row r="104" spans="13:13">
      <c r="M104" s="2"/>
    </row>
    <row r="105" spans="13:13">
      <c r="M105" s="2"/>
    </row>
    <row r="106" spans="13:13">
      <c r="M106" s="2"/>
    </row>
    <row r="107" spans="13:13">
      <c r="M107" s="2"/>
    </row>
    <row r="108" spans="13:13">
      <c r="M108" s="2"/>
    </row>
    <row r="109" spans="13:13">
      <c r="M109" s="2"/>
    </row>
    <row r="110" spans="13:13">
      <c r="M110" s="2"/>
    </row>
    <row r="111" spans="13:13">
      <c r="M111" s="2"/>
    </row>
    <row r="112" spans="13:13">
      <c r="M112" s="2"/>
    </row>
    <row r="113" spans="13:13">
      <c r="M113" s="2"/>
    </row>
    <row r="114" spans="13:13">
      <c r="M114" s="2"/>
    </row>
    <row r="115" spans="13:13">
      <c r="M115" s="2"/>
    </row>
    <row r="116" spans="13:13">
      <c r="M116" s="2"/>
    </row>
    <row r="117" spans="13:13">
      <c r="M117" s="2"/>
    </row>
    <row r="118" spans="13:13">
      <c r="M118" s="2"/>
    </row>
    <row r="119" spans="13:13">
      <c r="M119" s="2"/>
    </row>
    <row r="120" spans="13:13">
      <c r="M120" s="2"/>
    </row>
    <row r="121" spans="13:13">
      <c r="M121" s="2"/>
    </row>
    <row r="122" spans="13:13">
      <c r="M122" s="2"/>
    </row>
    <row r="123" spans="13:13">
      <c r="M123" s="2"/>
    </row>
    <row r="124" spans="13:13">
      <c r="M124" s="2"/>
    </row>
    <row r="125" spans="13:13">
      <c r="M125" s="2"/>
    </row>
    <row r="126" spans="13:13">
      <c r="M126" s="2"/>
    </row>
    <row r="127" spans="13:13">
      <c r="M127" s="2"/>
    </row>
    <row r="128" spans="13:13">
      <c r="M128" s="2"/>
    </row>
    <row r="129" spans="13:13">
      <c r="M129" s="2"/>
    </row>
    <row r="130" spans="13:13">
      <c r="M130" s="2"/>
    </row>
    <row r="131" spans="13:13">
      <c r="M131" s="2"/>
    </row>
    <row r="132" spans="13:13">
      <c r="M132" s="2"/>
    </row>
    <row r="133" spans="13:13">
      <c r="M133" s="2"/>
    </row>
    <row r="134" spans="13:13">
      <c r="M134" s="2"/>
    </row>
    <row r="135" spans="13:13">
      <c r="M135" s="2"/>
    </row>
    <row r="136" spans="13:13">
      <c r="M136" s="2"/>
    </row>
    <row r="137" spans="13:13">
      <c r="M137" s="2"/>
    </row>
    <row r="138" spans="13:13">
      <c r="M138" s="2"/>
    </row>
    <row r="139" spans="13:13">
      <c r="M139" s="2"/>
    </row>
    <row r="140" spans="13:13">
      <c r="M140" s="2"/>
    </row>
    <row r="141" spans="13:13">
      <c r="M141" s="2"/>
    </row>
    <row r="142" spans="13:13">
      <c r="M142" s="2"/>
    </row>
    <row r="143" spans="13:13">
      <c r="M143" s="2"/>
    </row>
    <row r="144" spans="13:13">
      <c r="M144" s="2"/>
    </row>
    <row r="145" spans="13:13">
      <c r="M145" s="2"/>
    </row>
    <row r="146" spans="13:13">
      <c r="M146" s="2"/>
    </row>
    <row r="147" spans="13:13">
      <c r="M147" s="2"/>
    </row>
    <row r="148" spans="13:13">
      <c r="M148" s="2"/>
    </row>
    <row r="149" spans="13:13">
      <c r="M149" s="2"/>
    </row>
    <row r="150" spans="13:13">
      <c r="M150" s="2"/>
    </row>
    <row r="151" spans="13:13">
      <c r="M151" s="2"/>
    </row>
    <row r="152" spans="13:13">
      <c r="M152" s="2"/>
    </row>
    <row r="153" spans="13:13">
      <c r="M153" s="2"/>
    </row>
    <row r="154" spans="13:13">
      <c r="M154" s="2"/>
    </row>
    <row r="155" spans="13:13">
      <c r="M155" s="2"/>
    </row>
    <row r="156" spans="13:13">
      <c r="M156" s="2"/>
    </row>
    <row r="157" spans="13:13">
      <c r="M157" s="2"/>
    </row>
    <row r="158" spans="13:13">
      <c r="M158" s="2"/>
    </row>
    <row r="159" spans="13:13">
      <c r="M159" s="2"/>
    </row>
    <row r="160" spans="13:13">
      <c r="M160" s="2"/>
    </row>
    <row r="161" spans="13:13">
      <c r="M161" s="2"/>
    </row>
    <row r="162" spans="13:13">
      <c r="M162" s="2"/>
    </row>
    <row r="163" spans="13:13">
      <c r="M163" s="2"/>
    </row>
    <row r="164" spans="13:13">
      <c r="M164" s="2"/>
    </row>
    <row r="165" spans="13:13">
      <c r="M165" s="2"/>
    </row>
    <row r="166" spans="13:13">
      <c r="M166" s="2"/>
    </row>
    <row r="167" spans="13:13">
      <c r="M167" s="2"/>
    </row>
    <row r="168" spans="13:13">
      <c r="M168" s="2"/>
    </row>
    <row r="169" spans="13:13">
      <c r="M169" s="2"/>
    </row>
    <row r="170" spans="13:13">
      <c r="M170" s="2"/>
    </row>
    <row r="171" spans="13:13">
      <c r="M171" s="2"/>
    </row>
    <row r="172" spans="13:13">
      <c r="M172" s="2"/>
    </row>
    <row r="173" spans="13:13">
      <c r="M173" s="2"/>
    </row>
    <row r="174" spans="13:13">
      <c r="M174" s="2"/>
    </row>
    <row r="175" spans="13:13">
      <c r="M175" s="2"/>
    </row>
    <row r="176" spans="13:13">
      <c r="M176" s="2"/>
    </row>
    <row r="177" spans="13:13">
      <c r="M177" s="2"/>
    </row>
    <row r="178" spans="13:13">
      <c r="M178" s="2"/>
    </row>
    <row r="179" spans="13:13">
      <c r="M179" s="2"/>
    </row>
    <row r="180" spans="13:13">
      <c r="M180" s="2"/>
    </row>
    <row r="181" spans="13:13">
      <c r="M181" s="2"/>
    </row>
    <row r="182" spans="13:13">
      <c r="M182" s="2"/>
    </row>
    <row r="183" spans="13:13">
      <c r="M183" s="2"/>
    </row>
    <row r="184" spans="13:13">
      <c r="M184" s="2"/>
    </row>
    <row r="185" spans="13:13">
      <c r="M185" s="2"/>
    </row>
    <row r="186" spans="13:13">
      <c r="M186" s="2"/>
    </row>
    <row r="187" spans="13:13">
      <c r="M187" s="2"/>
    </row>
    <row r="188" spans="13:13">
      <c r="M188" s="2"/>
    </row>
    <row r="189" spans="13:13">
      <c r="M189" s="2"/>
    </row>
    <row r="190" spans="13:13">
      <c r="M190" s="2"/>
    </row>
    <row r="191" spans="13:13">
      <c r="M191" s="2"/>
    </row>
    <row r="192" spans="13:13">
      <c r="M192" s="2"/>
    </row>
    <row r="193" spans="13:13">
      <c r="M193" s="2"/>
    </row>
    <row r="194" spans="13:13">
      <c r="M194" s="2"/>
    </row>
    <row r="195" spans="13:13">
      <c r="M195" s="2"/>
    </row>
    <row r="196" spans="13:13">
      <c r="M196" s="2"/>
    </row>
    <row r="197" spans="13:13">
      <c r="M197" s="2"/>
    </row>
    <row r="198" spans="13:13">
      <c r="M198" s="2"/>
    </row>
    <row r="199" spans="13:13">
      <c r="M199" s="2"/>
    </row>
    <row r="200" spans="13:13">
      <c r="M200" s="2"/>
    </row>
    <row r="201" spans="13:13">
      <c r="M201" s="2"/>
    </row>
    <row r="202" spans="13:13">
      <c r="M202" s="2"/>
    </row>
    <row r="203" spans="13:13">
      <c r="M203" s="2"/>
    </row>
    <row r="204" spans="13:13">
      <c r="M204" s="2"/>
    </row>
    <row r="205" spans="13:13">
      <c r="M205" s="2"/>
    </row>
    <row r="206" spans="13:13">
      <c r="M206" s="2"/>
    </row>
    <row r="207" spans="13:13">
      <c r="M207" s="2"/>
    </row>
    <row r="208" spans="13:13">
      <c r="M208" s="2"/>
    </row>
    <row r="209" spans="13:13">
      <c r="M209" s="2"/>
    </row>
    <row r="210" spans="13:13">
      <c r="M210" s="2"/>
    </row>
    <row r="211" spans="13:13">
      <c r="M211" s="2"/>
    </row>
    <row r="212" spans="13:13">
      <c r="M212" s="2"/>
    </row>
    <row r="213" spans="13:13">
      <c r="M213" s="2"/>
    </row>
    <row r="214" spans="13:13">
      <c r="M214" s="2"/>
    </row>
    <row r="215" spans="13:13">
      <c r="M215" s="2"/>
    </row>
    <row r="216" spans="13:13">
      <c r="M216" s="2"/>
    </row>
    <row r="217" spans="13:13">
      <c r="M217" s="2"/>
    </row>
    <row r="218" spans="13:13">
      <c r="M218" s="2"/>
    </row>
    <row r="219" spans="13:13">
      <c r="M219" s="2"/>
    </row>
    <row r="220" spans="13:13">
      <c r="M220" s="2"/>
    </row>
    <row r="221" spans="13:13">
      <c r="M221" s="2"/>
    </row>
    <row r="222" spans="13:13">
      <c r="M222" s="2"/>
    </row>
    <row r="223" spans="13:13">
      <c r="M223" s="2"/>
    </row>
    <row r="224" spans="13:13">
      <c r="M224" s="2"/>
    </row>
    <row r="225" spans="13:13">
      <c r="M225" s="2"/>
    </row>
    <row r="226" spans="13:13">
      <c r="M226" s="2"/>
    </row>
    <row r="227" spans="13:13">
      <c r="M227" s="2"/>
    </row>
    <row r="228" spans="13:13">
      <c r="M228" s="2"/>
    </row>
    <row r="229" spans="13:13">
      <c r="M229" s="2"/>
    </row>
    <row r="230" spans="13:13">
      <c r="M230" s="2"/>
    </row>
    <row r="231" spans="13:13">
      <c r="M231" s="2"/>
    </row>
    <row r="232" spans="13:13">
      <c r="M232" s="2"/>
    </row>
    <row r="233" spans="13:13">
      <c r="M233" s="2"/>
    </row>
    <row r="234" spans="13:13">
      <c r="M234" s="2"/>
    </row>
    <row r="235" spans="13:13">
      <c r="M235" s="2"/>
    </row>
    <row r="236" spans="13:13">
      <c r="M236" s="2"/>
    </row>
    <row r="237" spans="13:13">
      <c r="M237" s="2"/>
    </row>
    <row r="238" spans="13:13">
      <c r="M238" s="2"/>
    </row>
    <row r="239" spans="13:13">
      <c r="M239" s="2"/>
    </row>
    <row r="240" spans="13:13">
      <c r="M24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table_CUTEst</vt:lpstr>
      <vt:lpstr>table_CUTEst_inf</vt:lpstr>
      <vt:lpstr>table_NETLIB_inf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2018-11-03T19:18:47Z</dcterms:created>
  <dcterms:modified xsi:type="dcterms:W3CDTF">2018-11-07T17:46:40Z</dcterms:modified>
</cp:coreProperties>
</file>