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66925"/>
  <mc:AlternateContent xmlns:mc="http://schemas.openxmlformats.org/markup-compatibility/2006">
    <mc:Choice Requires="x15">
      <x15ac:absPath xmlns:x15ac="http://schemas.microsoft.com/office/spreadsheetml/2010/11/ac" url="D:\Semester 2\Proyek\"/>
    </mc:Choice>
  </mc:AlternateContent>
  <xr:revisionPtr revIDLastSave="0" documentId="10_ncr:8100000_{B37F1A1E-8BF4-4AFC-A501-E473E3C525BA}" xr6:coauthVersionLast="33" xr6:coauthVersionMax="33" xr10:uidLastSave="{00000000-0000-0000-0000-000000000000}"/>
  <bookViews>
    <workbookView xWindow="0" yWindow="0" windowWidth="20490" windowHeight="7545" activeTab="1" xr2:uid="{00000000-000D-0000-FFFF-FFFF00000000}"/>
  </bookViews>
  <sheets>
    <sheet name="Sheet1" sheetId="1" r:id="rId1"/>
    <sheet name="Sheet2" sheetId="2" r:id="rId2"/>
    <sheet name="Sheet3" sheetId="3" r:id="rId3"/>
  </sheets>
  <definedNames>
    <definedName name="_xlnm._FilterDatabase" localSheetId="0" hidden="1">Sheet1!$A$1:$A$221</definedName>
    <definedName name="_xlnm._FilterDatabase" localSheetId="1" hidden="1">Sheet2!$A$1:$A$27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2" l="1"/>
  <c r="L2" i="2"/>
  <c r="H2" i="2"/>
  <c r="E2" i="2"/>
  <c r="B2" i="2"/>
  <c r="O3" i="2" l="1"/>
  <c r="O4" i="2"/>
  <c r="O5" i="2"/>
  <c r="O6" i="2"/>
  <c r="O7" i="2"/>
  <c r="O8" i="2"/>
  <c r="O9" i="2"/>
  <c r="O10" i="2"/>
  <c r="O11" i="2"/>
  <c r="O12" i="2"/>
  <c r="O13" i="2"/>
  <c r="O14" i="2"/>
  <c r="O15" i="2"/>
  <c r="O16" i="2"/>
  <c r="O17" i="2"/>
  <c r="O18" i="2"/>
  <c r="O19" i="2"/>
  <c r="O20" i="2"/>
  <c r="O21" i="2"/>
  <c r="O22" i="2"/>
  <c r="O23" i="2"/>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Q2" i="3"/>
  <c r="O2"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M2" i="3"/>
  <c r="I2" i="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I3" i="1"/>
  <c r="L7" i="2"/>
  <c r="L6" i="2"/>
  <c r="L5" i="2"/>
  <c r="L4" i="2"/>
  <c r="L3" i="2"/>
  <c r="H10" i="2"/>
  <c r="H11" i="2"/>
  <c r="H12" i="2"/>
  <c r="H13" i="2"/>
  <c r="H14" i="2"/>
  <c r="H15" i="2"/>
  <c r="H16" i="2"/>
  <c r="H17" i="2"/>
  <c r="H18" i="2"/>
  <c r="H19" i="2"/>
  <c r="H20" i="2"/>
  <c r="H9" i="2"/>
  <c r="H8" i="2"/>
  <c r="H7" i="2"/>
  <c r="H6" i="2"/>
  <c r="H5" i="2"/>
  <c r="H4" i="2"/>
  <c r="H3" i="2"/>
  <c r="E3" i="2"/>
  <c r="E4" i="2"/>
  <c r="B3" i="2"/>
  <c r="B4" i="2"/>
  <c r="B5" i="2"/>
  <c r="B6" i="2"/>
  <c r="B7" i="2"/>
  <c r="B8" i="2"/>
  <c r="B9" i="2"/>
  <c r="B10" i="2"/>
  <c r="B11" i="2"/>
  <c r="B12" i="2"/>
  <c r="B13" i="2"/>
  <c r="B14" i="2"/>
  <c r="B15" i="2"/>
  <c r="B16" i="2"/>
  <c r="B17" i="2"/>
  <c r="B18" i="2"/>
  <c r="B19" i="2"/>
  <c r="B20" i="2"/>
  <c r="B21" i="2"/>
  <c r="O4" i="1" l="1"/>
  <c r="O5" i="1"/>
  <c r="O6" i="1"/>
  <c r="P6" i="1" s="1"/>
  <c r="O7" i="1"/>
  <c r="P7" i="1" s="1"/>
  <c r="O8" i="1"/>
  <c r="O9" i="1"/>
  <c r="O10" i="1"/>
  <c r="P10" i="1" s="1"/>
  <c r="O11" i="1"/>
  <c r="P11" i="1" s="1"/>
  <c r="O12" i="1"/>
  <c r="O13" i="1"/>
  <c r="O14" i="1"/>
  <c r="P14" i="1" s="1"/>
  <c r="O15" i="1"/>
  <c r="P15" i="1" s="1"/>
  <c r="O16" i="1"/>
  <c r="O17" i="1"/>
  <c r="O18" i="1"/>
  <c r="P18" i="1" s="1"/>
  <c r="O19" i="1"/>
  <c r="P19" i="1" s="1"/>
  <c r="O20" i="1"/>
  <c r="O21" i="1"/>
  <c r="O22" i="1"/>
  <c r="P22" i="1" s="1"/>
  <c r="O23" i="1"/>
  <c r="P23" i="1" s="1"/>
  <c r="O24" i="1"/>
  <c r="O25" i="1"/>
  <c r="O26" i="1"/>
  <c r="P26" i="1" s="1"/>
  <c r="O27" i="1"/>
  <c r="P27" i="1" s="1"/>
  <c r="O28" i="1"/>
  <c r="O29" i="1"/>
  <c r="O30" i="1"/>
  <c r="P30" i="1" s="1"/>
  <c r="O31" i="1"/>
  <c r="P31" i="1" s="1"/>
  <c r="O32" i="1"/>
  <c r="O33" i="1"/>
  <c r="O34" i="1"/>
  <c r="P34" i="1" s="1"/>
  <c r="O35" i="1"/>
  <c r="P35" i="1" s="1"/>
  <c r="O36" i="1"/>
  <c r="O37" i="1"/>
  <c r="O38" i="1"/>
  <c r="P38" i="1" s="1"/>
  <c r="O39" i="1"/>
  <c r="P39" i="1" s="1"/>
  <c r="O40" i="1"/>
  <c r="O41" i="1"/>
  <c r="O42" i="1"/>
  <c r="P42" i="1" s="1"/>
  <c r="O43" i="1"/>
  <c r="P43" i="1" s="1"/>
  <c r="O44" i="1"/>
  <c r="O45" i="1"/>
  <c r="O46" i="1"/>
  <c r="P46" i="1" s="1"/>
  <c r="O47" i="1"/>
  <c r="P47" i="1" s="1"/>
  <c r="O48" i="1"/>
  <c r="O49" i="1"/>
  <c r="O50" i="1"/>
  <c r="P50" i="1" s="1"/>
  <c r="O51" i="1"/>
  <c r="P51" i="1" s="1"/>
  <c r="O52" i="1"/>
  <c r="O53" i="1"/>
  <c r="O54" i="1"/>
  <c r="P54" i="1" s="1"/>
  <c r="O55" i="1"/>
  <c r="P55" i="1" s="1"/>
  <c r="O56" i="1"/>
  <c r="O57" i="1"/>
  <c r="O58" i="1"/>
  <c r="P58" i="1" s="1"/>
  <c r="O59" i="1"/>
  <c r="P59" i="1" s="1"/>
  <c r="O60" i="1"/>
  <c r="O61" i="1"/>
  <c r="O62" i="1"/>
  <c r="P62" i="1" s="1"/>
  <c r="O63" i="1"/>
  <c r="P63" i="1" s="1"/>
  <c r="O64" i="1"/>
  <c r="O65" i="1"/>
  <c r="O66" i="1"/>
  <c r="P66" i="1" s="1"/>
  <c r="O67" i="1"/>
  <c r="P67" i="1" s="1"/>
  <c r="O68" i="1"/>
  <c r="O69" i="1"/>
  <c r="O70" i="1"/>
  <c r="P70" i="1" s="1"/>
  <c r="O71" i="1"/>
  <c r="P71" i="1" s="1"/>
  <c r="O72" i="1"/>
  <c r="O73" i="1"/>
  <c r="O74" i="1"/>
  <c r="P74" i="1" s="1"/>
  <c r="O75" i="1"/>
  <c r="P75" i="1" s="1"/>
  <c r="O76" i="1"/>
  <c r="O77" i="1"/>
  <c r="O78" i="1"/>
  <c r="P78" i="1" s="1"/>
  <c r="O79" i="1"/>
  <c r="P79" i="1" s="1"/>
  <c r="O80" i="1"/>
  <c r="O81" i="1"/>
  <c r="O82" i="1"/>
  <c r="P82" i="1" s="1"/>
  <c r="O83" i="1"/>
  <c r="P83" i="1" s="1"/>
  <c r="O84" i="1"/>
  <c r="O85" i="1"/>
  <c r="O86" i="1"/>
  <c r="P86" i="1" s="1"/>
  <c r="O87" i="1"/>
  <c r="P87" i="1" s="1"/>
  <c r="O88" i="1"/>
  <c r="O89" i="1"/>
  <c r="O90" i="1"/>
  <c r="P90" i="1" s="1"/>
  <c r="O91" i="1"/>
  <c r="P91" i="1" s="1"/>
  <c r="O92" i="1"/>
  <c r="O93" i="1"/>
  <c r="O94" i="1"/>
  <c r="P94" i="1" s="1"/>
  <c r="O95" i="1"/>
  <c r="P95" i="1" s="1"/>
  <c r="O96" i="1"/>
  <c r="O97" i="1"/>
  <c r="O98" i="1"/>
  <c r="P98" i="1" s="1"/>
  <c r="O99" i="1"/>
  <c r="P99" i="1" s="1"/>
  <c r="O100" i="1"/>
  <c r="O101" i="1"/>
  <c r="O102" i="1"/>
  <c r="P102" i="1" s="1"/>
  <c r="O103" i="1"/>
  <c r="P103" i="1" s="1"/>
  <c r="O104" i="1"/>
  <c r="O105" i="1"/>
  <c r="O106" i="1"/>
  <c r="P106" i="1" s="1"/>
  <c r="O107" i="1"/>
  <c r="P107" i="1" s="1"/>
  <c r="O108" i="1"/>
  <c r="O109" i="1"/>
  <c r="O110" i="1"/>
  <c r="P110" i="1" s="1"/>
  <c r="O111" i="1"/>
  <c r="P111" i="1" s="1"/>
  <c r="O112" i="1"/>
  <c r="O113" i="1"/>
  <c r="O114" i="1"/>
  <c r="P114" i="1" s="1"/>
  <c r="O115" i="1"/>
  <c r="P115" i="1" s="1"/>
  <c r="O116" i="1"/>
  <c r="O117" i="1"/>
  <c r="O118" i="1"/>
  <c r="P118" i="1" s="1"/>
  <c r="O119" i="1"/>
  <c r="P119" i="1" s="1"/>
  <c r="O120" i="1"/>
  <c r="O121" i="1"/>
  <c r="O122" i="1"/>
  <c r="P122" i="1" s="1"/>
  <c r="O123" i="1"/>
  <c r="P123" i="1" s="1"/>
  <c r="O124" i="1"/>
  <c r="O125" i="1"/>
  <c r="O126" i="1"/>
  <c r="P126" i="1" s="1"/>
  <c r="O127" i="1"/>
  <c r="P127" i="1" s="1"/>
  <c r="O128" i="1"/>
  <c r="O129" i="1"/>
  <c r="O130" i="1"/>
  <c r="P130" i="1" s="1"/>
  <c r="O131" i="1"/>
  <c r="P131" i="1" s="1"/>
  <c r="O132" i="1"/>
  <c r="O133" i="1"/>
  <c r="O134" i="1"/>
  <c r="P134" i="1" s="1"/>
  <c r="O135" i="1"/>
  <c r="P135" i="1" s="1"/>
  <c r="O136" i="1"/>
  <c r="O137" i="1"/>
  <c r="O138" i="1"/>
  <c r="P138" i="1" s="1"/>
  <c r="O139" i="1"/>
  <c r="P139" i="1" s="1"/>
  <c r="O140" i="1"/>
  <c r="O141" i="1"/>
  <c r="O142" i="1"/>
  <c r="P142" i="1" s="1"/>
  <c r="O143" i="1"/>
  <c r="P143" i="1" s="1"/>
  <c r="O144" i="1"/>
  <c r="O145" i="1"/>
  <c r="O146" i="1"/>
  <c r="P146" i="1" s="1"/>
  <c r="O147" i="1"/>
  <c r="P147" i="1" s="1"/>
  <c r="O148" i="1"/>
  <c r="O149" i="1"/>
  <c r="O150" i="1"/>
  <c r="P150" i="1" s="1"/>
  <c r="O151" i="1"/>
  <c r="P151" i="1" s="1"/>
  <c r="O152" i="1"/>
  <c r="O153" i="1"/>
  <c r="O154" i="1"/>
  <c r="P154" i="1" s="1"/>
  <c r="O155" i="1"/>
  <c r="P155" i="1" s="1"/>
  <c r="O156" i="1"/>
  <c r="O157" i="1"/>
  <c r="O158" i="1"/>
  <c r="P158" i="1" s="1"/>
  <c r="O159" i="1"/>
  <c r="P159" i="1" s="1"/>
  <c r="O160" i="1"/>
  <c r="O161" i="1"/>
  <c r="O162" i="1"/>
  <c r="P162" i="1" s="1"/>
  <c r="O163" i="1"/>
  <c r="P163" i="1" s="1"/>
  <c r="O164" i="1"/>
  <c r="O165" i="1"/>
  <c r="O166" i="1"/>
  <c r="P166" i="1" s="1"/>
  <c r="O167" i="1"/>
  <c r="P167" i="1" s="1"/>
  <c r="O168" i="1"/>
  <c r="O169" i="1"/>
  <c r="P169" i="1" s="1"/>
  <c r="O170" i="1"/>
  <c r="P170" i="1" s="1"/>
  <c r="O171" i="1"/>
  <c r="P171" i="1" s="1"/>
  <c r="O172" i="1"/>
  <c r="O173" i="1"/>
  <c r="P173" i="1" s="1"/>
  <c r="O174" i="1"/>
  <c r="P174" i="1" s="1"/>
  <c r="O175" i="1"/>
  <c r="P175" i="1" s="1"/>
  <c r="O176" i="1"/>
  <c r="O177" i="1"/>
  <c r="P177" i="1" s="1"/>
  <c r="O178" i="1"/>
  <c r="P178" i="1" s="1"/>
  <c r="O179" i="1"/>
  <c r="P179" i="1" s="1"/>
  <c r="O180" i="1"/>
  <c r="O181" i="1"/>
  <c r="P181" i="1" s="1"/>
  <c r="O182" i="1"/>
  <c r="P182" i="1" s="1"/>
  <c r="O183" i="1"/>
  <c r="P183" i="1" s="1"/>
  <c r="O184" i="1"/>
  <c r="O185" i="1"/>
  <c r="P185" i="1" s="1"/>
  <c r="O186" i="1"/>
  <c r="P186" i="1" s="1"/>
  <c r="O187" i="1"/>
  <c r="P187" i="1" s="1"/>
  <c r="O188" i="1"/>
  <c r="O189" i="1"/>
  <c r="P189" i="1" s="1"/>
  <c r="O190" i="1"/>
  <c r="P190" i="1" s="1"/>
  <c r="O191" i="1"/>
  <c r="P191" i="1" s="1"/>
  <c r="O192" i="1"/>
  <c r="O193" i="1"/>
  <c r="P193" i="1" s="1"/>
  <c r="O194" i="1"/>
  <c r="P194" i="1" s="1"/>
  <c r="O195" i="1"/>
  <c r="P195" i="1" s="1"/>
  <c r="O196" i="1"/>
  <c r="O197" i="1"/>
  <c r="P197" i="1" s="1"/>
  <c r="O198" i="1"/>
  <c r="P198" i="1" s="1"/>
  <c r="O199" i="1"/>
  <c r="P199" i="1" s="1"/>
  <c r="O200" i="1"/>
  <c r="O201" i="1"/>
  <c r="P201" i="1" s="1"/>
  <c r="O202" i="1"/>
  <c r="P202" i="1" s="1"/>
  <c r="O203" i="1"/>
  <c r="P203" i="1" s="1"/>
  <c r="O204" i="1"/>
  <c r="O205" i="1"/>
  <c r="P205" i="1" s="1"/>
  <c r="O206" i="1"/>
  <c r="P206" i="1" s="1"/>
  <c r="O207" i="1"/>
  <c r="P207" i="1" s="1"/>
  <c r="O208" i="1"/>
  <c r="O209" i="1"/>
  <c r="P209" i="1" s="1"/>
  <c r="O210" i="1"/>
  <c r="P210" i="1" s="1"/>
  <c r="O211" i="1"/>
  <c r="P211" i="1" s="1"/>
  <c r="O212" i="1"/>
  <c r="O213" i="1"/>
  <c r="P213" i="1" s="1"/>
  <c r="O214" i="1"/>
  <c r="P214" i="1" s="1"/>
  <c r="O215" i="1"/>
  <c r="P215" i="1" s="1"/>
  <c r="O216" i="1"/>
  <c r="O217" i="1"/>
  <c r="P217" i="1" s="1"/>
  <c r="O218" i="1"/>
  <c r="P218" i="1" s="1"/>
  <c r="O219" i="1"/>
  <c r="P219" i="1" s="1"/>
  <c r="O220" i="1"/>
  <c r="O221" i="1"/>
  <c r="P221" i="1" s="1"/>
  <c r="O222" i="1"/>
  <c r="P222" i="1" s="1"/>
  <c r="O223" i="1"/>
  <c r="P223" i="1" s="1"/>
  <c r="O224" i="1"/>
  <c r="O225" i="1"/>
  <c r="P225" i="1" s="1"/>
  <c r="O226" i="1"/>
  <c r="P226" i="1" s="1"/>
  <c r="O227" i="1"/>
  <c r="P227" i="1" s="1"/>
  <c r="O228" i="1"/>
  <c r="O229" i="1"/>
  <c r="P229" i="1" s="1"/>
  <c r="O230" i="1"/>
  <c r="P230" i="1" s="1"/>
  <c r="O231" i="1"/>
  <c r="P231" i="1" s="1"/>
  <c r="O232" i="1"/>
  <c r="O3" i="1"/>
  <c r="P3" i="1"/>
  <c r="P4" i="1"/>
  <c r="P5" i="1"/>
  <c r="P8" i="1"/>
  <c r="P9" i="1"/>
  <c r="P12" i="1"/>
  <c r="P13" i="1"/>
  <c r="P16" i="1"/>
  <c r="P17" i="1"/>
  <c r="P20" i="1"/>
  <c r="P21" i="1"/>
  <c r="P24" i="1"/>
  <c r="P25" i="1"/>
  <c r="P28" i="1"/>
  <c r="P29" i="1"/>
  <c r="P32" i="1"/>
  <c r="P33" i="1"/>
  <c r="P36" i="1"/>
  <c r="P37" i="1"/>
  <c r="P40" i="1"/>
  <c r="P41" i="1"/>
  <c r="P44" i="1"/>
  <c r="P45" i="1"/>
  <c r="P48" i="1"/>
  <c r="P49" i="1"/>
  <c r="P52" i="1"/>
  <c r="P53" i="1"/>
  <c r="P56" i="1"/>
  <c r="P57" i="1"/>
  <c r="P60" i="1"/>
  <c r="P61" i="1"/>
  <c r="P64" i="1"/>
  <c r="P65" i="1"/>
  <c r="P68" i="1"/>
  <c r="P69" i="1"/>
  <c r="P72" i="1"/>
  <c r="P73" i="1"/>
  <c r="P76" i="1"/>
  <c r="P77" i="1"/>
  <c r="P80" i="1"/>
  <c r="P81" i="1"/>
  <c r="P84" i="1"/>
  <c r="P85" i="1"/>
  <c r="P88" i="1"/>
  <c r="P89" i="1"/>
  <c r="P92" i="1"/>
  <c r="P93" i="1"/>
  <c r="P96" i="1"/>
  <c r="P97" i="1"/>
  <c r="P100" i="1"/>
  <c r="P101" i="1"/>
  <c r="P104" i="1"/>
  <c r="P105" i="1"/>
  <c r="P108" i="1"/>
  <c r="P109" i="1"/>
  <c r="P112" i="1"/>
  <c r="P113" i="1"/>
  <c r="P116" i="1"/>
  <c r="P117" i="1"/>
  <c r="P120" i="1"/>
  <c r="P121" i="1"/>
  <c r="P124" i="1"/>
  <c r="P125" i="1"/>
  <c r="P128" i="1"/>
  <c r="P129" i="1"/>
  <c r="P132" i="1"/>
  <c r="P133" i="1"/>
  <c r="P136" i="1"/>
  <c r="P137" i="1"/>
  <c r="P140" i="1"/>
  <c r="P141" i="1"/>
  <c r="P144" i="1"/>
  <c r="P145" i="1"/>
  <c r="P148" i="1"/>
  <c r="P149" i="1"/>
  <c r="P152" i="1"/>
  <c r="P153" i="1"/>
  <c r="P156" i="1"/>
  <c r="P157" i="1"/>
  <c r="P160" i="1"/>
  <c r="P161" i="1"/>
  <c r="P164" i="1"/>
  <c r="P165" i="1"/>
  <c r="P168" i="1"/>
  <c r="P172" i="1"/>
  <c r="P176" i="1"/>
  <c r="P180" i="1"/>
  <c r="P184" i="1"/>
  <c r="P188" i="1"/>
  <c r="P192" i="1"/>
  <c r="P196" i="1"/>
  <c r="P200" i="1"/>
  <c r="P204" i="1"/>
  <c r="P208" i="1"/>
  <c r="P212" i="1"/>
  <c r="P216" i="1"/>
  <c r="P220" i="1"/>
  <c r="P224" i="1"/>
  <c r="P228" i="1"/>
  <c r="P232"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O2"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4" i="1"/>
  <c r="I5" i="1"/>
  <c r="I6" i="1"/>
</calcChain>
</file>

<file path=xl/sharedStrings.xml><?xml version="1.0" encoding="utf-8"?>
<sst xmlns="http://schemas.openxmlformats.org/spreadsheetml/2006/main" count="6982" uniqueCount="2103">
  <si>
    <t>Kecamatan</t>
  </si>
  <si>
    <t>Bandung</t>
  </si>
  <si>
    <t>Buahbatu</t>
  </si>
  <si>
    <t>Cibiru</t>
  </si>
  <si>
    <t>Coblong</t>
  </si>
  <si>
    <t>Andir</t>
  </si>
  <si>
    <t>Parongpong</t>
  </si>
  <si>
    <t>Antapani</t>
  </si>
  <si>
    <t>coblong</t>
  </si>
  <si>
    <t>Dayeuhkolot</t>
  </si>
  <si>
    <t>Batununggal</t>
  </si>
  <si>
    <t>Panyileukan</t>
  </si>
  <si>
    <t>Arcamanik</t>
  </si>
  <si>
    <t>Cimenyan</t>
  </si>
  <si>
    <t>Kiaracondong</t>
  </si>
  <si>
    <t>Regol</t>
  </si>
  <si>
    <t>Kost</t>
  </si>
  <si>
    <t>Wanita</t>
  </si>
  <si>
    <t>Pria</t>
  </si>
  <si>
    <t>Campuran</t>
  </si>
  <si>
    <t>Jumlah</t>
  </si>
  <si>
    <t>400000/bulan</t>
  </si>
  <si>
    <t>1300000/bulan</t>
  </si>
  <si>
    <t>5.500.000</t>
  </si>
  <si>
    <t>8.000.000</t>
  </si>
  <si>
    <t>180.000/bulan</t>
  </si>
  <si>
    <t>1.600.000/bulan</t>
  </si>
  <si>
    <t>750000/bulan</t>
  </si>
  <si>
    <t>HargaKamarKos</t>
  </si>
  <si>
    <t>Rp1,000,000/bulan</t>
  </si>
  <si>
    <t>BandungWetan</t>
  </si>
  <si>
    <t>1.750.000/bulandan21.000.000/tahun</t>
  </si>
  <si>
    <t>1.700.000/bulanatau20.400.000/tahun</t>
  </si>
  <si>
    <t>Rp1,100,000
/bulan</t>
  </si>
  <si>
    <t>Rp500,000/bulan</t>
  </si>
  <si>
    <t>Rp800,000/bulan
Rp8,800,000/tahun</t>
  </si>
  <si>
    <t>750.000/bulanatau8.250.000/tahun</t>
  </si>
  <si>
    <t>1.300.000/bulanatau15.600.000/tahun</t>
  </si>
  <si>
    <t>Rp550,000
/bulan
Rp6,000,000
/tahun</t>
  </si>
  <si>
    <t>650.000/bulanatau7.800.000/tahun</t>
  </si>
  <si>
    <t>BandungKidul</t>
  </si>
  <si>
    <t>BandungKulon</t>
  </si>
  <si>
    <t>1.400.000/bulanatau16.500.000/tahun</t>
  </si>
  <si>
    <t>Rp500,000
/bulan</t>
  </si>
  <si>
    <t>2.100.000/bulanatau25.200.000/tahun</t>
  </si>
  <si>
    <t>Rp1,000,000
/bulan</t>
  </si>
  <si>
    <t>1.800.000/bulanatau21.600.000</t>
  </si>
  <si>
    <t>Rp1,100,000
/bulan
Rp13,200,000
/tahun</t>
  </si>
  <si>
    <t>750.000/bulanatau9.000.000/tahun</t>
  </si>
  <si>
    <t>850.000/bulanatau10.200.000/tahun</t>
  </si>
  <si>
    <t>1.250.000/bulanatau25.000.000/tahun</t>
  </si>
  <si>
    <t>Rp650,000
/bulan</t>
  </si>
  <si>
    <t>Rp450,000
/bulan
Rp5,400,000
/tahun</t>
  </si>
  <si>
    <t>Rp500,000
/bulan
Rp6,000,000
/tahun</t>
  </si>
  <si>
    <t>1,600,000/bulanatau19,200,000/tahun</t>
  </si>
  <si>
    <t>750,00/bulanatau6,000,000/tahun</t>
  </si>
  <si>
    <t>Rp650,000/bulan</t>
  </si>
  <si>
    <t>1,700,000/bulanatau20,400,000/tahun</t>
  </si>
  <si>
    <t>Rp2,000,000/bulanatauRp22,000,000/tahun</t>
  </si>
  <si>
    <t>Rp600,000/bulanatauRp7,200,000/tahun</t>
  </si>
  <si>
    <t>Rp700,000/bulanatauRp8,400,000/tahun</t>
  </si>
  <si>
    <t>Rp1,250,000/bulanatauRp15,000,000/tahun</t>
  </si>
  <si>
    <t>Bandungwetan</t>
  </si>
  <si>
    <t>700k/bulan,7,5jt/tahun</t>
  </si>
  <si>
    <t>750k/bulan,9jt/tahun</t>
  </si>
  <si>
    <t>Rp417,000/bulanRp500,000/tahun</t>
  </si>
  <si>
    <t>Rp1,050,000/bulanatauRp12,600,000/tahun</t>
  </si>
  <si>
    <t>Rp600,000/bulanatauRp5,400,000/tahun</t>
  </si>
  <si>
    <t>Rp1,500,000/bulanatauRp18,000,000/tahun</t>
  </si>
  <si>
    <t>Rp750,000/bulanRp8,000,000/tahun</t>
  </si>
  <si>
    <t>Rp650,000/bulanRp7,800,000/tahun</t>
  </si>
  <si>
    <t>Rp800,000/bulanRp7,500,000/tahun</t>
  </si>
  <si>
    <t>BuahBatu</t>
  </si>
  <si>
    <t>Rp425,000/bulanRp5,100,000/tahun</t>
  </si>
  <si>
    <t>Rp400,000
/bulan
Rp4,800,000
/tahun</t>
  </si>
  <si>
    <t>Rp550,000
/bulan
Rp6,600,000
/tahun</t>
  </si>
  <si>
    <t>Rp900,000
/bulan
Rp10,800,000
/tahun</t>
  </si>
  <si>
    <t>Rp1,200,000
/bulan
Rp14,400,000
/tahun</t>
  </si>
  <si>
    <t>Rp600,000
/bulan
Rp7,200,000
/tahun</t>
  </si>
  <si>
    <t>Rp300,000
/bulan
Rp3,600,000
/tahun</t>
  </si>
  <si>
    <t>Rp50,000
/hari
Rp1,500,000
/bulan</t>
  </si>
  <si>
    <t>Rp1,250,000
/bulan
Rp15,000,000
/tahun</t>
  </si>
  <si>
    <t>Rp1,400,000/bulanatauRp12,000,000/tahun</t>
  </si>
  <si>
    <t>Rp1,400,000/bulanatauRp16,800,000/tahun</t>
  </si>
  <si>
    <t>Rp800,000/bulanatauRp9,600,000/tahun</t>
  </si>
  <si>
    <t>Rp900,000/bulanatauRp11,000,000/tahun</t>
  </si>
  <si>
    <t>Rp1,100,000/bulanatauRp13,200,000/tahun</t>
  </si>
  <si>
    <t>Rp1,200,000/bulanatauRp14,400,000/tahun</t>
  </si>
  <si>
    <t>Rp2,500,000/bulanatauRp30,000,000/tahun</t>
  </si>
  <si>
    <t>Rp1,600,000/bulanatauRp19,200,000/tahun</t>
  </si>
  <si>
    <t>Rp1,600,000/bulanatauRp18,000,000/tahun</t>
  </si>
  <si>
    <t>Rp700,000
/bulan
Rp8,400,000
/tahun</t>
  </si>
  <si>
    <t>Rp150,000
/hari
Rp700,000
/minggu
Rp1,200,000
/bulan</t>
  </si>
  <si>
    <t>Rp150,000
/hari
Rp800,000
/bulan</t>
  </si>
  <si>
    <t>Rp2,000,000
/bulan
Rp18,000,000
/tahun</t>
  </si>
  <si>
    <t>Rp800,000
/bulan
Rp8,800,000
/tahun</t>
  </si>
  <si>
    <t>Rp1,000,000
/bulan
Rp12,000,000
/tahun</t>
  </si>
  <si>
    <t>CibeunyingKaler</t>
  </si>
  <si>
    <t>Rp800,000
/bulan
Rp9,000,000
/tahun</t>
  </si>
  <si>
    <t>CibeunyingKidul</t>
  </si>
  <si>
    <t>Rp420,000/bulanRp5,000,000/tahun</t>
  </si>
  <si>
    <t>Rp500,000/bulanRp6,000,000/tahun</t>
  </si>
  <si>
    <t>Rp70,000/hariRp450,000/bulanRp5,400,000/tahun</t>
  </si>
  <si>
    <t>Rp750,000/bulanRp9,000,000/tahun</t>
  </si>
  <si>
    <t>Rp650,000
/bulan
Rp7,800,000
/tahun</t>
  </si>
  <si>
    <t>Rp2,200,000
/bulan
Rp30,800,000
/tahun</t>
  </si>
  <si>
    <t>Rp800,000/bulanRp9,600,000/tahun</t>
  </si>
  <si>
    <t>Rp950,000/bulanRp11,400,000/tahun</t>
  </si>
  <si>
    <t>Rp750,000/bulan</t>
  </si>
  <si>
    <t>Rp250,000/hariRp1,750,000/mingguRp3,000,000/bulanRp32,500,000/tahun</t>
  </si>
  <si>
    <t>Rp350,000
/bulan
Rp4,200,000
/tahun</t>
  </si>
  <si>
    <t>Rp1,000,000/bulanatauRp12,000,000/tahun</t>
  </si>
  <si>
    <t>UjungBerung</t>
  </si>
  <si>
    <t>Rp1,200,000/bulan</t>
  </si>
  <si>
    <t>Rp750,000
/bulan
Rp9,000,000
/tahun</t>
  </si>
  <si>
    <t>Rp600,000
/bulan</t>
  </si>
  <si>
    <t>Mean  Harga berdasarkan Kecamatan</t>
  </si>
  <si>
    <t>Harga Kamar Kos</t>
  </si>
  <si>
    <t>Range Harga</t>
  </si>
  <si>
    <t>500000-999999</t>
  </si>
  <si>
    <t>100000-499999</t>
  </si>
  <si>
    <t>1500000-1999999</t>
  </si>
  <si>
    <t>1000000-1499999</t>
  </si>
  <si>
    <t>Jumlah fasilitas</t>
  </si>
  <si>
    <t>&gt;3000000</t>
  </si>
  <si>
    <t>2000000-3000000</t>
  </si>
  <si>
    <t>Fasilitas Kamar Kos</t>
  </si>
  <si>
    <t>Kamar kosong</t>
  </si>
  <si>
    <t>Wifi;Almari Pakaian;Meja Belajar;Kursi Belajar;Kasur;AC;Bisa Pasutri;Sekamar Berdua</t>
  </si>
  <si>
    <t>Wifi;Almari Pakaian;Meja Belajar;Kursi Belajar;Kasur</t>
  </si>
  <si>
    <t>Almari Pakaian;Kasur</t>
  </si>
  <si>
    <t>Kasur</t>
  </si>
  <si>
    <t>Almari Pakaian;Meja Belajar;Kursi Belajar;Kasur</t>
  </si>
  <si>
    <t>Wifi;Almari Pakaian;Meja Belajar;Kasur;AC;Bisa Pasutri;Sekamar Berdua</t>
  </si>
  <si>
    <t>Kasur;Bisa Pasutri;Sekamar Berdua</t>
  </si>
  <si>
    <t>Kasur;Almari Pakaian</t>
  </si>
  <si>
    <t>Almari Pakaian;Wifi;Sekamar Berdua</t>
  </si>
  <si>
    <t>Bisa Pasutri</t>
  </si>
  <si>
    <t>Bisa Pasutri;Kamar Kosongan</t>
  </si>
  <si>
    <t>Bisa Pasutri;Sekamar Berdua</t>
  </si>
  <si>
    <t>Kasur;Almari Pakaian;Wifi / Internet;Sekamar Berdua</t>
  </si>
  <si>
    <t>Kasur;Almari Pakaian;Sekamar Berdua</t>
  </si>
  <si>
    <t>Kasur;Almari Pakaian;Meja Belajar;Kursi Belajar;AC / Pendingin Udara;Cleaning Service;Sekamar Berdua</t>
  </si>
  <si>
    <t>Kasur;Almari Pakaian;Meja Belajar;Kursi Belajar;Dispenser</t>
  </si>
  <si>
    <t>Wifi / Internet;CABLE TV</t>
  </si>
  <si>
    <t>Kasur;Almari Pakaian;Bisa Pasutri;Sekamar Berdua;Sekamar bertiga</t>
  </si>
  <si>
    <t>Kasur;Almari Pakaian;Dispenser;Bisa Pasutri;Sekamar Berdua;Sekamar bertiga</t>
  </si>
  <si>
    <t>Kasur;Almari Pakaian;Meja Belajar;Wifi / Internet</t>
  </si>
  <si>
    <t>Kasur;Almari Pakaian;Meja Belajar;Sekamar Berdua</t>
  </si>
  <si>
    <t>Kamar Kosongan</t>
  </si>
  <si>
    <t>Kasur;Almari Pakaian;Bisa Pasutri;Sekamar Berdua</t>
  </si>
  <si>
    <t>Kasur;Almari Pakaian;TV;Bisa Pasutri;Sekamar Berdua</t>
  </si>
  <si>
    <t>Kasur;Almari Pakaian;Sekamar Berdua;Sekamar bertiga</t>
  </si>
  <si>
    <t>Kasur;Almari Pakaian;Wastafel</t>
  </si>
  <si>
    <t>Kasur;Almari Pakaian;TV;Meja Belajar;Sekamar Berdua;Kipas Angin</t>
  </si>
  <si>
    <t>Kamar Mandi Dalam</t>
  </si>
  <si>
    <t>Kamar Mandi Dalam;Almari Pakaian;Meja Belajar;Kursi Belajar;Kasur;AC;Sekamar Berdua</t>
  </si>
  <si>
    <t>Almari Pakaian;Meja Belajar;Kursi Belajar;Kasur;Dispenser;Bisa Pasutri;Sekamar Berdua</t>
  </si>
  <si>
    <t>Almari Pakaian;Meja Belajar;Kursi Belajar;Kasur;Bisa Pasutri;Sekamar Berdua</t>
  </si>
  <si>
    <t>Kasur;Almari Pakaian;Dispenser;Bisa Pasutri;Sekamar Berdua</t>
  </si>
  <si>
    <t>Wifi / Internet</t>
  </si>
  <si>
    <t>Kasur;Meja Belajar;Wifi / Internet</t>
  </si>
  <si>
    <t>Kasur;Almari Pakaian;Wifi / Internet</t>
  </si>
  <si>
    <t>Kasur;Almari Pakaian;Meja Belajar;Kursi Belajar;Wifi / Internet;Sekamar Berdua</t>
  </si>
  <si>
    <t>Kasur;Almari Pakaian;Meja Belajar;Kursi Belajar;Wifi / Internet;AC / Pendingin Udara;TV;Bisa Pasutri;Sekamar Berdua</t>
  </si>
  <si>
    <t>Kasur;Almari Pakaian;Meja Belajar;Kursi Belajar;Wifi / Internet;TV;Bisa Pasutri;Sekamar Berdua</t>
  </si>
  <si>
    <t>Kasur;Wifi / Internet</t>
  </si>
  <si>
    <t>Kasur;Almari Pakaian;Meja Belajar</t>
  </si>
  <si>
    <t>Kasur;Almari Pakaian;Meja Belajar;Kursi Belajar</t>
  </si>
  <si>
    <t>Kasur;Almari Pakaian;Meja Belajar;AC / Pendingin Udara</t>
  </si>
  <si>
    <t>Kasur;Almari Pakaian;Meja Belajar;Kursi Belajar;Wifi / Internet</t>
  </si>
  <si>
    <t>Kasur;Almari Pakaian;Meja Belajar;Kursi Belajar;AC / Pendingin Udara</t>
  </si>
  <si>
    <t>Kasur;Almari Pakaian;Meja Belajar;Kursi Belajar;Wifi / Internet;TV</t>
  </si>
  <si>
    <t>Sekamar Berdua</t>
  </si>
  <si>
    <t>Kasur;Almari Pakaian;Meja Belajar;Wifi / Internet;Sekamar Berdua</t>
  </si>
  <si>
    <t>Wifi / Internet;Sekamar Berdua</t>
  </si>
  <si>
    <t>Kasur;Almari Pakaian;Meja Belajar;Kursi Belajar;Sekamar Berdua</t>
  </si>
  <si>
    <t>Kasur;Almari Pakaian;Meja Belajar;Kursi Belajar;Wifi / Internet;Dispenser;Sekamar Berdua</t>
  </si>
  <si>
    <t>Kasur;Almari Pakaian;TV;Cleaning Service</t>
  </si>
  <si>
    <t>Kasur;Almari Pakaian;Meja Belajar;Kursi Belajar;Bisa Pasutri;Sekamar Berdua</t>
  </si>
  <si>
    <t>kosong</t>
  </si>
  <si>
    <t>Kasur;Almari Pakaian;TV;Wifi / Internet;Sekamar Berdua</t>
  </si>
  <si>
    <t>Kasur;Meja Belajar;Kursi Belajar;Wifi / Internet;Sekamar Berdua</t>
  </si>
  <si>
    <t>Kasur;Almari Pakaian;Kursi Belajar;Wifi / Internet;Cleaning Service</t>
  </si>
  <si>
    <t>Kasur;Sekamar Berdua</t>
  </si>
  <si>
    <t>Kamar Mandi Dalam;Almari Pakaian;Kasur;TV</t>
  </si>
  <si>
    <t>Wifi;Almari Pakaian;Kasur;Sekamar Berdua</t>
  </si>
  <si>
    <t>Almari Pakaian;Kasur;Sekamar Berdua</t>
  </si>
  <si>
    <t>Kamar Mandi Dalam;Almari Pakaian;Kasur;Laundry;Bisa Pasutri</t>
  </si>
  <si>
    <t>Kamar Mandi Dalam;Almari Pakaian;Meja Belajar;Kasur;Sekamar Berdua</t>
  </si>
  <si>
    <t>Kamar Mandi Dalam;Wifi;Almari Pakaian;Meja Belajar;Kursi Belajar;Kasur;Laundry</t>
  </si>
  <si>
    <t>Kamar Mandi Dalam;Almari Pakaian;Kasur</t>
  </si>
  <si>
    <t>Kamar Mandi Dalam;Almari Pakaian;Kasur;Laundry</t>
  </si>
  <si>
    <t>Kasur;Laundry</t>
  </si>
  <si>
    <t>Laundry;kosong</t>
  </si>
  <si>
    <t>Wifi;Meja Belajar;Kasur</t>
  </si>
  <si>
    <t>Wifi;Almari Pakaian;Kasur;Laundry;Sekamar Berdua</t>
  </si>
  <si>
    <t>Wifi;Almari Pakaian;Meja Belajar;Kursi Belajar;Kasur;Laundry;Bisa Pasutri;Sekamar Berdua</t>
  </si>
  <si>
    <t>Wifi;Almari Pakaian;Meja Belajar;Kursi Belajar;Kasur;Laundry;Sekamar Berdua</t>
  </si>
  <si>
    <t>Wifi;Almari Pakaian;Kasur;AC;TV</t>
  </si>
  <si>
    <t>Wifi;AC;TV;Bisa Pasutri</t>
  </si>
  <si>
    <t>Almari Pakaian;Kasur;Laundry;Sekamar Berdua</t>
  </si>
  <si>
    <t>Wifi;Almari Pakaian;Meja Belajar;Kursi Belajar;Kasur;TV</t>
  </si>
  <si>
    <t>Wifi;Almari Pakaian;Kasur;Cleaning Service;TV;Bisa Pasutri;Sekamar Berdua</t>
  </si>
  <si>
    <t>Wifi;Almari Pakaian;Kursi Belajar;Kasur</t>
  </si>
  <si>
    <t>Wifi;Laundry;Bisa Pasutri</t>
  </si>
  <si>
    <t>Wifi;Almari Pakaian;Meja Belajar;Kursi Belajar;Kasur;AC;TV;Sekamar Berdua</t>
  </si>
  <si>
    <t>Wifi;Meja Belajar;Kursi Belajar;Kasur;Laundry;AC;Sekamar Berdua</t>
  </si>
  <si>
    <t>Wifi;Meja Belajar;Kursi Belajar;Kasur;AC</t>
  </si>
  <si>
    <t>Almari Pakaian;Kasur;Laundry</t>
  </si>
  <si>
    <t>Wifi;Almari Pakaian;Meja Belajar;Kursi Belajar;Kasur;Laundry;TV;Bisa Pasutri;Sekamar Berdua</t>
  </si>
  <si>
    <t>Kasur;Almari Pakaian;TV;Meja Belajar;Kursi Belajar;Wifi / Internet;AC / Pendingin Udara;Dispenser;Laundry;Bisa Pasutri;Sekamar Berdua;Kulkas</t>
  </si>
  <si>
    <t>Wifi;Almari Pakaian;Meja Belajar;Kursi Belajar</t>
  </si>
  <si>
    <t>Kasur;TV;Wifi / Internet</t>
  </si>
  <si>
    <t>Kamar Mandi Dalam;Almari Pakaian</t>
  </si>
  <si>
    <t>Laundry</t>
  </si>
  <si>
    <t>Almari Pakaian;Meja Belajar;Kasur</t>
  </si>
  <si>
    <t>Kamar Mandi Dalam;Wifi;Almari Pakaian;Meja Belajar;Kursi Belajar;Kasur;Tersedia Sarapan / Makanan;Laundry;Cleaning Service;TV;Dispenser;Bisa Pasutri</t>
  </si>
  <si>
    <t>Wifi;Almari Pakaian;Kasur</t>
  </si>
  <si>
    <t>Wifi;Almari Pakaian;Meja Belajar;Kursi Belajar;Kasur;Tersedia Sarapan / Makanan;AC;Sekamar Berdua</t>
  </si>
  <si>
    <t>Wifi;Almari Pakaian;Meja Belajar;Kursi Belajar;Kasur;TV kabel</t>
  </si>
  <si>
    <t>Wifi;Almari Pakaian;Meja Belajar;Kursi Belajar;Kasur;Cleaning Service;Sekamar Berdua</t>
  </si>
  <si>
    <t>Kasur;Almari Pakaian;Meja Belajar;Kursi Belajar;Wifi;Dispenser</t>
  </si>
  <si>
    <t>Kasur;Almari Pakaian;Meja Belajar;Kursi Belajar;TV Kabel</t>
  </si>
  <si>
    <t>Kasur;Almari Pakaian;Meja Belajar;Kursi Belajar;Wifi / Internet;Laundry</t>
  </si>
  <si>
    <t>Kasur;Almari Pakaian;Meja Belajar;Kursi Belajar;Meja Cermin Rias</t>
  </si>
  <si>
    <t>Kasur;Almari Pakaian;Meja Belajar;Kursi Belajar;Wifi / Internet;AC / Pendingin Udara;Dispenser;Kulkas</t>
  </si>
  <si>
    <t>Kasur;Almari Pakaian;Meja Belajar;Kursi Belajar;Wifi / Internet;Dispenser</t>
  </si>
  <si>
    <t>Kamar kosongan</t>
  </si>
  <si>
    <t>Kasur;Almari Pakaian;Meja Belajar;Kursi Belajar;TV;Kipas Angin</t>
  </si>
  <si>
    <t>Kasur;Almari Pakaian;Wifi / Internet;AC / Pendingin Udara;TV;Sekamar Berdua</t>
  </si>
  <si>
    <t>Kasur;Almari Pakaian;Kulkas</t>
  </si>
  <si>
    <t>Kasur;Almari Pakaian;Meja Belajar;Kursi Belajar;Wifi / Internet;Sekamar Berdua;Meja Cermin Rias</t>
  </si>
  <si>
    <t>Kasur;Almari Pakaian;Meja Belajar;Kursi Belajar;Wifi / Internet;AC / Pendingin Udara;TV</t>
  </si>
  <si>
    <t>Kasur;Almari Pakaian;Meja Belajar;Kursi Belajar;Wifi / Internet;TV;Meja Cermin Rias</t>
  </si>
  <si>
    <t>Kasur;Almari Pakaian;TV;Meja Belajar;Kursi Belajar;Wifi / Internet;Bisa Pasutri;Sekamar Berdua;CABLE TV</t>
  </si>
  <si>
    <t>Kasur;Almari Pakaian;Meja Belajar;Wifi / Internet;Dispenser;MENDAPAT FREE CUCI SETRIKA 1 STEL PAKAIAN SETIAP HARI ADA TV KABEL DI TIAP KAMAR</t>
  </si>
  <si>
    <t>Kasur;Almari Pakaian;Meja Belajar;Kursi Belajar;Wifi / Internet;Dispenser;Kulkas;FREE CUCI SETRIKA 1 STEL PAKAIAN SETIAP HARI</t>
  </si>
  <si>
    <t>Kasur;Rak tembok</t>
  </si>
  <si>
    <t>-</t>
  </si>
  <si>
    <t>Kasur;Almari Pakaian;Meja Belajar;Dispenser;Sekamar Berdua</t>
  </si>
  <si>
    <t>Fasilitas Kamar Mandi</t>
  </si>
  <si>
    <t>Fasilitas Umum Kos</t>
  </si>
  <si>
    <t>Fasilitas Parkir</t>
  </si>
  <si>
    <t>Kamar Mandi Luar</t>
  </si>
  <si>
    <t>Ruang Jemur;Ruang Cuci</t>
  </si>
  <si>
    <t>Sepeda;Motor</t>
  </si>
  <si>
    <t>Kamar Mandi Dalam;Kloset Jongkok;Bathub;Shower</t>
  </si>
  <si>
    <t>Ruang Tamu;Dapur;Ruang Jemur;Mesin Cuci;Ruang santai;Balkon;Ruang Cuci</t>
  </si>
  <si>
    <t>Sepeda;Motor;Mobil</t>
  </si>
  <si>
    <t>Dapur;Ruang Jemur;Ruang santai</t>
  </si>
  <si>
    <t>Kamar Mandi Luar;Kloset Jongkok;Bak Mandi</t>
  </si>
  <si>
    <t>Motor;Mobil</t>
  </si>
  <si>
    <t>Kamar Mandi Dalam;Kloset Duduk;Shower</t>
  </si>
  <si>
    <t>Dapur;Ruang Jemur</t>
  </si>
  <si>
    <t>Motor</t>
  </si>
  <si>
    <t>Kamar Mandi Dalam;Kamar Mandi Luar;Kloset Duduk;Kloset Jongkok;Air Panas;Shower;Wastafel</t>
  </si>
  <si>
    <t>Ruang Tamu;Dapur;Ruang Jemur;Ruang Makan;Ruang Santai;Kulkas;Ruang Cuci</t>
  </si>
  <si>
    <t>Ruang Tamu;Dapur;Mesin Cuci;Ruang Santai;Balkon;Ruang Cuci;Akses kunci 24 Jam</t>
  </si>
  <si>
    <t>Kamar Mandi Dalam;Kloset Jongkok;Bathub / Ember Mandi</t>
  </si>
  <si>
    <t>Ruang Tamu;Ruang Jemur;Ruang Santai;Dapur;Laundry</t>
  </si>
  <si>
    <t>Ruang Makan;Dispenser</t>
  </si>
  <si>
    <t>Tidak tersedia</t>
  </si>
  <si>
    <t>Ruang Tamu;Ruang Jemur;Mesin Cuci</t>
  </si>
  <si>
    <t>Kamar Mandi Dalam;Kamar Mandi Luar;Kloset Jongkok;Bak Mandi</t>
  </si>
  <si>
    <t>Ruang Jemur;Ruang Santai;Balkon;Ruang Cuci;Gazebo, Akses Kunci 24 Jam</t>
  </si>
  <si>
    <t>Kamar Mandi Dalam;Kloset Jongkok;Bak Mandi</t>
  </si>
  <si>
    <t>Ruang Jemur;Ruang Santai;Balkon;Ruang Cuci;Gazebo</t>
  </si>
  <si>
    <t>Ruang Jemur;Ruang Santai;Ruang Cuci;Laundry;Akses Kunci 24 Jam</t>
  </si>
  <si>
    <t>Kamar Mandi Luar;Kloset Jongkok;Bathub / Ember Mandi</t>
  </si>
  <si>
    <t>Ruang Jemur;Ruang Cuci;Laundry;Boleh Bawa Hewan Peliharaan</t>
  </si>
  <si>
    <t>Ruang Jemur;Ruang Santai;Dispenser</t>
  </si>
  <si>
    <t>Ruang Santai;Laundry</t>
  </si>
  <si>
    <t>Kamar Mandi Luar;Kloset Jongkok</t>
  </si>
  <si>
    <t>Ruang Jemur;Laundry</t>
  </si>
  <si>
    <t>Ruang Tamu;Ruang Jemur;Ruang Santai;Laundry</t>
  </si>
  <si>
    <t>Kamar Mandi Dalam;Kloset Jongkok</t>
  </si>
  <si>
    <t>Ruang Jemur;Dapur;Laundry</t>
  </si>
  <si>
    <t>Kamar Mandi Luar;Kloset Jongkok;Bak Mandi;Ember Mandi</t>
  </si>
  <si>
    <t>Ruang Tamu;Ruang Jemur;Ruang Cuci;Dapur;Laundry</t>
  </si>
  <si>
    <t>Kamar Mandi Luar;Kloset Jongkok;Ember Mandi</t>
  </si>
  <si>
    <t>Ruang Jemur;Ruang Makan;Ruang Santai;Dispenser</t>
  </si>
  <si>
    <t>Ruang Jemur;Ruang Santai;Ruang Cuci;Laundry</t>
  </si>
  <si>
    <t>Ruang Jemur;Ruang Santai;TV</t>
  </si>
  <si>
    <t>Kamar Mandi Dalam;Kloset Jongkok;Ember Mandi</t>
  </si>
  <si>
    <t>Ruang Jemur;Dispenser</t>
  </si>
  <si>
    <t>Kamar Mandi Dalam;Kloset Duduk;Bak Mandi;Shower;Wastafel</t>
  </si>
  <si>
    <t>Ruang Tamu;Ruang Jemur;Ruang Makan;Ruang Santai;Dapur;Laundry</t>
  </si>
  <si>
    <t>Kamar Mandi Dalam;Kloset Jongkok;Ember Mandi;Air Panas</t>
  </si>
  <si>
    <t>Ruang Jemur;Dapur;Dispenser;Mushola, TV</t>
  </si>
  <si>
    <t>Kamar Mandi Luar;Kloset Duduk;Ember Mandi</t>
  </si>
  <si>
    <t>Ruang Jemur;Ruang Cuci;Dapur;Akses kunci 24 jam</t>
  </si>
  <si>
    <t>Ruang Tamu;Ruang Jemur;Ruang Makan;Ruang Cuci;Dapur;Mesin Cuci;Dispenser</t>
  </si>
  <si>
    <t>Kamar Mandi Dalam;Kloset Jongkok;Ember Mandi;Shower;Wastafel</t>
  </si>
  <si>
    <t>Ruang Jemur;Ruang Santai;Dapur;Laundry</t>
  </si>
  <si>
    <t>Ruang Santai;Ruang Cuci;Dapur;Laundry</t>
  </si>
  <si>
    <t>Ruang Cuci;Ruang Jemur;Laundry</t>
  </si>
  <si>
    <t>Ruang Jemur;Ruang Cuci;Laundry; Akses kunci 24 jam</t>
  </si>
  <si>
    <t>Dapur;Ruang Cuci;Ruang Santai;Laundry</t>
  </si>
  <si>
    <t>Dapur;Ruang Jemur;Mesin Cuci;Laundry</t>
  </si>
  <si>
    <t>Ruang Jemur;Ruang Cuci;Ruang Santai;Laundry</t>
  </si>
  <si>
    <t>Ruang Santai;Dapur;Laundry</t>
  </si>
  <si>
    <t>Ruang Jemur</t>
  </si>
  <si>
    <t>Ruang Tamu;Ruang Makan;Ruang Cuci;Laundry</t>
  </si>
  <si>
    <t>Ruang Jemur;Ruang Cuci;Dapur;Laundry</t>
  </si>
  <si>
    <t>Kamar Mandi Luar;Kloset Jongkok;Ember Mandi;Wastafel</t>
  </si>
  <si>
    <t>Ruang Jemur;TV</t>
  </si>
  <si>
    <t>Ruang Tamu;Ruang Makan;Ruang Jemur;Ruang Cuci;Ruang Santai;Dapur;Laundry;TV</t>
  </si>
  <si>
    <t>Ruang Jemur;Ruang Cuci;Laundry;Akses kunci 24 jam</t>
  </si>
  <si>
    <t>Kamar Mandi Luar;Kloset Duduk;Kloset Jongkok;Bak Mandi;Bathub / Ember Mandi</t>
  </si>
  <si>
    <t>Ruang Tamu;Ruang Cuci;Laundry</t>
  </si>
  <si>
    <t>Kamar Mandi Luar;Kloset Duduk;Kloset Jongkok;Bak Mandi;Ember Mandi</t>
  </si>
  <si>
    <t>Kamar Mandi Dalam;Kloset Duduk</t>
  </si>
  <si>
    <t>Kamar Mandi Luar;Kloset Duduk;Kloset Jongkok;Bathub;Pandingin / Pemanas</t>
  </si>
  <si>
    <t>Ruang Tamu;Dapur;Ruang Jemur;Ruang santai;Kulkas;Dispenser;Ruang Cuci</t>
  </si>
  <si>
    <t>Kamar Mandi Luar;Kloset Duduk;Bathub;Shower;Wastafel</t>
  </si>
  <si>
    <t>Ruang Tamu;Dapur;Ruang Jemur;Ruang Santai;Kulkas;Dispenser;Taman</t>
  </si>
  <si>
    <t>Kamar Mandi Dalam;Kloset Duduk;Bak Mandi</t>
  </si>
  <si>
    <t>Kamar Mandi Dalam;Kloset Jongkok;Bak Mandi;Bathub / Ember Mandi</t>
  </si>
  <si>
    <t>Ruang Tamu;Ruang Jemur;Ruang Santai;Ruang Cuci;Dapur;Laundry</t>
  </si>
  <si>
    <t>Ruang Tamu;Dapur</t>
  </si>
  <si>
    <t>Kamar Mandi Dalam;Kloset Duduk;Air Panas;Shower</t>
  </si>
  <si>
    <t>Ruang Jemur;Ruang Cuci;Laundry</t>
  </si>
  <si>
    <t>Kamar Mandi Luar;Kloset Duduk;Bak Mandi;Shower</t>
  </si>
  <si>
    <t>Ruang Jemur;Ruang Santai;Ruang Cuci;Dapur;Kulkas;Dispenser;Taman</t>
  </si>
  <si>
    <t>Kamar Mandi Luar;Kloset Duduk;Bathub / Ember Mandi;Air Panas;Shower;Wastafel</t>
  </si>
  <si>
    <t>Ruang Tamu;Ruang Jemur;Ruang Makan;Ruang Santai;Mesin Cuci;Kulkas;Dispenser;Laundry</t>
  </si>
  <si>
    <t>Ruang Jemur;Ruang Santai;Ruang Cuci;Dapur;Taman</t>
  </si>
  <si>
    <t>Kamar Mandi Dalam;Kloset Duduk;Bathub / Ember Mandi;Air Panas;Shower;Wastafel</t>
  </si>
  <si>
    <t>Ruang Tamu;Ruang Makan;Ruang Santai;Kulkas;Dispenser</t>
  </si>
  <si>
    <t>Kamar Mandi Luar;Kloset Duduk;Air Panas;Shower</t>
  </si>
  <si>
    <t>Dapur;Laundry</t>
  </si>
  <si>
    <t>Ruang Tamu;Laundry</t>
  </si>
  <si>
    <t>Kamar Mandi Luar;Kloset Duduk;Bathub / Ember Mandi;Air Panas;Shower</t>
  </si>
  <si>
    <t>Ruang Tamu;Ruang Jemur;Ruang Makan;Ruang Santai;Kulkas;Dispenser</t>
  </si>
  <si>
    <t>Ruang Tamu;Ruang Jemur;Ruang Makan;Ruang Santai;Ruang Cuci;Kulkas;Dispenser;Laundry</t>
  </si>
  <si>
    <t>Kamar Mandi Dalam;Kloset Duduk;Air Panas;Shower;Wastafel</t>
  </si>
  <si>
    <t>Ruang Tamu;Ruang Jemur;Ruang Makan;Ruang Santai;Kulkas;Taman</t>
  </si>
  <si>
    <t>Ruang Tamu;Ruang Santai;Laundry</t>
  </si>
  <si>
    <t>Kamar Mandi Luar;Kloset Jongkok;Bak Mandi;Bathub / Ember Mandi</t>
  </si>
  <si>
    <t>Ruang Tamu;Ruang Jemur;Ruang Santai;Ruang Cuci;Dapur;Mesin Cuci</t>
  </si>
  <si>
    <t>Ruang Tamu;Ruang Jemur;Ruang Cuci;Dapur;Mesin Cuci</t>
  </si>
  <si>
    <t>Ruang Tamu;Ruang Makan;Ruang Cuci;Dapur;Kulkas;Dispenser;Laundry</t>
  </si>
  <si>
    <t>Kamar Mandi Luar;Kloset Duduk;Kloset Jongkok;Shower</t>
  </si>
  <si>
    <t>Ruang Tamu;Ruang Jemur;Ruang Makan;Dapur;Balkon</t>
  </si>
  <si>
    <t>Ruang Tamu</t>
  </si>
  <si>
    <t>Kamar Mandi Dalam;Kamar Mandi Luar;Kloset Jongkok</t>
  </si>
  <si>
    <t>Ruang Santai</t>
  </si>
  <si>
    <t>Ruang Jemur;Ruang Santai</t>
  </si>
  <si>
    <t>Ruang Tamu;Ruang Jemur;Dapur</t>
  </si>
  <si>
    <t>Ruang Tamu;Ruang Santai;Laundry;mushola</t>
  </si>
  <si>
    <t>Dapur;Ruang Cuci;Ruang Jemur</t>
  </si>
  <si>
    <t>Kamar Mandi Dalam;Ember Mandi</t>
  </si>
  <si>
    <t>Dapur</t>
  </si>
  <si>
    <t>Kamar Mandi Luar;Kloset Duduk;Air Panas</t>
  </si>
  <si>
    <t>Kamar Mandi Dalam;Kloset Duduk;Ember Mandi</t>
  </si>
  <si>
    <t>Kamar Mandi Luar;Kloset Duduk;Ember Mandi;Shower</t>
  </si>
  <si>
    <t>Ruang Tamu;Ruang Makan;Dapur;Laundry</t>
  </si>
  <si>
    <t>Ruang Tamu;Ruang Makan;Dapur;Ruang Jemur;Ruang Cuci;Ruang Santai;Laundry;Kulkas;Balkon</t>
  </si>
  <si>
    <t>Kamar Mandi Luar;Kloset Jongkok;Shower</t>
  </si>
  <si>
    <t>Kloset Jongkok;Ember Mandi</t>
  </si>
  <si>
    <t>Ruang Tamu;Ruang Jemur;Ruang Santai;Dapur;Dispenser</t>
  </si>
  <si>
    <t>Ruang Santai;Dapur</t>
  </si>
  <si>
    <t>Ruang Tamu;Ruang Makan;Ruang Jemur;Dapur</t>
  </si>
  <si>
    <t>Ruang Tamu;Ruang Jemur;Laundry</t>
  </si>
  <si>
    <t>Kamar Mandi Luar;Ember Mandi</t>
  </si>
  <si>
    <t>Ruang Tamu;Ruang Makan;Ruang Jemur;Ruang Cuci;Ruang Santai;Dapur;Mesin Cuci;Kulkas</t>
  </si>
  <si>
    <t>Ruang Tamu;Ruang Jemur;Ruang Cuci;Ruang Santai</t>
  </si>
  <si>
    <t>Kamar Mandi Luar;Kloset Duduk;Bak Mandi</t>
  </si>
  <si>
    <t>Kloset Duduk;Kloset Jongkok</t>
  </si>
  <si>
    <t>Ruang Jemur;Ruang Santai;Laundry;Mushola</t>
  </si>
  <si>
    <t>Kamar Mandi Dalam;Kloset Jongkok;Bak Mandi;Shower</t>
  </si>
  <si>
    <t>Ruang Tamu;Ruang Jemur;Ruang santai;Balkon;Ruang Cuci</t>
  </si>
  <si>
    <t>Dapur;Ruang santai</t>
  </si>
  <si>
    <t>Kamar Mandi Dalam;Kloset Duduk;Bak Mandi;Shower</t>
  </si>
  <si>
    <t>Kamar Mandi Dalam;Bak Mandi</t>
  </si>
  <si>
    <t>Ruang Tamu;Dapur;Ruang Jemur;Ruang santai;Ruang Cuci</t>
  </si>
  <si>
    <t>Ruang Tamu;Ruang Jemur;Ruang santai;Ruang Cuci</t>
  </si>
  <si>
    <t>Kamar Mandi Luar;Kloset Duduk</t>
  </si>
  <si>
    <t>Kamar Mandi Dalam;Kloset Duduk;Bak Mandi;Air Panas;Shower</t>
  </si>
  <si>
    <t>Ruang Tamu;Dapur;Ruang Jemur;Balkon</t>
  </si>
  <si>
    <t>Ruang Tamu;Dapur;Ruang Jemur;Ruang Makan;Ruang Santai;Kulkas;Dispenser</t>
  </si>
  <si>
    <t>Kamar Mandi Luar;Kloset Duduk;Bak Mandi;Air Panas;Shower</t>
  </si>
  <si>
    <t>Ruang Tamu;Dapur;Ruang Jemur;Mesin Cuci;Ruang Makan;Ruang Santai;Kulkas;Dispenser;Ruang Cuci;Taman</t>
  </si>
  <si>
    <t>Kamar Mandi Dalam;Air Panas</t>
  </si>
  <si>
    <t>Mobil</t>
  </si>
  <si>
    <t>Kamar Mandi Dalam;Kamar Mandi Luar;Kloset Duduk;Kloset Jongkok;Bak Mandi;Air Panas;Shower;Wastafel</t>
  </si>
  <si>
    <t>Ruang Tamu;Dapur;Ruang Jemur;Mesin Cuci;Ruang Makan;Ruang Santai;Ruang Cuci</t>
  </si>
  <si>
    <t>Ruang Tamu;Dapur;Ruang Jemur;Ruang Cuci</t>
  </si>
  <si>
    <t>Kamar Mandi Dalam;Kloset Duduk;Kloset Jongkok;Bak Mandi;Shower</t>
  </si>
  <si>
    <t>Ruang Tamu;Dapur;Ruang Jemur;Balkon;Taman</t>
  </si>
  <si>
    <t>Ruang Tamu;Dapur;Ruang Jemur;Ruang Cuci;Taman</t>
  </si>
  <si>
    <t>Kamar Mandi Dalam;Kloset Duduk;Bathub;Air Panas;Shower;Wastafel</t>
  </si>
  <si>
    <t>Ruang Tamu;Dapur;Ruang Jemur;Ruang Makan;Ruang Santai;Kulkas</t>
  </si>
  <si>
    <t>Dapur;Ruang Jemur;Ruang Santai;Ruang Cuci</t>
  </si>
  <si>
    <t>Ruang Tamu;Dapur;Ruang Santai</t>
  </si>
  <si>
    <t>Kamar Mandi Dalam;Kloset Duduk;Kloset Jongkok;Shower</t>
  </si>
  <si>
    <t>Ruang Tamu;Ruang Jemur;Ruang Santai;Taman</t>
  </si>
  <si>
    <t>Kamar Mandi Dalam;Kloset Duduk;Ember Mandi;Air Panas;Shower;Wastafel</t>
  </si>
  <si>
    <t>Ruang Tamu;Ruang Makan;Ruang Jemur;Ruang Santai;Dapur;WIFI;Kulkas;Dispenser;Security</t>
  </si>
  <si>
    <t>Kamar Mandi Luar;Kloset Duduk;Shower</t>
  </si>
  <si>
    <t>Dapur;Ruang Jemur;Kulkas</t>
  </si>
  <si>
    <t>Dapur;Ruang Jemur;Ruang Santai;Laundry</t>
  </si>
  <si>
    <t>Kamar Mandi Luar;Kloset Duduk;Ember Mandi;Air Panas;Shower;Wastafel</t>
  </si>
  <si>
    <t>Ruang Tamu;Ruang Makan;Ruang Jemur;Ruang Santai;Laundry;security</t>
  </si>
  <si>
    <t>Kamar Mandi Dalam;Kloset Duduk;Kloset Jongkok</t>
  </si>
  <si>
    <t>Ruang santai</t>
  </si>
  <si>
    <t>Ruang Jemur;Balkon</t>
  </si>
  <si>
    <t>Kamar Mandi Dalam;Kloset Jongkok;Ember Mandi;Shower</t>
  </si>
  <si>
    <t>Ruang Tamu;Ruang Jemur;Ruang Cuci;Ruang Santai;Dapur;Laundry;Kulkas;Dispenser</t>
  </si>
  <si>
    <t>Sepeda</t>
  </si>
  <si>
    <t>Security</t>
  </si>
  <si>
    <t>Ruang Tamu;Dapur;Ruang Jemur;Mesin Cuci;Ruang makan;Ruang santai;Kulkas;Dispenser;Balkon</t>
  </si>
  <si>
    <t>Ruang Tamu;Dapur;Security</t>
  </si>
  <si>
    <t>Kamar Mandi Luar;Kloset Jongkok;Bak Mandi;Air Panas;Shower</t>
  </si>
  <si>
    <t>Dapur;Laundry dan Security</t>
  </si>
  <si>
    <t>Ruang Tamu;Dapur;Ruang Jemur;Mesin Cuci;Dispenser</t>
  </si>
  <si>
    <t>Ruang Tamu;Dapur;Ruang Jemur;Ruang Santai;laundry</t>
  </si>
  <si>
    <t>Dapur;Kulkas;Dispenser;laundry dan ssecurity</t>
  </si>
  <si>
    <t>Ruang Tamu;Dapur;Laundry</t>
  </si>
  <si>
    <t>Kamar Mandi Dalam;Kloset Jongkok;Bak Mandi;Wastafel</t>
  </si>
  <si>
    <t xml:space="preserve">Ruang Tamu;Dapur;Ruang Santai;Laundry, security, boleh bawa hewan peliharaan </t>
  </si>
  <si>
    <t>Kamar Mandi Dalam;Kloset Jongkok;Shower</t>
  </si>
  <si>
    <t>Ruang Tamu;Dapur;Kulkas;Laundry</t>
  </si>
  <si>
    <t>Ruang Tamu;Dapur;Laundry;Security</t>
  </si>
  <si>
    <t>Dapur;Ruang Makan;Laundry</t>
  </si>
  <si>
    <t>Kamar Mandi Luar;Kloset Jongkok;Bak Mandi;Shower</t>
  </si>
  <si>
    <t>Kamar Mandi Dalam;Kloset Duduk;Shower;Wastafel</t>
  </si>
  <si>
    <t>Ruang Tamu;Ruang Jemur;Ruang Makan;Ruang Santai;Dapur;Kulkas;Dispenser;Laundry;Security</t>
  </si>
  <si>
    <t>Ruang Tamu;Ruang Makan;Ruang Santai;Dapur;Kulkas;Dispenser;Laundry;Security</t>
  </si>
  <si>
    <t>Ruang Jemur;Ruang Santai;Ruang Cuci;Dapur;Laundry</t>
  </si>
  <si>
    <t>Ruang Tamu;Ruang Jemur;Dapur;Laundry</t>
  </si>
  <si>
    <t>Ruang Tamu;Ruang Jemur;Ruang Makan;Ruang Santai;Dapur;Kulkas;Laundry</t>
  </si>
  <si>
    <t>Ruang Makan;Ruang Santai;Dapur;Kulkas;Laundry</t>
  </si>
  <si>
    <t>Kamar Mandi Dalam;Kloset Duduk;Air Panas</t>
  </si>
  <si>
    <t>Ruang Tamu;Dispenser;Laundry</t>
  </si>
  <si>
    <t>Ruang Tamu;Dapur;Kulkas;Dispenser</t>
  </si>
  <si>
    <t>Kamar Mandi Dalam;Kloset Duduk;Bak Mandi;Air Panas</t>
  </si>
  <si>
    <t>Ruang Jemur;Ruang Cuci;Dapur;Mesin Cuci;Laundry</t>
  </si>
  <si>
    <t>Dapur;Kulkas;Laundry</t>
  </si>
  <si>
    <t>Ruang Santai;Laundry;TV</t>
  </si>
  <si>
    <t>Dapur;Laundry;Security</t>
  </si>
  <si>
    <t>Ruang Jemur;Ruang Santai;Ruang Cuci;Dapur;Laundry;Security</t>
  </si>
  <si>
    <t>Kamar Mandi Dalam;Kloset Duduk;Air Panas;Shower;Wastafel;Bak Berendam / Bathub</t>
  </si>
  <si>
    <t>Laundry;Dispenser</t>
  </si>
  <si>
    <t>Ruang Tamu;Ruang Makan;Ruang Santai;Dapur;Kulkas;Security dan CCTV</t>
  </si>
  <si>
    <t>Ruang Tamu;Ruang Jemur;Ruang Cuci;Dapur;Kulkas;Dispenser;Laundry;Security</t>
  </si>
  <si>
    <t>Ruang Tamu;Ruang Santai;Laundry;Dispenser;TV, Security, Mushola, CCTV dan Kantin</t>
  </si>
  <si>
    <t>Kamar Mandi Luar;Kloset Duduk;Kloset Jongkok;Ember Mandi;Air Panas;Shower</t>
  </si>
  <si>
    <t>Ruang Tamu;Ruang Jemur;Ruang Cuci;Ruang Santai;Dapur;Mesin Cuci;Laundry;Kulkas;Security;TV</t>
  </si>
  <si>
    <t>Kamar Mandi Dalam;Kloset Duduk;Kloset Jongkok;Ember Mandi;Air Panas</t>
  </si>
  <si>
    <t>Ruang Tamu;Ruang Makan;Ruang Jemur;Ruang Cuci;Dapur;Mesin Cuci;Security;TV;Disetiap lantai ada kulkas, ruang tamu, ruang makan, dapur, dispenser</t>
  </si>
  <si>
    <t>Kloset Jongkok</t>
  </si>
  <si>
    <t>Ruang Tamu;Ruang Santai;Dapur;Balkon</t>
  </si>
  <si>
    <t>Taman</t>
  </si>
  <si>
    <t>Ruang Tamu;Ruang Jemur;Ruang Cuci;Ruang Santai;Laundry</t>
  </si>
  <si>
    <t>Ruang Jemur;Ruang Santai;Dapur;Mesin Cuci;Laundry</t>
  </si>
  <si>
    <t>JML</t>
  </si>
  <si>
    <t>Total</t>
  </si>
  <si>
    <t>ID</t>
  </si>
  <si>
    <t>Cap waktu</t>
  </si>
  <si>
    <t>Masukan nama anda</t>
  </si>
  <si>
    <t>Selaku</t>
  </si>
  <si>
    <t>Nama Kost</t>
  </si>
  <si>
    <t>Pembayaran Kamar Kos</t>
  </si>
  <si>
    <t>Luas Kamar</t>
  </si>
  <si>
    <t>Akses Lingkungan</t>
  </si>
  <si>
    <t>Jika dekat kampus, apa nama kampusnya ?</t>
  </si>
  <si>
    <t>Akses masuk</t>
  </si>
  <si>
    <t>Keterangan Lain</t>
  </si>
  <si>
    <t>Keterangan Biaya Lain</t>
  </si>
  <si>
    <t>Deskripsi Keterangan Biaya Lain</t>
  </si>
  <si>
    <t>Deskripsi Kost</t>
  </si>
  <si>
    <t>Alamat Lengkap Kost</t>
  </si>
  <si>
    <t>Kelurahan / Desa</t>
  </si>
  <si>
    <t xml:space="preserve">Nama Pemilik </t>
  </si>
  <si>
    <t>Nomor Telepon Pemilik Kost</t>
  </si>
  <si>
    <t>Kontak Selain Nomor Telepon Pemilik Kost (bisa email, id line, dll)</t>
  </si>
  <si>
    <t>Upload foto tempat kost (jika ada)</t>
  </si>
  <si>
    <t>AN001</t>
  </si>
  <si>
    <t>2018/03/13 10:14:16 AM GMT+7</t>
  </si>
  <si>
    <t>Author</t>
  </si>
  <si>
    <t>Lainnya</t>
  </si>
  <si>
    <t>Bulanan</t>
  </si>
  <si>
    <t xml:space="preserve">2x2.5 </t>
  </si>
  <si>
    <t>Dekat Kampus / Sekolah;Dekat Minimarket / Tolko Kelontong;Dekat Rumah Makan / Warung Makan;Dekat ATM / Bank;Dekat Pusat Belanja / Mall;Dekat Apotek/Klinik;Dekat Halte Bus/Angkot</t>
  </si>
  <si>
    <t>Kurang tau</t>
  </si>
  <si>
    <t xml:space="preserve">
Jl. Andir 108
Dungus Cariang
Andir
Kota Bandung
Jawa Barat 40183 </t>
  </si>
  <si>
    <t>Dungus Cariang</t>
  </si>
  <si>
    <t>https://drive.google.com/open?authuser=0&amp;usp=forms_web&amp;id=1jVJ2Q1qUr4r0n6dLzVvYoGgxKQiyDWWj;https://drive.google.com/open?authuser=0&amp;usp=forms_web&amp;id=1ajFwxa2YGysNZx-s68RBVjhW98rvN6B1;https://drive.google.com/open?authuser=0&amp;usp=forms_web&amp;id=1k28VrWwrzWZvAYHVqiNFahY5su995t5G</t>
  </si>
  <si>
    <t>AN002</t>
  </si>
  <si>
    <t>2018/03/13 9:43:26 AM GMT+7</t>
  </si>
  <si>
    <t>Kost Griya Ibu Warsiti Andir Bandung</t>
  </si>
  <si>
    <t>Dekat Minimarket / Tolko Kelontong;Dekat Rumah Makan / Warung Makan;Dekat ATM / Bank;Dekat Masjid;Dekat Pusat Belanja / Mall;Dekat Apotek/Klinik;Dekat Halte Bus/Angkot</t>
  </si>
  <si>
    <t>Listrik Token, -harga tersebut untuk kamar atas single, kamar bawah 1.300.000,- double 1.600.000,</t>
  </si>
  <si>
    <t xml:space="preserve">Jl. Maleber Barat No.55
Maleber
Andir
Kota Bandung
Jawa Barat 40184 </t>
  </si>
  <si>
    <t>Maleber</t>
  </si>
  <si>
    <t>https://drive.google.com/open?authuser=0&amp;usp=forms_web&amp;id=1FLtbWddTxNSaWi_kH5sokR-3h26dwVy8;https://drive.google.com/open?authuser=0&amp;usp=forms_web&amp;id=1Gn1_xF6YIhhxAgBB2nJmQ3H80dG924Uw;https://drive.google.com/open?authuser=0&amp;usp=forms_web&amp;id=1nJPkqEy3AS51RCQQQVV0BkCJHAonXJsJ</t>
  </si>
  <si>
    <t>AN003</t>
  </si>
  <si>
    <t>2018/03/13 9:43:41 AM GMT+7</t>
  </si>
  <si>
    <t>https://drive.google.com/open?authuser=0&amp;usp=forms_web&amp;id=18p6nWckoaPQcXHnHEGgpOy0aKdzI5c3a;https://drive.google.com/open?authuser=0&amp;usp=forms_web&amp;id=1g5cRuiYZ9gh2b6Xwhh75i_SfHNnauhPk;https://drive.google.com/open?authuser=0&amp;usp=forms_web&amp;id=1mEgN9QpIXlDmTUOSLd3Z8PnvKcZTUbjR</t>
  </si>
  <si>
    <t>AN004</t>
  </si>
  <si>
    <t>2018/03/13 9:53:29 AM GMT+7</t>
  </si>
  <si>
    <t>Kost Halteu Utara Ibu Titi Tipe A Andir Bandung</t>
  </si>
  <si>
    <t>3x4</t>
  </si>
  <si>
    <t>Dekat Minimarket / Tolko Kelontong;Dekat Rumah Makan / Warung Makan;Dekat ATM / Bank;Dekat Apotek/Klinik;Dekat Halte Bus/Angkot</t>
  </si>
  <si>
    <t xml:space="preserve">- Tambahan biaya listrik untuk tv dispenser kulkas 50.000- harga sudah termasuk listrik dan air- sekamar berdua bisa nego kembali dengan pemilik kost </t>
  </si>
  <si>
    <t xml:space="preserve">kost an dengan bangunan yang sudah di renov dan berada di tengah kota, sehingga akses mudah untuk menuju kemana-mana baik tempat wisata, belanja, kampus dll </t>
  </si>
  <si>
    <t xml:space="preserve">
Jl. Halteu Utara No.61
Dungus Cariang
Andir
Kota Bandung
Jawa Barat 40183 </t>
  </si>
  <si>
    <t>Dungus Cariag</t>
  </si>
  <si>
    <t>https://drive.google.com/open?authuser=0&amp;usp=forms_web&amp;id=1DbWQre6wvp58FZ5-yWo-QF5seAjCqb6P;https://drive.google.com/open?authuser=0&amp;usp=forms_web&amp;id=1rhUy1TLaxAk5ojAdey80aTJbjiJjg1ab;https://drive.google.com/open?authuser=0&amp;usp=forms_web&amp;id=1_FR6j-mn3R4L3kEgr3Rfg0MXtTNTUo1v</t>
  </si>
  <si>
    <t>AN005</t>
  </si>
  <si>
    <t>2018/03/20 10:09:11 AM GMT+7</t>
  </si>
  <si>
    <t>Kost Wanita Cibeureum Andir Bandung</t>
  </si>
  <si>
    <t>3x3</t>
  </si>
  <si>
    <t>Dekat Kampus / Sekolah;Dekat Minimarket / Tolko Kelontong;Dekat Rumah Makan / Warung Makan;Dekat ATM / Bank;Dekat Apotek/Klinik</t>
  </si>
  <si>
    <t>Kurang Tau</t>
  </si>
  <si>
    <t xml:space="preserve"> Campaka
Andir
Bandung City, West Java 40184 </t>
  </si>
  <si>
    <t>Cempaka</t>
  </si>
  <si>
    <t>https://drive.google.com/open?authuser=0&amp;usp=forms_web&amp;id=1M0TqGQoDxuvqDvXv4vSpa9Qy4_fIM-Rt;https://drive.google.com/open?authuser=0&amp;usp=forms_web&amp;id=13OP5pX3sNIlWtl3rMOl5xI3Wsyg3dX78;https://drive.google.com/open?authuser=0&amp;usp=forms_web&amp;id=1U6ru4d_EXEghpTth--UeZwDeFwCNwUd1;https://drive.google.com/open?authuser=0&amp;usp=forms_web&amp;id=1HOO2wQdyLrG54DfSU3-CVJaPlF5Z3tzb</t>
  </si>
  <si>
    <t>AN006</t>
  </si>
  <si>
    <t>2018/03/20 10:09:26 AM GMT+7</t>
  </si>
  <si>
    <t>https://drive.google.com/open?authuser=0&amp;usp=forms_web&amp;id=1sXRfWVr8AvYnKcSsguufiyp8CvHLSJGI;https://drive.google.com/open?authuser=0&amp;usp=forms_web&amp;id=1k5xrn7QHb0l_cF2jMgL823DWmPNDL34E;https://drive.google.com/open?authuser=0&amp;usp=forms_web&amp;id=1HrVKwJ-Rd2c-RYyrS2780xmhCen76uar;https://drive.google.com/open?authuser=0&amp;usp=forms_web&amp;id=12y7tfppZvo5kg5WorVwsQrZfC_Pcw9Ln</t>
  </si>
  <si>
    <t>AN007</t>
  </si>
  <si>
    <t>2018/03/20 2:56:21 PM GMT+7</t>
  </si>
  <si>
    <t>Kost Kaswari Andir Bandung</t>
  </si>
  <si>
    <t>3x5</t>
  </si>
  <si>
    <t xml:space="preserve">Disewakan tempat kost nyaman, aman, strategis dilalui angkot elang cicadas dan angkot lainnya. </t>
  </si>
  <si>
    <t>Jl. Rajawali Barat No.277
Maleber
Andir, Kota Bandung, Jawa Barat 40184, Indonesia</t>
  </si>
  <si>
    <t>https://drive.google.com/open?authuser=0&amp;usp=forms_web&amp;id=1WcCQf5VR6xUvSqa80C48R7fDc05mlyRh</t>
  </si>
  <si>
    <t>AN008</t>
  </si>
  <si>
    <t>2018/03/20 3:01:20 PM GMT+7</t>
  </si>
  <si>
    <t xml:space="preserve">Kost Rajawali House Tipe B Bandung </t>
  </si>
  <si>
    <t>Tahunan;Bulanan</t>
  </si>
  <si>
    <t xml:space="preserve">3.2x3 </t>
  </si>
  <si>
    <t xml:space="preserve">Ditunjukkan untuk karyawan, guru,dll. </t>
  </si>
  <si>
    <t xml:space="preserve">
Wisma Parahyangan
Jl. Garuda No.79-83
Dungus Cariang
Andir
Kota Bandung, Jawa Barat 40184, Indonesia
</t>
  </si>
  <si>
    <t>https://drive.google.com/open?authuser=0&amp;usp=forms_web&amp;id=12fUFScYFI_fv4nsVMaazn4HaXd-knjEi;https://drive.google.com/open?authuser=0&amp;usp=forms_web&amp;id=1E0gF71CEYroaZx3dFRvXYJFHNvU6aaxP;https://drive.google.com/open?authuser=0&amp;usp=forms_web&amp;id=1jVb3MPloeMJNU4nRzzoW1MvJ3L6Sl0AK;https://drive.google.com/open?authuser=0&amp;usp=forms_web&amp;id=1tG1kE-8g9Bq12i0Pr8MAloiR3qka9xRG;https://drive.google.com/open?authuser=0&amp;usp=forms_web&amp;id=12dfA39WZd7q85iLfbjXgJ9_QbwunmKyr</t>
  </si>
  <si>
    <t>AN009</t>
  </si>
  <si>
    <t>2018/03/20 3:06:53 PM GMT+7</t>
  </si>
  <si>
    <t xml:space="preserve">1100000
</t>
  </si>
  <si>
    <t>Dekat Kampus / Sekolah;Dekat Minimarket / Tolko Kelontong;Dekat Rumah Makan / Warung Makan;Dekat ATM / Bank;Dekat Masjid;Dekat Pusat Belanja / Mall;Dekat Apotek/Klinik;Dekat Halte Bus/Angkot</t>
  </si>
  <si>
    <t xml:space="preserve">Listrik Token </t>
  </si>
  <si>
    <t>Harga belum termasuk listrik</t>
  </si>
  <si>
    <t xml:space="preserve">-harga tersebut untuk kamar atas single, kamar bawah 1.300.000,- double 1.600.000,- </t>
  </si>
  <si>
    <t>Bangunan kos baru, all furnished, area kos yang nyaman, sejuk, 3 lantai, bisa masuk mobil 2 arah, tersedia parkir mobil berbaya</t>
  </si>
  <si>
    <t>Jl. Babakan Cibeureum
Campaka
Andir, Kota Bandung, Jawa Barat 40184, Indonesia</t>
  </si>
  <si>
    <t>Campaka</t>
  </si>
  <si>
    <t>https://drive.google.com/open?authuser=0&amp;usp=forms_web&amp;id=172zJVg9bwDj96sjuOOqFst_RdqSo0R7H;https://drive.google.com/open?authuser=0&amp;usp=forms_web&amp;id=1WheVCicjigA7dLlPn5hpMsdZJrCFhktQ;https://drive.google.com/open?authuser=0&amp;usp=forms_web&amp;id=1CocWoYrcSl7OYCg8KMKQKu5Vvzu-mrYa;https://drive.google.com/open?authuser=0&amp;usp=forms_web&amp;id=1qlilHvxIvWUs7e_iwrRftB65zO61siuQ</t>
  </si>
  <si>
    <t>AN010</t>
  </si>
  <si>
    <t>2018/03/13 7:52:06 AM GMT+7</t>
  </si>
  <si>
    <t>Pemilik Kost</t>
  </si>
  <si>
    <t>Dekat Kampus / Sekolah;Dekat Minimarket / Tolko Kelontong;Dekat Rumah Makan / Warung Makan;Dekat ATM / Bank</t>
  </si>
  <si>
    <t xml:space="preserve">Jl. Burung Tungku No.8
Maleber
Andir
Kota Bandung
Jawa Barat 40184 </t>
  </si>
  <si>
    <t>Meleber</t>
  </si>
  <si>
    <t>https://drive.google.com/open?authuser=0&amp;usp=forms_web&amp;id=1Y_63GB5q-NJfT4crsjzmNpuL1i6_PT4V</t>
  </si>
  <si>
    <t>AT001</t>
  </si>
  <si>
    <t>2018/03/26 5:30:06 PM GMT+7</t>
  </si>
  <si>
    <t>Paviliun Ibu Neneng Tipe B Antapani Bandung</t>
  </si>
  <si>
    <t xml:space="preserve">3x2 </t>
  </si>
  <si>
    <t>Dekat Rumah Makan / Warung Makan;Dekat Minimarket / Tolko Kelontong;Dekat ATM / Bank;Dekat Apotek/Klinik;Dekat Pusat Belanja / Mall;Dekat Halte Bus/Angkot;Dekat Kampus / Sekolah</t>
  </si>
  <si>
    <t xml:space="preserve">Jam berkunjung 21.00 </t>
  </si>
  <si>
    <t xml:space="preserve">Sudah termasuk listrik dan air </t>
  </si>
  <si>
    <t xml:space="preserve">Kos 2 kamar dilantai atas </t>
  </si>
  <si>
    <t>Jalan Purwakarta No.135,  Antapani Tengah, Antapani, Kota Bandung, Jawa Barat 40291, Indonesia</t>
  </si>
  <si>
    <t>Antapani Tengah</t>
  </si>
  <si>
    <t>https://drive.google.com/open?authuser=0&amp;usp=forms_web&amp;id=1ldStrOtv26EXYNc1ropw6o30vxFyka0o;https://drive.google.com/open?authuser=0&amp;usp=forms_web&amp;id=1P9QqKlgoXBHLM4k9t2genbHb-4bSvc18;https://drive.google.com/open?authuser=0&amp;usp=forms_web&amp;id=14CE9_nL11Dl-6XcuNLA3_y6cQVXA55EB</t>
  </si>
  <si>
    <t>AT002</t>
  </si>
  <si>
    <t>2018/03/20 3:46:15 PM GMT+7</t>
  </si>
  <si>
    <t>Kost Cikampek 5 Antapani Bandung</t>
  </si>
  <si>
    <t xml:space="preserve">3x3 </t>
  </si>
  <si>
    <t>Tidak Disebutkan</t>
  </si>
  <si>
    <t xml:space="preserve">
Jalan Purwakarta No.135, Antapani Tengah, Antapani
Antapani Tengah
Antapani
Kota Bandung, Jawa Barat 40291, Indonesia
</t>
  </si>
  <si>
    <t>https://drive.google.com/open?authuser=0&amp;usp=forms_web&amp;id=1n-wFzuHZeuh1l7oA0ytV2wGIekY-dSWZ;https://drive.google.com/open?authuser=0&amp;usp=forms_web&amp;id=1FmkLxMsen4h-AYMyVqzUQ1FPZ24wB-VB;https://drive.google.com/open?authuser=0&amp;usp=forms_web&amp;id=1J33oEz6_UVLvDeASbsIMQ2g5x7rY_eMd;https://drive.google.com/open?authuser=0&amp;usp=forms_web&amp;id=15Vn8Kt1ysAfqx_mo9EL81rWNQdW3Bw1l</t>
  </si>
  <si>
    <t>AT003</t>
  </si>
  <si>
    <t>2018/03/20 3:49:38 PM GMT+7</t>
  </si>
  <si>
    <t>Kost Puri Salatiga Antapani Bandung</t>
  </si>
  <si>
    <t xml:space="preserve">3x4 </t>
  </si>
  <si>
    <t>Tidak disebutkan</t>
  </si>
  <si>
    <t xml:space="preserve">Kost khusus karyawan/karyawati </t>
  </si>
  <si>
    <t xml:space="preserve">Sekamar Berdua harga sewa Rp 1.300.000/bulan </t>
  </si>
  <si>
    <t xml:space="preserve">
Jalan Yogyakarta No.1, Antapani Kidul, Antapani
Antapani Kidul
Antapani
Kota Bandung, Jawa Barat 40291, Indonesia
</t>
  </si>
  <si>
    <t>Antapani Kidul</t>
  </si>
  <si>
    <t>https://drive.google.com/open?authuser=0&amp;usp=forms_web&amp;id=1NsSA1Qs_DG6khbtaDa8t8rvjRClH4w5s;https://drive.google.com/open?authuser=0&amp;usp=forms_web&amp;id=1q7CLJS6CcEsE0agUTNWeJ_kQxCF91ixq;https://drive.google.com/open?authuser=0&amp;usp=forms_web&amp;id=1OFFhqILjc8MfMCJwyK_2iXz2uLNEZb56;https://drive.google.com/open?authuser=0&amp;usp=forms_web&amp;id=12xISWBEUZCZYf0D-qi6XupZ4Szj5NCOD</t>
  </si>
  <si>
    <t>AT004</t>
  </si>
  <si>
    <t>2018/03/20 3:59:03 PM GMT+7</t>
  </si>
  <si>
    <t>Kost Ibu Dewi 2 Tipe A Antapani Bandung</t>
  </si>
  <si>
    <t xml:space="preserve">450000
</t>
  </si>
  <si>
    <t xml:space="preserve">Jam berkunjung 24 jam, pasangan suami istri tidak bisa membawa anak </t>
  </si>
  <si>
    <t xml:space="preserve">Kos dibawah dan lantai atas </t>
  </si>
  <si>
    <t xml:space="preserve">
Jl. Purwakarta No.140
Antapani Kidul
Antapani
Kota Bandung, Jawa Barat 40291, Indonesia
</t>
  </si>
  <si>
    <t>https://drive.google.com/open?authuser=0&amp;usp=forms_web&amp;id=10A6VFR1Hu6VoSnOEWIuenMAM2QiPVVPE;https://drive.google.com/open?authuser=0&amp;usp=forms_web&amp;id=1hY03TjYq-HFs_Kev-wi14gYNax2w4q6v;https://drive.google.com/open?authuser=0&amp;usp=forms_web&amp;id=13f6Wsnw_glh5SYN-ey2C0hZMz-GAF3V1</t>
  </si>
  <si>
    <t>AT005</t>
  </si>
  <si>
    <t>2018/03/20 4:01:30 PM GMT+7</t>
  </si>
  <si>
    <t>Kost Ibu Dewi 2 Tipe B Antapani Bandung</t>
  </si>
  <si>
    <t>Bebas (24 Jam)</t>
  </si>
  <si>
    <t>Jam berkunjung 24 jam, pasangan suami istri tidak bisa membawa anak</t>
  </si>
  <si>
    <t>Kos dibawah dan lantai atas</t>
  </si>
  <si>
    <t>https://drive.google.com/open?authuser=0&amp;usp=forms_web&amp;id=1e1_9lOjxrljOD1AJUMlIiTbcUx6-4NUI;https://drive.google.com/open?authuser=0&amp;usp=forms_web&amp;id=1qjo949pwJ3xcEycsESyQ8RDnzj4HKF6N;https://drive.google.com/open?authuser=0&amp;usp=forms_web&amp;id=1xjWMd-ln06qPV9Z_3EzzItpv-FQlIz8w</t>
  </si>
  <si>
    <t>AT006</t>
  </si>
  <si>
    <t>2018/03/20 4:04:45 PM GMT+7</t>
  </si>
  <si>
    <t>Kost Ibu Dewi 1 Tipe A Antapani Bandung</t>
  </si>
  <si>
    <t>https://drive.google.com/open?authuser=0&amp;usp=forms_web&amp;id=1tjmnAGIUTGT9r2xs3kGVlZaHOnMTMPlB;https://drive.google.com/open?authuser=0&amp;usp=forms_web&amp;id=1f2g97dt1B-EDzwtkgbRQsrtHwYGLgdgS;https://drive.google.com/open?authuser=0&amp;usp=forms_web&amp;id=1hLba6ZSb5N5IyW2O_BqIsNPtbJ-mK3M8</t>
  </si>
  <si>
    <t>AT007</t>
  </si>
  <si>
    <t>2018/03/26 12:17:47 AM GMT+7</t>
  </si>
  <si>
    <t>Kost Mas Harun Antapani Bandung</t>
  </si>
  <si>
    <t>3x2.5</t>
  </si>
  <si>
    <t>Jam berkunjung max. 21.00</t>
  </si>
  <si>
    <t>Jl. Sindangsari I</t>
  </si>
  <si>
    <t>Antapani Wetan</t>
  </si>
  <si>
    <t>AT008</t>
  </si>
  <si>
    <t>2018/03/26 1:42:23 PM GMT+7</t>
  </si>
  <si>
    <t>Kost Bulanan Pak Slamet Antapani Bandung</t>
  </si>
  <si>
    <t xml:space="preserve">3x3.5 </t>
  </si>
  <si>
    <t>Dekat Kampus / Sekolah;Dekat Minimarket / Tolko Kelontong;Dekat Rumah Makan / Warung Makan;Dekat ATM / Bank;Dekat Masjid;Dekat Apotek/Klinik;Dekat Halte Bus/Angkot</t>
  </si>
  <si>
    <t xml:space="preserve">Menyewakan Kamar kost+motor +mobil sewaan </t>
  </si>
  <si>
    <t xml:space="preserve">Sekamar Berdua ada Biaya Tambahan: Rp 150.000/bulan </t>
  </si>
  <si>
    <t>Jl. Purwakarta No.140, Antapani Kidul, Antapani, Kota Bandung, Jawa Barat 40291, Indonesia</t>
  </si>
  <si>
    <t>https://drive.google.com/open?authuser=0&amp;usp=forms_web&amp;id=1f0_QNW7kJeRq_KXX82juuLNGUm83Yuv8;https://drive.google.com/open?authuser=0&amp;usp=forms_web&amp;id=10jCfpPVe8-EbNFdgwYoqrkLElrX8iXmi;https://drive.google.com/open?authuser=0&amp;usp=forms_web&amp;id=1mQxmI9iJCpUedflaxLXEA0AxKyoJ2YlN</t>
  </si>
  <si>
    <t>AT009</t>
  </si>
  <si>
    <t>2018/03/26 5:09:09 PM GMT+7</t>
  </si>
  <si>
    <t>Kost Pak Dedi Tipe B Antapani Bandung</t>
  </si>
  <si>
    <t xml:space="preserve">4x5 </t>
  </si>
  <si>
    <t>Dekat Rumah Makan / Warung Makan;Dekat Minimarket / Tolko Kelontong;Dekat ATM / Bank;Dekat Apotek/Klinik;Dekat Pusat Belanja / Mall;Dekat Halte Bus/Angkot;Dekat Kampus / Sekolah;Akses Kunci 24 Jam</t>
  </si>
  <si>
    <t xml:space="preserve">Jam berkunjung max.21.00 </t>
  </si>
  <si>
    <t xml:space="preserve">Listrik ada yang pakai meteran dan ada yang token </t>
  </si>
  <si>
    <t xml:space="preserve">Kamar lebih luas </t>
  </si>
  <si>
    <t>Jalan Purwakarta No.135, Antapani Tengah, Antapani, Antapani Tengah, Antapani, Kota Bandung, Jawa Barat 40291, Indonesia</t>
  </si>
  <si>
    <t>https://drive.google.com/open?authuser=0&amp;usp=forms_web&amp;id=11fxkBHy2nRU_KAz18cn6mpmlvAkLSsPu;https://drive.google.com/open?authuser=0&amp;usp=forms_web&amp;id=1QjC9EJa3AgmHWCJ2gDjHdEs25NwlXGgQ;https://drive.google.com/open?authuser=0&amp;usp=forms_web&amp;id=1EfbdDfXxE__JCFtRTbyLaj4YRT_DnwMo</t>
  </si>
  <si>
    <t>AT010</t>
  </si>
  <si>
    <t>2018/03/26 5:14:39 PM GMT+7</t>
  </si>
  <si>
    <t>Kost Pak Dedi Tipe A Antapani Bandung</t>
  </si>
  <si>
    <t xml:space="preserve">4x3 </t>
  </si>
  <si>
    <t xml:space="preserve">Jam berkunjung max 21.00 </t>
  </si>
  <si>
    <t xml:space="preserve">Kos pinggir jalan </t>
  </si>
  <si>
    <t>Jl. Kuningan Raya No.95, Antapani Tengah, Antapani, Kota Bandung, Jawa Barat 40291, Indonesia</t>
  </si>
  <si>
    <t>https://drive.google.com/open?authuser=0&amp;usp=forms_web&amp;id=12mvMJsd0y4JRKivxChjXrAEf23BiBpvu;https://drive.google.com/open?authuser=0&amp;usp=forms_web&amp;id=1lL6ZFB4FdJwrhxpl0XnH1riUZYV1xqBz;https://drive.google.com/open?authuser=0&amp;usp=forms_web&amp;id=1MXHv-uDngE_3kKKfaEDImpLnlmLbl4QK</t>
  </si>
  <si>
    <t>AT011</t>
  </si>
  <si>
    <t>2018/03/26 5:23:24 PM GMT+7</t>
  </si>
  <si>
    <t>Kost Ibu Dadang Tipe B Antapani Bandung</t>
  </si>
  <si>
    <t>&lt; 10 malam</t>
  </si>
  <si>
    <t xml:space="preserve">Sudah termasuk Listrik </t>
  </si>
  <si>
    <t xml:space="preserve">Kos di bawah dan dilantai atas. Pemilik kos punya isi ulang Galon </t>
  </si>
  <si>
    <t>Jalan Purwakarta No.135, Antapani Tengah, Antapani, Kota Bandung, Jawa Barat 40291, Indonesia</t>
  </si>
  <si>
    <t>https://drive.google.com/open?authuser=0&amp;usp=forms_web&amp;id=1wnj1h7JTk6EIBeFIh1ZLv69IA4wY1g_n;https://drive.google.com/open?authuser=0&amp;usp=forms_web&amp;id=14UIYJMmd3PxJ4qjrS9DaseYHHw4M24dg;https://drive.google.com/open?authuser=0&amp;usp=forms_web&amp;id=1dDUKDjQGMTgiBbY8oz4ZXu4nJe7jCHnM</t>
  </si>
  <si>
    <t>AT012</t>
  </si>
  <si>
    <t>2018/03/26 5:23:48 PM GMT+7</t>
  </si>
  <si>
    <t>https://drive.google.com/open?authuser=0&amp;usp=forms_web&amp;id=18gXk5EqMDzherdyvGqCi-GJal2LhDpuN;https://drive.google.com/open?authuser=0&amp;usp=forms_web&amp;id=1S9QqwgzMrXw7wGAPC_c6O2Zhi17Sk8bz;https://drive.google.com/open?authuser=0&amp;usp=forms_web&amp;id=1B9WCqIRHxPyYa0u813PwUJl69txWe0VK</t>
  </si>
  <si>
    <t>AT013</t>
  </si>
  <si>
    <t>2018/03/26 5:36:05 PM GMT+7</t>
  </si>
  <si>
    <t>Kost CB 25 Tipe A Antapani Bandung</t>
  </si>
  <si>
    <t xml:space="preserve">3.5x4 </t>
  </si>
  <si>
    <t>Jam berkunjung max 23.00</t>
  </si>
  <si>
    <t xml:space="preserve">1 kamar maksimal 2 orang </t>
  </si>
  <si>
    <t xml:space="preserve"> Token Listrik </t>
  </si>
  <si>
    <t xml:space="preserve"> Kos Terpadu Pinggir jalan </t>
  </si>
  <si>
    <t>Cibodas Baru No 27, Jalan Cibodas Raya, Kota Bandung, Central Antapani, Antapani, Bandung City, West Java 40291, Indonesia</t>
  </si>
  <si>
    <t>Central Antapani</t>
  </si>
  <si>
    <t>https://drive.google.com/open?authuser=0&amp;usp=forms_web&amp;id=1t9yY56WrdjlN70itqWd3rRtaezgUu7Ao;https://drive.google.com/open?authuser=0&amp;usp=forms_web&amp;id=1wM0UYmWUCjkeYUny_u6MCyopVoRy8OPY;https://drive.google.com/open?authuser=0&amp;usp=forms_web&amp;id=156V7nXg4JHwhCDeU2KKDkUqWzr8SyRCn</t>
  </si>
  <si>
    <t>AT014</t>
  </si>
  <si>
    <t>2018/03/26 5:49:44 PM GMT+7</t>
  </si>
  <si>
    <t>Kost Pak Siswadi Tipe A Antapani Bandung</t>
  </si>
  <si>
    <t xml:space="preserve">Jam berkunjung max. 21.00 </t>
  </si>
  <si>
    <t xml:space="preserve"> Sudah termasuk listrik dan air, sekamar berdua ada tambahan biaya Rp 100.000/bulan </t>
  </si>
  <si>
    <t xml:space="preserve"> Kos dilantai atas </t>
  </si>
  <si>
    <t>Jalan Purwakarta No.71, Antapani Tengah, Antapani, Jawa Barat 40291, Indonesia</t>
  </si>
  <si>
    <t>https://drive.google.com/open?authuser=0&amp;usp=forms_web&amp;id=12r-4rx2K9P9huqJHrgsecDi6Zj0QtpuB;https://drive.google.com/open?authuser=0&amp;usp=forms_web&amp;id=1d5WhU93Jr_r8nres9M1l2nedDcfboRg7;https://drive.google.com/open?authuser=0&amp;usp=forms_web&amp;id=13hkbxPIJKJu0F0WfknYT3I1uuQ0s3Gk-</t>
  </si>
  <si>
    <t>AT015</t>
  </si>
  <si>
    <t>2018/03/26 5:53:27 PM GMT+7</t>
  </si>
  <si>
    <t>Kost Harian Pak Slamet Antapani Bandung</t>
  </si>
  <si>
    <t>Dekat Rumah Makan / Warung Makan;Dekat Minimarket / Tolko Kelontong;Dekat ATM / Bank;Dekat Apotek/Klinik;Dekat Pusat Belanja / Mall;Dekat Halte Bus/Angkot;Dekat Kampus / Sekolah;Dekat Masjid</t>
  </si>
  <si>
    <t xml:space="preserve"> Harga sudah termasuk semua fasilitas, sekamar berdua tambah Rp 20.000/hari </t>
  </si>
  <si>
    <t xml:space="preserve"> Kost wanita Harian single 50rb berdua 70rb. FREE WiFi.jl Cikampek 5 no 38 RT 5/6 Kel. antapani tengah Antapani. menyewakan Kamar kost+motor +mobil sewaan </t>
  </si>
  <si>
    <t>Jl. Purwakarta No.79, Antapani Kidul, Antapani, Kota Bandung, Jawa Barat 40291, Indonesia</t>
  </si>
  <si>
    <t>https://drive.google.com/open?authuser=0&amp;usp=forms_web&amp;id=1tgkPjv8W7AQARvEgGvib99B8B-j1ixBT;https://drive.google.com/open?authuser=0&amp;usp=forms_web&amp;id=1eGc1NWBBo2lhvY8IpqXtMr0smzBR88zA;https://drive.google.com/open?authuser=0&amp;usp=forms_web&amp;id=1OKnaNaUkNTwZmRxHuqJ78JD4vZMcfsDM</t>
  </si>
  <si>
    <t>AT016</t>
  </si>
  <si>
    <t>2018/03/27 7:35:35 AM GMT+7</t>
  </si>
  <si>
    <t>Kost Ibu Onah Tipe C Antapani Bandung</t>
  </si>
  <si>
    <t xml:space="preserve"> Sudah termasuk listrik dan air </t>
  </si>
  <si>
    <t xml:space="preserve"> Kos di lantani atas, Kamar lebih luas </t>
  </si>
  <si>
    <t>Jl. Indramayu No. 22, Bumi Antapani, Antapani Kidul, Antapani, Kota Bandung, Jawa Barat 40282, Indonesia</t>
  </si>
  <si>
    <t>Antapani Kidul,</t>
  </si>
  <si>
    <t>https://drive.google.com/open?authuser=0&amp;usp=forms_web&amp;id=1pKq0Vi_tNnPJZL82Of4foC16b_3-1z2E;https://drive.google.com/open?authuser=0&amp;usp=forms_web&amp;id=1BH44gXUZvnQeSqJ7lRuu5H4nuzuQh9Pt;https://drive.google.com/open?authuser=0&amp;usp=forms_web&amp;id=1xOXowQOW_-7SVkYd3LDFZh91CRPJOdpK</t>
  </si>
  <si>
    <t>AT017</t>
  </si>
  <si>
    <t>2018/03/27 7:44:07 AM GMT+7</t>
  </si>
  <si>
    <t>Kost Modern Minimalis Telukjambe Timur Karawang</t>
  </si>
  <si>
    <t xml:space="preserve"> listrik token, air bersih sudah termasuk bayaran </t>
  </si>
  <si>
    <t xml:space="preserve"> belakang UBP, 1 km dari Unsika </t>
  </si>
  <si>
    <t>https://drive.google.com/open?authuser=0&amp;usp=forms_web&amp;id=1NMDGQzo9sBCsqlZ15fJy9uZ2abgp4_6y;https://drive.google.com/open?authuser=0&amp;usp=forms_web&amp;id=1-MdSnpyE0xT4nko1OoNvc5yiy8H9mtZX;https://drive.google.com/open?authuser=0&amp;usp=forms_web&amp;id=170NbW30UJM35Sp0k3fwV5uQFt36CcYku</t>
  </si>
  <si>
    <t>AT018</t>
  </si>
  <si>
    <t>2018/03/27 7:47:25 AM GMT+7</t>
  </si>
  <si>
    <t>Kost Rengas dengklok21 Antapani Bandung</t>
  </si>
  <si>
    <t xml:space="preserve"> 4 x 4 </t>
  </si>
  <si>
    <t xml:space="preserve"> Listrik token sendiri 1300watt </t>
  </si>
  <si>
    <t>Jl. Kuningan Raya No.17, Antapani Kidul, Antapani, Kota Bandung, Jawa Barat 40291, Indonesia</t>
  </si>
  <si>
    <t>https://drive.google.com/open?authuser=0&amp;usp=forms_web&amp;id=1ddxdyEaieLzSLZ68lh9CREWoZb-ZlAFB;https://drive.google.com/open?authuser=0&amp;usp=forms_web&amp;id=1RjhaKKn2g6Fo3dkaccsiAHdPVepmVQnY;https://drive.google.com/open?authuser=0&amp;usp=forms_web&amp;id=1FRduyAAQ3ODj-zC-NVxafcLmjQYzg2UI</t>
  </si>
  <si>
    <t>AT019</t>
  </si>
  <si>
    <t>2018/03/27 7:51:10 AM GMT+7</t>
  </si>
  <si>
    <t>Kontrakan Pak Erik Antapani Bandung</t>
  </si>
  <si>
    <t>4x3</t>
  </si>
  <si>
    <t xml:space="preserve"> Listrik Meteran 1 rumah </t>
  </si>
  <si>
    <t xml:space="preserve"> Kontrakan 3 lantai </t>
  </si>
  <si>
    <t>https://drive.google.com/open?authuser=0&amp;usp=forms_web&amp;id=1djuDSJOB30lJ9xfoxtUnlCMD-1WuhNIA;https://drive.google.com/open?authuser=0&amp;usp=forms_web&amp;id=1X9CFWnZ3Iz1z0Jo2JIrKLuA9DWsaJYsJ;https://drive.google.com/open?authuser=0&amp;usp=forms_web&amp;id=1QiNu6gnLKhgNo717mgajjRRAxkkURmon</t>
  </si>
  <si>
    <t>AT020</t>
  </si>
  <si>
    <t>2018/03/27 7:55:09 AM GMT+7</t>
  </si>
  <si>
    <t>Kost Randusari Utara Antapani Bandung</t>
  </si>
  <si>
    <t>Dekat Rumah Makan / Warung Makan;Dekat Minimarket / Tolko Kelontong;Dekat ATM / Bank;Dekat Apotek/Klinik;Dekat Kampus / Sekolah;Dekat Masjid</t>
  </si>
  <si>
    <t>21.00 WIB</t>
  </si>
  <si>
    <t xml:space="preserve"> Penyewa mau mentaati peraturan dan norma yang berlaku dalam kosan, apabila melanggar siap menanggung konsekuensi sesuai dengan peraturan yang telah disepakati. Batas kunjungan tamu sampai jam 21.00 WIB. Setiap masing-masing penyewa akan diberikan kunci kostan sehingga dapat diakses selama 24 jam. </t>
  </si>
  <si>
    <t xml:space="preserve"> Biaya listrik belum termasuk biaya sewa, tiap kamar memiliki meteran listrik sendiri dengan daya 440 KWH. Listrik Menggunakan sistem token (Prabayar), setiap kamar memiliki meteran listrik. Untuk parkir mobil terdapat biaya tambahan sebesar Rp. 250.000 karena garasi milik tetangga. </t>
  </si>
  <si>
    <t xml:space="preserve"> Disewakan kamar kos-kosan untuk pria daerah randusari antapani kidul untuk Mahasiswa / Mahasiswi &amp; Karyawan / Karyawati (PERORANGAN). Terdiri dari kamar 3x4m terdiri dari 16 kamar, 4x5m terdiri dari 4 kamar. Keterangan kosan: Kamar mandi dalam setiap kamar, Closet WC jongkok, shower, Fasilitas Water Heater (air panas) pagi dan sore, WIFI Zone4. Dapur Umum, Antena TV tinggal colok ke TV, Terdapat tempat jemuran lantai 3, Tempat Parkir Motor teras depan, Kosan tertutup dikelilingi pagar tinggi. </t>
  </si>
  <si>
    <t>Jl. Randusari V No.28-29, Antapani Kidul, Antapani, Kota Bandung, Jawa Barat 40291, Indonesia</t>
  </si>
  <si>
    <t>https://drive.google.com/open?authuser=0&amp;usp=forms_web&amp;id=1sFKcLGD-Fv1qmzQvTffd7mizwL0pBsN0;https://drive.google.com/open?authuser=0&amp;usp=forms_web&amp;id=11t996nE3rc-OpUUhqb-2Hw1T2lDYEBQ7;https://drive.google.com/open?authuser=0&amp;usp=forms_web&amp;id=1ClQ5QPnhaKT1etwirhz8E2BFMQBJKIwf</t>
  </si>
  <si>
    <t>AT021</t>
  </si>
  <si>
    <t>2018/03/27 7:59:56 AM GMT+7</t>
  </si>
  <si>
    <t>Kost Kadipaten 12 Tipe C Antapani Bandung</t>
  </si>
  <si>
    <t>5x3</t>
  </si>
  <si>
    <t xml:space="preserve"> Jam berkunjung max.21.00 </t>
  </si>
  <si>
    <t xml:space="preserve"> Sudah termasuk listrik, wifi dan air </t>
  </si>
  <si>
    <t xml:space="preserve"> Kos dilantai bawah, Kamar lebih luas </t>
  </si>
  <si>
    <t>Jl. Kadipaten Raya No.45, Antapani Kidul, Antapani, Kota Bandung, Jawa Barat 40291, Indonesia</t>
  </si>
  <si>
    <t>https://drive.google.com/open?authuser=0&amp;usp=forms_web&amp;id=1Um34uapY1uZX5nkCF11hbIVwU1Takh_O;https://drive.google.com/open?authuser=0&amp;usp=forms_web&amp;id=1DXc7UJL0xki1KdlNZShJ8d2-XCCLvT1s;https://drive.google.com/open?authuser=0&amp;usp=forms_web&amp;id=1dYfbHSQLthOt3pTZMdiUXAp2lnmNt5du</t>
  </si>
  <si>
    <t>AT022</t>
  </si>
  <si>
    <t>2018/03/27 8:19:40 AM GMT+7</t>
  </si>
  <si>
    <t>Kost Ibu Maria Antapani Bandung</t>
  </si>
  <si>
    <t xml:space="preserve"> 3x4 </t>
  </si>
  <si>
    <t xml:space="preserve"> Akses 24 Jam..tambahan biaya untuk parkir mobil.. </t>
  </si>
  <si>
    <t xml:space="preserve"> Masuk dari gang Cikajang belokan ke dua belok kiri. </t>
  </si>
  <si>
    <t>I,, Jl. Banjarsari No.7, Antapani Tengah, Antapani, Kota Bandung, Jawa Barat 40291, Indonesia</t>
  </si>
  <si>
    <t>https://drive.google.com/open?authuser=0&amp;usp=forms_web&amp;id=1bUCQmyor1xRl8I7nOasYt0bj9nm3Q8dh;https://drive.google.com/open?authuser=0&amp;usp=forms_web&amp;id=1w5LfU85chIRadUnE3nYxg1Xfdl_qtTRq;https://drive.google.com/open?authuser=0&amp;usp=forms_web&amp;id=1ZlpMv8tg6EWjz3INsJjSVVTIuVw5ywMi</t>
  </si>
  <si>
    <t>AT023</t>
  </si>
  <si>
    <t>2018/03/27 8:30:37 AM GMT+7</t>
  </si>
  <si>
    <t>Kost Pondok Sakinah Bandung</t>
  </si>
  <si>
    <t>4x5</t>
  </si>
  <si>
    <t xml:space="preserve"> -dapur-sudah termasuk listrik-warung ada loh-wifi 40mbps kecepatan high-tv playmedia kabel kalau dapet-garasi motor(bisa parkir mobil kalau lagi ga penuh tapi ada parkiran umum mobil perbulan 100rb)-jemuran-dll   hanya untuk wanita karena rapi dan tidak jorok,dan juga tidak banyak membawa tamu tidak menerima pasutriFasilitas : Kamar 4x5Kasur springbedLemariWifiDapurWarungGarasiListrik dan airDll </t>
  </si>
  <si>
    <t xml:space="preserve"> foto di atas ada 3 kamar Untuk saat ini kosong yang tipe A=1 dan C=2 A,B,CA=1.000.000B=900.000C=800.000Harga sudah termasuk biaya listrik. Sekamar berdua atau pasutri tidak ada biaya tambahan. </t>
  </si>
  <si>
    <t xml:space="preserve"> Lokasi sangat strategis, akses ke jalan raya soekaeno hatta 10 menit,ke terusan jl jakarta 10 menit,ke kiara condong 15 menit </t>
  </si>
  <si>
    <t>Jl. Randukurung No.9, Antapani Kidul, Antapani, Kota Bandung, Jawa Barat 40291, Indonesia</t>
  </si>
  <si>
    <t>https://drive.google.com/open?authuser=0&amp;usp=forms_web&amp;id=10m_jdvcZt9ha9W77-dhPnMjuNqrXEm2y;https://drive.google.com/open?authuser=0&amp;usp=forms_web&amp;id=1VBc6Oc_PJ7xpr1hxLGn6Gelw57_9JCeo;https://drive.google.com/open?authuser=0&amp;usp=forms_web&amp;id=1ZCgwVfrO4a-eNiGZ1jea4w8nlM8IbZsK;https://drive.google.com/open?authuser=0&amp;usp=forms_web&amp;id=1eutPXkjG6AjhYhGNVy095RSxEDHGJYYf;https://drive.google.com/open?authuser=0&amp;usp=forms_web&amp;id=1U_VZZoqaCQIyUEymOIlFAZ0JgrmbSix7</t>
  </si>
  <si>
    <t>AT024</t>
  </si>
  <si>
    <t>2018/03/27 8:37:00 AM GMT+7</t>
  </si>
  <si>
    <t>Kost Pak Randi Tipe B Antapani Bandung</t>
  </si>
  <si>
    <t>Jam berkunjung pukul 22.00</t>
  </si>
  <si>
    <t>Sekamar Berdua ada Biaya Tambahan: Rp 200.000/bulan</t>
  </si>
  <si>
    <t>Kos di lantai atas</t>
  </si>
  <si>
    <t>Jl. Plered Raya</t>
  </si>
  <si>
    <t>AT025</t>
  </si>
  <si>
    <t>2018/03/27 8:44:09 AM GMT+7</t>
  </si>
  <si>
    <t>sudah listrik</t>
  </si>
  <si>
    <t>Kos dibelakang pemilik</t>
  </si>
  <si>
    <t>AT026</t>
  </si>
  <si>
    <t>2018/03/27 8:55:05 AM GMT+7</t>
  </si>
  <si>
    <t>Kost Ibu Hj. Dede Karyati Antapani Bandung</t>
  </si>
  <si>
    <t>Dekat Rumah Makan / Warung Makan;Dekat Minimarket / Tolko Kelontong;Dekat ATM / Bank;Dekat Apotek/Klinik;Akses Kunci 24 Jam;Dekat Pusat Belanja / Mall;Dekat Halte Bus/Angkot;Dekat Kampus / Sekolah</t>
  </si>
  <si>
    <t>Jam berkunjung bebas</t>
  </si>
  <si>
    <t>Belum Listrik</t>
  </si>
  <si>
    <t>Kos masuk gang</t>
  </si>
  <si>
    <t>AT027</t>
  </si>
  <si>
    <t>2018/03/27 9:21:04 AM GMT+7</t>
  </si>
  <si>
    <t>Kost Pak Yugo Antapani Bandung</t>
  </si>
  <si>
    <t>Dekat Rumah Makan / Warung Makan;Dekat Minimarket / Tolko Kelontong;Dekat ATM / Bank;Dekat Apotek/Klinik;Dekat Kampus / Sekolah;Dekat Halte Bus/Angkot;Dekat Pusat Belanja / Mall</t>
  </si>
  <si>
    <t xml:space="preserve"> Jam berkunjung max. 21.00 </t>
  </si>
  <si>
    <t xml:space="preserve"> Listrik token, Sekamar berdua harga menjadi Rp 700.000 /bulan </t>
  </si>
  <si>
    <t xml:space="preserve"> Kos pinggir jalan. Jenis penghuni kost (putra/putri) tergantung yang memasuki kost pertama kali </t>
  </si>
  <si>
    <t>Jl. Cikajang 11, Antapani Tengah, Antapani, Kota Bandung, Jawa Barat 40291, Indonesia</t>
  </si>
  <si>
    <t>https://drive.google.com/open?authuser=0&amp;usp=forms_web&amp;id=1xYcOTlqTHdVr9yll3q8yc985TUVeQItw;https://drive.google.com/open?authuser=0&amp;usp=forms_web&amp;id=106ZbIrvyMc50OfF4mT94YItNvrOfd_qC;https://drive.google.com/open?authuser=0&amp;usp=forms_web&amp;id=1q-Pe9DT9nJPEgg-nqqd-y3C5pJX26Tch</t>
  </si>
  <si>
    <t>AT028</t>
  </si>
  <si>
    <t>2018/03/27 9:30:22 AM GMT+7</t>
  </si>
  <si>
    <t>Berdua dikenakan biaya tambahan</t>
  </si>
  <si>
    <t xml:space="preserve"> Sekamar Berdua ada Biaya Tambahan: Rp 200.000/bulan </t>
  </si>
  <si>
    <t xml:space="preserve"> Kos di lantai atas </t>
  </si>
  <si>
    <t>Jl. Purwakarta No.139, Antapani Tengah, Antapani, Kota Bandung, Jawa Barat 40291, Indonesia</t>
  </si>
  <si>
    <t>https://drive.google.com/open?authuser=0&amp;usp=forms_web&amp;id=1JXJGYkZr2ehT5aIU2nOuUlNpH7ee8g30;https://drive.google.com/open?authuser=0&amp;usp=forms_web&amp;id=1EFNKQnHs4wXY58HFFP2sV5O462dcXdTk;https://drive.google.com/open?authuser=0&amp;usp=forms_web&amp;id=19NiXbcdEV3E-Opudcj9A3djvIrCdDEA_</t>
  </si>
  <si>
    <t>AT029</t>
  </si>
  <si>
    <t>2018/03/27 9:31:34 AM GMT+7</t>
  </si>
  <si>
    <t>Kost Ibu Neni Antapani Bandung</t>
  </si>
  <si>
    <t>Jam berkunjung max. 22.00</t>
  </si>
  <si>
    <t>Sudah listrik</t>
  </si>
  <si>
    <t>Jl Sindangsari I</t>
  </si>
  <si>
    <t>AT030</t>
  </si>
  <si>
    <t>2018/03/27 9:45:51 AM GMT+7</t>
  </si>
  <si>
    <t>Kost Teh Ning Tipe B Antapani Bandung</t>
  </si>
  <si>
    <t>Dekat Rumah Makan / Warung Makan;Dekat Minimarket / Tolko Kelontong;Dekat Apotek/Klinik;Dekat Kampus / Sekolah;Dekat Masjid;Akses Kunci 24 Jam</t>
  </si>
  <si>
    <t>Listrik biaya sendiri</t>
  </si>
  <si>
    <t>Ada pagar besi</t>
  </si>
  <si>
    <t>Jl Antapani Lama</t>
  </si>
  <si>
    <t>AT031</t>
  </si>
  <si>
    <t>2018/03/27 11:10:55 AM GMT+7</t>
  </si>
  <si>
    <t>Kost Ibu Siti Tipe A Antapani Bandung</t>
  </si>
  <si>
    <t xml:space="preserve"> Max berkunjung bebas, pasangan suami istri tidak bisa membawa anak </t>
  </si>
  <si>
    <t xml:space="preserve"> Sudah temasuk listrik dan air </t>
  </si>
  <si>
    <t xml:space="preserve"> Kos Terpadu 2 lantai </t>
  </si>
  <si>
    <t>Jl. Terusan Jakarta, Antapani Kulon, Antapani, Kota Bandung, Jawa Barat 40291, Indonesia</t>
  </si>
  <si>
    <t>Antapani Kulon</t>
  </si>
  <si>
    <t>https://drive.google.com/open?authuser=0&amp;usp=forms_web&amp;id=1Jz29tgUo348IeQ6nhvH7vR3RnyHJIrdU;https://drive.google.com/open?authuser=0&amp;usp=forms_web&amp;id=1d46-tVulcBJV8Bh-TvKB3BvZOUW_NrCY;https://drive.google.com/open?authuser=0&amp;usp=forms_web&amp;id=1cOMBaDPw0FjxtYJEoxYLfSAV36SfhmPw</t>
  </si>
  <si>
    <t>AT032</t>
  </si>
  <si>
    <t>2018/03/27 11:24:22 AM GMT+7</t>
  </si>
  <si>
    <t>Kost Ibu Daud Antapani Bandung</t>
  </si>
  <si>
    <t xml:space="preserve"> 2.5x3 </t>
  </si>
  <si>
    <t xml:space="preserve"> Jam berkunjung max. 21.30 </t>
  </si>
  <si>
    <t xml:space="preserve"> Sudah termasuk listrik dan Air </t>
  </si>
  <si>
    <t xml:space="preserve"> Kos dilantai atas. Khusus putra dan putri single </t>
  </si>
  <si>
    <t>JL. Depok Raya, Rt. 001/ 05, 40291, Antapani Tengah, Antapani, Kota Bandung, Jawa Barat 40291, Indonesia</t>
  </si>
  <si>
    <t>https://drive.google.com/open?authuser=0&amp;usp=forms_web&amp;id=1r4i3K4LiB2sa0uqSO8641RLkhJMR5JqE;https://drive.google.com/open?authuser=0&amp;usp=forms_web&amp;id=1siXRI2_cj2k_vewpPDd685Z5uy0rKNmz;https://drive.google.com/open?authuser=0&amp;usp=forms_web&amp;id=17mnNJpxHyuCXChusyEkxADDO2KjMZy0R</t>
  </si>
  <si>
    <t>AT033</t>
  </si>
  <si>
    <t>2018/03/27 11:41:23 AM GMT+7</t>
  </si>
  <si>
    <t>Kost Ibu Dewi 1 Tipe B Antapani Bandung</t>
  </si>
  <si>
    <t xml:space="preserve"> Kos dibawah dan lantai atas </t>
  </si>
  <si>
    <t>Jl. Purwakarta No.113, Antapani Tengah, Antapani, Kota Bandung, Jawa Barat 40291, Indonesia</t>
  </si>
  <si>
    <t>https://drive.google.com/open?authuser=0&amp;usp=forms_web&amp;id=1Cw50A2JpNO0Pt4NqHJuI4Zsm--uYt9cR;https://drive.google.com/open?authuser=0&amp;usp=forms_web&amp;id=12scCfuLT3LF3u8LXirv2hYKd3OBI3hBa;https://drive.google.com/open?authuser=0&amp;usp=forms_web&amp;id=1QHQNK3E8bAl_fnjyfG93nAtPHphNkjJZ</t>
  </si>
  <si>
    <t>AT034</t>
  </si>
  <si>
    <t>2018/03/27 11:43:05 AM GMT+7</t>
  </si>
  <si>
    <t>Kost Pak Roni Antapani Bandung</t>
  </si>
  <si>
    <t>Tahunan</t>
  </si>
  <si>
    <t xml:space="preserve"> Sudah termasuk listrik dan air, sekamar berdua harga menjadi Rp 400.000/bulan </t>
  </si>
  <si>
    <t xml:space="preserve"> Kos dilantai atas. kos khusus putra/putri single </t>
  </si>
  <si>
    <t>Jl. Purwakarta No.57, Antapani Tengah, Antapani, Kota Bandung, Jawa Barat 40291, Indonesia</t>
  </si>
  <si>
    <t>https://drive.google.com/open?authuser=0&amp;usp=forms_web&amp;id=1DgsOyv78lCJdgeBaFbTY9eS4doegO-U3;https://drive.google.com/open?authuser=0&amp;usp=forms_web&amp;id=1hEqmt_H0l0EfccvP7lSFrFD_LLxqSwkk;https://drive.google.com/open?authuser=0&amp;usp=forms_web&amp;id=1tYh8kDA1ZWvImOWu4Tfw5DW4UDtCUoxj</t>
  </si>
  <si>
    <t>AT035</t>
  </si>
  <si>
    <t>2018/04/15 4:48:54 PM GMT+7</t>
  </si>
  <si>
    <t>Kost Ibu Elli Tipe A Antapani Bandung</t>
  </si>
  <si>
    <t xml:space="preserve">pasangan suami istri maksimal membawa 2 anak dibawah umur 5 tahun </t>
  </si>
  <si>
    <t xml:space="preserve"> Listrik iuran Rp 50.000/bulan </t>
  </si>
  <si>
    <t>Cibodas Baru No 27, Jalan Cibodas Raya, Central Antapani, Antapani, Bandung City, West Java 40291, Indonesia</t>
  </si>
  <si>
    <t>https://drive.google.com/open?authuser=0&amp;usp=forms_web&amp;id=1nhjn8QiWedRjje4fYBHTEeNNqqPIZtjF;https://drive.google.com/open?authuser=0&amp;usp=forms_web&amp;id=1jgAGyOcMoZ4GsKv3y3OcCIMYLHXfxs_P;https://drive.google.com/open?authuser=0&amp;usp=forms_web&amp;id=1m72yuO1I_epRPNT72kBUcaxPudUMAopK</t>
  </si>
  <si>
    <t>AT036</t>
  </si>
  <si>
    <t>2018/04/15 4:49:04 PM GMT+7</t>
  </si>
  <si>
    <t>Kost Pak Mustar Antapani Bandung</t>
  </si>
  <si>
    <t xml:space="preserve"> Jam berkunjung max. 22.30</t>
  </si>
  <si>
    <t xml:space="preserve">  Listrik Iuran </t>
  </si>
  <si>
    <t>Jl. Plered 8, Antapani Tengah, Antapani, Kota Bandung, Jawa Barat 40291, Indonesia</t>
  </si>
  <si>
    <t>https://drive.google.com/open?authuser=0&amp;usp=forms_web&amp;id=1teKXleOpNMEJlynlsP9SnDjjt19qk6iW;https://drive.google.com/open?authuser=0&amp;usp=forms_web&amp;id=1Oz5g2kPTfXFeXTO46og6SEpjIdAq29R4;https://drive.google.com/open?authuser=0&amp;usp=forms_web&amp;id=1qdAKqnRX__NInODqhX2NYzu-aiIIeGgO</t>
  </si>
  <si>
    <t>AT037</t>
  </si>
  <si>
    <t>2018/04/15 4:52:22 PM GMT+7</t>
  </si>
  <si>
    <t>3x2</t>
  </si>
  <si>
    <t xml:space="preserve"> Jam berkunjung 21.00 </t>
  </si>
  <si>
    <t xml:space="preserve"> Kos 2 kamar dilantai atas </t>
  </si>
  <si>
    <t>Jl. Purwakarta No.171, Antapani Tengah, Antapani, Kota Bandung, Jawa Barat 40291, Indonesia</t>
  </si>
  <si>
    <t>https://drive.google.com/open?authuser=0&amp;usp=forms_web&amp;id=1YIDyVuicq774asLvfyzlYLGqrgHUwwBc;https://drive.google.com/open?authuser=0&amp;usp=forms_web&amp;id=1qzmsl02wpD5MbOZSBQsrzCEkvT_I9vJo;https://drive.google.com/open?authuser=0&amp;usp=forms_web&amp;id=1nZCRWz9QZqZDSpESlOf99uHMVV2bkEHg</t>
  </si>
  <si>
    <t>AT038</t>
  </si>
  <si>
    <t>2018/04/15 4:57:15 PM GMT+7</t>
  </si>
  <si>
    <t>Kost Ibu Ijah Antapani Bandung</t>
  </si>
  <si>
    <t>2x3</t>
  </si>
  <si>
    <t xml:space="preserve"> Listrik iuran dengan penghuni kost lainnya </t>
  </si>
  <si>
    <t xml:space="preserve"> Kos naik tangga diatas </t>
  </si>
  <si>
    <t>Jl. Antapani Lama, Cicaheum, Antapani, Kota Bandung, Jawa Barat 40291, Indonesia</t>
  </si>
  <si>
    <t>Cicaheum</t>
  </si>
  <si>
    <t>https://drive.google.com/open?authuser=0&amp;usp=forms_web&amp;id=1RS-s4fQ-4-DGEx6OpfzCZqUNQThZHsHk;https://drive.google.com/open?authuser=0&amp;usp=forms_web&amp;id=1XLxfiIMmV_P7soWz4cxJj1yOCBQp5Xk4;https://drive.google.com/open?authuser=0&amp;usp=forms_web&amp;id=1rEcqr19kid_TyKw5Z9Ao2meppq0CX-iV</t>
  </si>
  <si>
    <t>AT039</t>
  </si>
  <si>
    <t>2018/04/15 4:58:47 PM GMT+7</t>
  </si>
  <si>
    <t>Kost Bapak Krismas Tipe A Antapani Bandung</t>
  </si>
  <si>
    <t xml:space="preserve"> pasangan suami istri tidak bisa membawa anak </t>
  </si>
  <si>
    <t>Jl. Kuningan Raya No.14, Antapani Tengah, Antapani, Kota Bandung, Jawa Barat 40291, Indonesia</t>
  </si>
  <si>
    <t>https://drive.google.com/open?authuser=0&amp;usp=forms_web&amp;id=1XCBteE9UNaKdC8gYkw1QD-W8lINsnxhq;https://drive.google.com/open?authuser=0&amp;usp=forms_web&amp;id=1BmM7V0P1FVQg6evZPZQC05iVTNLsIwqM;https://drive.google.com/open?authuser=0&amp;usp=forms_web&amp;id=1i1tZ_e6-XU9lWEb1igbZgpHWgYLFOBuJ</t>
  </si>
  <si>
    <t>AT040</t>
  </si>
  <si>
    <t>2018/04/15 5:02:05 PM GMT+7</t>
  </si>
  <si>
    <t>Kost Ibu Rantowati Tipe A Antapani Bandung</t>
  </si>
  <si>
    <t xml:space="preserve"> 2.5x2.5 </t>
  </si>
  <si>
    <t xml:space="preserve"> Kos dilantai atas. kost untuk putra/putri single </t>
  </si>
  <si>
    <t>https://drive.google.com/open?authuser=0&amp;usp=forms_web&amp;id=1so2odLMxLNboS_vuJlSUu30b7uVKiC8q;https://drive.google.com/open?authuser=0&amp;usp=forms_web&amp;id=1hGf3AoMUwEDpR63qLa3B9J2tCYosv5Fo;https://drive.google.com/open?authuser=0&amp;usp=forms_web&amp;id=1ygOEuqPgeGTOFjJgU9FGxtWjMl69vq_n</t>
  </si>
  <si>
    <t>AT041</t>
  </si>
  <si>
    <t>2018/04/15 10:06:11 PM GMT+7</t>
  </si>
  <si>
    <t>3 x 4</t>
  </si>
  <si>
    <t>https://drive.google.com/open?authuser=0&amp;usp=forms_web&amp;id=1N9tpp9ZX6WIT8JqH47OO1KE_NdECxac4;https://drive.google.com/open?authuser=0&amp;usp=forms_web&amp;id=1YloVs_N2OJob7M3PutbK8tvHKMFU8dqk;https://drive.google.com/open?authuser=0&amp;usp=forms_web&amp;id=1bymsUYwdP8i1zh7XTpUOaso7nIj2_lEj</t>
  </si>
  <si>
    <t>AT042</t>
  </si>
  <si>
    <t>2018/04/15 10:07:34 PM GMT+7</t>
  </si>
  <si>
    <t>Kost Bapak Krismas Tipe B Antapani Bandung</t>
  </si>
  <si>
    <t xml:space="preserve"> Kos dilantai atas. Kamar lebih luas </t>
  </si>
  <si>
    <t>Jl. Terusan Jakarta, Antapani Tengah, Antapani, Kota Bandung, Jawa Barat 40291, Indonesia</t>
  </si>
  <si>
    <t xml:space="preserve">Antapani Tengah </t>
  </si>
  <si>
    <t>https://drive.google.com/open?authuser=0&amp;usp=forms_web&amp;id=1CufTf6AeXqcq8HdTgMOEAQ4Z3C60xUf-;https://drive.google.com/open?authuser=0&amp;usp=forms_web&amp;id=1RpDj4E_kfNjqgnPzdBkJRkP6Qa3Oqpai;https://drive.google.com/open?authuser=0&amp;usp=forms_web&amp;id=1iJvy5FkwVcgs5SHamj_-eK59-52jQ06y</t>
  </si>
  <si>
    <t>AT043</t>
  </si>
  <si>
    <t>2018/04/15 10:11:08 PM GMT+7</t>
  </si>
  <si>
    <t>Kost Kadipaten 12 Tipe B Antapani Bandung</t>
  </si>
  <si>
    <t>7, Jl. Kadipaten Raya No.1, Antapani Kidul, Antapani, Kota Bandung, Jawa Barat 40291, Indonesia</t>
  </si>
  <si>
    <t>https://drive.google.com/open?authuser=0&amp;usp=forms_web&amp;id=1hI9bMGgZfS0WfAWCqXKPlOE3jzmRn8Cv;https://drive.google.com/open?authuser=0&amp;usp=forms_web&amp;id=1M6GT1Ycl6FU5mGwvODxKiraxaFk1KWp9;https://drive.google.com/open?authuser=0&amp;usp=forms_web&amp;id=1YIRK-YA_UsfuooRFzycKPY5gYqQMNOgl</t>
  </si>
  <si>
    <t>AT044</t>
  </si>
  <si>
    <t>2018/04/15 10:15:41 PM GMT+7</t>
  </si>
  <si>
    <t>Kost Agus Antapani Bandung</t>
  </si>
  <si>
    <t xml:space="preserve"> 4 x 3 </t>
  </si>
  <si>
    <t xml:space="preserve"> Lokasi strategis </t>
  </si>
  <si>
    <t>Jalan Kadipaten Raya No.4-6, Antapani Kidul, Antapani, Antapani Kidul, Antapani, Kota Bandung, Jawa Barat 40291, Indonesia</t>
  </si>
  <si>
    <t>https://drive.google.com/open?authuser=0&amp;usp=forms_web&amp;id=1za0tBIQVg9n2JwCTlozDDEywsIf3gXjU;https://drive.google.com/open?authuser=0&amp;usp=forms_web&amp;id=1EnP5TcS-cTGcSs4dpiU-EDCgPaIa6310;https://drive.google.com/open?authuser=0&amp;usp=forms_web&amp;id=19UNQ1UpjyiXPRxcwkk3hEaAPcf736Ut0</t>
  </si>
  <si>
    <t>AT045</t>
  </si>
  <si>
    <t>2018/04/15 10:19:46 PM GMT+7</t>
  </si>
  <si>
    <t>Kost Muslimah Pak Rasmin Tipe B Antapani Bandung</t>
  </si>
  <si>
    <t xml:space="preserve"> Jam berkunjung max. 21.00. Khusus muslimah </t>
  </si>
  <si>
    <t xml:space="preserve"> Sudah listrik dan air. Jika sekamar berdua : 1.000.000 </t>
  </si>
  <si>
    <t xml:space="preserve"> Kos dilantai atas, khusus putri muslim </t>
  </si>
  <si>
    <t>Jl. Cibatu Raya No.17, Antapani Tengah, Antapani, Kota Bandung, Jawa Barat 40291, Indonesia</t>
  </si>
  <si>
    <t>https://drive.google.com/open?authuser=0&amp;usp=forms_web&amp;id=17wQgAg6ZB9dTzfm4RfqPtA-S2q8jo0tM;https://drive.google.com/open?authuser=0&amp;usp=forms_web&amp;id=1WhhC5gD8cTs0ufSWzIquILEGUK5SWaZL;https://drive.google.com/open?authuser=0&amp;usp=forms_web&amp;id=1-XD94alw3BQGT-y8ufOZr-pVEngElY3a</t>
  </si>
  <si>
    <t>AT046</t>
  </si>
  <si>
    <t>2018/03/26 12:11:26 AM GMT+7</t>
  </si>
  <si>
    <t xml:space="preserve">Sekamar Berdua ada Biaya Tambahan: Rp 200.000/bulan
</t>
  </si>
  <si>
    <t>Jl. Purwakarta</t>
  </si>
  <si>
    <t>AT047</t>
  </si>
  <si>
    <t>2018/03/27 11:14:55 AM GMT+7</t>
  </si>
  <si>
    <t>https://drive.google.com/open?authuser=0&amp;usp=forms_web&amp;id=1g9w9aAacCyvDuqiS2Hr-1blwUMkda67C;https://drive.google.com/open?authuser=0&amp;usp=forms_web&amp;id=18d8tEGtbjpxEKgwJCN4Hh6Z7Ucm_XMZh</t>
  </si>
  <si>
    <t>AR001</t>
  </si>
  <si>
    <t>2018/03/26 12:08:00 AM GMT+7</t>
  </si>
  <si>
    <t>Kost Sekeloa Utara 59 Coblong Bandung</t>
  </si>
  <si>
    <t>Sudah termasuk listrik dan air</t>
  </si>
  <si>
    <t>Jl. Padang Golf</t>
  </si>
  <si>
    <t>Sukamiskin</t>
  </si>
  <si>
    <t>AR002</t>
  </si>
  <si>
    <t>2018/03/26 12:08:06 AM GMT+7</t>
  </si>
  <si>
    <t>AR003</t>
  </si>
  <si>
    <t>2018/03/26 12:08:21 AM GMT+7</t>
  </si>
  <si>
    <t>AR004</t>
  </si>
  <si>
    <t>2018/03/27 8:34:19 AM GMT+7</t>
  </si>
  <si>
    <t>Jl Padang Golf</t>
  </si>
  <si>
    <t>BK001</t>
  </si>
  <si>
    <t>2018/03/13 9:28:49 AM GMT+7</t>
  </si>
  <si>
    <t>Kost Parakan Asri No. 14 Bandung</t>
  </si>
  <si>
    <t>Dekat Kampus / Sekolah;Dekat Minimarket / Tolko Kelontong;Dekat ATM / Bank</t>
  </si>
  <si>
    <t>Parakan Asri No.14</t>
  </si>
  <si>
    <t>BK002</t>
  </si>
  <si>
    <t>2018/03/13 9:28:56 AM GMT+7</t>
  </si>
  <si>
    <t>BU001</t>
  </si>
  <si>
    <t>2018/03/13 10:22:18 AM GMT+7</t>
  </si>
  <si>
    <t>Kost Moh Idris Tipe Utama Bandung</t>
  </si>
  <si>
    <t>2.8x3.2m</t>
  </si>
  <si>
    <t xml:space="preserve">- Bisa untuk 2 org ada tambahan 900rb </t>
  </si>
  <si>
    <t xml:space="preserve">jalan jend sudirman no 694 sebelah kanan, sebrang rajawali neon, ada gang moh idris. no 63/75 </t>
  </si>
  <si>
    <t>Cibuntu</t>
  </si>
  <si>
    <t>https://drive.google.com/open?authuser=0&amp;usp=forms_web&amp;id=1UVN-idFnlR5l5Q8uA5eiUXcK4cAIjLF2;https://drive.google.com/open?authuser=0&amp;usp=forms_web&amp;id=1WcRbXtqjJKfyGF9c5iNXuDYPbrg0MtcV;https://drive.google.com/open?authuser=0&amp;usp=forms_web&amp;id=1oYedIcsaVr1pylufuStZmKWEKsz8-b3l</t>
  </si>
  <si>
    <t>BU002</t>
  </si>
  <si>
    <t>2018/03/13 10:43:00 AM GMT+7</t>
  </si>
  <si>
    <t>Kost Moh Idris Tipe A Bandung</t>
  </si>
  <si>
    <t>2.3x2.5m</t>
  </si>
  <si>
    <t>Dekat Kampus / Sekolah;Dekat Minimarket / Tolko Kelontong;Dekat Rumah Makan / Warung Makan;Dekat ATM / Bank;Dekat Masjid;Dekat Apotek/Klinik</t>
  </si>
  <si>
    <t xml:space="preserve">- 2 orang jadi 700 ribu </t>
  </si>
  <si>
    <t xml:space="preserve">
Jl. Jend. Sudirman No.694
Cibuntu
Bandung Kulon
Kota Bandung </t>
  </si>
  <si>
    <t>https://drive.google.com/open?authuser=0&amp;usp=forms_web&amp;id=1D2fW6cTph9IQ1wPhgaGJzfEuc-3bFTM3;https://drive.google.com/open?authuser=0&amp;usp=forms_web&amp;id=10MXVJzlPb81SNBXUNzPjbXrDKwDMek9T;https://drive.google.com/open?authuser=0&amp;usp=forms_web&amp;id=1JwWff8EI00GTyUV3yhYdwDowPaJFA1Hf</t>
  </si>
  <si>
    <t>BU003</t>
  </si>
  <si>
    <t>2018/03/25 7:20:36 PM GMT+7</t>
  </si>
  <si>
    <t>--</t>
  </si>
  <si>
    <t>Kost Koko Jerry Tipe A</t>
  </si>
  <si>
    <t>Dekat Minimarket / Tolko Kelontong;Dekat Rumah Makan / Warung Makan;Dekat ATM / Bank;Dekat Pusat Belanja / Mall;Dekat Apotek/Klinik;Akses Kunci 24 Jam</t>
  </si>
  <si>
    <t>Jl. Taman Holis Indah</t>
  </si>
  <si>
    <t>Cigondewah kaler</t>
  </si>
  <si>
    <t>BU004</t>
  </si>
  <si>
    <t>2018/03/25 7:22:50 PM GMT+7</t>
  </si>
  <si>
    <t xml:space="preserve">Kost Cijerah Tipe B </t>
  </si>
  <si>
    <t>Dekat Kampus / Sekolah;Dekat Minimarket / Tolko Kelontong;Dekat Rumah Makan / Warung Makan;Dekat ATM / Bank;Dekat Apotek/Klinik;Dekat Halte Bus/Angkot;Akses Kunci 24 Jam</t>
  </si>
  <si>
    <t>Jl. Haji Alpi</t>
  </si>
  <si>
    <t>BU005</t>
  </si>
  <si>
    <t>2018/03/25 7:25:01 PM GMT+7</t>
  </si>
  <si>
    <t xml:space="preserve">Kost Cijerah Tipe A </t>
  </si>
  <si>
    <t>Dekat Kampus / Sekolah;Dekat Minimarket / Tolko Kelontong;Dekat Rumah Makan / Warung Makan;Dekat ATM / Bank;Dekat Apotek/Klinik;Dekat Halte Bus/Angkot</t>
  </si>
  <si>
    <t>BU006</t>
  </si>
  <si>
    <t>2018/03/25 7:27:01 PM GMT+7</t>
  </si>
  <si>
    <t>Kost 36 Bandung Kulon</t>
  </si>
  <si>
    <t>2.5x4</t>
  </si>
  <si>
    <t>Jl. Raya Cijerah</t>
  </si>
  <si>
    <t>Cijerah</t>
  </si>
  <si>
    <t>Bw001</t>
  </si>
  <si>
    <t>2018/03/27 10:00:37 AM GMT+7</t>
  </si>
  <si>
    <t>Kost Pak Tarno Tipe B</t>
  </si>
  <si>
    <t>Dekat Rumah Makan / Warung Makan;Dekat Minimarket / Tolko Kelontong;Dekat ATM / Bank;Dekat Kampus / Sekolah;Dekat Halte Bus/Angkot;Dekat Pusat Belanja / Mall;Dekat Masjid</t>
  </si>
  <si>
    <t>Jl. Tamansari</t>
  </si>
  <si>
    <t>Tamansari</t>
  </si>
  <si>
    <t>Bw002</t>
  </si>
  <si>
    <t>2018/03/27 10:03:59 AM GMT+7</t>
  </si>
  <si>
    <t>Kost Ibu Sastro Tipe A</t>
  </si>
  <si>
    <t>Jl. Gajah Lumantung</t>
  </si>
  <si>
    <t>Bw003</t>
  </si>
  <si>
    <t>2018/03/25 7:34:46 PM GMT+7</t>
  </si>
  <si>
    <t xml:space="preserve">Kost Ari </t>
  </si>
  <si>
    <t>Dekat Kampus / Sekolah;Dekat Minimarket / Tolko Kelontong;Dekat Rumah Makan / Warung Makan;Dekat ATM / Bank;Dekat Pusat Belanja / Mall;Dekat Apotek/Klinik</t>
  </si>
  <si>
    <t>Jl. Sabang</t>
  </si>
  <si>
    <t>Cihapit</t>
  </si>
  <si>
    <t>Bw004</t>
  </si>
  <si>
    <t>2018/03/25 7:37:36 PM GMT+7</t>
  </si>
  <si>
    <t>Kost Cilaki 4</t>
  </si>
  <si>
    <t xml:space="preserve">Jl. W.R. Supratman </t>
  </si>
  <si>
    <t>Bw005</t>
  </si>
  <si>
    <t>2018/03/25 7:59:22 PM GMT+7</t>
  </si>
  <si>
    <t xml:space="preserve">Guest House Rumah Musik Harry Roesli Tipe A </t>
  </si>
  <si>
    <t>Jl. W. R. Supratman</t>
  </si>
  <si>
    <t>Bw006</t>
  </si>
  <si>
    <t>2018/03/25 8:04:05 PM GMT+7</t>
  </si>
  <si>
    <t>Kost Ari</t>
  </si>
  <si>
    <t>Bw007</t>
  </si>
  <si>
    <t>2018/03/25 8:10:38 PM GMT+7</t>
  </si>
  <si>
    <t>Dekat Kampus / Sekolah;Dekat Minimarket / Tolko Kelontong;Dekat ATM / Bank;Dekat Masjid;Dekat Pusat Belanja / Mall;Dekat Apotek/Klinik</t>
  </si>
  <si>
    <t>Jl. W.R. Supratman</t>
  </si>
  <si>
    <t>Bw008</t>
  </si>
  <si>
    <t>2018/03/25 8:14:03 PM GMT+7</t>
  </si>
  <si>
    <t xml:space="preserve">Guest House Rumah Musik Harry Roesli Tipe C </t>
  </si>
  <si>
    <t>4x4</t>
  </si>
  <si>
    <t>Dekat Kampus / Sekolah;Dekat Minimarket / Tolko Kelontong;Dekat Rumah Makan / Warung Makan;Dekat Pusat Belanja / Mall;Dekat Apotek/Klinik;Dekat Halte Bus/Angkot</t>
  </si>
  <si>
    <t>Bw009</t>
  </si>
  <si>
    <t>2018/03/25 8:17:23 PM GMT+7</t>
  </si>
  <si>
    <t>Kost Rudi Nanas Tipe A</t>
  </si>
  <si>
    <t>2.5x3</t>
  </si>
  <si>
    <t>Jl. Nanas</t>
  </si>
  <si>
    <t>Bw010</t>
  </si>
  <si>
    <t>2018/03/25 8:21:22 PM GMT+7</t>
  </si>
  <si>
    <t xml:space="preserve">Kost Martadinata Tipe A </t>
  </si>
  <si>
    <t>Jl. R.E. Martadinata</t>
  </si>
  <si>
    <t>Bw011</t>
  </si>
  <si>
    <t>2018/03/25 8:23:39 PM GMT+7</t>
  </si>
  <si>
    <t>Kost Vincent Tipe B</t>
  </si>
  <si>
    <t>Jl. Cipunagara</t>
  </si>
  <si>
    <t>Bw012</t>
  </si>
  <si>
    <t>2018/03/25 8:29:54 PM GMT+7</t>
  </si>
  <si>
    <t>Kost Martadinata Tipe B</t>
  </si>
  <si>
    <t>Bw013</t>
  </si>
  <si>
    <t>2018/03/25 8:32:26 PM GMT+7</t>
  </si>
  <si>
    <t>Kost Vincent Tipe A</t>
  </si>
  <si>
    <t>Bw014</t>
  </si>
  <si>
    <t>2018/03/25 8:36:26 PM GMT+7</t>
  </si>
  <si>
    <t>Kost Cilamaya</t>
  </si>
  <si>
    <t>3.6x3.6</t>
  </si>
  <si>
    <t>Jl. Gempol</t>
  </si>
  <si>
    <t>Citarum</t>
  </si>
  <si>
    <t>Bw015</t>
  </si>
  <si>
    <t>2018/03/25 8:38:25 PM GMT+7</t>
  </si>
  <si>
    <t>Kost Maulana Yusuf 9</t>
  </si>
  <si>
    <t>Dekat Kampus / Sekolah;Dekat Minimarket / Tolko Kelontong;Dekat Rumah Makan / Warung Makan;Dekat ATM / Bank;Dekat Pusat Belanja / Mall</t>
  </si>
  <si>
    <t>Jl. Maulana Yusuf</t>
  </si>
  <si>
    <t>Bw016</t>
  </si>
  <si>
    <t>2018/03/25 8:41:01 PM GMT+7</t>
  </si>
  <si>
    <t xml:space="preserve">Kost Putra Ibu Isnadi </t>
  </si>
  <si>
    <t>Jl. Trunojaya</t>
  </si>
  <si>
    <t>Bw017</t>
  </si>
  <si>
    <t>2018/03/25 8:43:22 PM GMT+7</t>
  </si>
  <si>
    <t xml:space="preserve">Paviliun Bpk Stanley Bahureksa </t>
  </si>
  <si>
    <t>5x5</t>
  </si>
  <si>
    <t>CItarum</t>
  </si>
  <si>
    <t>Bw018</t>
  </si>
  <si>
    <t>2018/03/25 8:45:24 PM GMT+7</t>
  </si>
  <si>
    <t xml:space="preserve">Cihapit </t>
  </si>
  <si>
    <t>Bw019</t>
  </si>
  <si>
    <t>2018/03/25 8:47:36 PM GMT+7</t>
  </si>
  <si>
    <t>Jl. Trunojoyo</t>
  </si>
  <si>
    <t>Bw020</t>
  </si>
  <si>
    <t>2018/03/25 8:49:41 PM GMT+7</t>
  </si>
  <si>
    <t>Kost Geusanulun</t>
  </si>
  <si>
    <t>Jl. Sultan Agung</t>
  </si>
  <si>
    <t>Bw021</t>
  </si>
  <si>
    <t>2018/03/25 8:53:16 PM GMT+7</t>
  </si>
  <si>
    <t xml:space="preserve">Kost Bapak Bagio Tipe B </t>
  </si>
  <si>
    <t>Dekat Kampus / Sekolah;Dekat Minimarket / Tolko Kelontong;Dekat Rumah Makan / Warung Makan;Dekat ATM / Bank;Dekat Masjid;Dekat Pusat Belanja / Mall;Dekat Halte Bus/Angkot</t>
  </si>
  <si>
    <t>Jl. Kb. Bibit sel.</t>
  </si>
  <si>
    <t>Bw022</t>
  </si>
  <si>
    <t>2018/03/25 8:56:15 PM GMT+7</t>
  </si>
  <si>
    <t>Kost Bapak Asep Tipe A</t>
  </si>
  <si>
    <t>2.5x2.5</t>
  </si>
  <si>
    <t>Jl. Linggawastu</t>
  </si>
  <si>
    <t>Bw023</t>
  </si>
  <si>
    <t>2018/03/25 9:00:52 PM GMT+7</t>
  </si>
  <si>
    <t xml:space="preserve">Kost NK Salon </t>
  </si>
  <si>
    <t>Bw024</t>
  </si>
  <si>
    <t>2018/03/25 9:03:22 PM GMT+7</t>
  </si>
  <si>
    <t xml:space="preserve">Kost Safitri </t>
  </si>
  <si>
    <t>Jl. Wastukencana</t>
  </si>
  <si>
    <t>Bw025</t>
  </si>
  <si>
    <t>2018/03/27 7:39:20 AM GMT+7</t>
  </si>
  <si>
    <t xml:space="preserve">Kost Ibu Sastro Tipe B </t>
  </si>
  <si>
    <t>3x3.5</t>
  </si>
  <si>
    <t>Dekat Rumah Makan / Warung Makan;Dekat Minimarket / Tolko Kelontong;Dekat ATM / Bank;Dekat Pusat Belanja / Mall;Dekat Halte Bus/Angkot;Dekat Kampus / Sekolah;Dekat Masjid</t>
  </si>
  <si>
    <t>Jl. Taman sari</t>
  </si>
  <si>
    <t>Bw026</t>
  </si>
  <si>
    <t>2018/03/27 7:43:37 AM GMT+7</t>
  </si>
  <si>
    <t>Kost Ibu Ika Bulanan Tipe B</t>
  </si>
  <si>
    <t>Bw027</t>
  </si>
  <si>
    <t>2018/03/27 7:47:40 AM GMT+7</t>
  </si>
  <si>
    <t>Kost Yasmini Tipe B</t>
  </si>
  <si>
    <t>Dekat Rumah Makan / Warung Makan;Dekat Minimarket / Tolko Kelontong;Dekat ATM / Bank;Dekat Pusat Belanja / Mall;Dekat Kampus / Sekolah;Dekat Masjid</t>
  </si>
  <si>
    <t>Jl. Cihampelas</t>
  </si>
  <si>
    <t>Bw028</t>
  </si>
  <si>
    <t>2018/03/27 7:51:25 AM GMT+7</t>
  </si>
  <si>
    <t xml:space="preserve">Kost KBB Biru Tipe B </t>
  </si>
  <si>
    <t>Jl. Kb. Bibit Utara I</t>
  </si>
  <si>
    <t>Bw029</t>
  </si>
  <si>
    <t>2018/03/27 7:53:41 AM GMT+7</t>
  </si>
  <si>
    <t xml:space="preserve">Kost Griya Madya Tipe A </t>
  </si>
  <si>
    <t>Bw030</t>
  </si>
  <si>
    <t>2018/03/27 8:29:38 AM GMT+7</t>
  </si>
  <si>
    <t xml:space="preserve">Kost Talia </t>
  </si>
  <si>
    <t>Jl. CIhampelas</t>
  </si>
  <si>
    <t>Bw031</t>
  </si>
  <si>
    <t>2018/03/27 8:34:04 AM GMT+7</t>
  </si>
  <si>
    <t>Kost Ibu Lia Tipe B</t>
  </si>
  <si>
    <t>Harga belum termasuk listrik;Berdua dikenakan biaya tambahan</t>
  </si>
  <si>
    <t>Jl. Kb. Bibit Utara</t>
  </si>
  <si>
    <t>Bw032</t>
  </si>
  <si>
    <t>2018/03/27 8:36:40 AM GMT+7</t>
  </si>
  <si>
    <t>Kost Panca Tunggal Tipe A</t>
  </si>
  <si>
    <t>Bw033</t>
  </si>
  <si>
    <t>2018/03/27 8:50:02 AM GMT+7</t>
  </si>
  <si>
    <t xml:space="preserve">Kost Kebon Bibit Barat No 8 </t>
  </si>
  <si>
    <t>2.75x3</t>
  </si>
  <si>
    <t>Jl. Kebon Bibit</t>
  </si>
  <si>
    <t>Bw034</t>
  </si>
  <si>
    <t>2018/03/27 8:58:34 AM GMT+7</t>
  </si>
  <si>
    <t>Dekat Rumah Makan / Warung Makan;Dekat Minimarket / Tolko Kelontong;Dekat ATM / Bank;Dekat Pusat Belanja / Mall;Dekat Kampus / Sekolah</t>
  </si>
  <si>
    <t>Bw035</t>
  </si>
  <si>
    <t>2018/03/27 9:03:07 AM GMT+7</t>
  </si>
  <si>
    <t>Kost Putri Kebon Bibit 15 Tipe B</t>
  </si>
  <si>
    <t>Bw036</t>
  </si>
  <si>
    <t>2018/03/27 9:13:07 AM GMT+7</t>
  </si>
  <si>
    <t>Kontrakan Dorni</t>
  </si>
  <si>
    <t>Jl. Palesiran</t>
  </si>
  <si>
    <t>Bw037</t>
  </si>
  <si>
    <t>2018/03/27 9:16:00 AM GMT+7</t>
  </si>
  <si>
    <t>Kost Kebon Bibit Barat 30 Tipe A</t>
  </si>
  <si>
    <t>Bw038</t>
  </si>
  <si>
    <t>2018/03/27 9:18:13 AM GMT+7</t>
  </si>
  <si>
    <t xml:space="preserve">Kost Ibu Lia Tipe A </t>
  </si>
  <si>
    <t>Jl. Kb. Utara I</t>
  </si>
  <si>
    <t>Bw039</t>
  </si>
  <si>
    <t>2018/03/27 9:21:51 AM GMT+7</t>
  </si>
  <si>
    <t>Kost Muslimah Baitul Ilmi Tipe B</t>
  </si>
  <si>
    <t>Jl. Kb. Bibit</t>
  </si>
  <si>
    <t>Bw040</t>
  </si>
  <si>
    <t>2018/03/27 9:25:04 AM GMT+7</t>
  </si>
  <si>
    <t>Kost Kebon Bibit No.21</t>
  </si>
  <si>
    <t>Dekat Rumah Makan / Warung Makan;Dekat Minimarket / Tolko Kelontong;Dekat ATM / Bank;Dekat Kampus / Sekolah;Dekat Pusat Belanja / Mall</t>
  </si>
  <si>
    <t>Bw041</t>
  </si>
  <si>
    <t>2018/03/27 9:30:50 AM GMT+7</t>
  </si>
  <si>
    <t>Kost Nangkasuni No.47f</t>
  </si>
  <si>
    <t>Dekat Rumah Makan / Warung Makan;Dekat Minimarket / Tolko Kelontong;Dekat ATM / Bank;Dekat Apotek/Klinik;Dekat Kampus / Sekolah;Dekat Halte Bus/Angkot;Dekat Pusat Belanja / Mall;Dekat Masjid;Akses Kunci 24 Jam</t>
  </si>
  <si>
    <t>Jl. Niau</t>
  </si>
  <si>
    <t>Bw042</t>
  </si>
  <si>
    <t>2018/03/27 9:33:23 AM GMT+7</t>
  </si>
  <si>
    <t>Kost Green House 66 Tipe B</t>
  </si>
  <si>
    <t>3.5x3.5</t>
  </si>
  <si>
    <t>Bw043</t>
  </si>
  <si>
    <t>2018/03/27 9:35:39 AM GMT+7</t>
  </si>
  <si>
    <t>Kost Muslimah Baitul Ilmi Tipe A</t>
  </si>
  <si>
    <t>Bw044</t>
  </si>
  <si>
    <t>2018/03/27 9:39:10 AM GMT+7</t>
  </si>
  <si>
    <t>Kost Ibu Iyen Pelesiran Tipe B</t>
  </si>
  <si>
    <t>Jl. Pelesiran</t>
  </si>
  <si>
    <t>Bw045</t>
  </si>
  <si>
    <t>2018/03/27 9:42:15 AM GMT+7</t>
  </si>
  <si>
    <t>Kost Farros</t>
  </si>
  <si>
    <t>Jl. Ranggagempol</t>
  </si>
  <si>
    <t>Bw046</t>
  </si>
  <si>
    <t>2018/03/27 9:45:07 AM GMT+7</t>
  </si>
  <si>
    <t xml:space="preserve">Paviliun Griya Bejo Tipe B </t>
  </si>
  <si>
    <t>5x5.5</t>
  </si>
  <si>
    <t>Dekat Rumah Makan / Warung Makan;Dekat Minimarket / Tolko Kelontong;Dekat ATM / Bank;Dekat Kampus / Sekolah;Dekat Halte Bus/Angkot;Dekat Pusat Belanja / Mall;Dekat Masjid;Akses Kunci 24 Jam</t>
  </si>
  <si>
    <t>Bw047</t>
  </si>
  <si>
    <t>2018/03/27 9:48:33 AM GMT+7</t>
  </si>
  <si>
    <t>Kost Bapak Bagio Tipe A</t>
  </si>
  <si>
    <t>Jl. Kb. Bibit Selatan</t>
  </si>
  <si>
    <t>Bw048</t>
  </si>
  <si>
    <t>2018/03/27 9:53:15 AM GMT+7</t>
  </si>
  <si>
    <t>Kost Plesiran 75</t>
  </si>
  <si>
    <t>Jl.Pelesiran</t>
  </si>
  <si>
    <t>Bw049</t>
  </si>
  <si>
    <t>2018/03/27 9:56:57 AM GMT+7</t>
  </si>
  <si>
    <t xml:space="preserve">Kost Kebon Bibit Utara 6 </t>
  </si>
  <si>
    <t>Bw050</t>
  </si>
  <si>
    <t>2018/03/27 10:06:59 AM GMT+7</t>
  </si>
  <si>
    <t>Kost Bapak Eje 2 Tipe A</t>
  </si>
  <si>
    <t>Bapak Eje</t>
  </si>
  <si>
    <t>Bw051</t>
  </si>
  <si>
    <t>2018/03/27 10:13:37 AM GMT+7</t>
  </si>
  <si>
    <t>Kost Bapak Harris</t>
  </si>
  <si>
    <t>Dekat Rumah Makan / Warung Makan;Dekat Minimarket / Tolko Kelontong;Dekat Kampus / Sekolah;Dekat Pusat Belanja / Mall;Dekat Masjid</t>
  </si>
  <si>
    <t>Bw052</t>
  </si>
  <si>
    <t>2018/03/27 10:19:39 AM GMT+7</t>
  </si>
  <si>
    <t>Kost Kebon Bibit Barat No 2</t>
  </si>
  <si>
    <t>Sekamar berdua, parkiran hanya 1</t>
  </si>
  <si>
    <t>Bw053</t>
  </si>
  <si>
    <t>2018/03/27 10:23:26 AM GMT+7</t>
  </si>
  <si>
    <t>Kost Tamansari 150 Tipe B</t>
  </si>
  <si>
    <t>Bw054</t>
  </si>
  <si>
    <t>2018/03/27 10:25:57 AM GMT+7</t>
  </si>
  <si>
    <t>Kost Bapak Asep Tipe B</t>
  </si>
  <si>
    <t>Dekat Rumah Makan / Warung Makan;Dekat Minimarket / Tolko Kelontong;Dekat ATM / Bank;Dekat Apotek/Klinik;Dekat Kampus / Sekolah;Dekat Halte Bus/Angkot;Dekat Masjid</t>
  </si>
  <si>
    <t>Bw055</t>
  </si>
  <si>
    <t>2018/03/27 10:49:15 AM GMT+7</t>
  </si>
  <si>
    <t>Kost KB 370 Tipe A</t>
  </si>
  <si>
    <t xml:space="preserve">Iuran wifi secara kolektif </t>
  </si>
  <si>
    <t>Bw056</t>
  </si>
  <si>
    <t>2018/03/27 10:52:17 AM GMT+7</t>
  </si>
  <si>
    <t>Kost Ibu Lilis</t>
  </si>
  <si>
    <t>Dekat Rumah Makan / Warung Makan;Dekat Minimarket / Tolko Kelontong;Dekat ATM / Bank;Dekat Apotek/Klinik;Dekat Kampus / Sekolah;Dekat Halte Bus/Angkot;Dekat Pusat Belanja / Mall;Dekat Masjid</t>
  </si>
  <si>
    <t>Bw057</t>
  </si>
  <si>
    <t>2018/03/27 10:59:27 AM GMT+7</t>
  </si>
  <si>
    <t>Kost Ibu Lina</t>
  </si>
  <si>
    <t>2.25x2.25</t>
  </si>
  <si>
    <t>Bw058</t>
  </si>
  <si>
    <t>2018/03/27 11:04:11 AM GMT+7</t>
  </si>
  <si>
    <t>Kost Mama Ii Tipe C</t>
  </si>
  <si>
    <t>Bw059</t>
  </si>
  <si>
    <t>2018/03/27 11:09:07 AM GMT+7</t>
  </si>
  <si>
    <t>Kost Sulaiman</t>
  </si>
  <si>
    <t>Dekat Rumah Makan / Warung Makan;Dekat Minimarket / Tolko Kelontong;Dekat ATM / Bank;Dekat Apotek/Klinik;Dekat Kampus / Sekolah;Dekat Pusat Belanja / Mall</t>
  </si>
  <si>
    <t>Bw060</t>
  </si>
  <si>
    <t>2018/03/27 11:16:41 AM GMT+7</t>
  </si>
  <si>
    <t>Kost Ibu Lia Tipe C</t>
  </si>
  <si>
    <t>Bw061</t>
  </si>
  <si>
    <t>2018/03/27 11:38:55 AM GMT+7</t>
  </si>
  <si>
    <t xml:space="preserve"> Kost Bapak Asep Cimaung Tipe A </t>
  </si>
  <si>
    <t>Bw062</t>
  </si>
  <si>
    <t>2018/03/27 11:41:10 AM GMT+7</t>
  </si>
  <si>
    <t>Kost Ibu Kurniati</t>
  </si>
  <si>
    <t>Jl. Kb. Bibit selatan</t>
  </si>
  <si>
    <t>BN001</t>
  </si>
  <si>
    <t>2018/03/25 10:11:19 PM GMT+7</t>
  </si>
  <si>
    <t>Kost Bapak Paulus Batununggal Bandung</t>
  </si>
  <si>
    <t>Dekat Kampus / Sekolah;Dekat Minimarket / Tolko Kelontong;Dekat Rumah Makan / Warung Makan;Dekat ATM / Bank;Dekat Pusat Belanja / Mall;Dekat Halte Bus/Angkot;Akses Kunci 24 Jam</t>
  </si>
  <si>
    <t>Jam malam sampai pukul 10, akses kunci 24 jam, harga sudah termasuk listrik. Sekamar berdua tambah biaya.</t>
  </si>
  <si>
    <t>Harga sewa kamar lainnya 600.000/bulan (SIze)</t>
  </si>
  <si>
    <t>Sekitar jalan Gatot Subroto Bandung</t>
  </si>
  <si>
    <t>Jl. Gatot Subroto</t>
  </si>
  <si>
    <t>Gumuruh</t>
  </si>
  <si>
    <t>BN002</t>
  </si>
  <si>
    <t>2018/03/25 10:14:14 PM GMT+7</t>
  </si>
  <si>
    <t>BN003</t>
  </si>
  <si>
    <t>2018/03/27 9:09:52 AM GMT+7</t>
  </si>
  <si>
    <t>Kost Maleer 5 No.238 Batununggal Bandung</t>
  </si>
  <si>
    <t>Dekat Rumah Makan / Warung Makan;Dekat Minimarket / Tolko Kelontong;Dekat ATM / Bank;Dekat Apotek/Klinik;Dekat Kampus / Sekolah;Dekat Halte Bus/Angkot;Dekat Pusat Belanja / Mall;Akses Kunci 24 Jam</t>
  </si>
  <si>
    <t>Jam malam sampai pukul 10, Harga tidak termasuk listrik(Token).</t>
  </si>
  <si>
    <t>Sekamar berdua tambah 50.000/bulan. Harga sewa kamar lainnya 500.000/bulan &amp; 660.000/bulan (Luas/posisi kamar)</t>
  </si>
  <si>
    <t>Sekitar jalan Gatot Subroto (Trans Mall Bandung)</t>
  </si>
  <si>
    <t>Jl Maleer V</t>
  </si>
  <si>
    <t>Maleer</t>
  </si>
  <si>
    <t>BN004</t>
  </si>
  <si>
    <t>2018/05/14 10:38:07 PM GMT+7</t>
  </si>
  <si>
    <t>Melina</t>
  </si>
  <si>
    <t>Kost Jati Indah 3 No. 2 Lengkong Bandung</t>
  </si>
  <si>
    <t>Mushola</t>
  </si>
  <si>
    <t>Dekat Rumah Makan / Warung Makan;Dekat Minimarket / Tolko Kelontong;Dekat Kampus / Sekolah;Akses Kunci 24 Jam;Area perkantoran soekarno hatta dan buah batu bandung, kampus STSI</t>
  </si>
  <si>
    <t>STSI</t>
  </si>
  <si>
    <t>Batas jam kunjung sampai jam 11 malam, tamu tidak boleh menginap, ada fasilitas laundry, untuk parkir mobil tidak ada biaya tambahan, harga sudah termasuk listrik, penghuni tidak diberi kunci pagar dan apabila pulang lebih dari jam 10 malam harap menghubungi pengelola kost</t>
  </si>
  <si>
    <t>Harga sewa kamar dengan ukuran lebih kecil 1000000/bulan, Kamar Non-air panas 800000/bulan. Sekamar berdua ada tambahan biaya 50% dari harga sewa pebulan. Listrik tambahan komputer 100000/bulan, kulkas : 100000/bulan.</t>
  </si>
  <si>
    <t>Lingkungan bersih dan terawat, Recommended</t>
  </si>
  <si>
    <t>Jl. Jati Indah 3 no.2
Gumuruh
Batununggal
Kota Bandung
Jawa Barat 40264</t>
  </si>
  <si>
    <t>BN005</t>
  </si>
  <si>
    <t>2018/05/14 10:42:44 PM GMT+7</t>
  </si>
  <si>
    <t>Kost Jati Indah 2 No. 2 Lengkong Bandung</t>
  </si>
  <si>
    <t>Dekat Rumah Makan / Warung Makan;Dekat Minimarket / Tolko Kelontong;Dekat ATM / Bank;Dekat Kampus / Sekolah;Akses Kunci 24 Jam;area perkantoran Soekarno hatta dan buah batu</t>
  </si>
  <si>
    <t>STSI Bandung</t>
  </si>
  <si>
    <t>Batas jam kunjung sampai jam 11 malam, tamu tidak boleh menginap. Parkir mobil tidak ada biaya tambahan, harga belum termasuk listrik, penghuni tidak diberi kunci pagar dan apabila pulang lebih dari jam 10 malam harap menghubungi pengelola kost.</t>
  </si>
  <si>
    <t>Harga sewa kamar dengan kamar mandi diluar 600000/bulan dan 700000/bulan (beda lantai). Sekamar berdua ada tambahan biaya 250000/bulan.</t>
  </si>
  <si>
    <t>Lingkungan bersih dan terawat</t>
  </si>
  <si>
    <t>Jl. Jati Indah 2 no.2
Gumuruh
Batununggal
Kota Bandung
Jawa Barat 40264</t>
  </si>
  <si>
    <t>BN006</t>
  </si>
  <si>
    <t>2018/05/14 10:46:38 PM GMT+7</t>
  </si>
  <si>
    <t>Kost Jati Indah 2 No. 9 Lengkong Bandung</t>
  </si>
  <si>
    <t>Dekat Rumah Makan / Warung Makan;Dekat Minimarket / Tolko Kelontong;Dekat ATM / Bank;Dekat Kampus / Sekolah;Akses Kunci 24 Jam;area perkantoran Soekarno hatta dan buah batu bandung</t>
  </si>
  <si>
    <t>Batas jam kunjung sampai jam 11 malam, tamu tidak boleh menginap, untuk parkir mobil tidak ada biaya tambahan, harga sudah termasuk listrik, penghuni tidak diberi kunci pagar dan apabila pulang lebih dari jam 10 malam harap menghubungi pengelola kost. Kamar tidak bisa untuk berdua.</t>
  </si>
  <si>
    <t>Jl. Jati Indah 2 no.9 Gumuruh Batununggal Kota Bandung Jawa Barat 40264</t>
  </si>
  <si>
    <t>BB001</t>
  </si>
  <si>
    <t>2018/03/13 8:38:31 AM GMT+7</t>
  </si>
  <si>
    <t>Kost Wartawan</t>
  </si>
  <si>
    <t>Jl.Wartawan 4 No.18, Buah Batu, Bandung</t>
  </si>
  <si>
    <t>BB002</t>
  </si>
  <si>
    <t>2018/03/13 8:42:37 AM GMT+7</t>
  </si>
  <si>
    <t>Kost 271 Type A</t>
  </si>
  <si>
    <t>Dekat Masjid</t>
  </si>
  <si>
    <t>Jl.Buah Batu No.262</t>
  </si>
  <si>
    <t>BB003</t>
  </si>
  <si>
    <t>2018/03/13 8:49:40 AM GMT+7</t>
  </si>
  <si>
    <t>Kost Pak Adi</t>
  </si>
  <si>
    <t>Dekat Kampus / Sekolah;Dekat Minimarket / Tolko Kelontong;Dekat Rumah Makan / Warung Makan;Dekat ATM / Bank;Dekat Masjid;Dekat Pusat Belanja / Mall;Dekat Apotek/Klinik</t>
  </si>
  <si>
    <t>Jl.Bunga Bakung Raya, Cijaura, Buahbatu</t>
  </si>
  <si>
    <t>Cijaura</t>
  </si>
  <si>
    <t>Adi</t>
  </si>
  <si>
    <t>BB004</t>
  </si>
  <si>
    <t>2018/03/13 8:54:25 AM GMT+7</t>
  </si>
  <si>
    <t>Kost Cakra</t>
  </si>
  <si>
    <t>Jl. Antabaru Dalam 1, Margasari, buah batu, kota Bandung</t>
  </si>
  <si>
    <t>Margasari</t>
  </si>
  <si>
    <t>BB005</t>
  </si>
  <si>
    <t>2018/03/13 8:58:36 AM GMT+7</t>
  </si>
  <si>
    <t>kost Antamurni</t>
  </si>
  <si>
    <t>Dekat Kampus / Sekolah;Dekat Pusat Belanja / Mall</t>
  </si>
  <si>
    <t>Jl. Kiara sari Raya, Margasari, Buah Batu, Bandung</t>
  </si>
  <si>
    <t>BB006</t>
  </si>
  <si>
    <t>2018/03/13 9:10:58 AM GMT+7</t>
  </si>
  <si>
    <t xml:space="preserve">Kost Wisma Aksa </t>
  </si>
  <si>
    <t>Dekat Kampus / Sekolah;Dekat Minimarket / Tolko Kelontong;Dekat Rumah Makan / Warung Makan;Dekat ATM / Bank;Dekat Pusat Belanja / Mall;Dekat Halte Bus/Angkot</t>
  </si>
  <si>
    <t>Jl. Logam,  Cijaura, Buahbatu, Bandung</t>
  </si>
  <si>
    <t>BB007</t>
  </si>
  <si>
    <t>2018/03/13 9:11:04 AM GMT+7</t>
  </si>
  <si>
    <t>BB008</t>
  </si>
  <si>
    <t>2018/03/13 9:14:28 AM GMT+7</t>
  </si>
  <si>
    <t>Pondok Bogenville</t>
  </si>
  <si>
    <t>tidak ada</t>
  </si>
  <si>
    <t>Jl. Cijawura Girang, Cijaura, Buahbatu, Bandung</t>
  </si>
  <si>
    <t>BB009</t>
  </si>
  <si>
    <t>2018/03/13 9:20:59 AM GMT+7</t>
  </si>
  <si>
    <t>Kost Buahbatu Regency Ibu nina</t>
  </si>
  <si>
    <t>Dekat Kampus / Sekolah;Dekat Rumah Makan / Warung Makan;Dekat ATM / Bank;Dekat Apotek/Klinik;Dekat Halte Bus/Angkot</t>
  </si>
  <si>
    <t>Jl. Sekejati, Margasari, Buahbatu</t>
  </si>
  <si>
    <t>Nina</t>
  </si>
  <si>
    <t>BB010</t>
  </si>
  <si>
    <t>2018/03/13 9:34:34 AM GMT+7</t>
  </si>
  <si>
    <t>Kost Laqueentha</t>
  </si>
  <si>
    <t>Dekat Minimarket / Tolko Kelontong;Dekat Rumah Makan / Warung Makan;Dekat Masjid;Dekat Apotek/Klinik</t>
  </si>
  <si>
    <t>Jl. Bunga Bakung Raya, Cijaura, Buahbatu, Bandung</t>
  </si>
  <si>
    <t>BB011</t>
  </si>
  <si>
    <t>2018/03/13 9:38:49 AM GMT+7</t>
  </si>
  <si>
    <t>Kost MAleka Home Tipe D</t>
  </si>
  <si>
    <t>Jl. Palem Raya, Jatisari, Buahbatu</t>
  </si>
  <si>
    <t>Jatisari</t>
  </si>
  <si>
    <t>BB012</t>
  </si>
  <si>
    <t>2018/03/13 9:45:37 AM GMT+7</t>
  </si>
  <si>
    <t>Kost Maleka Home Tipe C</t>
  </si>
  <si>
    <t>BB013</t>
  </si>
  <si>
    <t>2018/03/13 9:48:17 AM GMT+7</t>
  </si>
  <si>
    <t>Kost Maleka Home Tipe B</t>
  </si>
  <si>
    <t>4x4.5</t>
  </si>
  <si>
    <t>BB014</t>
  </si>
  <si>
    <t>2018/03/13 9:52:12 AM GMT+7</t>
  </si>
  <si>
    <t>Kost Maleka Home Tipe A</t>
  </si>
  <si>
    <t>BB015</t>
  </si>
  <si>
    <t>2018/03/13 10:00:45 AM GMT+7</t>
  </si>
  <si>
    <t>Kost Aika Tipe A</t>
  </si>
  <si>
    <t>Dekat Minimarket / Tolko Kelontong;Dekat Rumah Makan / Warung Makan;Dekat ATM / Bank;Dekat Masjid;Dekat Pusat Belanja / Mall</t>
  </si>
  <si>
    <t>Jl. Neptunus Timur, Sekejati, Buahbatu</t>
  </si>
  <si>
    <t>Sekejati</t>
  </si>
  <si>
    <t>BB016</t>
  </si>
  <si>
    <t>2018/03/13 10:04:31 AM GMT+7</t>
  </si>
  <si>
    <t>Kost Aika Tipe C</t>
  </si>
  <si>
    <t>3.5x4</t>
  </si>
  <si>
    <t>BB017</t>
  </si>
  <si>
    <t>2018/03/13 11:09:34 AM GMT+7</t>
  </si>
  <si>
    <t>Kost Aika Tipe B</t>
  </si>
  <si>
    <t>BB018</t>
  </si>
  <si>
    <t>2018/03/13 11:27:07 AM GMT+7</t>
  </si>
  <si>
    <t>Kost Pondok Aya</t>
  </si>
  <si>
    <t>Dekat Minimarket / Tolko Kelontong;Dekat Rumah Makan / Warung Makan;Dekat ATM / Bank;Dekat Pusat Belanja / Mall;Dekat Apotek/Klinik</t>
  </si>
  <si>
    <t>Jl. Bahagia Permai Raya 35, Margasari, Buahbatu</t>
  </si>
  <si>
    <t>BB019</t>
  </si>
  <si>
    <t>2018/03/13 11:37:45 AM GMT+7</t>
  </si>
  <si>
    <t>Kost Pak Adi Tipe B</t>
  </si>
  <si>
    <t>Jl. Bunga Bakung Raya, Sarjati, Buahbatu</t>
  </si>
  <si>
    <t>Sarjati</t>
  </si>
  <si>
    <t>BB020</t>
  </si>
  <si>
    <t>2018/03/13 11:58:09 AM GMT+7</t>
  </si>
  <si>
    <t>Homestay Dawai Budaya Nusantara Tipe A</t>
  </si>
  <si>
    <t>Jl. Marga Puri II, Cijaura, Buahbatu</t>
  </si>
  <si>
    <t>BB021</t>
  </si>
  <si>
    <t>2018/03/13 12:00:52 PM GMT+7</t>
  </si>
  <si>
    <t>Dekat Kampus / Sekolah;Dekat Minimarket / Tolko Kelontong;Dekat Rumah Makan / Warung Makan;Dekat Apotek/Klinik;Dekat Halte Bus/Angkot</t>
  </si>
  <si>
    <t>BB022</t>
  </si>
  <si>
    <t>2018/03/13 1:22:43 PM GMT+7</t>
  </si>
  <si>
    <t>Kost Aziza Muslimah</t>
  </si>
  <si>
    <t>Jl. Palem Lilin, Jatisari, Buahbatu</t>
  </si>
  <si>
    <t>BB023</t>
  </si>
  <si>
    <t>2018/03/13 1:29:54 PM GMT+7</t>
  </si>
  <si>
    <t>Kost Ananda Home</t>
  </si>
  <si>
    <t>4x9</t>
  </si>
  <si>
    <t>Jl. Soekarno Hattta, Jatisari, Buahbatu</t>
  </si>
  <si>
    <t>BB024</t>
  </si>
  <si>
    <t>2018/03/13 1:42:51 PM GMT+7</t>
  </si>
  <si>
    <t>Kost Muslimah</t>
  </si>
  <si>
    <t xml:space="preserve">Jl. Yupiter Utama II, Sekejati, Buahbatu  </t>
  </si>
  <si>
    <t>BB025</t>
  </si>
  <si>
    <t>2018/03/13 1:45:52 PM GMT+7</t>
  </si>
  <si>
    <t>Kost Rumahku Tipe A</t>
  </si>
  <si>
    <t>Jl. Cijawura Girang, Sekejati, Buahbatu</t>
  </si>
  <si>
    <t>BB026</t>
  </si>
  <si>
    <t>2018/03/13 1:51:25 PM GMT+7</t>
  </si>
  <si>
    <t>Kost Yupiter 77</t>
  </si>
  <si>
    <t>Jl. Yupiter Barat VIII, Sekejati, Buahbatu</t>
  </si>
  <si>
    <t>BB027</t>
  </si>
  <si>
    <t>2018/03/13 2:04:26 PM GMT+7</t>
  </si>
  <si>
    <t>Kost Multi Abadi</t>
  </si>
  <si>
    <t>Jl. Sanggar Kencana Utama, Jatisari, Buahbatu</t>
  </si>
  <si>
    <t>BB028</t>
  </si>
  <si>
    <t>2018/03/13 2:10:20 PM GMT+7</t>
  </si>
  <si>
    <t>Kost Timteng</t>
  </si>
  <si>
    <t>Dekat Kampus / Sekolah;Dekat Minimarket / Tolko Kelontong;Dekat Rumah Makan / Warung Makan;Dekat Apotek/Klinik</t>
  </si>
  <si>
    <t>Jl. Cijawura Hilir, Cijaura, Buahbatu</t>
  </si>
  <si>
    <t>BB029</t>
  </si>
  <si>
    <t>2018/03/13 2:15:53 PM GMT+7</t>
  </si>
  <si>
    <t>Kost Exckusive</t>
  </si>
  <si>
    <t>4x6</t>
  </si>
  <si>
    <t>Jl. Soekarno Hatta, Sekejati, Buahbatu</t>
  </si>
  <si>
    <t>BB030</t>
  </si>
  <si>
    <t>2018/03/13 2:21:51 PM GMT+7</t>
  </si>
  <si>
    <t>Kost Maria</t>
  </si>
  <si>
    <t>Jl. Yupiter Barat VII, Sekejati, Buahbatu</t>
  </si>
  <si>
    <t>BB031</t>
  </si>
  <si>
    <t>2018/03/13 2:27:26 PM GMT+7</t>
  </si>
  <si>
    <t>Kost Sera House</t>
  </si>
  <si>
    <t>Jl. Kawaluyaan Indah Raya, Jatisari, Buahbatu</t>
  </si>
  <si>
    <t>BB032</t>
  </si>
  <si>
    <t>2018/03/13 2:30:50 PM GMT+7</t>
  </si>
  <si>
    <t>Kost Jeni</t>
  </si>
  <si>
    <t>6x5</t>
  </si>
  <si>
    <t>Dekat Kampus / Sekolah;Dekat Minimarket / Tolko Kelontong;Dekat Rumah Makan / Warung Makan</t>
  </si>
  <si>
    <t>Jl. Manjahlega, Margasari, Buahbatu</t>
  </si>
  <si>
    <t>BB033</t>
  </si>
  <si>
    <t>2018/03/13 2:34:24 PM GMT+7</t>
  </si>
  <si>
    <t>Kost Rumahku Tipe B</t>
  </si>
  <si>
    <t>4.5x3.7</t>
  </si>
  <si>
    <t>Jl. Cijawura Girang</t>
  </si>
  <si>
    <t>BB034</t>
  </si>
  <si>
    <t>2018/03/13 2:37:08 PM GMT+7</t>
  </si>
  <si>
    <t>Kost Hazza Tipe A</t>
  </si>
  <si>
    <t>Jl. Jupiter Bar. Utama I, Sekejati, Buahbatu</t>
  </si>
  <si>
    <t>BB035</t>
  </si>
  <si>
    <t>2018/03/27 10:33:16 AM GMT+7</t>
  </si>
  <si>
    <t>Apartemen Suite Metro Bpk Diki Buahbatu Bandung</t>
  </si>
  <si>
    <t>34m2</t>
  </si>
  <si>
    <t>Dekat Rumah Makan / Warung Makan;Dekat Minimarket / Tolko Kelontong;Dekat ATM / Bank;Dekat Apotek/Klinik;Dekat Kampus / Sekolah;Dekat Halte Bus/Angkot</t>
  </si>
  <si>
    <t>sekamar berdua atau pasutri tidak ada tambahan biaya</t>
  </si>
  <si>
    <t>- harga belum termasuk servis - untuk weekend harga harian 350</t>
  </si>
  <si>
    <t>Jl. Soekarno Hatta</t>
  </si>
  <si>
    <t>CK001</t>
  </si>
  <si>
    <t>2018/03/13 9:00:12 AM GMT+7</t>
  </si>
  <si>
    <t>Kost As-Syifa Tipe A Cibeunying Kaler</t>
  </si>
  <si>
    <t>Jalan Cikutra Baru Raya</t>
  </si>
  <si>
    <t>Neglasari</t>
  </si>
  <si>
    <t>CK002</t>
  </si>
  <si>
    <t>2018/03/27 8:56:23 AM GMT+7</t>
  </si>
  <si>
    <t>Kost Cikutra No 8 Cibeunying Kaler Bandung</t>
  </si>
  <si>
    <t>Dekat Rumah Makan / Warung Makan;Dekat Minimarket / Tolko Kelontong;Dekat ATM / Bank;Dekat Apotek/Klinik;Akses Kunci 24 Jam;Dekat Halte Bus/Angkot;Dekat Kampus / Sekolah</t>
  </si>
  <si>
    <t>bayar setahun potongan 2bln</t>
  </si>
  <si>
    <t>DP 250000 charge 150000/orang</t>
  </si>
  <si>
    <t>cukup nyaman,kamar cukup luas</t>
  </si>
  <si>
    <t>Cikutra No.8</t>
  </si>
  <si>
    <t>Cibeunying Kaler</t>
  </si>
  <si>
    <t>CK003</t>
  </si>
  <si>
    <t>2018/03/27 9:56:50 AM GMT+7</t>
  </si>
  <si>
    <t>Kost Cikutra Baru VII Cibeunying Kaler Bandung</t>
  </si>
  <si>
    <t>Dekat Minimarket / Tolko Kelontong;Dekat ATM / Bank;Dekat Apotek/Klinik;Dekat Kampus / Sekolah</t>
  </si>
  <si>
    <t>Batas jam kunjungan sampai jam 10 malam. Wifi fiber optik supercepat</t>
  </si>
  <si>
    <t>dekat dengan Kampus ITB, ITENAS, UNPAD Dipatiukur, akses angkutan umum mudahBeberapa langkah saja dari Borma Cikutra</t>
  </si>
  <si>
    <t>Cikutra Baru VII</t>
  </si>
  <si>
    <t>CU001</t>
  </si>
  <si>
    <t>2018/03/13 8:15:59 AM GMT+7</t>
  </si>
  <si>
    <t>Pondok Pyrenees Putra Tipe B</t>
  </si>
  <si>
    <t>Jalan Sekepanjang III</t>
  </si>
  <si>
    <t>Padasuka</t>
  </si>
  <si>
    <t>CU002</t>
  </si>
  <si>
    <t>2018/03/13 8:46:46 AM GMT+7</t>
  </si>
  <si>
    <t>Kost Yodkali Type A Cibeunying Kidul</t>
  </si>
  <si>
    <t>Jalan Bekamin</t>
  </si>
  <si>
    <t>CU003</t>
  </si>
  <si>
    <t>2018/03/13 8:47:24 AM GMT+7</t>
  </si>
  <si>
    <t>CU004</t>
  </si>
  <si>
    <t>2018/03/13 11:35:09 AM GMT+7</t>
  </si>
  <si>
    <t>Kost Tenda Biru Cibeunying Kaler Bandung</t>
  </si>
  <si>
    <t>Jalan Cikutra</t>
  </si>
  <si>
    <t>Cikutra</t>
  </si>
  <si>
    <t>CU005</t>
  </si>
  <si>
    <t>2018/03/27 9:52:50 AM GMT+7</t>
  </si>
  <si>
    <t>Kost Cisokan Ujung 71 Bandung</t>
  </si>
  <si>
    <t>Batasan kunjungan tamu jam 10 malam, selebihnya harus izin pengelola. Tamu menginap hanya ibu atau keluarga perempuan saja , maksimal 3 hari.</t>
  </si>
  <si>
    <t>Gas iuran dengan penghuni tiap lantai. Air bayar tiap bulannya. Harga sudah termasuk biaya listrik.</t>
  </si>
  <si>
    <t>Lokasi kost sangat strategis, Dekat dengan pusat kota bandung. Sangat cocok untuk mahasiswa atau karyawan yang mencari kost di sekitar kota bandung.</t>
  </si>
  <si>
    <t>Jl Cisokan</t>
  </si>
  <si>
    <t>Sukamaju</t>
  </si>
  <si>
    <t>CU006</t>
  </si>
  <si>
    <t>2018/03/13 2:27:48 PM GMT+7</t>
  </si>
  <si>
    <t xml:space="preserve">Achmad Ridho Maulana Mahfudz </t>
  </si>
  <si>
    <t>Penghuni Kost (Masih menempati)</t>
  </si>
  <si>
    <t xml:space="preserve">Flobamora </t>
  </si>
  <si>
    <t>Jl. Cikutra Gg sekejati II</t>
  </si>
  <si>
    <t>Sukapada</t>
  </si>
  <si>
    <t>CB001</t>
  </si>
  <si>
    <t>2018/03/13 9:23:22 AM GMT+7</t>
  </si>
  <si>
    <t>Kost Pondok Syamsi Panyileukan Bandung</t>
  </si>
  <si>
    <t>Batas kunjung hingga jam 22.00</t>
  </si>
  <si>
    <t>Jl Desa Cipadung</t>
  </si>
  <si>
    <t>Cipadung</t>
  </si>
  <si>
    <t>CM001</t>
  </si>
  <si>
    <t>2018/03/27 8:06:28 AM GMT+7</t>
  </si>
  <si>
    <t>Kost Putri Muslimah Antapani Bandung</t>
  </si>
  <si>
    <t>Dekat Minimarket / Tolko Kelontong;Dekat ATM / Bank;Dekat Kampus / Sekolah</t>
  </si>
  <si>
    <t xml:space="preserve"> Listrik(token) belum termasuk </t>
  </si>
  <si>
    <t xml:space="preserve"> Jl. Kordon Pakar (Pakar Barat) No. 15 A Dago Atas Bandung (Rumah ke-10 sebelah kiri dari pertigaan) </t>
  </si>
  <si>
    <t>Ciburial</t>
  </si>
  <si>
    <t>https://drive.google.com/open?authuser=0&amp;usp=forms_web&amp;id=16tjg6xmk1LMYcuZMIUhWbJlWzvxmOJH6;https://drive.google.com/open?authuser=0&amp;usp=forms_web&amp;id=1s9sIu4zo4FlIcMQg0TQszN5p9zebOE0A;https://drive.google.com/open?authuser=0&amp;usp=forms_web&amp;id=14RsXW2iHVFAeoyuCQfkYE4976x5zOSLN</t>
  </si>
  <si>
    <t>CO001</t>
  </si>
  <si>
    <t>2018/03/13 9:26:42 AM GMT+7</t>
  </si>
  <si>
    <t>melina</t>
  </si>
  <si>
    <t>Kost Kanayakan 70 Dago Coblong Bandung</t>
  </si>
  <si>
    <t>Biaya parkir mobil 100000/ basement</t>
  </si>
  <si>
    <t>jl. kanayakan</t>
  </si>
  <si>
    <t>Dago</t>
  </si>
  <si>
    <t>CO002</t>
  </si>
  <si>
    <t>2018/03/13 9:38:26 AM GMT+7</t>
  </si>
  <si>
    <t>Kost Dago Pojok No. 30 Coblong Bandung</t>
  </si>
  <si>
    <t>Dekat Kampus / Sekolah;Dekat Minimarket / Tolko Kelontong;Dekat Pusat Belanja / Mall;Dekat Apotek/Klinik</t>
  </si>
  <si>
    <t>Dago Pojok No.30</t>
  </si>
  <si>
    <t>CO003</t>
  </si>
  <si>
    <t>2018/03/13 10:28:12 AM GMT+7</t>
  </si>
  <si>
    <t>Kost Putih No. 6 Coblong Bandung</t>
  </si>
  <si>
    <t>Dekat Kampus / Sekolah;Dekat Minimarket / Tolko Kelontong</t>
  </si>
  <si>
    <t>Pagar dikunci jam 22.00</t>
  </si>
  <si>
    <t>Jl. Buni Sari</t>
  </si>
  <si>
    <t>CO004</t>
  </si>
  <si>
    <t>2018/03/13 10:36:28 AM GMT+7</t>
  </si>
  <si>
    <t>Dekat Minimarket / Tolko Kelontong;Dekat Rumah Makan / Warung Makan;Dekat ATM / Bank;Dekat Halte Bus/Angkot</t>
  </si>
  <si>
    <t xml:space="preserve">Batas jam kunjungan jam 20.00 dan tidak diperbolehkan untuk perempuan. Kamar tidak bisa untuk berdua. Harga sudah termasuk listrik dan air. Fasilitas Laudry. Tidak ada biaya tamu menginap dan tidak diperbolehkan untuk keseringan. </t>
  </si>
  <si>
    <t xml:space="preserve">Harga sewa kamar dengan kamar mandi diluar 1100000/bulan. Pembayaran minimal 3 bulan sekali. </t>
  </si>
  <si>
    <t>Jl. titimplik</t>
  </si>
  <si>
    <t>Sadangserang</t>
  </si>
  <si>
    <t>CO005</t>
  </si>
  <si>
    <t>2018/03/13 1:56:02 PM GMT+7</t>
  </si>
  <si>
    <t>Kost Kubang Utara 2 No.6 Coblong Bandung</t>
  </si>
  <si>
    <t>Batas kunjungan sampai jam 21:00 untuk perempuan. Harga sudah termasuk listrik dan air. Tidak ada biaya tambahan parkiran. Fasilitas dapur tidak include tabung gas dan perlengkapan lainnya. Tidak ada biaya tambahan untuk tamu menginap khusus pria. Pembayaran dilakukan setiap bulan</t>
  </si>
  <si>
    <t>Harga sewa kamar dengan ukuran lebih luas 700000/bulan. Biaya sudah termasuk listrik dan air</t>
  </si>
  <si>
    <t>Akses kendaraan cukup luas (mobil), tidak jauh dari mesjid dan tempat laundry</t>
  </si>
  <si>
    <t>Kubang Utara 2 No 6</t>
  </si>
  <si>
    <t>Sekeloa</t>
  </si>
  <si>
    <t>CO006</t>
  </si>
  <si>
    <t>2018/03/13 2:34:51 PM GMT+7</t>
  </si>
  <si>
    <t>Kost Seroja Coblong Bandung</t>
  </si>
  <si>
    <t>Biaya bayar di depan</t>
  </si>
  <si>
    <t xml:space="preserve">Kos Bangunan Baru, jadi semua serba baru </t>
  </si>
  <si>
    <t>Jl. dago asri II</t>
  </si>
  <si>
    <t>CO007</t>
  </si>
  <si>
    <t>2018/03/20 2:49:23 PM GMT+7</t>
  </si>
  <si>
    <t>Pernah Menghuni</t>
  </si>
  <si>
    <t>Kost Ciung No. 4 Type B Coblong Bandung</t>
  </si>
  <si>
    <t xml:space="preserve">Tidak Boleh Kecuali Keluarga (Putri) . Pembayaran setiap bulan . listrik token bayar sendiri . Kamar lebih besar . </t>
  </si>
  <si>
    <t xml:space="preserve">satu kamar berdua harga menjadi 3000000/bulan. Dapur iuran perbulan 10000. </t>
  </si>
  <si>
    <t xml:space="preserve">Bangunan megah dengan kebersihan, kedisiplinan dan keamanan yang cukup aman dan nyaman sekali. Pengelola dan penjaga yang ramah serta luas kamar yang cukup besar dan sejuk, dekat dengan jalan raya dan kendaraan umum menjadikan kost ini cukup menarik dan bisa menjadi pilihan rekomendasi </t>
  </si>
  <si>
    <t>Jl. Piit</t>
  </si>
  <si>
    <t>CO008</t>
  </si>
  <si>
    <t>2018/03/20 3:00:41 PM GMT+7</t>
  </si>
  <si>
    <t>Kost Ciung No. 4 Type A Coblong Bandung</t>
  </si>
  <si>
    <t>3x6</t>
  </si>
  <si>
    <t>Jam Malam sampai jam 10 . listrik token bayar sendiri.</t>
  </si>
  <si>
    <t>Dapur iuran perbulan 10000</t>
  </si>
  <si>
    <t xml:space="preserve">Bangunan yang cukup mewah dengan kebersihan,kedisiplinan dan keamanan yang ketat menjadikan lingkungan yang aman dan nyaman. Pengelola dan penjaga yang ramah, fasilitas yang cukup serta luas kamar yang cukup besar menjadikan nilai tambahan bagi yang menyewa. harga tersebut terbilang cukup murah karena akses lingkungan yang strategis </t>
  </si>
  <si>
    <t>Sadang Serang</t>
  </si>
  <si>
    <t>CO009</t>
  </si>
  <si>
    <t>2018/03/20 3:17:04 PM GMT+7</t>
  </si>
  <si>
    <t>Asrama Bumi Ganesha ITB Coblong Bandung</t>
  </si>
  <si>
    <t xml:space="preserve">Dekat Minimarket / Tolko Kelontong;Dekat Rumah Makan / Warung Makan;Dekat Halte Bus/Angkot;Lapangan untuk basket, futsal, voli dan tenis meja </t>
  </si>
  <si>
    <t xml:space="preserve">Pengunjung wanita tidak lebih dari jam 10 malam. Belum termasuk listrik. Ada service cleaning room gratis. Bayar setiap bulan. </t>
  </si>
  <si>
    <t xml:space="preserve">Harga harian ada batas sewa. Tamu dihitung sewa harian perorang. DP 360000. </t>
  </si>
  <si>
    <t xml:space="preserve">Asrama KHUSUS MAHASISWA TINGKAT 1 ITB LAKILAKI. terdapat kegitan organisasi untuk mempersiapkan softskill mahasiswa. </t>
  </si>
  <si>
    <t>Jl. Cisitu Lama</t>
  </si>
  <si>
    <t>CO010</t>
  </si>
  <si>
    <t>2018/03/20 3:27:03 PM GMT+7</t>
  </si>
  <si>
    <t>Kost Gagak Barat No. 26 Type A Coblong Bandung</t>
  </si>
  <si>
    <t>Dekat Kampus / Sekolah;Dekat Minimarket / Tolko Kelontong;Dekat Rumah Makan / Warung Makan;Dekat Halte Bus/Angkot</t>
  </si>
  <si>
    <t>Bangunan yang cukup besar dan nyaman untuk di huni serta biaya yang terhitung murah untuk akses di tengah kota dan strategis menjadikan tempat kost ini cukup untuk menjadi rekomendasi</t>
  </si>
  <si>
    <t>Jl. Gagak</t>
  </si>
  <si>
    <t>CO011</t>
  </si>
  <si>
    <t>2018/03/20 3:37:13 PM GMT+7</t>
  </si>
  <si>
    <t>Kost Gagak Barat No. 26 Type B Coblong Bandung</t>
  </si>
  <si>
    <t xml:space="preserve">Kamar lebih besar </t>
  </si>
  <si>
    <t xml:space="preserve">Kulkas Untuk umum setiap bulan biaya 25000 </t>
  </si>
  <si>
    <t xml:space="preserve">angunan yang cukup besar dan nyaman untuk di huni serta biaya yang terhitung murah untuk akses di tengah kota dan strategis menjadikan tempat kost ini cukup untuk menjadi rekomendasi </t>
  </si>
  <si>
    <t>CO012</t>
  </si>
  <si>
    <t>2018/03/20 3:45:54 PM GMT+7</t>
  </si>
  <si>
    <t>Kost Gagak No. 35 Coblong Bandung</t>
  </si>
  <si>
    <t xml:space="preserve">Listrik Token bayar sendiri </t>
  </si>
  <si>
    <t xml:space="preserve">Membawa mobil charge 100000/bulan. Harga sewa kamar dengan ac dan tv harga 1500000/bulan ukuran kamar sama. </t>
  </si>
  <si>
    <t>Bangunan baru yang bersih dan nyaman serta akses lingkungan yang cukup strategis yang mengelilingi bangunan menjadikan tempat ini cukup di minati banyak orang yang sedang mencari kost terutama mahasiswa dan karyawan. Kost ini di lengkapi dengan berbagai fasilitas seperti yang saya sebutkan di atas dan harga sewa yang terbilang murah jika di lihat dari segi lingkungan kota menjadikan hunian yang menjanjikan kenyamanan dan keamanan ny</t>
  </si>
  <si>
    <t>Gg Gagak V</t>
  </si>
  <si>
    <t>CO013</t>
  </si>
  <si>
    <t>2018/03/20 3:57:11 PM GMT+7</t>
  </si>
  <si>
    <t>Kost Ibu Lucy Coblong Bandung</t>
  </si>
  <si>
    <t>Jam malam sampai jam 10 . Tidak boleh membawa wanita masuk kamar</t>
  </si>
  <si>
    <t xml:space="preserve">kosan berada di tengah2 komplek dengan akses mobil yg mudah diberi kesunyian didalamanya </t>
  </si>
  <si>
    <t>Jl Alpina</t>
  </si>
  <si>
    <t>CO014</t>
  </si>
  <si>
    <t>2018/03/23 10:00:47 AM GMT+7</t>
  </si>
  <si>
    <t>Kost Palm Valey Coblong Bandung</t>
  </si>
  <si>
    <t>Keterangan Lain
setiap hari kamar akan dibersihkan ..sudah termasuk laundry bju 2 stel pakaian</t>
  </si>
  <si>
    <t>Mobil perbulan 100000 . Harga sewa kamar 1600000 dan 1800000 fasilitas sama ukuran lebih besar</t>
  </si>
  <si>
    <t>berada di dekan ujung komplek banyak pepohonan akses obil mudah memberikan kesejukan tersendiri</t>
  </si>
  <si>
    <t>Dago Asri</t>
  </si>
  <si>
    <t>CO015</t>
  </si>
  <si>
    <t>2018/03/23 10:08:25 AM GMT+7</t>
  </si>
  <si>
    <t>Kost Pak Ndang Coblong Bandung</t>
  </si>
  <si>
    <t>Dekat Kampus / Sekolah;Dekat Minimarket / Tolko Kelontong;Dekat Rumah Makan / Warung Makan;Dekat ATM / Bank;Dekat Pusat Belanja / Mall;Dekat Apotek/Klinik;Dekat Halte Bus/Angkot;Akses Kunci 24 Jam</t>
  </si>
  <si>
    <t>Harga sewa Kamar 750000 Kamar mandi dalam . Membawa alat elekttronik lain tidak ada charge kecuali magicom dan kulkas charge 60000</t>
  </si>
  <si>
    <t>dir</t>
  </si>
  <si>
    <t>Siliwangi</t>
  </si>
  <si>
    <t>Lebak Siliwangi</t>
  </si>
  <si>
    <t>CO016</t>
  </si>
  <si>
    <t>2018/03/23 10:21:09 AM GMT+7</t>
  </si>
  <si>
    <t>Kost Cihampelas 207 Coblong Bandung</t>
  </si>
  <si>
    <t>Harga sudah termasuk listrik. Gas di dapur sudah disediakan.</t>
  </si>
  <si>
    <t>Harga sewa kamar dengan kamar mandi luar (kamar kosongan) 650000/bulan. Sekamar berdua ada tambahan biaya 100000/bulan.</t>
  </si>
  <si>
    <t>Jl Lamping</t>
  </si>
  <si>
    <t>CO017</t>
  </si>
  <si>
    <t>2018/03/23 10:33:49 AM GMT+7</t>
  </si>
  <si>
    <t>Kost NSP Coblong Bandung</t>
  </si>
  <si>
    <t>Harga belum termasuk listrik (token).</t>
  </si>
  <si>
    <t>Bangunan baru , bersih , nyaman untuk ditinggali. Terdapat jendela besar yg bisa dibuka menghadap ke jalan baik untuk masuknya sinar matahari ke dalam kamar .</t>
  </si>
  <si>
    <t>Jl Bagus Rangin</t>
  </si>
  <si>
    <t>CO018</t>
  </si>
  <si>
    <t>2018/03/23 10:50:02 AM GMT+7</t>
  </si>
  <si>
    <t>Kost Bagusrangin 16 Coblong Bandung</t>
  </si>
  <si>
    <t>Sudah termasuk listrik, air, wifi dan laundry. Kamar tidak bisa untuk berdua.</t>
  </si>
  <si>
    <t>Harga sewa kamar dengan kamar mandi diluar 1250000/bulan &amp; kamar dengan kamar mandi didalam dengan ukuran lebih luas 2250000/bulan. Mobil 100000/bulan, Motor 50000/bulan. loundry. DP min 500000.</t>
  </si>
  <si>
    <t>Bangunan baru , modern , berkarakter , bersih , nyaman.</t>
  </si>
  <si>
    <t>Jl Bagusrangin</t>
  </si>
  <si>
    <t>CO019</t>
  </si>
  <si>
    <t>2018/03/23 11:18:43 AM GMT+7</t>
  </si>
  <si>
    <t>Kost Bagusrangin 2 No. 8 Coblong Bandung</t>
  </si>
  <si>
    <t>Harga sudah termasuk listrik.</t>
  </si>
  <si>
    <t>Sekamar berdua ada tambahan biaya untuk listrik 100000/bulan.</t>
  </si>
  <si>
    <t>Bangunan standard.</t>
  </si>
  <si>
    <t>Jl Japati</t>
  </si>
  <si>
    <t>CO020</t>
  </si>
  <si>
    <t>2018/03/25 10:19:24 AM GMT+7</t>
  </si>
  <si>
    <t>Kost Ibu Cucu Coblong Bandung</t>
  </si>
  <si>
    <t>Dekat Kampus / Sekolah;Dekat Minimarket / Tolko Kelontong;Dekat Rumah Makan / Warung Makan;Dekat ATM / Bank;Dekat Pusat Belanja / Mall;Dekat Apotek/Klinik;Dekat Halte Bus/Angkot;Akses Kunci 24 Jam;Borma cikutra</t>
  </si>
  <si>
    <t>Sekamar berdua 800000/bulan.</t>
  </si>
  <si>
    <t>Jl gagak</t>
  </si>
  <si>
    <t>CO021</t>
  </si>
  <si>
    <t>2018/03/25 10:28:12 AM GMT+7</t>
  </si>
  <si>
    <t>Kost Wisma Putri Type A Coblong Bandung</t>
  </si>
  <si>
    <t>Jam kunjung tamu tergantung keperluan . sudah termasuk biaya listri dan air . membawa alat elektronik lain tidak kena charge</t>
  </si>
  <si>
    <t>Membawa kulkas charge 50000 perbulan</t>
  </si>
  <si>
    <t>Bangunan mewah dengan fasilitas yang lengkap dan harga yang tidak begitu merogoh kocek sangat di rekomendasikan bagi mahasiswa ataupun karyawan yang sedang mencari hunian di sekitar Telkom,unpad,unikom,dipatiukur,sadangserang</t>
  </si>
  <si>
    <t>Jl Sekeloa</t>
  </si>
  <si>
    <t>CO022</t>
  </si>
  <si>
    <t>2018/03/25 10:53:58 AM GMT+7</t>
  </si>
  <si>
    <t xml:space="preserve"> 6 / 8 Kost Wisma Putri Type C Coblong Bandung</t>
  </si>
  <si>
    <t>Membawa kulkas charge 50000 perbulan . satu kamar berdua tambah biaya 400000</t>
  </si>
  <si>
    <t>merogoh kocek sangat di rekomendasikan bagi mahasiswa ataupun karyawan yang sedang mencari hunian di sekitar Telkom,unpad,unikom,dipatiukur,sadangserang</t>
  </si>
  <si>
    <t>jl sekeloa</t>
  </si>
  <si>
    <t>sekeloa</t>
  </si>
  <si>
    <t>CO023</t>
  </si>
  <si>
    <t>2018/03/25 11:48:01 PM GMT+7</t>
  </si>
  <si>
    <t>Kost Wisma Putri Type B Coblong Bandung</t>
  </si>
  <si>
    <t>3x5,5</t>
  </si>
  <si>
    <t>Jam kunjung tamu tergantung keperluan . sudah termasuk biaya listri dan air . membawa alat elektronik lain tidak kena charge . tidak bisa sekamar berdua</t>
  </si>
  <si>
    <t>bangunan yang terletak di tengah kota dengan akses lingkungan yang lengkap serta fasilitas hunian yang cukup dan juga harga yang ekonomis selalu banyak di buru oleh para mahasiswa dan karyawan</t>
  </si>
  <si>
    <t>Jl Sekeloa, Sekeloa, Coblong</t>
  </si>
  <si>
    <t>CO024</t>
  </si>
  <si>
    <t>2018/03/25 11:55:03 PM GMT+7</t>
  </si>
  <si>
    <t>Kost Tubagus Ismail No.5 Coblong Bandung</t>
  </si>
  <si>
    <t>Harga sudah termasuk listrik dan air. Bayar langsung di awal.</t>
  </si>
  <si>
    <t>Tubagus Ismail No.5 , kel. Sekeloa, Kec. Coblong</t>
  </si>
  <si>
    <t>CO025</t>
  </si>
  <si>
    <t>2018/03/26 12:00:37 AM GMT+7</t>
  </si>
  <si>
    <t>Kost Dago Pojok No. 2 Coblong Bandung</t>
  </si>
  <si>
    <t>Harga sudah termasuk listrik. Kamar tidak bisa untuk berdua.</t>
  </si>
  <si>
    <t>Laundry kena tambahan biaya 100000/bulan</t>
  </si>
  <si>
    <t>Jl Dago Pojok no.2, kel Dago, Kec Coblong</t>
  </si>
  <si>
    <t>CO026</t>
  </si>
  <si>
    <t>2018/03/26 5:57:25 PM GMT+7</t>
  </si>
  <si>
    <t>Kost Putri Anin Dago Bandung</t>
  </si>
  <si>
    <t>Dekat Minimarket / Tolko Kelontong;Dekat Apotek/Klinik;Dekat Halte Bus/Angkot;Dekat Kampus / Sekolah</t>
  </si>
  <si>
    <t xml:space="preserve"> Listrik dan air sudah termasuk. </t>
  </si>
  <si>
    <t xml:space="preserve"> Jl. Ir. H. Juanda, Gang Wardia no.26, Dago, Coblong, Kota Bandung, Jawa Barat 40135, Indonesia </t>
  </si>
  <si>
    <t>https://drive.google.com/open?authuser=0&amp;usp=forms_web&amp;id=1DiKQxLBC79gmVFEnYBs78iwgz0EG4Uy2;https://drive.google.com/open?authuser=0&amp;usp=forms_web&amp;id=18nSoaFaWWIywSJCZ1cb7A7P1NHJXw9pl;https://drive.google.com/open?authuser=0&amp;usp=forms_web&amp;id=1nKfm4YoGNiWVfREzeLZm1LdliGNjNr6k</t>
  </si>
  <si>
    <t>CO027</t>
  </si>
  <si>
    <t>2018/03/27 3:29:17 AM GMT+7</t>
  </si>
  <si>
    <t>Kost Bapak Budi Coblong Bandung</t>
  </si>
  <si>
    <t>Harga sudah termasuk wifi dan air panas, belum termasuk listrik (token)</t>
  </si>
  <si>
    <t>Sekamar berdua ada tambahan biaya 200000/bulan.</t>
  </si>
  <si>
    <t>Jl Dago Pojok, Dago, Coblong</t>
  </si>
  <si>
    <t>CO028</t>
  </si>
  <si>
    <t>2018/03/27 3:36:01 AM GMT+7</t>
  </si>
  <si>
    <t>Kost Ciheulang No.103 Coblong Bandung</t>
  </si>
  <si>
    <t>Dekat Rumah Makan / Warung Makan;Dekat Minimarket / Tolko Kelontong;Dekat ATM / Bank;Dekat Apotek/Klinik;Dekat Halte Bus/Angkot;Dekat Kampus / Sekolah;Akses Kunci 24 Jam</t>
  </si>
  <si>
    <t>Harga sudah termasuk listrik dan air.</t>
  </si>
  <si>
    <t>Sekamar berdua tambah 100.000</t>
  </si>
  <si>
    <t>Sebuah bangunan mewah khusus untuk pria dengan berbagai fasilitas dan akses yang lengkap</t>
  </si>
  <si>
    <t xml:space="preserve"> Ciheulang No.103 , Sekeloa, </t>
  </si>
  <si>
    <t>CO029</t>
  </si>
  <si>
    <t>2018/03/27 3:44:42 AM GMT+7</t>
  </si>
  <si>
    <t>Kost Haur Pancuh 1 Coblong Bandung</t>
  </si>
  <si>
    <t>ekamar berdua tambah 100.000</t>
  </si>
  <si>
    <t>sebuah bangunan yang terletak tepat di sebrang monumen perjuangan dan berdekatan denga Telkom Indonesia dengan fasilitas yang cukup dan akses lingkungan yang lengkap</t>
  </si>
  <si>
    <t>Haur Pancuh 1, Lebakgede, Coblong</t>
  </si>
  <si>
    <t>Lebakgede</t>
  </si>
  <si>
    <t>CO030</t>
  </si>
  <si>
    <t>2018/03/27 3:50:53 AM GMT+7</t>
  </si>
  <si>
    <t>Kost Pondok Mafaza Type B Coblong Bandung</t>
  </si>
  <si>
    <t>Harga tidak termasuk Listrik (voucher).</t>
  </si>
  <si>
    <t>Harga sewa kamar lainnya 800.000/bulan (Size)</t>
  </si>
  <si>
    <t>bangunan dengan akses lingkungan yang memadai,harga sewa yang ekonomis,fasilitas yang lengkap dan bangunan yang bersih dan nyaman</t>
  </si>
  <si>
    <t>Jalan Gagak, Sadangserang, Coblong</t>
  </si>
  <si>
    <t>CO031</t>
  </si>
  <si>
    <t>2018/03/27 3:55:05 AM GMT+7</t>
  </si>
  <si>
    <t>Kost Pondok Mafaza Type A Coblong Bandung</t>
  </si>
  <si>
    <t>bangunan dengan akses lingkungan dan fasilitas kamar yang lengkap, harga yang ekonomis juga selalu di buru para mahasiswa ataupun karyawan</t>
  </si>
  <si>
    <t>Jl Gagak, Sadangserang, Coblong</t>
  </si>
  <si>
    <t>CO032</t>
  </si>
  <si>
    <t>2018/03/27 4:00:15 AM GMT+7</t>
  </si>
  <si>
    <t>Kost Sadang Green Coblong Bandung</t>
  </si>
  <si>
    <t>Dekat Rumah Makan / Warung Makan;Dekat Minimarket / Tolko Kelontong;Dekat Apotek/Klinik;Dekat Halte Bus/Angkot</t>
  </si>
  <si>
    <t>Harga sudah termasuk listrik dan air. Selain TV, Laptop, dan Kipas angin tambah biaya.</t>
  </si>
  <si>
    <t>Parkir Mobil75.000-100.000 (Size)</t>
  </si>
  <si>
    <t>bangunan yang terletak dengan berbagai akses lingkungan dan fasilitas kamar yang lengkap serta harga sewa yang ekonomis</t>
  </si>
  <si>
    <t>Jl Sadang Sari, Sekeloa, Coblong</t>
  </si>
  <si>
    <t>CO033</t>
  </si>
  <si>
    <t>2018/03/27 4:06:01 AM GMT+7</t>
  </si>
  <si>
    <t>Kost Zahra House Tipe A Coblong Bandung</t>
  </si>
  <si>
    <t>Listrik tokken, Sekamar berdua tidak ada tambahan.</t>
  </si>
  <si>
    <t>Harga kamar lainnya 1,5jt/bln (lebih besar).</t>
  </si>
  <si>
    <t>Jl Melati 1, Sadangserang, Coblong</t>
  </si>
  <si>
    <t>CO034</t>
  </si>
  <si>
    <t>2018/03/27 4:11:18 AM GMT+7</t>
  </si>
  <si>
    <t>Kost Zahra House Tipe B Coblong Bandung</t>
  </si>
  <si>
    <t>Listrik tokken, Sekamar berdua tdk ada tambahan.</t>
  </si>
  <si>
    <t>CO035</t>
  </si>
  <si>
    <t>2018/03/27 4:17:00 AM GMT+7</t>
  </si>
  <si>
    <t>Kost Jajaway No. 28 Coblong Bandung</t>
  </si>
  <si>
    <t>Harga kosan sudah termasuk listrik.</t>
  </si>
  <si>
    <t>Sekamar berdua 1400000/bulan. Harga sewa kamar dengan kamar mandi diluar sendiri 750000/bulan, Sekamar berdua 1000000/bulan. Laundry dikenakan tambahan biaya 100000/bulan</t>
  </si>
  <si>
    <t>Jl Ir H Juanda, Kel Dago, Coblong</t>
  </si>
  <si>
    <t>CO036</t>
  </si>
  <si>
    <t>2018/03/27 4:23:58 AM GMT+7</t>
  </si>
  <si>
    <t>Kost TH Residence Tipe A Coblong Bandung</t>
  </si>
  <si>
    <t>Dekat Rumah Makan / Warung Makan;Dekat Minimarket / Tolko Kelontong;Dekat ATM / Bank;Dekat Apotek/Klinik;Dekat Pusat Belanja / Mall;Dekat Halte Bus/Angkot;Dekat Kampus / Sekolah;Akses Kunci 24 Jam;Dekat dengan ITB (5 min jalan kaki), UNISBA dan UNPAS (5 min dgn kendaraan bermotor), STBA (10 min jalan kaki), pusat perbelanjaan (Balubur Town Square, Cihampelas Walk, Factory Outlet, Super Indo, Ace Hardware, dll), Rumah Sakit Borromeus dan Hasan Sadikin</t>
  </si>
  <si>
    <t>Jalan Dago, dago, Coblong</t>
  </si>
  <si>
    <t>CO037</t>
  </si>
  <si>
    <t>2018/03/27 4:31:06 AM GMT+7</t>
  </si>
  <si>
    <t>Kost Kanayakan Baru No. 3 A Coblong Bandung</t>
  </si>
  <si>
    <t>Harga sudah termasuk listrik, Tidak bisa sekamar berdua. Setiap hari mendapat jatah cuci setrika 1 stel baju, Setiap 3 hari sekali mendapat fasilitas kamar dibereskan oleh pengelola.</t>
  </si>
  <si>
    <t>Jl Alam Kanayakan, Dago, Coblong</t>
  </si>
  <si>
    <t>CO038</t>
  </si>
  <si>
    <t>2018/03/27 9:39:45 AM GMT+7</t>
  </si>
  <si>
    <t>Pondok La Viza Tipe B Dago Bandung</t>
  </si>
  <si>
    <t>Dekat Rumah Makan / Warung Makan;Dekat Minimarket / Tolko Kelontong;Dekat ATM / Bank;Dekat Apotek/Klinik;Dekat Kampus / Sekolah</t>
  </si>
  <si>
    <t xml:space="preserve"> Double Bed. Free Listrik. Free Wifi. Free parkir. Jam berkunjung bebas. Tamu boleh dibawa ke kamar. Hewan peliharaan boleh di bawa asal diurus dan tidak menggangu teman kost yang lain. </t>
  </si>
  <si>
    <t xml:space="preserve"> Tambah Bed dikenakan 100/malam. </t>
  </si>
  <si>
    <t>Jl. Cisitu Indah VI No.24, Dago, Coblong, Kota Bandung, Jawa Barat 40135, Indonesia</t>
  </si>
  <si>
    <t>https://drive.google.com/open?authuser=0&amp;usp=forms_web&amp;id=11nZ6OCdHIYyFgBXR2i7owsdM5QQx0P6w;https://drive.google.com/open?authuser=0&amp;usp=forms_web&amp;id=1wvB4NKz9JNCRYTSJfevFPQo3UclkwqSU;https://drive.google.com/open?authuser=0&amp;usp=forms_web&amp;id=1Tz8Zr_-CiFaZA9wYYQOdySyqzA0v3XNc</t>
  </si>
  <si>
    <t>CO039</t>
  </si>
  <si>
    <t>2018/03/27 12:48:21 PM GMT+7</t>
  </si>
  <si>
    <t>Kost Gang HJ. Tahyati 17 Coblong Bandung</t>
  </si>
  <si>
    <t>Harga sudah termasuk listrik. Tidak bisa sekamar berdua . Fasilitas cuci setrika 1 stel setiap hari. Jam kunjung maks 12mlm</t>
  </si>
  <si>
    <t>Harga kamar lainnya 950rb/bln (lbh kecil, kamar mandi luar, lantai 2)</t>
  </si>
  <si>
    <t>Jl. Tubagus Ismail VIII No.11
Sekeloa
Coblong
Kota Bandung
Jawa Barat 40134</t>
  </si>
  <si>
    <t>CO040</t>
  </si>
  <si>
    <t>2018/03/27 1:04:18 PM GMT+7</t>
  </si>
  <si>
    <t>Kost Wisma Indri Coblong Bandung</t>
  </si>
  <si>
    <t>3,5x3,5</t>
  </si>
  <si>
    <t>Dekat Rumah Makan / Warung Makan;Dekat Minimarket / Tolko Kelontong;Dekat ATM / Bank;Dekat Apotek/Klinik;Dekat Kampus / Sekolah;Dekat Halte Bus/Angkot;Dekat Pusat Belanja / Mall;Akses Kunci 24 Jam;Penjaga kos jualan makanan.</t>
  </si>
  <si>
    <t>Tidak boleh membawa magic com, dispenser, setrika. 1 kamar untuk 1 orang. Tamu tidak boleh menginap. Hanya Ibu penghuni kamar boleh menginap 1 malam. Pria dilarang masuk kamar.</t>
  </si>
  <si>
    <t>Harga sudah termasuk listrik. Bayar per 3 Bulan. Saat pertama kali masuk, menyimpan uang deposito Rp. 250.000 sebagai jaminan, dan akan dikembalikan saat keluar kost (kalau kost lebih dari 6 bulan).</t>
  </si>
  <si>
    <t>Patokan: Jl. Ir. H. Juanda ketemu Masjid Darul Hikam, di depannya ada minimarket, ketemu gapura masuk. Ada rumah warna merah kuning tulisannya WISMA INDRI.</t>
  </si>
  <si>
    <t>Jl Gg Tahyati, Dago, Coblong</t>
  </si>
  <si>
    <t>DK001</t>
  </si>
  <si>
    <t>2018/03/25 9:52:36 PM GMT+7</t>
  </si>
  <si>
    <t>Kost Adiyaksa 6 Bandung Kidul Bandung</t>
  </si>
  <si>
    <t>Biaya listrik + keamanan + kesebersihan 100000/bulan, Sekamar berdua 1000000/bulan. Harga kamar dengan tambahan fasilitas kamar berupa Kasur + lemari + meja 7500000/tahun.</t>
  </si>
  <si>
    <t>Bangunan Kost sebelum Terowongan. Bangunan baru jadi, kamar kost cowok ada di lantai atas dan kamar kost cewek di lantai bawah.</t>
  </si>
  <si>
    <t>Jl. Adhyaksa VI</t>
  </si>
  <si>
    <t>Sukapura</t>
  </si>
  <si>
    <t>DK002</t>
  </si>
  <si>
    <t>2018/03/26 12:14:23 AM GMT+7</t>
  </si>
  <si>
    <t>Kost Pondok Sembilan Dayeuhkolot Bandung</t>
  </si>
  <si>
    <t>Dekat Kampus / Sekolah</t>
  </si>
  <si>
    <t>Jl. H. Umayah 1</t>
  </si>
  <si>
    <t>Citeureup</t>
  </si>
  <si>
    <t>DK003</t>
  </si>
  <si>
    <t>2018/03/27 8:40:12 AM GMT+7</t>
  </si>
  <si>
    <t>Gg. HR Saleh Sukabirus, Kota, Jl. Sukabirus</t>
  </si>
  <si>
    <t>DK004</t>
  </si>
  <si>
    <t>2018/03/27 8:52:03 AM GMT+7</t>
  </si>
  <si>
    <t>Kost Biru Dayeuhkolot Bandung</t>
  </si>
  <si>
    <t>Harga belum termasuk listrik, pembayaran perbulan, batas waktu tamu laki-lakinya jam 21.00 WIB.</t>
  </si>
  <si>
    <t>listrik tambah 50000/bulan. Harga sewa kamar lainnya 550000/bulan kamar mandi dalam.</t>
  </si>
  <si>
    <t>Bangunan kost Lantai 2 berwarna biru sebelah warung makan dan didepannya ada Kost Sawung Alip. Bangunan standard namun cukup bersih</t>
  </si>
  <si>
    <t>Jl. Sukabirus</t>
  </si>
  <si>
    <t>GB001</t>
  </si>
  <si>
    <t>2018/05/08 3:58:44 AM GMT+7</t>
  </si>
  <si>
    <t>Kost Ibu Susi Tipe A Gedebage Bandung</t>
  </si>
  <si>
    <t>Kamar Mandi Luar;Kloset Jongkok;Ember Mandi;Shower</t>
  </si>
  <si>
    <t>Ruang Makan;Ruang Jemur;Ruang Cuci;Ruang Santai;Dapur;Mesin Cuci;Security</t>
  </si>
  <si>
    <t>Dekat Rumah Makan / Warung Makan;Dekat Minimarket / Tolko Kelontong;Dekat ATM / Bank;Dekat Apotek/Klinik;Dekat Kampus / Sekolah;Dekat Halte Bus/Angkot;Akses Kunci 24 Jam</t>
  </si>
  <si>
    <t>Pasangan Suami Istri tidak diperbolehkan membawa anak, kost untuk karyawan (suami istri/putra/putri)</t>
  </si>
  <si>
    <t>harga juga sudah termasuk air, memasak dan mencuci gratis</t>
  </si>
  <si>
    <t>Kost an nyaman dengan harga murah tetapi fasilitas maksimal keamanan 24 jam. parkir luas</t>
  </si>
  <si>
    <t>Jl. Riung Purna II
Cisaranten Kidul
Gedebage
Kota Bandung, Jawa Barat 40295</t>
  </si>
  <si>
    <t>Cisaranten Kidul</t>
  </si>
  <si>
    <t>Gedebage</t>
  </si>
  <si>
    <t>GB002</t>
  </si>
  <si>
    <t>2018/05/08 4:06:44 AM GMT+7</t>
  </si>
  <si>
    <t>Kost Ibu Susi Tipe B Gedebage Bandung</t>
  </si>
  <si>
    <t>Ruang Tamu;Ruang Makan;Ruang Jemur;Ruang Cuci;Ruang Santai;Dapur;Mesin Cuci;Laundry</t>
  </si>
  <si>
    <t>Kost an nyaman dengan harga murah tetapi fasilitas maksimal keamanan 24 jam.parkir luas</t>
  </si>
  <si>
    <t>Jl. Riung Purna II
Cisaranten Kidul
Gedebage
Kota Bandung
Jawa Barat 40295</t>
  </si>
  <si>
    <t>GB003</t>
  </si>
  <si>
    <t>2018/05/08 4:15:24 AM GMT+7</t>
  </si>
  <si>
    <t>Kost Nugie Gedebage Bandung</t>
  </si>
  <si>
    <t>Kasur;Almari Pakaian;Kamar Kosongan</t>
  </si>
  <si>
    <t>3 Ã— 4</t>
  </si>
  <si>
    <t>Dekat Rumah Makan / Warung Makan;Dekat Minimarket / Tolko Kelontong;Dekat ATM / Bank;Dekat Apotek/Klinik;Dekat Kampus / Sekolah;Dekat Pusat Belanja / Mall;Dekat Masjid;Akses Kunci 24 Jam</t>
  </si>
  <si>
    <t>listrik sudah token akses transportasi umum mudah dekat dengan terminal riung bandung, borma, yomart, ATM, apotek, klinik, RrS AL-ISLAM,15 menit ke pasar induk gedebage. dapat di akses dari gerbang tol buah batu/ tol cileunyi.</t>
  </si>
  <si>
    <t>Jl.Riung Saluyu 
Cisaranten Kidul
Gedebage
Kota Bandung 
Jawa Barat
40292</t>
  </si>
  <si>
    <t>GB004</t>
  </si>
  <si>
    <t>2018/05/08 4:22:05 AM GMT+7</t>
  </si>
  <si>
    <t>Kost Riung Arum Raya Timur 85 Gedebage Bandung</t>
  </si>
  <si>
    <t>Dapur;Dispenser;TV</t>
  </si>
  <si>
    <t>Dekat Rumah Makan / Warung Makan;Dekat Minimarket / Tolko Kelontong;Dekat ATM / Bank;Dekat Masjid</t>
  </si>
  <si>
    <t>Harga Per Kamar : * Rp. 500.000/bulan (jika sendiri) sdh termasuk Listrik &amp; Air* Rp. 800.000/bulan (jika berdua) sdh termasuk Listrik &amp; Air* Ada potongan jika langsung bayar 1 tahun.</t>
  </si>
  <si>
    <t>Disewakan Kamar Kos / Kosan / Indekos untuk- Karyawan/mahasiswa - kamar mandi diluar bersama- Ada dapur untuk bersama.- Lingkungan aman, Nyaman dan Pinggir Jalan Raya Riung Arum Timur- Kamar sudah terisi kasur, lemari baju, Meja Belajar- Ada ruang Tamu, parkir motor- Dekat dengan masjid, alfamart, indomart, Binatu Laundry, dan Pos Keamanan</t>
  </si>
  <si>
    <t>Jl. Riung Arum Tim.
Cisaranten Kidul
Gedebage
Kota Bandung
Jawa Barat 40295</t>
  </si>
  <si>
    <t>GB005</t>
  </si>
  <si>
    <t>2018/05/08 4:26:59 AM GMT+7</t>
  </si>
  <si>
    <t>Kost Asri Riung Gedebage Bandung</t>
  </si>
  <si>
    <t>Kasur;Almari Pakaian;Sekamar Berdua;Kamar Kosongan</t>
  </si>
  <si>
    <t>7x3</t>
  </si>
  <si>
    <t xml:space="preserve">Security Jam 22.00 sd 05.00 Portal Jalan Ditutup
</t>
  </si>
  <si>
    <t xml:space="preserve">
Jl. Riung Resmi No.15, Cisaranten Kidul, Gedebage, Kota Bandung, Jawa Barat 40295</t>
  </si>
  <si>
    <t>GB006</t>
  </si>
  <si>
    <t>2018/05/08 4:31:18 AM GMT+7</t>
  </si>
  <si>
    <t>Kost Rini Tipe A Gedebage Bandung</t>
  </si>
  <si>
    <t>2,5x3</t>
  </si>
  <si>
    <t>Ruang Makan;Ruang Jemur;Ruang Santai;Dapur;Taman</t>
  </si>
  <si>
    <t>listrik token</t>
  </si>
  <si>
    <t xml:space="preserve">
Jl. Riung Wargi No.24, Cisaranten Kidul, Gedebage, Kota Bandung, Jawa Barat 40295</t>
  </si>
  <si>
    <t>GB007</t>
  </si>
  <si>
    <t>2018/05/08 4:36:24 AM GMT+7</t>
  </si>
  <si>
    <t>Kost Rini Tipe B Gedebage Bandung</t>
  </si>
  <si>
    <t>3,5x3</t>
  </si>
  <si>
    <t>Listrik Token</t>
  </si>
  <si>
    <t xml:space="preserve">
Jl. Riung Seni No.18, Cisaranten Kidul, Gedebage, Kota Bandung, Jawa Barat 40295</t>
  </si>
  <si>
    <t>GB008</t>
  </si>
  <si>
    <t>2018/05/08 4:42:25 AM GMT+7</t>
  </si>
  <si>
    <t>Kost Pondok Darussalam Tipe B Gedebage Bandung</t>
  </si>
  <si>
    <t>Bisa Pasutri;Sekamar Berdua;Kamar Kosongan;Sekamar bertiga dan berempat</t>
  </si>
  <si>
    <t>8 x 4</t>
  </si>
  <si>
    <t>Ruang Jemur;Mushola;Balkon</t>
  </si>
  <si>
    <t xml:space="preserve">
Jalan Riung Arum Barat 7A, Cisaranten Kidul, Gedebage, Kota Bandung, Jawa Barat 40295</t>
  </si>
  <si>
    <t>Cisaranten kidul</t>
  </si>
  <si>
    <t>GB009</t>
  </si>
  <si>
    <t>2018/05/08 4:47:52 AM GMT+7</t>
  </si>
  <si>
    <t>Kost Gedebage Bandung Kost Pondok Darussalam Tipe A Gedebage Bandung</t>
  </si>
  <si>
    <t>Bisa Pasutri;Sekamar Berdua;Sekamar bertiga dan berempat</t>
  </si>
  <si>
    <t>7 x 3</t>
  </si>
  <si>
    <t>Token Listrik</t>
  </si>
  <si>
    <t>Jalan Riung Arum Barat 7A, Cisaranten Kidul, Gedebage, Kota Bandung, Jawa Barat 40295</t>
  </si>
  <si>
    <t>KC001</t>
  </si>
  <si>
    <t>2018/03/27 9:06:08 AM GMT+7</t>
  </si>
  <si>
    <t>Kost Babakan Sari III No. 41 Babakan Sari Kiaracondong Bandung</t>
  </si>
  <si>
    <t>Dekat Rumah Makan / Warung Makan;Dekat Minimarket / Tolko Kelontong;Dekat ATM / Bank;Dekat Kampus / Sekolah</t>
  </si>
  <si>
    <t>Sekamar berdua tambah 50.000. Tambah Bed &amp; almari 100.000.</t>
  </si>
  <si>
    <t>Jl Babakan Sari III</t>
  </si>
  <si>
    <t>Babakan Sari</t>
  </si>
  <si>
    <t>KC002</t>
  </si>
  <si>
    <t>2018/05/08 4:52:39 AM GMT+7</t>
  </si>
  <si>
    <t>Kost Vanny Kiaracondong Bandung</t>
  </si>
  <si>
    <t>Dekat Rumah Makan / Warung Makan;Dekat Minimarket / Tolko Kelontong;Dekat ATM / Bank;Dekat Apotek/Klinik;Dekat Kampus / Sekolah;Dekat Pusat Belanja / Mall;Akses Kunci 24 Jam;5 Menit Menuju Kampus BSI, 10 menit Menuju Pusat Belanja BORMA,</t>
  </si>
  <si>
    <t>Harga Sudah termasuk Include Listrik dan Air. Jam malamnya sampai pukul 23.00.</t>
  </si>
  <si>
    <t>Parkir mobil 200.000/bulan. Harga sewa berdua 800.000/bulan.</t>
  </si>
  <si>
    <t>Jl. Sulaksana Baru I No.11, Cicaheum, Kiaracondong, Kota Bandung, Jawa Barat 40282</t>
  </si>
  <si>
    <t>KC003</t>
  </si>
  <si>
    <t>2018/05/08 4:57:45 AM GMT+7</t>
  </si>
  <si>
    <t>Kost Ibu Iis Kiaracondong Bandung</t>
  </si>
  <si>
    <t>Ruang Tamu;Ruang Cuci;Ruang Santai;Laundry</t>
  </si>
  <si>
    <t>Dekat Rumah Makan / Warung Makan;Dekat Minimarket / Tolko Kelontong;Dekat ATM / Bank;Dekat Apotek/Klinik;Dekat Kampus / Sekolah;Akses Kunci 24 Jam</t>
  </si>
  <si>
    <t xml:space="preserve">5 Menit menuju Kampus BSI.
Harga sudah termasuk listrik dan Air.
</t>
  </si>
  <si>
    <t xml:space="preserve">Harga sewa kamar lainnya 700.000/ bulan dg kamar mandi dalam.
</t>
  </si>
  <si>
    <t xml:space="preserve">Jl. Sulaksana, Cicaheum, Kiaracondong, Kota Bandung, Jawa Barat 40282
</t>
  </si>
  <si>
    <t>KC004</t>
  </si>
  <si>
    <t>2018/05/08 5:48:41 AM GMT+7</t>
  </si>
  <si>
    <t>Sekamar Berdua;Kamar Kosongan</t>
  </si>
  <si>
    <t>Dekat Rumah Makan / Warung Makan;Dekat Minimarket / Tolko Kelontong;Dekat ATM / Bank;Dekat Kampus / Sekolah;Akses Kunci 24 Jam</t>
  </si>
  <si>
    <t xml:space="preserve">
Jl. Babakan Sari III, Babakan Sari, Kiaracondong, Kota Bandung, Jawa Barat 40283</t>
  </si>
  <si>
    <t>KC005</t>
  </si>
  <si>
    <t>2018/05/08 6:02:29 AM GMT+7</t>
  </si>
  <si>
    <t>Kost Papanggungan No.70 Kiaracondong Bandung</t>
  </si>
  <si>
    <t xml:space="preserve">Jam malam sampai pukul 10, akses kunci 24 jam harga sudah termasuk listrik dan air
</t>
  </si>
  <si>
    <t xml:space="preserve">Sekamar berdua tambah 50.000/bulan.
</t>
  </si>
  <si>
    <t xml:space="preserve">Sekitar PT Pindad Bandung
</t>
  </si>
  <si>
    <t>Jl. Papanggungan No.38, Kb. Kangkung, Kiaracondong, Kota Bandung, Jawa Barat 40284</t>
  </si>
  <si>
    <t>Kb. Kangkung</t>
  </si>
  <si>
    <t>KC006</t>
  </si>
  <si>
    <t>2018/05/08 6:08:47 AM GMT+7</t>
  </si>
  <si>
    <t>Kost Bumi Kiara Dalam 2 No.16 Kiaracondong Bandung</t>
  </si>
  <si>
    <t>Dekat Rumah Makan / Warung Makan;Dekat Minimarket / Tolko Kelontong;Dekat ATM / Bank;Dekat Apotek/Klinik;Akses Kunci 24 Jam</t>
  </si>
  <si>
    <t xml:space="preserve">Jam malam sampai pukul 10, akses kunci 24 jam, harga sudah termasuk listrik dan air, sekamar berdua ada tambahan biaya.
</t>
  </si>
  <si>
    <t>Jl. Bumi Kiara 2 no.16
Kb. Kangkung
Kiaracondong
Kota Bandung
Jawa Barat 40284</t>
  </si>
  <si>
    <t>KC007</t>
  </si>
  <si>
    <t>2018/05/12 7:26:24 AM GMT+7</t>
  </si>
  <si>
    <t>Kost Pak Apid Cicaheum Tipe A Kiaracondong Bandung</t>
  </si>
  <si>
    <t>Bisa Pasutri;Sekamar Berdua;Kamar Kosongan</t>
  </si>
  <si>
    <t>Kos deket pasar Cicaheum, Kos dilantai atas</t>
  </si>
  <si>
    <t>Jl. Antapani Lama No.40
Cicaheum
Kiaracondong
Kota Bandung
Jawa Barat 40282</t>
  </si>
  <si>
    <t>KC008</t>
  </si>
  <si>
    <t>2018/05/12 7:31:06 AM GMT+7</t>
  </si>
  <si>
    <t>Kost Pak Apid Cicaheum Tipe B Kiaracondong Bandung</t>
  </si>
  <si>
    <t>Kos deket pasar Cicaheum</t>
  </si>
  <si>
    <t>Jl. Antapani Lama, Cicaheum, Kiaracondong, Bandung, Jawa Barat 40282, Indonesia</t>
  </si>
  <si>
    <t>KC009</t>
  </si>
  <si>
    <t>2018/05/12 7:44:39 AM GMT+7</t>
  </si>
  <si>
    <t>Kost Harian Mandala Residence Tipe A Kiaracondong Bandung</t>
  </si>
  <si>
    <t>Kasur;Almari Pakaian;Wifi / Internet;AC / Pendingin Udara</t>
  </si>
  <si>
    <t>Dapur;Security;CCTV</t>
  </si>
  <si>
    <t>Harga sewa Jum'at &amp; Sabtu Rp 170.000/malam</t>
  </si>
  <si>
    <t>Jl. Mandala No.43
Kb. Kangkung
Kiaracondong
Kota Bandung
Jawa Barat 40284</t>
  </si>
  <si>
    <t>KC010</t>
  </si>
  <si>
    <t>2018/05/12 8:09:44 AM GMT+7</t>
  </si>
  <si>
    <t>Kost Harian Mandala Residence Tipe B Kiaracondong Bandung</t>
  </si>
  <si>
    <t>Harga sewa Jum'at &amp; Sabtu Rp 200.000/malam</t>
  </si>
  <si>
    <t>KC011</t>
  </si>
  <si>
    <t>2018/05/12 8:15:02 AM GMT+7</t>
  </si>
  <si>
    <t>Kontrakan H. Maemunah Tipe B Kiaracondong Bandung</t>
  </si>
  <si>
    <t>Kontrakan deket pasar CicaheumKontrakan dilantai bawah</t>
  </si>
  <si>
    <t>KC012</t>
  </si>
  <si>
    <t>2018/05/12 8:19:31 AM GMT+7</t>
  </si>
  <si>
    <t>Kontrakan H. Maemunah Tipe A Kiaracondong Bandung</t>
  </si>
  <si>
    <t>2.5x3.5</t>
  </si>
  <si>
    <t>Jl. Antapani Lama 
Cicaheum
Kiaracondong
Kota Bandung
Jawa Barat 40282</t>
  </si>
  <si>
    <t>KC013</t>
  </si>
  <si>
    <t>2018/05/12 8:23:58 AM GMT+7</t>
  </si>
  <si>
    <t>Kost Pak Tri Kiaracondong Bandung</t>
  </si>
  <si>
    <t>Jl. Antapani Lama No.39
Cicaheum
Kiaracondong
Kota Bandung
Jawa Barat 40282</t>
  </si>
  <si>
    <t>KC014</t>
  </si>
  <si>
    <t>2018/05/12 8:27:51 AM GMT+7</t>
  </si>
  <si>
    <t>Jl. Antapani Lama No.39 Cicaheum Kiaracondong Kota Bandung Jawa Barat 40282</t>
  </si>
  <si>
    <t>Ruang Jemur;Ruang Cuci;Dapur;Laundry;Boleh bawa hewan peliharaan</t>
  </si>
  <si>
    <t>Kos deket pasar Cicaheum, Kos berderet</t>
  </si>
  <si>
    <t>Jl. Antapani Lama
Cicaheum
Kiaracondong
Kota Bandung
Jawa Barat 40282</t>
  </si>
  <si>
    <t>KC015</t>
  </si>
  <si>
    <t>2018/05/12 8:34:23 AM GMT+7</t>
  </si>
  <si>
    <t>Kost Ibu Hj. Onih Kiaracondong Bandung</t>
  </si>
  <si>
    <t>free listrik dan air</t>
  </si>
  <si>
    <t>Kos dibawah dan atas</t>
  </si>
  <si>
    <t>Jl. Antapani Lama No.78
Cicaheum
Kiaracondong
Kota Bandung
Jawa Barat 40282</t>
  </si>
  <si>
    <t>KC016</t>
  </si>
  <si>
    <t>2018/05/12 8:40:45 AM GMT+7</t>
  </si>
  <si>
    <t>Kost Pak Djunaidi Tipe A Kiaracondong Bandung</t>
  </si>
  <si>
    <t>Ruang Jemur;Ruang Cuci;Laundry;Boleh bawa hewan peliharaan</t>
  </si>
  <si>
    <t>Kos berderet</t>
  </si>
  <si>
    <t>KC017</t>
  </si>
  <si>
    <t>2018/05/12 8:46:50 AM GMT+7</t>
  </si>
  <si>
    <t>Kost Pak Djunaidi Tipe B Kiaracondong Bandung</t>
  </si>
  <si>
    <t>KC018</t>
  </si>
  <si>
    <t>2018/05/12 8:54:14 AM GMT+7</t>
  </si>
  <si>
    <t>Kontrakan Ibu Riska Kiaracondong Bandung</t>
  </si>
  <si>
    <t>Ruang Jemur;Ruang Cuci;Ruang Santai;Dapur;Laundry;boleh bawa hewan peliharaan</t>
  </si>
  <si>
    <t>kontrakan bersih, aman, nyaman</t>
  </si>
  <si>
    <t>Gg. Keramat II, Cicaheum, Kiaracondong 40282</t>
  </si>
  <si>
    <t>KC019</t>
  </si>
  <si>
    <t>2018/05/12 9:01:19 AM GMT+7</t>
  </si>
  <si>
    <t>Kost Ibu Anik Tipe A Kiaracondong Bandung</t>
  </si>
  <si>
    <t>Kos bersih, aman, nyaman</t>
  </si>
  <si>
    <t>KC020</t>
  </si>
  <si>
    <t>2018/05/12 9:04:47 AM GMT+7</t>
  </si>
  <si>
    <t>Kost Ibu Anik Tipe B Kiaracondong Bandung</t>
  </si>
  <si>
    <t>Ruang Jemur;Ruang Cuci;Laundry;Bisa bawa hewan peliharaan</t>
  </si>
  <si>
    <t>KC021</t>
  </si>
  <si>
    <t>2018/05/12 9:08:05 AM GMT+7</t>
  </si>
  <si>
    <t>Kost Ibu Anik Tipe C Kiaracondong Bandung</t>
  </si>
  <si>
    <t>kos bersih, aman, nyaman</t>
  </si>
  <si>
    <t>KC022</t>
  </si>
  <si>
    <t>2018/05/12 9:11:41 AM GMT+7</t>
  </si>
  <si>
    <t>Kost Mas Egi Tipe A Kiaracondong Bandung</t>
  </si>
  <si>
    <t>LK001</t>
  </si>
  <si>
    <t>2018/05/08 5:58:18 AM GMT+7</t>
  </si>
  <si>
    <t>Kost Adham Kiaracondong Bandung</t>
  </si>
  <si>
    <t xml:space="preserve">Harga sewa kamar 600000-700000.
</t>
  </si>
  <si>
    <t xml:space="preserve">Strategis dari Pindad atau Unjani jalan kaki sekitar 200 meter, ke Trans Studio sekitar 1,2 km fasilitas WIFI, Springbed baru, lemari baru, kamar baru renovasi,
</t>
  </si>
  <si>
    <t xml:space="preserve">Jl. Gatot Subroto No.41, Malabar, Lengkong, Kota Bandung, Jawa Barat 40262
</t>
  </si>
  <si>
    <t>Malabar</t>
  </si>
  <si>
    <t>Lengkong</t>
  </si>
  <si>
    <t>LK002</t>
  </si>
  <si>
    <t>2018/05/08 6:13:46 AM GMT+7</t>
  </si>
  <si>
    <t>Kost Gatsu 366A Kiaracondong Bandung</t>
  </si>
  <si>
    <t>Dekat Rumah Makan / Warung Makan;Dekat Minimarket / Tolko Kelontong;Dekat ATM / Bank;Dekat Apotek/Klinik;Dekat Kampus / Sekolah;Dekat Halte Bus/Angkot;Dekat Masjid;Akses Kunci 24 Jam</t>
  </si>
  <si>
    <t>Jam malam sampai pukul 10, akses kunci 24 jam, harga sudah termasuk listrik</t>
  </si>
  <si>
    <t xml:space="preserve">Jl. Gatot Subroto No.477, Malabar, Lengkong, Kota Bandung, Jawa Barat 40262
</t>
  </si>
  <si>
    <t>LK003</t>
  </si>
  <si>
    <t>2018/05/14 10:07:19 PM GMT+7</t>
  </si>
  <si>
    <t>Kost Lengkong Besar Tipe A Lengkong Bandung</t>
  </si>
  <si>
    <t>Ruang Jemur;Dapur</t>
  </si>
  <si>
    <t>Jl. Lengkong Besar No.52
Cikawao
Lengkong
Kota Bandung
Jawa Barat 40261</t>
  </si>
  <si>
    <t>Cikawao</t>
  </si>
  <si>
    <t>LK004</t>
  </si>
  <si>
    <t>2018/05/14 10:09:56 PM GMT+7</t>
  </si>
  <si>
    <t>Kost Lengkong Besar Tipe B Lengkong Bandung</t>
  </si>
  <si>
    <t>Jl. Lengkong Besar No.46-48
Cikawao
Lengkong
Kota Bandung
Jawa Barat 40261</t>
  </si>
  <si>
    <t>LK005</t>
  </si>
  <si>
    <t>2018/05/14 10:14:00 PM GMT+7</t>
  </si>
  <si>
    <t>Kost Nurlinna Lengkong Bandung</t>
  </si>
  <si>
    <t>Ruang Tamu;Ruang Jemur;Dapur;Mesin Cuci</t>
  </si>
  <si>
    <t>Batasan jam kunjung sampai jam 10 malam, harga sudah termasuk listrik, gas dan mesin cuci</t>
  </si>
  <si>
    <t>Jl. Situ Cileunca.
Cijagra
Lengkong
Kota Bandung
Jawa Barat 40265</t>
  </si>
  <si>
    <t>Cijagra</t>
  </si>
  <si>
    <t>LK006</t>
  </si>
  <si>
    <t>2018/05/14 10:17:38 PM GMT+7</t>
  </si>
  <si>
    <t>Kost Nursijan Lengkong Bandung</t>
  </si>
  <si>
    <t>Dekat Rumah Makan / Warung Makan;Dekat Minimarket / Tolko Kelontong;Dekat Kampus / Sekolah;Akses Kunci 24 Jam</t>
  </si>
  <si>
    <t>harga sudah termasuk listrik dan air.</t>
  </si>
  <si>
    <t>Sekamar berdua hanya tambah 10.000</t>
  </si>
  <si>
    <t>Jl. Nursijan No.22
Paledang
Lengkong
Kota Bandung
Jawa Barat 40261</t>
  </si>
  <si>
    <t>Paledang</t>
  </si>
  <si>
    <t>LK007</t>
  </si>
  <si>
    <t>2018/05/14 10:21:56 PM GMT+7</t>
  </si>
  <si>
    <t>Kost Betok No. 15 Lengkong Bandung</t>
  </si>
  <si>
    <t>UNLA Bandung</t>
  </si>
  <si>
    <t>Tidak ada batasan berkunjung, tamu bebas, harga sudah termasuk listrik, kamar tidak bisa untuk berdua.</t>
  </si>
  <si>
    <t>Jl. Kancra No.1
Burangrang
Lengkong
Kota Bandung
Jawa Barat 40262</t>
  </si>
  <si>
    <t>Burangrang</t>
  </si>
  <si>
    <t>LK008</t>
  </si>
  <si>
    <t>2018/05/14 10:25:50 PM GMT+7</t>
  </si>
  <si>
    <t>Kost Terong No. 38 Lengkong Bandung</t>
  </si>
  <si>
    <t>Kasur;Almari Pakaian;Meja Belajar;Wifi / Internet;Dispenser;Sekamar Berdua;Kulkas</t>
  </si>
  <si>
    <t>Ruang Tamu;Ruang Makan;Dapur;Mesin Cuci;Laundry;Security</t>
  </si>
  <si>
    <t>Dekat Rumah Makan / Warung Makan;Dekat Minimarket / Tolko Kelontong;Dekat Apotek/Klinik;Dekat Kampus / Sekolah;Akses Kunci 24 Jam</t>
  </si>
  <si>
    <t>Unla Bandung</t>
  </si>
  <si>
    <t>Tidak ada batasan berkunjung, harga sudah termasuk wifi, listrik isi sendiri dengan sistem token, tidak ada cleaning room.</t>
  </si>
  <si>
    <t>Harga sewa kamar lainnya dengan ukuran lebih kecil 1000000/bulan, 1250000/bulan &amp; kamar dengan ukuran kamar lebih luas 1750000/bulan(jika sekamar berdua tidak ada biaya tambahan). Sekamar berdua ada tambahan biaya 250000/bulan.</t>
  </si>
  <si>
    <t>Jl. Terong No.38
Malabar
Lengkong
Kota Bandung
Jawa Barat 40262</t>
  </si>
  <si>
    <t>LK009</t>
  </si>
  <si>
    <t>2018/05/14 10:29:17 PM GMT+7</t>
  </si>
  <si>
    <t>Kost Macan No. 43 Lengkong Bandung</t>
  </si>
  <si>
    <t>Btas jam kunjung sampai jam 10 malam, tamu tidak boleh menginap, harga sudah termasuk listrik, akses kunci penghuni 24 jam</t>
  </si>
  <si>
    <t>Jl. Macan No.43
Burangrang
Lengkong
Kota Bandung
Jawa Barat 40262</t>
  </si>
  <si>
    <t>LK010</t>
  </si>
  <si>
    <t>2018/05/14 10:33:10 PM GMT+7</t>
  </si>
  <si>
    <t>Kost Sena Lengkong Bandung</t>
  </si>
  <si>
    <t>Batas jam kunjung sampai jam 12 malam, akses kunci 24 jam, harga sudah termasuk listrik, pembayaran minimal 3 bulan sekali</t>
  </si>
  <si>
    <t>Sekamar berdua 700000/bulan.</t>
  </si>
  <si>
    <t>Jl. Terusan Halimun No.48
Lkr. Sel.
Lengkong
Kota Bandung
Jawa Barat 40263</t>
  </si>
  <si>
    <t>Lkr. Sel.</t>
  </si>
  <si>
    <t>LK011</t>
  </si>
  <si>
    <t>2018/05/14 10:50:17 PM GMT+7</t>
  </si>
  <si>
    <t>Kost Rana Bawah No. 19 Lengkong Bandung</t>
  </si>
  <si>
    <t>UNPAS Lengkong</t>
  </si>
  <si>
    <t>Batasan jam berkunjung sampai jam 10 malam, tamu tidak boleh menginap, harga sudah termasuk listrik, akses kunci 24 jam</t>
  </si>
  <si>
    <t>Sekamar berdua 900000/bulan.</t>
  </si>
  <si>
    <t>Jl. Rana No.19
Cikawao
Lengkong
Kota Bandung
Jawa Barat 40261</t>
  </si>
  <si>
    <t>LK012</t>
  </si>
  <si>
    <t>2018/05/14 10:53:56 PM GMT+7</t>
  </si>
  <si>
    <t>Kost Ibu Heny Lengkong Bandung</t>
  </si>
  <si>
    <t>Kamar Mandi Dalam;Kloset Duduk;Ember Mandi;Shower</t>
  </si>
  <si>
    <t>Batas jam berkunjung sampai jam 10 malam, harga sudah termasuk listrik, tamu tidak boleh menginap, penghuni diberi kunci pagar. Kamar tidak bisa untuk berdua.</t>
  </si>
  <si>
    <t>Harga sewa kamar lainnya 750000/bulan.</t>
  </si>
  <si>
    <t>Jl. Bogo
Burangrang
Lengkong
Kota Bandung
Jawa Barat 40262</t>
  </si>
  <si>
    <t>LK013</t>
  </si>
  <si>
    <t>2018/05/14 10:57:25 PM GMT+7</t>
  </si>
  <si>
    <t>Kost Wartawan IV No. 31 Lengkong Bandung</t>
  </si>
  <si>
    <t>Dekat Rumah Makan / Warung Makan;Dekat Minimarket / Tolko Kelontong;Dekat ATM / Bank</t>
  </si>
  <si>
    <t>Batas jam kunjung sampai jam 10 malam, penghuni tidak diberi kunci pagar dan apabila pulang lebih dari jam 10 malam harap menelpon pengelola kost, harga sudah termasuk listrik</t>
  </si>
  <si>
    <t>Jl. Wartawan IV no.31
Turangga
Lengkong
Kota Bandung
Jawa Barat 40264</t>
  </si>
  <si>
    <t>Turangga</t>
  </si>
  <si>
    <t>LK014</t>
  </si>
  <si>
    <t>2018/05/15 12:08:59 AM GMT+7</t>
  </si>
  <si>
    <t>Kost Kayu Agung 1 No. A2 Lengkong Bandung</t>
  </si>
  <si>
    <t>Kasur;Wifi / Internet;Sekamar Berdua</t>
  </si>
  <si>
    <t>Batas jam kunjung sampai jam 10 malam, penghuni tidak diberi kunci pagar dan apabila pulang lebih dari jam 10 malam harap menelpon pengelola kost, harga sudah termasuk listrik dan wifi</t>
  </si>
  <si>
    <t>Harga sewa kamar lainnya yang lebih kecil 700000/bulan. Sekamar berdua ada tambahan biaya 250000/bulan.</t>
  </si>
  <si>
    <t>Jl. Kayu Agung I
Turangga
Lengkong
Kota Bandung
Jawa Barat 40264</t>
  </si>
  <si>
    <t>PA001</t>
  </si>
  <si>
    <t>2018/03/25 10:17:33 PM GMT+7</t>
  </si>
  <si>
    <t>Kost Wisma Nurzaman Panyileukan Bandung</t>
  </si>
  <si>
    <t>Listrik token /5kamar. Gerbang kost ditutup jam 12. Max bertamu jam 10 malam. Tamu menginap wajib izin. Parkir mobil di lapangan depan kost. Sekamar berdua tidak ada tambahan biaya.</t>
  </si>
  <si>
    <t>Tamu menginap lebih dari 2 hari dikenakan biaya (dibicarakan dg pengelola). Kamar dg kamar mandi dalam 7jt/tahun, untuk ukuran kamar yang lebih kecil 6,5jt/tahun.</t>
  </si>
  <si>
    <t>dekat dengan UIN Bandung, dari gerbang UIN lurus -+ 100m. Didepan kost ada cafe.</t>
  </si>
  <si>
    <t>Jl. Raya Cipadung</t>
  </si>
  <si>
    <t>Cipadung Wetan</t>
  </si>
  <si>
    <t>PA002</t>
  </si>
  <si>
    <t>2018/03/27 8:30:57 AM GMT+7</t>
  </si>
  <si>
    <t>Dekat Rumah Makan / Warung Makan;Dekat Minimarket / Tolko Kelontong;Dekat ATM / Bank;Dekat Apotek/Klinik;Dekat Halte Bus/Angkot;Dekat Kampus / Sekolah</t>
  </si>
  <si>
    <t>PO001</t>
  </si>
  <si>
    <t>2018/03/13 10:30:45 AM GMT+7</t>
  </si>
  <si>
    <t>M Naufal Alfarizi Pakpahan</t>
  </si>
  <si>
    <t>Kos Ibu Neneng</t>
  </si>
  <si>
    <t>2x5</t>
  </si>
  <si>
    <t>Dekat Kampus / Sekolah;Dekat Minimarket / Tolko Kelontong;Dekat Rumah Makan / Warung Makan;Dekat ATM / Bank;Dekat Masjid</t>
  </si>
  <si>
    <t>Beralamat di jl. Ciwaruga no 31 01/03 gang Raharja</t>
  </si>
  <si>
    <t>Ciwaruga</t>
  </si>
  <si>
    <t>Ibu Neneng</t>
  </si>
  <si>
    <t>PO002</t>
  </si>
  <si>
    <t>2018/03/13 8:48:24 PM GMT+7</t>
  </si>
  <si>
    <t>Putri Dian Insani</t>
  </si>
  <si>
    <t>Puri Bidadari 1</t>
  </si>
  <si>
    <t>3*5 Meter</t>
  </si>
  <si>
    <t>biaya angkut sampah</t>
  </si>
  <si>
    <t>cukup baik, nyaman, terjangkau</t>
  </si>
  <si>
    <t>Jln. Ciwaruga no 36 RT 03 RW 01</t>
  </si>
  <si>
    <t>Ibu Dewi</t>
  </si>
  <si>
    <t>RG001</t>
  </si>
  <si>
    <t>2018/03/27 10:26:52 AM GMT+7</t>
  </si>
  <si>
    <t>Kost Maleka Home Tipe A Buah Batu Bandung</t>
  </si>
  <si>
    <t>Listrik iuran</t>
  </si>
  <si>
    <t>Jalan Soekarno Hatta</t>
  </si>
  <si>
    <t>Pasirluyu</t>
  </si>
  <si>
    <t>SK001</t>
  </si>
  <si>
    <t>2018/05/08 5:53:58 AM GMT+7</t>
  </si>
  <si>
    <t xml:space="preserve">Kost Ibu Endang </t>
  </si>
  <si>
    <t>Kamar Mandi Dalam;Kloset Jongkok;Bak Mandi;Ember Mandi</t>
  </si>
  <si>
    <t>Ruang Tamu;Ruang Jemur;Ruang Santai;Dapur;Laundry;TV;Mushola</t>
  </si>
  <si>
    <t xml:space="preserve">Ada potongan jika langsung bayar 1 tahun. Harga sudah termasuk listrik.
</t>
  </si>
  <si>
    <t xml:space="preserve">Tambah elektronik 20.000/item. Sekamar berdua menjadi 750.000/bulan.
</t>
  </si>
  <si>
    <t xml:space="preserve">Paling ujung kostnya. masuk dari jalan babakansari / kebaktian (sebelah griya kircon, sebrang daese garment). ditengah antara kiara condong dan antapani.
</t>
  </si>
  <si>
    <t xml:space="preserve">Jl. Sukaresmi No.3, Cipedes, Sukajadi, Kota Bandung, Jawa Barat 40162
</t>
  </si>
  <si>
    <t>Cipedes</t>
  </si>
  <si>
    <t>Sukajadi</t>
  </si>
  <si>
    <t>UB001</t>
  </si>
  <si>
    <t>2018/03/25 9:58:18 PM GMT+7</t>
  </si>
  <si>
    <t>Kost Ibu Neneng Ujung Berung Bandung</t>
  </si>
  <si>
    <t>Dekat Kampus / Sekolah;Dekat Minimarket / Tolko Kelontong;Dekat Rumah Makan / Warung Makan;Dekat ATM / Bank;Dekat Apotek/Klinik;Akses Kunci 24 Jam</t>
  </si>
  <si>
    <t>Harga sudah termasuk listrik</t>
  </si>
  <si>
    <t>Harga kamar 7,5jt/th. Harga sekamar beruda 10jt/th.</t>
  </si>
  <si>
    <t>tempat nyaman.. akses menuju STIKes Bhakti Kencan 10-15menit dg berjalan kaki.</t>
  </si>
  <si>
    <t>Jl. Raya Ujungberung - Cigending</t>
  </si>
  <si>
    <t>Cigending</t>
  </si>
  <si>
    <t>Kost Jalan Andir 108 Andir Bandung</t>
  </si>
  <si>
    <t>Total Fasilitas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</si>
</sst>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3" fontId="0" fillId="0" borderId="0" xfId="0" applyNumberFormat="1"/>
    <xf numFmtId="3" fontId="0" fillId="0" borderId="0" xfId="0" applyNumberForma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6"/>
  <sheetViews>
    <sheetView topLeftCell="E1" workbookViewId="0">
      <selection activeCell="P2" sqref="P2"/>
    </sheetView>
  </sheetViews>
  <sheetFormatPr defaultRowHeight="15" x14ac:dyDescent="0.25"/>
  <cols>
    <col min="1" max="1" width="16.5703125" bestFit="1" customWidth="1"/>
    <col min="4" max="4" width="67.7109375" bestFit="1" customWidth="1"/>
    <col min="6" max="7" width="15.7109375" bestFit="1" customWidth="1"/>
    <col min="8" max="8" width="18.140625" customWidth="1"/>
    <col min="9" max="9" width="4.28515625" bestFit="1" customWidth="1"/>
    <col min="10" max="10" width="20.140625" customWidth="1"/>
    <col min="11" max="11" width="4.28515625" bestFit="1" customWidth="1"/>
    <col min="12" max="12" width="18.140625" customWidth="1"/>
    <col min="13" max="13" width="4.28515625" bestFit="1" customWidth="1"/>
    <col min="14" max="14" width="19.5703125" bestFit="1" customWidth="1"/>
    <col min="15" max="15" width="4.28515625" bestFit="1" customWidth="1"/>
    <col min="16" max="16" width="5.42578125" bestFit="1" customWidth="1"/>
  </cols>
  <sheetData>
    <row r="1" spans="1:16" x14ac:dyDescent="0.25">
      <c r="A1" t="s">
        <v>0</v>
      </c>
      <c r="B1" t="s">
        <v>16</v>
      </c>
      <c r="D1" t="s">
        <v>28</v>
      </c>
      <c r="F1" t="s">
        <v>0</v>
      </c>
      <c r="G1" t="s">
        <v>117</v>
      </c>
      <c r="H1" s="4" t="s">
        <v>126</v>
      </c>
      <c r="I1" s="4" t="s">
        <v>457</v>
      </c>
      <c r="J1" s="4" t="s">
        <v>241</v>
      </c>
      <c r="K1" s="4" t="s">
        <v>457</v>
      </c>
      <c r="L1" s="4" t="s">
        <v>242</v>
      </c>
      <c r="M1" s="4" t="s">
        <v>457</v>
      </c>
      <c r="N1" s="4" t="s">
        <v>243</v>
      </c>
      <c r="O1" s="4" t="s">
        <v>457</v>
      </c>
      <c r="P1" s="4" t="s">
        <v>458</v>
      </c>
    </row>
    <row r="2" spans="1:16" x14ac:dyDescent="0.25">
      <c r="A2" t="s">
        <v>5</v>
      </c>
      <c r="B2" t="s">
        <v>17</v>
      </c>
      <c r="D2" t="s">
        <v>29</v>
      </c>
      <c r="F2" t="s">
        <v>5</v>
      </c>
      <c r="G2" s="2">
        <v>1000000</v>
      </c>
      <c r="H2" s="4" t="s">
        <v>127</v>
      </c>
      <c r="I2" s="4">
        <f>LEN(H2)-LEN(SUBSTITUTE(H2,";",""))+1</f>
        <v>1</v>
      </c>
      <c r="J2" s="4" t="s">
        <v>244</v>
      </c>
      <c r="K2" s="4">
        <f>LEN(J2)-LEN(SUBSTITUTE(J2,";",""))+1</f>
        <v>1</v>
      </c>
      <c r="L2" s="4" t="s">
        <v>245</v>
      </c>
      <c r="M2" s="4">
        <f>LEN(L2)-LEN(SUBSTITUTE(L2,";",""))+1</f>
        <v>2</v>
      </c>
      <c r="N2" s="4" t="s">
        <v>246</v>
      </c>
      <c r="O2" s="4">
        <f>LEN(N2)-LEN(SUBSTITUTE(N2,";",""))+1</f>
        <v>2</v>
      </c>
      <c r="P2">
        <f>I2+K2+M2+O2</f>
        <v>6</v>
      </c>
    </row>
    <row r="3" spans="1:16" x14ac:dyDescent="0.25">
      <c r="A3" t="s">
        <v>7</v>
      </c>
      <c r="B3" t="s">
        <v>18</v>
      </c>
      <c r="D3">
        <v>1200000</v>
      </c>
      <c r="F3" t="s">
        <v>5</v>
      </c>
      <c r="G3">
        <v>650000</v>
      </c>
      <c r="H3" s="4" t="s">
        <v>128</v>
      </c>
      <c r="I3" s="4">
        <f>LEN(H3)-LEN(SUBSTITUTE(H3,";",""))+1</f>
        <v>8</v>
      </c>
      <c r="J3" s="4" t="s">
        <v>247</v>
      </c>
      <c r="K3" s="4">
        <f t="shared" ref="K3:K66" si="0">LEN(J3)-LEN(SUBSTITUTE(J3,";",""))+1</f>
        <v>4</v>
      </c>
      <c r="L3" s="4" t="s">
        <v>248</v>
      </c>
      <c r="M3" s="4">
        <f t="shared" ref="M3:M66" si="1">LEN(L3)-LEN(SUBSTITUTE(L3,";",""))+1</f>
        <v>7</v>
      </c>
      <c r="N3" s="4" t="s">
        <v>249</v>
      </c>
      <c r="O3" s="4">
        <f>LEN(N3)-LEN(SUBSTITUTE(N3,";",""))+1</f>
        <v>3</v>
      </c>
      <c r="P3">
        <f t="shared" ref="P3:P66" si="2">I3+K3+M3+O3</f>
        <v>22</v>
      </c>
    </row>
    <row r="4" spans="1:16" x14ac:dyDescent="0.25">
      <c r="A4" t="s">
        <v>30</v>
      </c>
      <c r="B4" t="s">
        <v>18</v>
      </c>
      <c r="D4">
        <v>850000</v>
      </c>
      <c r="F4" t="s">
        <v>5</v>
      </c>
      <c r="G4">
        <v>650000</v>
      </c>
      <c r="H4" s="4" t="s">
        <v>128</v>
      </c>
      <c r="I4" s="4">
        <f t="shared" ref="I4:I66" si="3">LEN(H4)-LEN(SUBSTITUTE(H4,";",""))+1</f>
        <v>8</v>
      </c>
      <c r="J4" s="4" t="s">
        <v>247</v>
      </c>
      <c r="K4" s="4">
        <f t="shared" si="0"/>
        <v>4</v>
      </c>
      <c r="L4" s="4" t="s">
        <v>248</v>
      </c>
      <c r="M4" s="4">
        <f t="shared" si="1"/>
        <v>7</v>
      </c>
      <c r="N4" s="4" t="s">
        <v>249</v>
      </c>
      <c r="O4" s="4">
        <f t="shared" ref="O4:O67" si="4">LEN(N4)-LEN(SUBSTITUTE(N4,";",""))+1</f>
        <v>3</v>
      </c>
      <c r="P4">
        <f t="shared" si="2"/>
        <v>22</v>
      </c>
    </row>
    <row r="5" spans="1:16" x14ac:dyDescent="0.25">
      <c r="A5" t="s">
        <v>30</v>
      </c>
      <c r="B5" t="s">
        <v>19</v>
      </c>
      <c r="D5">
        <v>80000</v>
      </c>
      <c r="F5" t="s">
        <v>5</v>
      </c>
      <c r="G5">
        <v>850000</v>
      </c>
      <c r="H5" s="4" t="s">
        <v>129</v>
      </c>
      <c r="I5" s="4">
        <f t="shared" si="3"/>
        <v>5</v>
      </c>
      <c r="J5" s="4" t="s">
        <v>247</v>
      </c>
      <c r="K5" s="4">
        <f t="shared" si="0"/>
        <v>4</v>
      </c>
      <c r="L5" s="4" t="s">
        <v>250</v>
      </c>
      <c r="M5" s="4">
        <f t="shared" si="1"/>
        <v>3</v>
      </c>
      <c r="N5" s="4" t="s">
        <v>246</v>
      </c>
      <c r="O5" s="4">
        <f t="shared" si="4"/>
        <v>2</v>
      </c>
      <c r="P5">
        <f t="shared" si="2"/>
        <v>14</v>
      </c>
    </row>
    <row r="6" spans="1:16" x14ac:dyDescent="0.25">
      <c r="A6" t="s">
        <v>5</v>
      </c>
      <c r="B6" t="s">
        <v>18</v>
      </c>
      <c r="D6">
        <v>650000</v>
      </c>
      <c r="F6" t="s">
        <v>5</v>
      </c>
      <c r="G6">
        <v>600000</v>
      </c>
      <c r="H6" s="4" t="s">
        <v>130</v>
      </c>
      <c r="I6" s="4">
        <f t="shared" si="3"/>
        <v>2</v>
      </c>
      <c r="J6" s="4" t="s">
        <v>251</v>
      </c>
      <c r="K6" s="4">
        <f t="shared" si="0"/>
        <v>3</v>
      </c>
      <c r="L6" s="4" t="s">
        <v>245</v>
      </c>
      <c r="M6" s="4">
        <f t="shared" si="1"/>
        <v>2</v>
      </c>
      <c r="N6" s="4" t="s">
        <v>252</v>
      </c>
      <c r="O6" s="4">
        <f t="shared" si="4"/>
        <v>2</v>
      </c>
      <c r="P6">
        <f t="shared" si="2"/>
        <v>9</v>
      </c>
    </row>
    <row r="7" spans="1:16" x14ac:dyDescent="0.25">
      <c r="A7" t="s">
        <v>5</v>
      </c>
      <c r="B7" t="s">
        <v>18</v>
      </c>
      <c r="D7">
        <v>650000</v>
      </c>
      <c r="F7" t="s">
        <v>5</v>
      </c>
      <c r="G7">
        <v>1400000</v>
      </c>
      <c r="H7" s="4" t="s">
        <v>130</v>
      </c>
      <c r="I7" s="4">
        <f t="shared" si="3"/>
        <v>2</v>
      </c>
      <c r="J7" s="4" t="s">
        <v>251</v>
      </c>
      <c r="K7" s="4">
        <f t="shared" si="0"/>
        <v>3</v>
      </c>
      <c r="L7" s="4" t="s">
        <v>245</v>
      </c>
      <c r="M7" s="4">
        <f t="shared" si="1"/>
        <v>2</v>
      </c>
      <c r="N7" s="4" t="s">
        <v>252</v>
      </c>
      <c r="O7" s="4">
        <f t="shared" si="4"/>
        <v>2</v>
      </c>
      <c r="P7">
        <f t="shared" si="2"/>
        <v>9</v>
      </c>
    </row>
    <row r="8" spans="1:16" x14ac:dyDescent="0.25">
      <c r="A8" t="s">
        <v>5</v>
      </c>
      <c r="B8" t="s">
        <v>17</v>
      </c>
      <c r="D8">
        <v>850000</v>
      </c>
      <c r="F8" t="s">
        <v>5</v>
      </c>
      <c r="G8">
        <v>800000</v>
      </c>
      <c r="H8" s="4" t="s">
        <v>131</v>
      </c>
      <c r="I8" s="4">
        <f t="shared" si="3"/>
        <v>1</v>
      </c>
      <c r="J8" s="4" t="s">
        <v>253</v>
      </c>
      <c r="K8" s="4">
        <f t="shared" si="0"/>
        <v>3</v>
      </c>
      <c r="L8" s="4" t="s">
        <v>254</v>
      </c>
      <c r="M8" s="4">
        <f t="shared" si="1"/>
        <v>2</v>
      </c>
      <c r="N8" s="4" t="s">
        <v>255</v>
      </c>
      <c r="O8" s="4">
        <f t="shared" si="4"/>
        <v>1</v>
      </c>
      <c r="P8">
        <f t="shared" si="2"/>
        <v>7</v>
      </c>
    </row>
    <row r="9" spans="1:16" x14ac:dyDescent="0.25">
      <c r="A9" t="s">
        <v>5</v>
      </c>
      <c r="B9" t="s">
        <v>19</v>
      </c>
      <c r="D9">
        <v>600000</v>
      </c>
      <c r="F9" t="s">
        <v>5</v>
      </c>
      <c r="G9">
        <v>1500000</v>
      </c>
      <c r="H9" s="4" t="s">
        <v>132</v>
      </c>
      <c r="I9" s="4">
        <f t="shared" si="3"/>
        <v>4</v>
      </c>
      <c r="J9" s="4" t="s">
        <v>256</v>
      </c>
      <c r="K9" s="4">
        <f t="shared" si="0"/>
        <v>7</v>
      </c>
      <c r="L9" s="4" t="s">
        <v>257</v>
      </c>
      <c r="M9" s="4">
        <f t="shared" si="1"/>
        <v>7</v>
      </c>
      <c r="N9" s="4" t="s">
        <v>246</v>
      </c>
      <c r="O9" s="4">
        <f t="shared" si="4"/>
        <v>2</v>
      </c>
      <c r="P9">
        <f t="shared" si="2"/>
        <v>20</v>
      </c>
    </row>
    <row r="10" spans="1:16" x14ac:dyDescent="0.25">
      <c r="A10" t="s">
        <v>5</v>
      </c>
      <c r="B10" t="s">
        <v>19</v>
      </c>
      <c r="D10">
        <v>1400000</v>
      </c>
      <c r="F10" t="s">
        <v>5</v>
      </c>
      <c r="G10">
        <v>1500000</v>
      </c>
      <c r="H10" s="4" t="s">
        <v>133</v>
      </c>
      <c r="I10" s="4">
        <f t="shared" si="3"/>
        <v>7</v>
      </c>
      <c r="J10" s="4" t="s">
        <v>247</v>
      </c>
      <c r="K10" s="4">
        <f t="shared" si="0"/>
        <v>4</v>
      </c>
      <c r="L10" s="4" t="s">
        <v>258</v>
      </c>
      <c r="M10" s="4">
        <f t="shared" si="1"/>
        <v>7</v>
      </c>
      <c r="N10" s="4" t="s">
        <v>249</v>
      </c>
      <c r="O10" s="4">
        <f t="shared" si="4"/>
        <v>3</v>
      </c>
      <c r="P10">
        <f t="shared" si="2"/>
        <v>21</v>
      </c>
    </row>
    <row r="11" spans="1:16" x14ac:dyDescent="0.25">
      <c r="A11" t="s">
        <v>5</v>
      </c>
      <c r="B11" t="s">
        <v>17</v>
      </c>
      <c r="D11">
        <v>800000</v>
      </c>
      <c r="F11" t="s">
        <v>7</v>
      </c>
      <c r="G11">
        <v>1200000</v>
      </c>
      <c r="H11" s="4" t="s">
        <v>134</v>
      </c>
      <c r="I11" s="4">
        <f t="shared" si="3"/>
        <v>3</v>
      </c>
      <c r="J11" s="4" t="s">
        <v>259</v>
      </c>
      <c r="K11" s="4">
        <f t="shared" si="0"/>
        <v>3</v>
      </c>
      <c r="L11" s="4" t="s">
        <v>260</v>
      </c>
      <c r="M11" s="4">
        <f t="shared" si="1"/>
        <v>5</v>
      </c>
      <c r="N11" s="4" t="s">
        <v>246</v>
      </c>
      <c r="O11" s="4">
        <f t="shared" si="4"/>
        <v>2</v>
      </c>
      <c r="P11">
        <f t="shared" si="2"/>
        <v>13</v>
      </c>
    </row>
    <row r="12" spans="1:16" x14ac:dyDescent="0.25">
      <c r="A12" t="s">
        <v>5</v>
      </c>
      <c r="B12" t="s">
        <v>19</v>
      </c>
      <c r="D12">
        <v>1500000</v>
      </c>
      <c r="F12" t="s">
        <v>7</v>
      </c>
      <c r="G12">
        <v>600000</v>
      </c>
      <c r="H12" s="4" t="s">
        <v>135</v>
      </c>
      <c r="I12" s="4">
        <f t="shared" si="3"/>
        <v>2</v>
      </c>
      <c r="J12" s="4" t="s">
        <v>244</v>
      </c>
      <c r="K12" s="4">
        <f t="shared" si="0"/>
        <v>1</v>
      </c>
      <c r="L12" s="4" t="s">
        <v>261</v>
      </c>
      <c r="M12" s="4">
        <f t="shared" si="1"/>
        <v>2</v>
      </c>
      <c r="N12" s="4" t="s">
        <v>262</v>
      </c>
      <c r="O12" s="4">
        <f t="shared" si="4"/>
        <v>1</v>
      </c>
      <c r="P12">
        <f t="shared" si="2"/>
        <v>6</v>
      </c>
    </row>
    <row r="13" spans="1:16" x14ac:dyDescent="0.25">
      <c r="A13" t="s">
        <v>5</v>
      </c>
      <c r="B13" t="s">
        <v>19</v>
      </c>
      <c r="D13">
        <v>1500000</v>
      </c>
      <c r="F13" t="s">
        <v>7</v>
      </c>
      <c r="G13">
        <v>1000000</v>
      </c>
      <c r="H13" s="4" t="s">
        <v>136</v>
      </c>
      <c r="I13" s="4">
        <f t="shared" si="3"/>
        <v>3</v>
      </c>
      <c r="J13" s="4" t="s">
        <v>155</v>
      </c>
      <c r="K13" s="4">
        <f t="shared" si="0"/>
        <v>1</v>
      </c>
      <c r="L13" s="4" t="s">
        <v>263</v>
      </c>
      <c r="M13" s="4">
        <f t="shared" si="1"/>
        <v>3</v>
      </c>
      <c r="N13" s="4" t="s">
        <v>249</v>
      </c>
      <c r="O13" s="4">
        <f t="shared" si="4"/>
        <v>3</v>
      </c>
      <c r="P13">
        <f t="shared" si="2"/>
        <v>10</v>
      </c>
    </row>
    <row r="14" spans="1:16" x14ac:dyDescent="0.25">
      <c r="A14" t="s">
        <v>7</v>
      </c>
      <c r="B14" t="s">
        <v>19</v>
      </c>
      <c r="D14">
        <v>600000</v>
      </c>
      <c r="F14" t="s">
        <v>7</v>
      </c>
      <c r="G14">
        <v>400000</v>
      </c>
      <c r="H14" s="4" t="s">
        <v>137</v>
      </c>
      <c r="I14" s="4">
        <f t="shared" si="3"/>
        <v>1</v>
      </c>
      <c r="J14" s="4" t="s">
        <v>264</v>
      </c>
      <c r="K14" s="4">
        <f t="shared" si="0"/>
        <v>4</v>
      </c>
      <c r="L14" s="4" t="s">
        <v>265</v>
      </c>
      <c r="M14" s="4">
        <f t="shared" si="1"/>
        <v>5</v>
      </c>
      <c r="N14" s="4" t="s">
        <v>249</v>
      </c>
      <c r="O14" s="4">
        <f t="shared" si="4"/>
        <v>3</v>
      </c>
      <c r="P14">
        <f t="shared" si="2"/>
        <v>13</v>
      </c>
    </row>
    <row r="15" spans="1:16" x14ac:dyDescent="0.25">
      <c r="A15" t="s">
        <v>7</v>
      </c>
      <c r="B15" t="s">
        <v>17</v>
      </c>
      <c r="D15">
        <v>1000000</v>
      </c>
      <c r="F15" t="s">
        <v>7</v>
      </c>
      <c r="G15">
        <v>1750000</v>
      </c>
      <c r="H15" s="4" t="s">
        <v>138</v>
      </c>
      <c r="I15" s="4">
        <f t="shared" si="3"/>
        <v>2</v>
      </c>
      <c r="J15" s="4" t="s">
        <v>266</v>
      </c>
      <c r="K15" s="4">
        <f t="shared" si="0"/>
        <v>3</v>
      </c>
      <c r="L15" s="4" t="s">
        <v>267</v>
      </c>
      <c r="M15" s="4">
        <f t="shared" si="1"/>
        <v>5</v>
      </c>
      <c r="N15" s="4" t="s">
        <v>249</v>
      </c>
      <c r="O15" s="4">
        <f t="shared" si="4"/>
        <v>3</v>
      </c>
      <c r="P15">
        <f t="shared" si="2"/>
        <v>13</v>
      </c>
    </row>
    <row r="16" spans="1:16" x14ac:dyDescent="0.25">
      <c r="A16" t="s">
        <v>7</v>
      </c>
      <c r="B16" t="s">
        <v>18</v>
      </c>
      <c r="D16" t="s">
        <v>21</v>
      </c>
      <c r="F16" t="s">
        <v>7</v>
      </c>
      <c r="G16">
        <v>1300000</v>
      </c>
      <c r="H16" s="4" t="s">
        <v>138</v>
      </c>
      <c r="I16" s="4">
        <f t="shared" si="3"/>
        <v>2</v>
      </c>
      <c r="J16" s="4" t="s">
        <v>251</v>
      </c>
      <c r="K16" s="4">
        <f t="shared" si="0"/>
        <v>3</v>
      </c>
      <c r="L16" s="4" t="s">
        <v>268</v>
      </c>
      <c r="M16" s="4">
        <f t="shared" si="1"/>
        <v>5</v>
      </c>
      <c r="N16" s="4" t="s">
        <v>246</v>
      </c>
      <c r="O16" s="4">
        <f t="shared" si="4"/>
        <v>2</v>
      </c>
      <c r="P16">
        <f t="shared" si="2"/>
        <v>12</v>
      </c>
    </row>
    <row r="17" spans="1:16" x14ac:dyDescent="0.25">
      <c r="A17" t="s">
        <v>7</v>
      </c>
      <c r="B17" t="s">
        <v>17</v>
      </c>
      <c r="D17" t="s">
        <v>31</v>
      </c>
      <c r="F17" t="s">
        <v>7</v>
      </c>
      <c r="G17">
        <v>1300000</v>
      </c>
      <c r="H17" s="4" t="s">
        <v>139</v>
      </c>
      <c r="I17" s="4">
        <f t="shared" si="3"/>
        <v>2</v>
      </c>
      <c r="J17" s="4" t="s">
        <v>269</v>
      </c>
      <c r="K17" s="4">
        <f t="shared" si="0"/>
        <v>3</v>
      </c>
      <c r="L17" s="4" t="s">
        <v>270</v>
      </c>
      <c r="M17" s="4">
        <f t="shared" si="1"/>
        <v>4</v>
      </c>
      <c r="N17" s="4" t="s">
        <v>246</v>
      </c>
      <c r="O17" s="4">
        <f t="shared" si="4"/>
        <v>2</v>
      </c>
      <c r="P17">
        <f t="shared" si="2"/>
        <v>11</v>
      </c>
    </row>
    <row r="18" spans="1:16" x14ac:dyDescent="0.25">
      <c r="A18" t="s">
        <v>7</v>
      </c>
      <c r="B18" t="s">
        <v>19</v>
      </c>
      <c r="D18" t="s">
        <v>22</v>
      </c>
      <c r="F18" t="s">
        <v>7</v>
      </c>
      <c r="G18">
        <v>750000</v>
      </c>
      <c r="H18" s="4" t="s">
        <v>140</v>
      </c>
      <c r="I18" s="4">
        <f t="shared" si="3"/>
        <v>4</v>
      </c>
      <c r="J18" s="4" t="s">
        <v>269</v>
      </c>
      <c r="K18" s="4">
        <f t="shared" si="0"/>
        <v>3</v>
      </c>
      <c r="L18" s="4" t="s">
        <v>271</v>
      </c>
      <c r="M18" s="4">
        <f t="shared" si="1"/>
        <v>3</v>
      </c>
      <c r="N18" s="4" t="s">
        <v>246</v>
      </c>
      <c r="O18" s="4">
        <f t="shared" si="4"/>
        <v>2</v>
      </c>
      <c r="P18">
        <f t="shared" si="2"/>
        <v>12</v>
      </c>
    </row>
    <row r="19" spans="1:16" x14ac:dyDescent="0.25">
      <c r="A19" t="s">
        <v>7</v>
      </c>
      <c r="B19" t="s">
        <v>19</v>
      </c>
      <c r="D19" t="s">
        <v>22</v>
      </c>
      <c r="F19" t="s">
        <v>7</v>
      </c>
      <c r="G19">
        <v>1700000</v>
      </c>
      <c r="H19" s="4" t="s">
        <v>139</v>
      </c>
      <c r="I19" s="4">
        <f t="shared" si="3"/>
        <v>2</v>
      </c>
      <c r="J19" s="4" t="s">
        <v>269</v>
      </c>
      <c r="K19" s="4">
        <f t="shared" si="0"/>
        <v>3</v>
      </c>
      <c r="L19" s="4" t="s">
        <v>272</v>
      </c>
      <c r="M19" s="4">
        <f t="shared" si="1"/>
        <v>2</v>
      </c>
      <c r="N19" s="4" t="s">
        <v>246</v>
      </c>
      <c r="O19" s="4">
        <f t="shared" si="4"/>
        <v>2</v>
      </c>
      <c r="P19">
        <f t="shared" si="2"/>
        <v>9</v>
      </c>
    </row>
    <row r="20" spans="1:16" x14ac:dyDescent="0.25">
      <c r="A20" t="s">
        <v>7</v>
      </c>
      <c r="B20" t="s">
        <v>17</v>
      </c>
      <c r="D20">
        <v>750000</v>
      </c>
      <c r="F20" t="s">
        <v>7</v>
      </c>
      <c r="G20">
        <v>1500000</v>
      </c>
      <c r="H20" s="4" t="s">
        <v>139</v>
      </c>
      <c r="I20" s="4">
        <f t="shared" si="3"/>
        <v>2</v>
      </c>
      <c r="J20" s="4" t="s">
        <v>273</v>
      </c>
      <c r="K20" s="4">
        <f t="shared" si="0"/>
        <v>2</v>
      </c>
      <c r="L20" s="4" t="s">
        <v>274</v>
      </c>
      <c r="M20" s="4">
        <f t="shared" si="1"/>
        <v>2</v>
      </c>
      <c r="N20" s="4" t="s">
        <v>246</v>
      </c>
      <c r="O20" s="4">
        <f t="shared" si="4"/>
        <v>2</v>
      </c>
      <c r="P20">
        <f t="shared" si="2"/>
        <v>8</v>
      </c>
    </row>
    <row r="21" spans="1:16" x14ac:dyDescent="0.25">
      <c r="A21" t="s">
        <v>7</v>
      </c>
      <c r="B21" t="s">
        <v>19</v>
      </c>
      <c r="D21" t="s">
        <v>32</v>
      </c>
      <c r="F21" t="s">
        <v>7</v>
      </c>
      <c r="G21" s="3">
        <v>1100000</v>
      </c>
      <c r="H21" s="4" t="s">
        <v>141</v>
      </c>
      <c r="I21" s="4">
        <f t="shared" si="3"/>
        <v>3</v>
      </c>
      <c r="J21" s="4" t="s">
        <v>269</v>
      </c>
      <c r="K21" s="4">
        <f t="shared" si="0"/>
        <v>3</v>
      </c>
      <c r="L21" s="4" t="s">
        <v>275</v>
      </c>
      <c r="M21" s="4">
        <f t="shared" si="1"/>
        <v>4</v>
      </c>
      <c r="N21" s="4" t="s">
        <v>249</v>
      </c>
      <c r="O21" s="4">
        <f t="shared" si="4"/>
        <v>3</v>
      </c>
      <c r="P21">
        <f t="shared" si="2"/>
        <v>13</v>
      </c>
    </row>
    <row r="22" spans="1:16" x14ac:dyDescent="0.25">
      <c r="A22" t="s">
        <v>7</v>
      </c>
      <c r="B22" t="s">
        <v>19</v>
      </c>
      <c r="D22">
        <v>1500000</v>
      </c>
      <c r="F22" t="s">
        <v>7</v>
      </c>
      <c r="G22" s="3">
        <v>1100000</v>
      </c>
      <c r="H22" s="4" t="s">
        <v>141</v>
      </c>
      <c r="I22" s="4">
        <f t="shared" si="3"/>
        <v>3</v>
      </c>
      <c r="J22" s="4" t="s">
        <v>269</v>
      </c>
      <c r="K22" s="4">
        <f t="shared" si="0"/>
        <v>3</v>
      </c>
      <c r="L22" s="4" t="s">
        <v>275</v>
      </c>
      <c r="M22" s="4">
        <f t="shared" si="1"/>
        <v>4</v>
      </c>
      <c r="N22" s="4" t="s">
        <v>249</v>
      </c>
      <c r="O22" s="4">
        <f t="shared" si="4"/>
        <v>3</v>
      </c>
      <c r="P22">
        <f t="shared" si="2"/>
        <v>13</v>
      </c>
    </row>
    <row r="23" spans="1:16" ht="30" x14ac:dyDescent="0.25">
      <c r="A23" t="s">
        <v>7</v>
      </c>
      <c r="B23" t="s">
        <v>19</v>
      </c>
      <c r="D23" s="1" t="s">
        <v>33</v>
      </c>
      <c r="F23" t="s">
        <v>7</v>
      </c>
      <c r="G23">
        <v>900000</v>
      </c>
      <c r="H23" s="4" t="s">
        <v>139</v>
      </c>
      <c r="I23" s="4">
        <f t="shared" si="3"/>
        <v>2</v>
      </c>
      <c r="J23" s="4" t="s">
        <v>276</v>
      </c>
      <c r="K23" s="4">
        <f t="shared" si="0"/>
        <v>2</v>
      </c>
      <c r="L23" s="4" t="s">
        <v>277</v>
      </c>
      <c r="M23" s="4">
        <f t="shared" si="1"/>
        <v>3</v>
      </c>
      <c r="N23" s="4" t="s">
        <v>252</v>
      </c>
      <c r="O23" s="4">
        <f t="shared" si="4"/>
        <v>2</v>
      </c>
      <c r="P23">
        <f t="shared" si="2"/>
        <v>9</v>
      </c>
    </row>
    <row r="24" spans="1:16" ht="30" x14ac:dyDescent="0.25">
      <c r="A24" t="s">
        <v>7</v>
      </c>
      <c r="B24" t="s">
        <v>19</v>
      </c>
      <c r="D24" s="1" t="s">
        <v>33</v>
      </c>
      <c r="F24" t="s">
        <v>7</v>
      </c>
      <c r="G24">
        <v>800000</v>
      </c>
      <c r="H24" s="4" t="s">
        <v>141</v>
      </c>
      <c r="I24" s="4">
        <f t="shared" si="3"/>
        <v>3</v>
      </c>
      <c r="J24" s="4" t="s">
        <v>278</v>
      </c>
      <c r="K24" s="4">
        <f t="shared" si="0"/>
        <v>4</v>
      </c>
      <c r="L24" s="4" t="s">
        <v>279</v>
      </c>
      <c r="M24" s="4">
        <f t="shared" si="1"/>
        <v>5</v>
      </c>
      <c r="N24" s="4" t="s">
        <v>246</v>
      </c>
      <c r="O24" s="4">
        <f t="shared" si="4"/>
        <v>2</v>
      </c>
      <c r="P24">
        <f t="shared" si="2"/>
        <v>14</v>
      </c>
    </row>
    <row r="25" spans="1:16" x14ac:dyDescent="0.25">
      <c r="A25" t="s">
        <v>7</v>
      </c>
      <c r="B25" t="s">
        <v>19</v>
      </c>
      <c r="D25">
        <v>900000</v>
      </c>
      <c r="F25" t="s">
        <v>7</v>
      </c>
      <c r="G25">
        <v>750000</v>
      </c>
      <c r="H25" s="4" t="s">
        <v>140</v>
      </c>
      <c r="I25" s="4">
        <f t="shared" si="3"/>
        <v>4</v>
      </c>
      <c r="J25" s="4" t="s">
        <v>280</v>
      </c>
      <c r="K25" s="4">
        <f t="shared" si="0"/>
        <v>3</v>
      </c>
      <c r="L25" s="4" t="s">
        <v>281</v>
      </c>
      <c r="M25" s="4">
        <f t="shared" si="1"/>
        <v>4</v>
      </c>
      <c r="N25" s="4" t="s">
        <v>246</v>
      </c>
      <c r="O25" s="4">
        <f t="shared" si="4"/>
        <v>2</v>
      </c>
      <c r="P25">
        <f t="shared" si="2"/>
        <v>13</v>
      </c>
    </row>
    <row r="26" spans="1:16" x14ac:dyDescent="0.25">
      <c r="A26" t="s">
        <v>7</v>
      </c>
      <c r="B26" t="s">
        <v>19</v>
      </c>
      <c r="D26">
        <v>800000</v>
      </c>
      <c r="F26" t="s">
        <v>7</v>
      </c>
      <c r="G26" s="2">
        <v>1000000</v>
      </c>
      <c r="H26" s="4" t="s">
        <v>131</v>
      </c>
      <c r="I26" s="4">
        <f t="shared" si="3"/>
        <v>1</v>
      </c>
      <c r="J26" s="4" t="s">
        <v>280</v>
      </c>
      <c r="K26" s="4">
        <f t="shared" si="0"/>
        <v>3</v>
      </c>
      <c r="L26" s="4" t="s">
        <v>282</v>
      </c>
      <c r="M26" s="4">
        <f t="shared" si="1"/>
        <v>4</v>
      </c>
      <c r="N26" s="4" t="s">
        <v>246</v>
      </c>
      <c r="O26" s="4">
        <f t="shared" si="4"/>
        <v>2</v>
      </c>
      <c r="P26">
        <f t="shared" si="2"/>
        <v>10</v>
      </c>
    </row>
    <row r="27" spans="1:16" x14ac:dyDescent="0.25">
      <c r="A27" t="s">
        <v>7</v>
      </c>
      <c r="B27" t="s">
        <v>19</v>
      </c>
      <c r="D27">
        <v>750000</v>
      </c>
      <c r="F27" t="s">
        <v>7</v>
      </c>
      <c r="G27">
        <v>650000</v>
      </c>
      <c r="H27" s="4" t="s">
        <v>142</v>
      </c>
      <c r="I27" s="4">
        <f t="shared" si="3"/>
        <v>7</v>
      </c>
      <c r="J27" s="4" t="s">
        <v>253</v>
      </c>
      <c r="K27" s="4">
        <f t="shared" si="0"/>
        <v>3</v>
      </c>
      <c r="L27" s="4" t="s">
        <v>283</v>
      </c>
      <c r="M27" s="4">
        <f t="shared" si="1"/>
        <v>3</v>
      </c>
      <c r="N27" s="4" t="s">
        <v>249</v>
      </c>
      <c r="O27" s="4">
        <f t="shared" si="4"/>
        <v>3</v>
      </c>
      <c r="P27">
        <f t="shared" si="2"/>
        <v>16</v>
      </c>
    </row>
    <row r="28" spans="1:16" x14ac:dyDescent="0.25">
      <c r="A28" t="s">
        <v>7</v>
      </c>
      <c r="B28" t="s">
        <v>19</v>
      </c>
      <c r="D28" t="s">
        <v>29</v>
      </c>
      <c r="F28" t="s">
        <v>7</v>
      </c>
      <c r="G28">
        <v>850000</v>
      </c>
      <c r="H28" s="4" t="s">
        <v>143</v>
      </c>
      <c r="I28" s="4">
        <f t="shared" si="3"/>
        <v>5</v>
      </c>
      <c r="J28" s="4" t="s">
        <v>284</v>
      </c>
      <c r="K28" s="4">
        <f t="shared" si="0"/>
        <v>3</v>
      </c>
      <c r="L28" s="4" t="s">
        <v>285</v>
      </c>
      <c r="M28" s="4">
        <f t="shared" si="1"/>
        <v>2</v>
      </c>
      <c r="N28" s="4" t="s">
        <v>252</v>
      </c>
      <c r="O28" s="4">
        <f t="shared" si="4"/>
        <v>2</v>
      </c>
      <c r="P28">
        <f t="shared" si="2"/>
        <v>12</v>
      </c>
    </row>
    <row r="29" spans="1:16" x14ac:dyDescent="0.25">
      <c r="A29" t="s">
        <v>7</v>
      </c>
      <c r="B29" t="s">
        <v>18</v>
      </c>
      <c r="D29">
        <v>650000</v>
      </c>
      <c r="F29" t="s">
        <v>7</v>
      </c>
      <c r="G29" s="2">
        <v>500000</v>
      </c>
      <c r="H29" s="4" t="s">
        <v>139</v>
      </c>
      <c r="I29" s="4">
        <f t="shared" si="3"/>
        <v>2</v>
      </c>
      <c r="J29" s="4" t="s">
        <v>286</v>
      </c>
      <c r="K29" s="4">
        <f t="shared" si="0"/>
        <v>5</v>
      </c>
      <c r="L29" s="4" t="s">
        <v>287</v>
      </c>
      <c r="M29" s="4">
        <f t="shared" si="1"/>
        <v>6</v>
      </c>
      <c r="N29" s="4" t="s">
        <v>249</v>
      </c>
      <c r="O29" s="4">
        <f t="shared" si="4"/>
        <v>3</v>
      </c>
      <c r="P29">
        <f t="shared" si="2"/>
        <v>16</v>
      </c>
    </row>
    <row r="30" spans="1:16" x14ac:dyDescent="0.25">
      <c r="A30" t="s">
        <v>7</v>
      </c>
      <c r="B30" t="s">
        <v>18</v>
      </c>
      <c r="D30">
        <v>850000</v>
      </c>
      <c r="F30" t="s">
        <v>7</v>
      </c>
      <c r="G30" s="3">
        <v>800000</v>
      </c>
      <c r="H30" s="4" t="s">
        <v>144</v>
      </c>
      <c r="I30" s="4">
        <f t="shared" si="3"/>
        <v>2</v>
      </c>
      <c r="J30" s="4" t="s">
        <v>288</v>
      </c>
      <c r="K30" s="4">
        <f t="shared" si="0"/>
        <v>4</v>
      </c>
      <c r="L30" s="4" t="s">
        <v>289</v>
      </c>
      <c r="M30" s="4">
        <f t="shared" si="1"/>
        <v>4</v>
      </c>
      <c r="N30" s="4" t="s">
        <v>246</v>
      </c>
      <c r="O30" s="4">
        <f t="shared" si="4"/>
        <v>2</v>
      </c>
      <c r="P30">
        <f t="shared" si="2"/>
        <v>12</v>
      </c>
    </row>
    <row r="31" spans="1:16" x14ac:dyDescent="0.25">
      <c r="A31" t="s">
        <v>7</v>
      </c>
      <c r="B31" t="s">
        <v>19</v>
      </c>
      <c r="D31" t="s">
        <v>34</v>
      </c>
      <c r="F31" t="s">
        <v>7</v>
      </c>
      <c r="G31">
        <v>750000</v>
      </c>
      <c r="H31" s="4" t="s">
        <v>145</v>
      </c>
      <c r="I31" s="4">
        <f t="shared" si="3"/>
        <v>5</v>
      </c>
      <c r="J31" s="4" t="s">
        <v>290</v>
      </c>
      <c r="K31" s="4">
        <f t="shared" si="0"/>
        <v>3</v>
      </c>
      <c r="L31" s="4" t="s">
        <v>291</v>
      </c>
      <c r="M31" s="4">
        <f t="shared" si="1"/>
        <v>4</v>
      </c>
      <c r="N31" s="4" t="s">
        <v>252</v>
      </c>
      <c r="O31" s="4">
        <f t="shared" si="4"/>
        <v>2</v>
      </c>
      <c r="P31">
        <f t="shared" si="2"/>
        <v>14</v>
      </c>
    </row>
    <row r="32" spans="1:16" ht="30" x14ac:dyDescent="0.25">
      <c r="A32" t="s">
        <v>7</v>
      </c>
      <c r="B32" t="s">
        <v>19</v>
      </c>
      <c r="D32" s="1" t="s">
        <v>35</v>
      </c>
      <c r="F32" t="s">
        <v>7</v>
      </c>
      <c r="G32">
        <v>550000</v>
      </c>
      <c r="H32" s="4" t="s">
        <v>146</v>
      </c>
      <c r="I32" s="4">
        <f t="shared" si="3"/>
        <v>6</v>
      </c>
      <c r="J32" s="4" t="s">
        <v>278</v>
      </c>
      <c r="K32" s="4">
        <f t="shared" si="0"/>
        <v>4</v>
      </c>
      <c r="L32" s="4" t="s">
        <v>292</v>
      </c>
      <c r="M32" s="4">
        <f t="shared" si="1"/>
        <v>7</v>
      </c>
      <c r="N32" s="4" t="s">
        <v>249</v>
      </c>
      <c r="O32" s="4">
        <f t="shared" si="4"/>
        <v>3</v>
      </c>
      <c r="P32">
        <f t="shared" si="2"/>
        <v>20</v>
      </c>
    </row>
    <row r="33" spans="1:16" x14ac:dyDescent="0.25">
      <c r="A33" t="s">
        <v>7</v>
      </c>
      <c r="B33" t="s">
        <v>17</v>
      </c>
      <c r="D33" t="s">
        <v>36</v>
      </c>
      <c r="F33" t="s">
        <v>7</v>
      </c>
      <c r="G33">
        <v>1300000</v>
      </c>
      <c r="H33" s="4" t="s">
        <v>147</v>
      </c>
      <c r="I33" s="4">
        <f t="shared" si="3"/>
        <v>4</v>
      </c>
      <c r="J33" s="4" t="s">
        <v>293</v>
      </c>
      <c r="K33" s="4">
        <f t="shared" si="0"/>
        <v>5</v>
      </c>
      <c r="L33" s="4" t="s">
        <v>294</v>
      </c>
      <c r="M33" s="4">
        <f t="shared" si="1"/>
        <v>4</v>
      </c>
      <c r="N33" s="4" t="s">
        <v>249</v>
      </c>
      <c r="O33" s="4">
        <f t="shared" si="4"/>
        <v>3</v>
      </c>
      <c r="P33">
        <f t="shared" si="2"/>
        <v>16</v>
      </c>
    </row>
    <row r="34" spans="1:16" x14ac:dyDescent="0.25">
      <c r="A34" t="s">
        <v>7</v>
      </c>
      <c r="B34" t="s">
        <v>19</v>
      </c>
      <c r="D34" t="s">
        <v>23</v>
      </c>
      <c r="F34" t="s">
        <v>7</v>
      </c>
      <c r="G34" s="3">
        <v>550000</v>
      </c>
      <c r="H34" s="4" t="s">
        <v>148</v>
      </c>
      <c r="I34" s="4">
        <f t="shared" si="3"/>
        <v>4</v>
      </c>
      <c r="J34" s="4" t="s">
        <v>284</v>
      </c>
      <c r="K34" s="4">
        <f t="shared" si="0"/>
        <v>3</v>
      </c>
      <c r="L34" s="4" t="s">
        <v>295</v>
      </c>
      <c r="M34" s="4">
        <f t="shared" si="1"/>
        <v>4</v>
      </c>
      <c r="N34" s="4" t="s">
        <v>246</v>
      </c>
      <c r="O34" s="4">
        <f t="shared" si="4"/>
        <v>2</v>
      </c>
      <c r="P34">
        <f t="shared" si="2"/>
        <v>13</v>
      </c>
    </row>
    <row r="35" spans="1:16" x14ac:dyDescent="0.25">
      <c r="A35" t="s">
        <v>7</v>
      </c>
      <c r="B35" t="s">
        <v>18</v>
      </c>
      <c r="D35" t="s">
        <v>37</v>
      </c>
      <c r="F35" t="s">
        <v>7</v>
      </c>
      <c r="G35">
        <v>750000</v>
      </c>
      <c r="H35" s="4" t="s">
        <v>139</v>
      </c>
      <c r="I35" s="4">
        <f t="shared" si="3"/>
        <v>2</v>
      </c>
      <c r="J35" s="4" t="s">
        <v>280</v>
      </c>
      <c r="K35" s="4">
        <f t="shared" si="0"/>
        <v>3</v>
      </c>
      <c r="L35" s="4" t="s">
        <v>270</v>
      </c>
      <c r="M35" s="4">
        <f t="shared" si="1"/>
        <v>4</v>
      </c>
      <c r="N35" s="4" t="s">
        <v>246</v>
      </c>
      <c r="O35" s="4">
        <f t="shared" si="4"/>
        <v>2</v>
      </c>
      <c r="P35">
        <f t="shared" si="2"/>
        <v>11</v>
      </c>
    </row>
    <row r="36" spans="1:16" ht="60" x14ac:dyDescent="0.25">
      <c r="A36" t="s">
        <v>7</v>
      </c>
      <c r="B36" t="s">
        <v>19</v>
      </c>
      <c r="D36" s="1" t="s">
        <v>38</v>
      </c>
      <c r="F36" t="s">
        <v>7</v>
      </c>
      <c r="G36">
        <v>500000</v>
      </c>
      <c r="H36" s="4" t="s">
        <v>139</v>
      </c>
      <c r="I36" s="4">
        <f t="shared" si="3"/>
        <v>2</v>
      </c>
      <c r="J36" s="4" t="s">
        <v>284</v>
      </c>
      <c r="K36" s="4">
        <f t="shared" si="0"/>
        <v>3</v>
      </c>
      <c r="L36" s="4" t="s">
        <v>296</v>
      </c>
      <c r="M36" s="4">
        <f t="shared" si="1"/>
        <v>3</v>
      </c>
      <c r="N36" s="4" t="s">
        <v>246</v>
      </c>
      <c r="O36" s="4">
        <f t="shared" si="4"/>
        <v>2</v>
      </c>
      <c r="P36">
        <f t="shared" si="2"/>
        <v>10</v>
      </c>
    </row>
    <row r="37" spans="1:16" x14ac:dyDescent="0.25">
      <c r="A37" t="s">
        <v>7</v>
      </c>
      <c r="B37" t="s">
        <v>18</v>
      </c>
      <c r="D37">
        <v>750000</v>
      </c>
      <c r="F37" t="s">
        <v>7</v>
      </c>
      <c r="G37">
        <v>1000000</v>
      </c>
      <c r="H37" s="4" t="s">
        <v>141</v>
      </c>
      <c r="I37" s="4">
        <f t="shared" si="3"/>
        <v>3</v>
      </c>
      <c r="J37" s="4" t="s">
        <v>280</v>
      </c>
      <c r="K37" s="4">
        <f t="shared" si="0"/>
        <v>3</v>
      </c>
      <c r="L37" s="4" t="s">
        <v>297</v>
      </c>
      <c r="M37" s="4">
        <f t="shared" si="1"/>
        <v>4</v>
      </c>
      <c r="N37" s="4" t="s">
        <v>246</v>
      </c>
      <c r="O37" s="4">
        <f t="shared" si="4"/>
        <v>2</v>
      </c>
      <c r="P37">
        <f t="shared" si="2"/>
        <v>12</v>
      </c>
    </row>
    <row r="38" spans="1:16" x14ac:dyDescent="0.25">
      <c r="A38" t="s">
        <v>7</v>
      </c>
      <c r="B38" t="s">
        <v>19</v>
      </c>
      <c r="D38">
        <v>500000</v>
      </c>
      <c r="F38" t="s">
        <v>7</v>
      </c>
      <c r="G38">
        <v>850000</v>
      </c>
      <c r="H38" s="4" t="s">
        <v>148</v>
      </c>
      <c r="I38" s="4">
        <f t="shared" si="3"/>
        <v>4</v>
      </c>
      <c r="J38" s="4" t="s">
        <v>284</v>
      </c>
      <c r="K38" s="4">
        <f t="shared" si="0"/>
        <v>3</v>
      </c>
      <c r="L38" s="4" t="s">
        <v>298</v>
      </c>
      <c r="M38" s="4">
        <f t="shared" si="1"/>
        <v>4</v>
      </c>
      <c r="N38" s="4" t="s">
        <v>246</v>
      </c>
      <c r="O38" s="4">
        <f t="shared" si="4"/>
        <v>2</v>
      </c>
      <c r="P38">
        <f t="shared" si="2"/>
        <v>13</v>
      </c>
    </row>
    <row r="39" spans="1:16" x14ac:dyDescent="0.25">
      <c r="A39" t="s">
        <v>7</v>
      </c>
      <c r="B39" t="s">
        <v>19</v>
      </c>
      <c r="D39">
        <v>1000000</v>
      </c>
      <c r="F39" t="s">
        <v>7</v>
      </c>
      <c r="G39">
        <v>1000000</v>
      </c>
      <c r="H39" s="4" t="s">
        <v>139</v>
      </c>
      <c r="I39" s="4">
        <f t="shared" si="3"/>
        <v>2</v>
      </c>
      <c r="J39" s="4" t="s">
        <v>280</v>
      </c>
      <c r="K39" s="4">
        <f t="shared" si="0"/>
        <v>3</v>
      </c>
      <c r="L39" s="4" t="s">
        <v>299</v>
      </c>
      <c r="M39" s="4">
        <f t="shared" si="1"/>
        <v>4</v>
      </c>
      <c r="N39" s="4" t="s">
        <v>246</v>
      </c>
      <c r="O39" s="4">
        <f t="shared" si="4"/>
        <v>2</v>
      </c>
      <c r="P39">
        <f t="shared" si="2"/>
        <v>11</v>
      </c>
    </row>
    <row r="40" spans="1:16" x14ac:dyDescent="0.25">
      <c r="A40" t="s">
        <v>7</v>
      </c>
      <c r="B40" t="s">
        <v>17</v>
      </c>
      <c r="D40">
        <v>850000</v>
      </c>
      <c r="F40" t="s">
        <v>7</v>
      </c>
      <c r="G40">
        <v>1000000</v>
      </c>
      <c r="H40" s="4" t="s">
        <v>139</v>
      </c>
      <c r="I40" s="4">
        <f t="shared" si="3"/>
        <v>2</v>
      </c>
      <c r="J40" s="4" t="s">
        <v>284</v>
      </c>
      <c r="K40" s="4">
        <f t="shared" si="0"/>
        <v>3</v>
      </c>
      <c r="L40" s="4" t="s">
        <v>215</v>
      </c>
      <c r="M40" s="4">
        <f t="shared" si="1"/>
        <v>1</v>
      </c>
      <c r="N40" s="4" t="s">
        <v>246</v>
      </c>
      <c r="O40" s="4">
        <f t="shared" si="4"/>
        <v>2</v>
      </c>
      <c r="P40">
        <f t="shared" si="2"/>
        <v>8</v>
      </c>
    </row>
    <row r="41" spans="1:16" x14ac:dyDescent="0.25">
      <c r="A41" t="s">
        <v>7</v>
      </c>
      <c r="B41" t="s">
        <v>19</v>
      </c>
      <c r="D41">
        <v>1000000</v>
      </c>
      <c r="F41" t="s">
        <v>7</v>
      </c>
      <c r="G41">
        <v>1000000</v>
      </c>
      <c r="H41" s="4" t="s">
        <v>137</v>
      </c>
      <c r="I41" s="4">
        <f t="shared" si="3"/>
        <v>1</v>
      </c>
      <c r="J41" s="4" t="s">
        <v>280</v>
      </c>
      <c r="K41" s="4">
        <f t="shared" si="0"/>
        <v>3</v>
      </c>
      <c r="L41" s="4" t="s">
        <v>294</v>
      </c>
      <c r="M41" s="4">
        <f t="shared" si="1"/>
        <v>4</v>
      </c>
      <c r="N41" s="4" t="s">
        <v>246</v>
      </c>
      <c r="O41" s="4">
        <f t="shared" si="4"/>
        <v>2</v>
      </c>
      <c r="P41">
        <f t="shared" si="2"/>
        <v>10</v>
      </c>
    </row>
    <row r="42" spans="1:16" x14ac:dyDescent="0.25">
      <c r="A42" t="s">
        <v>7</v>
      </c>
      <c r="B42" t="s">
        <v>19</v>
      </c>
      <c r="D42">
        <v>1000000</v>
      </c>
      <c r="F42" t="s">
        <v>7</v>
      </c>
      <c r="G42">
        <v>4000000</v>
      </c>
      <c r="H42" s="4" t="s">
        <v>149</v>
      </c>
      <c r="I42" s="4">
        <f t="shared" si="3"/>
        <v>1</v>
      </c>
      <c r="J42" s="4" t="s">
        <v>280</v>
      </c>
      <c r="K42" s="4">
        <f t="shared" si="0"/>
        <v>3</v>
      </c>
      <c r="L42" s="4" t="s">
        <v>294</v>
      </c>
      <c r="M42" s="4">
        <f t="shared" si="1"/>
        <v>4</v>
      </c>
      <c r="N42" s="4" t="s">
        <v>246</v>
      </c>
      <c r="O42" s="4">
        <f t="shared" si="4"/>
        <v>2</v>
      </c>
      <c r="P42">
        <f t="shared" si="2"/>
        <v>10</v>
      </c>
    </row>
    <row r="43" spans="1:16" x14ac:dyDescent="0.25">
      <c r="A43" t="s">
        <v>7</v>
      </c>
      <c r="B43" t="s">
        <v>19</v>
      </c>
      <c r="D43">
        <v>1000000</v>
      </c>
      <c r="F43" t="s">
        <v>7</v>
      </c>
      <c r="G43">
        <v>800000</v>
      </c>
      <c r="H43" s="4" t="s">
        <v>138</v>
      </c>
      <c r="I43" s="4">
        <f t="shared" si="3"/>
        <v>2</v>
      </c>
      <c r="J43" s="4" t="s">
        <v>251</v>
      </c>
      <c r="K43" s="4">
        <f t="shared" si="0"/>
        <v>3</v>
      </c>
      <c r="L43" s="4" t="s">
        <v>300</v>
      </c>
      <c r="M43" s="4">
        <f t="shared" si="1"/>
        <v>4</v>
      </c>
      <c r="N43" s="4" t="s">
        <v>246</v>
      </c>
      <c r="O43" s="4">
        <f t="shared" si="4"/>
        <v>2</v>
      </c>
      <c r="P43">
        <f t="shared" si="2"/>
        <v>11</v>
      </c>
    </row>
    <row r="44" spans="1:16" x14ac:dyDescent="0.25">
      <c r="A44" t="s">
        <v>7</v>
      </c>
      <c r="B44" t="s">
        <v>19</v>
      </c>
      <c r="D44">
        <v>4000000</v>
      </c>
      <c r="F44" t="s">
        <v>7</v>
      </c>
      <c r="G44">
        <v>1600000</v>
      </c>
      <c r="H44" s="4" t="s">
        <v>139</v>
      </c>
      <c r="I44" s="4">
        <f t="shared" si="3"/>
        <v>2</v>
      </c>
      <c r="J44" s="4" t="s">
        <v>280</v>
      </c>
      <c r="K44" s="4">
        <f t="shared" si="0"/>
        <v>3</v>
      </c>
      <c r="L44" s="4" t="s">
        <v>301</v>
      </c>
      <c r="M44" s="4">
        <f t="shared" si="1"/>
        <v>3</v>
      </c>
      <c r="N44" s="4" t="s">
        <v>252</v>
      </c>
      <c r="O44" s="4">
        <f t="shared" si="4"/>
        <v>2</v>
      </c>
      <c r="P44">
        <f t="shared" si="2"/>
        <v>10</v>
      </c>
    </row>
    <row r="45" spans="1:16" x14ac:dyDescent="0.25">
      <c r="A45" t="s">
        <v>7</v>
      </c>
      <c r="B45" t="s">
        <v>17</v>
      </c>
      <c r="D45">
        <v>800000</v>
      </c>
      <c r="F45" t="s">
        <v>7</v>
      </c>
      <c r="G45">
        <v>500000</v>
      </c>
      <c r="H45" s="4" t="s">
        <v>139</v>
      </c>
      <c r="I45" s="4">
        <f t="shared" si="3"/>
        <v>2</v>
      </c>
      <c r="J45" s="4" t="s">
        <v>284</v>
      </c>
      <c r="K45" s="4">
        <f t="shared" si="0"/>
        <v>3</v>
      </c>
      <c r="L45" s="4" t="s">
        <v>277</v>
      </c>
      <c r="M45" s="4">
        <f t="shared" si="1"/>
        <v>3</v>
      </c>
      <c r="N45" s="4" t="s">
        <v>246</v>
      </c>
      <c r="O45" s="4">
        <f t="shared" si="4"/>
        <v>2</v>
      </c>
      <c r="P45">
        <f t="shared" si="2"/>
        <v>10</v>
      </c>
    </row>
    <row r="46" spans="1:16" x14ac:dyDescent="0.25">
      <c r="A46" t="s">
        <v>7</v>
      </c>
      <c r="B46" t="s">
        <v>19</v>
      </c>
      <c r="D46">
        <v>1600000</v>
      </c>
      <c r="F46" t="s">
        <v>7</v>
      </c>
      <c r="G46">
        <v>650000</v>
      </c>
      <c r="H46" s="4" t="s">
        <v>131</v>
      </c>
      <c r="I46" s="4">
        <f t="shared" si="3"/>
        <v>1</v>
      </c>
      <c r="J46" s="4" t="s">
        <v>266</v>
      </c>
      <c r="K46" s="4">
        <f t="shared" si="0"/>
        <v>3</v>
      </c>
      <c r="L46" s="4" t="s">
        <v>215</v>
      </c>
      <c r="M46" s="4">
        <f t="shared" si="1"/>
        <v>1</v>
      </c>
      <c r="N46" s="4" t="s">
        <v>246</v>
      </c>
      <c r="O46" s="4">
        <f t="shared" si="4"/>
        <v>2</v>
      </c>
      <c r="P46">
        <f t="shared" si="2"/>
        <v>7</v>
      </c>
    </row>
    <row r="47" spans="1:16" x14ac:dyDescent="0.25">
      <c r="A47" t="s">
        <v>7</v>
      </c>
      <c r="B47" t="s">
        <v>17</v>
      </c>
      <c r="D47">
        <v>500000</v>
      </c>
      <c r="F47" t="s">
        <v>12</v>
      </c>
      <c r="G47">
        <v>800000</v>
      </c>
      <c r="H47" s="4" t="s">
        <v>134</v>
      </c>
      <c r="I47" s="4">
        <f t="shared" si="3"/>
        <v>3</v>
      </c>
      <c r="J47" s="4" t="s">
        <v>284</v>
      </c>
      <c r="K47" s="4">
        <f t="shared" si="0"/>
        <v>3</v>
      </c>
      <c r="L47" s="4" t="s">
        <v>260</v>
      </c>
      <c r="M47" s="4">
        <f t="shared" si="1"/>
        <v>5</v>
      </c>
      <c r="N47" s="4" t="s">
        <v>246</v>
      </c>
      <c r="O47" s="4">
        <f t="shared" si="4"/>
        <v>2</v>
      </c>
      <c r="P47">
        <f t="shared" si="2"/>
        <v>13</v>
      </c>
    </row>
    <row r="48" spans="1:16" x14ac:dyDescent="0.25">
      <c r="A48" t="s">
        <v>7</v>
      </c>
      <c r="B48" t="s">
        <v>18</v>
      </c>
      <c r="D48" t="s">
        <v>39</v>
      </c>
      <c r="F48" t="s">
        <v>12</v>
      </c>
      <c r="G48">
        <v>300000</v>
      </c>
      <c r="H48" s="4" t="s">
        <v>139</v>
      </c>
      <c r="I48" s="4">
        <f t="shared" si="3"/>
        <v>2</v>
      </c>
      <c r="J48" s="4" t="s">
        <v>280</v>
      </c>
      <c r="K48" s="4">
        <f t="shared" si="0"/>
        <v>3</v>
      </c>
      <c r="L48" s="4" t="s">
        <v>302</v>
      </c>
      <c r="M48" s="4">
        <f t="shared" si="1"/>
        <v>1</v>
      </c>
      <c r="N48" s="4" t="s">
        <v>246</v>
      </c>
      <c r="O48" s="4">
        <f t="shared" si="4"/>
        <v>2</v>
      </c>
      <c r="P48">
        <f t="shared" si="2"/>
        <v>8</v>
      </c>
    </row>
    <row r="49" spans="1:16" x14ac:dyDescent="0.25">
      <c r="A49" t="s">
        <v>12</v>
      </c>
      <c r="B49" t="s">
        <v>19</v>
      </c>
      <c r="D49">
        <v>800000</v>
      </c>
      <c r="F49" t="s">
        <v>12</v>
      </c>
      <c r="G49">
        <v>3000000</v>
      </c>
      <c r="H49" s="4" t="s">
        <v>150</v>
      </c>
      <c r="I49" s="4">
        <f t="shared" si="3"/>
        <v>4</v>
      </c>
      <c r="J49" s="4" t="s">
        <v>280</v>
      </c>
      <c r="K49" s="4">
        <f t="shared" si="0"/>
        <v>3</v>
      </c>
      <c r="L49" s="4" t="s">
        <v>300</v>
      </c>
      <c r="M49" s="4">
        <f t="shared" si="1"/>
        <v>4</v>
      </c>
      <c r="N49" s="4" t="s">
        <v>246</v>
      </c>
      <c r="O49" s="4">
        <f t="shared" si="4"/>
        <v>2</v>
      </c>
      <c r="P49">
        <f t="shared" si="2"/>
        <v>13</v>
      </c>
    </row>
    <row r="50" spans="1:16" x14ac:dyDescent="0.25">
      <c r="A50" t="s">
        <v>12</v>
      </c>
      <c r="B50" t="s">
        <v>19</v>
      </c>
      <c r="D50">
        <v>300000</v>
      </c>
      <c r="F50" t="s">
        <v>12</v>
      </c>
      <c r="G50">
        <v>1300000</v>
      </c>
      <c r="H50" s="4" t="s">
        <v>150</v>
      </c>
      <c r="I50" s="4">
        <f t="shared" si="3"/>
        <v>4</v>
      </c>
      <c r="J50" s="4" t="s">
        <v>280</v>
      </c>
      <c r="K50" s="4">
        <f t="shared" si="0"/>
        <v>3</v>
      </c>
      <c r="L50" s="4" t="s">
        <v>303</v>
      </c>
      <c r="M50" s="4">
        <f t="shared" si="1"/>
        <v>4</v>
      </c>
      <c r="N50" s="4" t="s">
        <v>246</v>
      </c>
      <c r="O50" s="4">
        <f t="shared" si="4"/>
        <v>2</v>
      </c>
      <c r="P50">
        <f t="shared" si="2"/>
        <v>13</v>
      </c>
    </row>
    <row r="51" spans="1:16" x14ac:dyDescent="0.25">
      <c r="A51" t="s">
        <v>12</v>
      </c>
      <c r="B51" t="s">
        <v>19</v>
      </c>
      <c r="D51">
        <v>3000000</v>
      </c>
      <c r="F51" t="s">
        <v>1</v>
      </c>
      <c r="G51">
        <v>750000</v>
      </c>
      <c r="H51" s="4" t="s">
        <v>131</v>
      </c>
      <c r="I51" s="4">
        <f t="shared" si="3"/>
        <v>1</v>
      </c>
      <c r="J51" s="4" t="s">
        <v>278</v>
      </c>
      <c r="K51" s="4">
        <f t="shared" si="0"/>
        <v>4</v>
      </c>
      <c r="L51" s="4" t="s">
        <v>300</v>
      </c>
      <c r="M51" s="4">
        <f t="shared" si="1"/>
        <v>4</v>
      </c>
      <c r="N51" s="4" t="s">
        <v>246</v>
      </c>
      <c r="O51" s="4">
        <f t="shared" si="4"/>
        <v>2</v>
      </c>
      <c r="P51">
        <f t="shared" si="2"/>
        <v>11</v>
      </c>
    </row>
    <row r="52" spans="1:16" x14ac:dyDescent="0.25">
      <c r="A52" t="s">
        <v>12</v>
      </c>
      <c r="B52" t="s">
        <v>19</v>
      </c>
      <c r="D52">
        <v>1300000</v>
      </c>
      <c r="F52" t="s">
        <v>40</v>
      </c>
      <c r="G52">
        <v>650000</v>
      </c>
      <c r="H52" s="4" t="s">
        <v>151</v>
      </c>
      <c r="I52" s="4">
        <f t="shared" si="3"/>
        <v>5</v>
      </c>
      <c r="J52" s="4" t="s">
        <v>280</v>
      </c>
      <c r="K52" s="4">
        <f t="shared" si="0"/>
        <v>3</v>
      </c>
      <c r="L52" s="4" t="s">
        <v>300</v>
      </c>
      <c r="M52" s="4">
        <f t="shared" si="1"/>
        <v>4</v>
      </c>
      <c r="N52" s="4" t="s">
        <v>252</v>
      </c>
      <c r="O52" s="4">
        <f t="shared" si="4"/>
        <v>2</v>
      </c>
      <c r="P52">
        <f t="shared" si="2"/>
        <v>14</v>
      </c>
    </row>
    <row r="53" spans="1:16" x14ac:dyDescent="0.25">
      <c r="A53" t="s">
        <v>1</v>
      </c>
      <c r="B53" t="s">
        <v>19</v>
      </c>
      <c r="D53">
        <v>750000</v>
      </c>
      <c r="F53" t="s">
        <v>40</v>
      </c>
      <c r="G53">
        <v>1150000</v>
      </c>
      <c r="H53" s="4" t="s">
        <v>152</v>
      </c>
      <c r="I53" s="4">
        <f t="shared" si="3"/>
        <v>4</v>
      </c>
      <c r="J53" s="4" t="s">
        <v>251</v>
      </c>
      <c r="K53" s="4">
        <f t="shared" si="0"/>
        <v>3</v>
      </c>
      <c r="L53" s="4" t="s">
        <v>304</v>
      </c>
      <c r="M53" s="4">
        <f t="shared" si="1"/>
        <v>4</v>
      </c>
      <c r="N53" s="4" t="s">
        <v>246</v>
      </c>
      <c r="O53" s="4">
        <f t="shared" si="4"/>
        <v>2</v>
      </c>
      <c r="P53">
        <f t="shared" si="2"/>
        <v>13</v>
      </c>
    </row>
    <row r="54" spans="1:16" x14ac:dyDescent="0.25">
      <c r="A54" t="s">
        <v>40</v>
      </c>
      <c r="B54" t="s">
        <v>19</v>
      </c>
      <c r="D54">
        <v>650</v>
      </c>
      <c r="F54" t="s">
        <v>41</v>
      </c>
      <c r="G54">
        <v>1800000</v>
      </c>
      <c r="H54" s="4" t="s">
        <v>153</v>
      </c>
      <c r="I54" s="4">
        <f t="shared" si="3"/>
        <v>3</v>
      </c>
      <c r="J54" s="4" t="s">
        <v>305</v>
      </c>
      <c r="K54" s="4">
        <f t="shared" si="0"/>
        <v>4</v>
      </c>
      <c r="L54" s="4" t="s">
        <v>306</v>
      </c>
      <c r="M54" s="4">
        <f t="shared" si="1"/>
        <v>2</v>
      </c>
      <c r="N54" s="4" t="s">
        <v>246</v>
      </c>
      <c r="O54" s="4">
        <f t="shared" si="4"/>
        <v>2</v>
      </c>
      <c r="P54">
        <f t="shared" si="2"/>
        <v>11</v>
      </c>
    </row>
    <row r="55" spans="1:16" x14ac:dyDescent="0.25">
      <c r="A55" t="s">
        <v>40</v>
      </c>
      <c r="B55" t="s">
        <v>19</v>
      </c>
      <c r="D55">
        <v>1150000</v>
      </c>
      <c r="F55" t="s">
        <v>41</v>
      </c>
      <c r="G55">
        <v>1400000</v>
      </c>
      <c r="H55" s="4" t="s">
        <v>154</v>
      </c>
      <c r="I55" s="4">
        <f t="shared" si="3"/>
        <v>6</v>
      </c>
      <c r="J55" s="4" t="s">
        <v>290</v>
      </c>
      <c r="K55" s="4">
        <f t="shared" si="0"/>
        <v>3</v>
      </c>
      <c r="L55" s="4" t="s">
        <v>307</v>
      </c>
      <c r="M55" s="4">
        <f t="shared" si="1"/>
        <v>8</v>
      </c>
      <c r="N55" s="4" t="s">
        <v>249</v>
      </c>
      <c r="O55" s="4">
        <f t="shared" si="4"/>
        <v>3</v>
      </c>
      <c r="P55">
        <f t="shared" si="2"/>
        <v>20</v>
      </c>
    </row>
    <row r="56" spans="1:16" x14ac:dyDescent="0.25">
      <c r="A56" t="s">
        <v>41</v>
      </c>
      <c r="B56" t="s">
        <v>19</v>
      </c>
      <c r="D56">
        <v>1800000</v>
      </c>
      <c r="F56" t="s">
        <v>41</v>
      </c>
      <c r="G56">
        <v>500000</v>
      </c>
      <c r="H56" s="4" t="s">
        <v>148</v>
      </c>
      <c r="I56" s="4">
        <f t="shared" si="3"/>
        <v>4</v>
      </c>
      <c r="J56" s="4" t="s">
        <v>259</v>
      </c>
      <c r="K56" s="4">
        <f t="shared" si="0"/>
        <v>3</v>
      </c>
      <c r="L56" s="4" t="s">
        <v>295</v>
      </c>
      <c r="M56" s="4">
        <f t="shared" si="1"/>
        <v>4</v>
      </c>
      <c r="N56" s="4" t="s">
        <v>246</v>
      </c>
      <c r="O56" s="4">
        <f t="shared" si="4"/>
        <v>2</v>
      </c>
      <c r="P56">
        <f t="shared" si="2"/>
        <v>13</v>
      </c>
    </row>
    <row r="57" spans="1:16" x14ac:dyDescent="0.25">
      <c r="A57" t="s">
        <v>41</v>
      </c>
      <c r="B57" t="s">
        <v>19</v>
      </c>
      <c r="D57" t="s">
        <v>42</v>
      </c>
      <c r="F57" t="s">
        <v>41</v>
      </c>
      <c r="G57">
        <v>800000</v>
      </c>
      <c r="H57" s="4" t="s">
        <v>135</v>
      </c>
      <c r="I57" s="4">
        <f t="shared" si="3"/>
        <v>2</v>
      </c>
      <c r="J57" s="4" t="s">
        <v>280</v>
      </c>
      <c r="K57" s="4">
        <f t="shared" si="0"/>
        <v>3</v>
      </c>
      <c r="L57" s="4" t="s">
        <v>308</v>
      </c>
      <c r="M57" s="4">
        <f t="shared" si="1"/>
        <v>4</v>
      </c>
      <c r="N57" s="4" t="s">
        <v>246</v>
      </c>
      <c r="O57" s="4">
        <f t="shared" si="4"/>
        <v>2</v>
      </c>
      <c r="P57">
        <f t="shared" si="2"/>
        <v>11</v>
      </c>
    </row>
    <row r="58" spans="1:16" x14ac:dyDescent="0.25">
      <c r="A58" t="s">
        <v>41</v>
      </c>
      <c r="B58" t="s">
        <v>19</v>
      </c>
      <c r="D58">
        <v>50000</v>
      </c>
      <c r="F58" t="s">
        <v>41</v>
      </c>
      <c r="G58" s="3">
        <v>500000</v>
      </c>
      <c r="H58" s="4" t="s">
        <v>147</v>
      </c>
      <c r="I58" s="4">
        <f t="shared" si="3"/>
        <v>4</v>
      </c>
      <c r="J58" s="4" t="s">
        <v>309</v>
      </c>
      <c r="K58" s="4">
        <f t="shared" si="0"/>
        <v>5</v>
      </c>
      <c r="L58" s="4" t="s">
        <v>310</v>
      </c>
      <c r="M58" s="4">
        <f t="shared" si="1"/>
        <v>3</v>
      </c>
      <c r="N58" s="4" t="s">
        <v>246</v>
      </c>
      <c r="O58" s="4">
        <f t="shared" si="4"/>
        <v>2</v>
      </c>
      <c r="P58">
        <f t="shared" si="2"/>
        <v>14</v>
      </c>
    </row>
    <row r="59" spans="1:16" x14ac:dyDescent="0.25">
      <c r="A59" t="s">
        <v>41</v>
      </c>
      <c r="B59" t="s">
        <v>17</v>
      </c>
      <c r="D59" t="s">
        <v>24</v>
      </c>
      <c r="F59" t="s">
        <v>41</v>
      </c>
      <c r="G59" s="3">
        <v>500000</v>
      </c>
      <c r="H59" s="4" t="s">
        <v>147</v>
      </c>
      <c r="I59" s="4">
        <f t="shared" si="3"/>
        <v>4</v>
      </c>
      <c r="J59" s="4" t="s">
        <v>309</v>
      </c>
      <c r="K59" s="4">
        <f t="shared" si="0"/>
        <v>5</v>
      </c>
      <c r="L59" s="4" t="s">
        <v>310</v>
      </c>
      <c r="M59" s="4">
        <f t="shared" si="1"/>
        <v>3</v>
      </c>
      <c r="N59" s="4" t="s">
        <v>246</v>
      </c>
      <c r="O59" s="4">
        <f t="shared" si="4"/>
        <v>2</v>
      </c>
      <c r="P59">
        <f t="shared" si="2"/>
        <v>14</v>
      </c>
    </row>
    <row r="60" spans="1:16" ht="30" x14ac:dyDescent="0.25">
      <c r="A60" t="s">
        <v>41</v>
      </c>
      <c r="B60" t="s">
        <v>17</v>
      </c>
      <c r="D60" s="1" t="s">
        <v>43</v>
      </c>
      <c r="F60" t="s">
        <v>30</v>
      </c>
      <c r="G60">
        <v>850000</v>
      </c>
      <c r="H60" s="4" t="s">
        <v>147</v>
      </c>
      <c r="I60" s="4">
        <f t="shared" si="3"/>
        <v>4</v>
      </c>
      <c r="J60" s="4" t="s">
        <v>309</v>
      </c>
      <c r="K60" s="4">
        <f t="shared" si="0"/>
        <v>5</v>
      </c>
      <c r="L60" s="4" t="s">
        <v>310</v>
      </c>
      <c r="M60" s="4">
        <f t="shared" si="1"/>
        <v>3</v>
      </c>
      <c r="N60" s="4" t="s">
        <v>246</v>
      </c>
      <c r="O60" s="4">
        <f t="shared" si="4"/>
        <v>2</v>
      </c>
      <c r="P60">
        <f t="shared" si="2"/>
        <v>14</v>
      </c>
    </row>
    <row r="61" spans="1:16" ht="30" x14ac:dyDescent="0.25">
      <c r="A61" t="s">
        <v>41</v>
      </c>
      <c r="B61" t="s">
        <v>17</v>
      </c>
      <c r="D61" s="1" t="s">
        <v>43</v>
      </c>
      <c r="F61" t="s">
        <v>30</v>
      </c>
      <c r="G61">
        <v>80000</v>
      </c>
      <c r="H61" s="4" t="s">
        <v>147</v>
      </c>
      <c r="I61" s="4">
        <f t="shared" si="3"/>
        <v>4</v>
      </c>
      <c r="J61" s="4" t="s">
        <v>311</v>
      </c>
      <c r="K61" s="4">
        <f t="shared" si="0"/>
        <v>5</v>
      </c>
      <c r="L61" s="4" t="s">
        <v>310</v>
      </c>
      <c r="M61" s="4">
        <f t="shared" si="1"/>
        <v>3</v>
      </c>
      <c r="N61" s="4" t="s">
        <v>246</v>
      </c>
      <c r="O61" s="4">
        <f t="shared" si="4"/>
        <v>2</v>
      </c>
      <c r="P61">
        <f t="shared" si="2"/>
        <v>14</v>
      </c>
    </row>
    <row r="62" spans="1:16" x14ac:dyDescent="0.25">
      <c r="A62" t="s">
        <v>30</v>
      </c>
      <c r="B62" t="s">
        <v>17</v>
      </c>
      <c r="D62" t="s">
        <v>44</v>
      </c>
      <c r="F62" t="s">
        <v>30</v>
      </c>
      <c r="G62">
        <v>2100000</v>
      </c>
      <c r="H62" s="4" t="s">
        <v>155</v>
      </c>
      <c r="I62" s="4">
        <f t="shared" si="3"/>
        <v>1</v>
      </c>
      <c r="J62" s="4" t="s">
        <v>253</v>
      </c>
      <c r="K62" s="4">
        <f t="shared" si="0"/>
        <v>3</v>
      </c>
      <c r="L62" s="4" t="s">
        <v>254</v>
      </c>
      <c r="M62" s="4">
        <f t="shared" si="1"/>
        <v>2</v>
      </c>
      <c r="N62" s="4" t="s">
        <v>255</v>
      </c>
      <c r="O62" s="4">
        <f t="shared" si="4"/>
        <v>1</v>
      </c>
      <c r="P62">
        <f t="shared" si="2"/>
        <v>7</v>
      </c>
    </row>
    <row r="63" spans="1:16" ht="30" x14ac:dyDescent="0.25">
      <c r="A63" t="s">
        <v>30</v>
      </c>
      <c r="B63" t="s">
        <v>17</v>
      </c>
      <c r="D63" s="1" t="s">
        <v>45</v>
      </c>
      <c r="F63" t="s">
        <v>30</v>
      </c>
      <c r="G63" s="3">
        <v>1000000</v>
      </c>
      <c r="H63" s="4" t="s">
        <v>156</v>
      </c>
      <c r="I63" s="4">
        <f t="shared" si="3"/>
        <v>7</v>
      </c>
      <c r="J63" s="4" t="s">
        <v>312</v>
      </c>
      <c r="K63" s="4">
        <f t="shared" si="0"/>
        <v>2</v>
      </c>
      <c r="L63" s="4" t="s">
        <v>215</v>
      </c>
      <c r="M63" s="4">
        <f t="shared" si="1"/>
        <v>1</v>
      </c>
      <c r="N63" s="4" t="s">
        <v>249</v>
      </c>
      <c r="O63" s="4">
        <f t="shared" si="4"/>
        <v>3</v>
      </c>
      <c r="P63">
        <f t="shared" si="2"/>
        <v>13</v>
      </c>
    </row>
    <row r="64" spans="1:16" x14ac:dyDescent="0.25">
      <c r="A64" t="s">
        <v>30</v>
      </c>
      <c r="B64" t="s">
        <v>19</v>
      </c>
      <c r="D64" t="s">
        <v>46</v>
      </c>
      <c r="F64" t="s">
        <v>30</v>
      </c>
      <c r="G64">
        <v>1800000</v>
      </c>
      <c r="H64" s="4" t="s">
        <v>156</v>
      </c>
      <c r="I64" s="4">
        <f t="shared" si="3"/>
        <v>7</v>
      </c>
      <c r="J64" s="4" t="s">
        <v>312</v>
      </c>
      <c r="K64" s="4">
        <f t="shared" si="0"/>
        <v>2</v>
      </c>
      <c r="L64" s="4" t="s">
        <v>215</v>
      </c>
      <c r="M64" s="4">
        <f t="shared" si="1"/>
        <v>1</v>
      </c>
      <c r="N64" s="4" t="s">
        <v>249</v>
      </c>
      <c r="O64" s="4">
        <f t="shared" si="4"/>
        <v>3</v>
      </c>
      <c r="P64">
        <f t="shared" si="2"/>
        <v>13</v>
      </c>
    </row>
    <row r="65" spans="1:16" ht="60" x14ac:dyDescent="0.25">
      <c r="A65" t="s">
        <v>30</v>
      </c>
      <c r="B65" t="s">
        <v>19</v>
      </c>
      <c r="D65" s="1" t="s">
        <v>47</v>
      </c>
      <c r="F65" t="s">
        <v>30</v>
      </c>
      <c r="G65" s="1">
        <v>1100000</v>
      </c>
      <c r="H65" s="4" t="s">
        <v>157</v>
      </c>
      <c r="I65" s="4">
        <f t="shared" si="3"/>
        <v>7</v>
      </c>
      <c r="J65" s="4" t="s">
        <v>313</v>
      </c>
      <c r="K65" s="4">
        <f t="shared" si="0"/>
        <v>5</v>
      </c>
      <c r="L65" s="4" t="s">
        <v>314</v>
      </c>
      <c r="M65" s="4">
        <f t="shared" si="1"/>
        <v>7</v>
      </c>
      <c r="N65" s="4" t="s">
        <v>252</v>
      </c>
      <c r="O65" s="4">
        <f t="shared" si="4"/>
        <v>2</v>
      </c>
      <c r="P65">
        <f t="shared" si="2"/>
        <v>21</v>
      </c>
    </row>
    <row r="66" spans="1:16" ht="30" x14ac:dyDescent="0.25">
      <c r="A66" t="s">
        <v>30</v>
      </c>
      <c r="B66" t="s">
        <v>19</v>
      </c>
      <c r="D66" s="1" t="s">
        <v>33</v>
      </c>
      <c r="F66" t="s">
        <v>30</v>
      </c>
      <c r="G66" s="1">
        <v>1100000</v>
      </c>
      <c r="H66" s="4" t="s">
        <v>158</v>
      </c>
      <c r="I66" s="4">
        <f t="shared" si="3"/>
        <v>6</v>
      </c>
      <c r="J66" s="4" t="s">
        <v>315</v>
      </c>
      <c r="K66" s="4">
        <f t="shared" si="0"/>
        <v>5</v>
      </c>
      <c r="L66" s="4" t="s">
        <v>316</v>
      </c>
      <c r="M66" s="4">
        <f t="shared" si="1"/>
        <v>7</v>
      </c>
      <c r="N66" s="4" t="s">
        <v>246</v>
      </c>
      <c r="O66" s="4">
        <f t="shared" si="4"/>
        <v>2</v>
      </c>
      <c r="P66">
        <f t="shared" si="2"/>
        <v>20</v>
      </c>
    </row>
    <row r="67" spans="1:16" x14ac:dyDescent="0.25">
      <c r="A67" t="s">
        <v>30</v>
      </c>
      <c r="B67" t="s">
        <v>18</v>
      </c>
      <c r="D67" t="s">
        <v>25</v>
      </c>
      <c r="F67" t="s">
        <v>30</v>
      </c>
      <c r="G67">
        <v>1800000</v>
      </c>
      <c r="H67" s="4" t="s">
        <v>159</v>
      </c>
      <c r="I67" s="4">
        <f t="shared" ref="I67:I130" si="5">LEN(H67)-LEN(SUBSTITUTE(H67,";",""))+1</f>
        <v>5</v>
      </c>
      <c r="J67" s="4" t="s">
        <v>317</v>
      </c>
      <c r="K67" s="4">
        <f t="shared" ref="K67:K130" si="6">LEN(J67)-LEN(SUBSTITUTE(J67,";",""))+1</f>
        <v>3</v>
      </c>
      <c r="L67" s="4" t="s">
        <v>275</v>
      </c>
      <c r="M67" s="4">
        <f t="shared" ref="M67:M130" si="7">LEN(L67)-LEN(SUBSTITUTE(L67,";",""))+1</f>
        <v>4</v>
      </c>
      <c r="N67" s="4" t="s">
        <v>249</v>
      </c>
      <c r="O67" s="4">
        <f t="shared" si="4"/>
        <v>3</v>
      </c>
      <c r="P67">
        <f t="shared" ref="P67:P130" si="8">I67+K67+M67+O67</f>
        <v>15</v>
      </c>
    </row>
    <row r="68" spans="1:16" x14ac:dyDescent="0.25">
      <c r="A68" t="s">
        <v>30</v>
      </c>
      <c r="B68" t="s">
        <v>19</v>
      </c>
      <c r="D68" t="s">
        <v>48</v>
      </c>
      <c r="F68" t="s">
        <v>30</v>
      </c>
      <c r="G68">
        <v>750000</v>
      </c>
      <c r="H68" s="4" t="s">
        <v>141</v>
      </c>
      <c r="I68" s="4">
        <f t="shared" si="5"/>
        <v>3</v>
      </c>
      <c r="J68" s="4" t="s">
        <v>318</v>
      </c>
      <c r="K68" s="4">
        <f t="shared" si="6"/>
        <v>4</v>
      </c>
      <c r="L68" s="4" t="s">
        <v>319</v>
      </c>
      <c r="M68" s="4">
        <f t="shared" si="7"/>
        <v>6</v>
      </c>
      <c r="N68" s="4" t="s">
        <v>246</v>
      </c>
      <c r="O68" s="4">
        <f t="shared" ref="O68:O131" si="9">LEN(N68)-LEN(SUBSTITUTE(N68,";",""))+1</f>
        <v>2</v>
      </c>
      <c r="P68">
        <f t="shared" si="8"/>
        <v>15</v>
      </c>
    </row>
    <row r="69" spans="1:16" x14ac:dyDescent="0.25">
      <c r="A69" t="s">
        <v>30</v>
      </c>
      <c r="B69" t="s">
        <v>19</v>
      </c>
      <c r="D69" t="s">
        <v>49</v>
      </c>
      <c r="F69" t="s">
        <v>30</v>
      </c>
      <c r="G69">
        <v>850000</v>
      </c>
      <c r="H69" s="4" t="s">
        <v>141</v>
      </c>
      <c r="I69" s="4">
        <f t="shared" si="5"/>
        <v>3</v>
      </c>
      <c r="J69" s="4" t="s">
        <v>269</v>
      </c>
      <c r="K69" s="4">
        <f t="shared" si="6"/>
        <v>3</v>
      </c>
      <c r="L69" s="4" t="s">
        <v>260</v>
      </c>
      <c r="M69" s="4">
        <f t="shared" si="7"/>
        <v>5</v>
      </c>
      <c r="N69" s="4" t="s">
        <v>246</v>
      </c>
      <c r="O69" s="4">
        <f t="shared" si="9"/>
        <v>2</v>
      </c>
      <c r="P69">
        <f t="shared" si="8"/>
        <v>13</v>
      </c>
    </row>
    <row r="70" spans="1:16" x14ac:dyDescent="0.25">
      <c r="A70" t="s">
        <v>30</v>
      </c>
      <c r="B70" t="s">
        <v>18</v>
      </c>
      <c r="D70" t="s">
        <v>50</v>
      </c>
      <c r="F70" t="s">
        <v>30</v>
      </c>
      <c r="G70">
        <v>1250000</v>
      </c>
      <c r="H70" s="4" t="s">
        <v>160</v>
      </c>
      <c r="I70" s="4">
        <f t="shared" si="5"/>
        <v>1</v>
      </c>
      <c r="J70" s="4" t="s">
        <v>259</v>
      </c>
      <c r="K70" s="4">
        <f t="shared" si="6"/>
        <v>3</v>
      </c>
      <c r="L70" s="4" t="s">
        <v>239</v>
      </c>
      <c r="M70" s="4">
        <f t="shared" si="7"/>
        <v>1</v>
      </c>
      <c r="N70" s="4" t="s">
        <v>246</v>
      </c>
      <c r="O70" s="4">
        <f t="shared" si="9"/>
        <v>2</v>
      </c>
      <c r="P70">
        <f t="shared" si="8"/>
        <v>7</v>
      </c>
    </row>
    <row r="71" spans="1:16" ht="30" x14ac:dyDescent="0.25">
      <c r="A71" t="s">
        <v>30</v>
      </c>
      <c r="B71" t="s">
        <v>19</v>
      </c>
      <c r="D71" s="1" t="s">
        <v>51</v>
      </c>
      <c r="F71" t="s">
        <v>30</v>
      </c>
      <c r="G71" s="3">
        <v>650000</v>
      </c>
      <c r="H71" s="4" t="s">
        <v>161</v>
      </c>
      <c r="I71" s="4">
        <f t="shared" si="5"/>
        <v>3</v>
      </c>
      <c r="J71" s="4" t="s">
        <v>251</v>
      </c>
      <c r="K71" s="4">
        <f t="shared" si="6"/>
        <v>3</v>
      </c>
      <c r="L71" s="4" t="s">
        <v>239</v>
      </c>
      <c r="M71" s="4">
        <f t="shared" si="7"/>
        <v>1</v>
      </c>
      <c r="N71" s="4" t="s">
        <v>255</v>
      </c>
      <c r="O71" s="4">
        <f t="shared" si="9"/>
        <v>1</v>
      </c>
      <c r="P71">
        <f t="shared" si="8"/>
        <v>8</v>
      </c>
    </row>
    <row r="72" spans="1:16" ht="30" x14ac:dyDescent="0.25">
      <c r="A72" t="s">
        <v>30</v>
      </c>
      <c r="B72" t="s">
        <v>19</v>
      </c>
      <c r="D72" s="1" t="s">
        <v>45</v>
      </c>
      <c r="F72" t="s">
        <v>30</v>
      </c>
      <c r="G72" s="3">
        <v>1000000</v>
      </c>
      <c r="H72" s="4" t="s">
        <v>162</v>
      </c>
      <c r="I72" s="4">
        <f t="shared" si="5"/>
        <v>3</v>
      </c>
      <c r="J72" s="4" t="s">
        <v>284</v>
      </c>
      <c r="K72" s="4">
        <f t="shared" si="6"/>
        <v>3</v>
      </c>
      <c r="L72" s="4" t="s">
        <v>320</v>
      </c>
      <c r="M72" s="4">
        <f t="shared" si="7"/>
        <v>2</v>
      </c>
      <c r="N72" s="4" t="s">
        <v>255</v>
      </c>
      <c r="O72" s="4">
        <f t="shared" si="9"/>
        <v>1</v>
      </c>
      <c r="P72">
        <f t="shared" si="8"/>
        <v>9</v>
      </c>
    </row>
    <row r="73" spans="1:16" x14ac:dyDescent="0.25">
      <c r="A73" t="s">
        <v>30</v>
      </c>
      <c r="B73" t="s">
        <v>18</v>
      </c>
      <c r="D73" t="s">
        <v>26</v>
      </c>
      <c r="F73" t="s">
        <v>30</v>
      </c>
      <c r="G73">
        <v>1600000</v>
      </c>
      <c r="H73" s="4" t="s">
        <v>162</v>
      </c>
      <c r="I73" s="4">
        <f t="shared" si="5"/>
        <v>3</v>
      </c>
      <c r="J73" s="4" t="s">
        <v>321</v>
      </c>
      <c r="K73" s="4">
        <f t="shared" si="6"/>
        <v>4</v>
      </c>
      <c r="L73" s="4" t="s">
        <v>322</v>
      </c>
      <c r="M73" s="4">
        <f t="shared" si="7"/>
        <v>3</v>
      </c>
      <c r="N73" s="4" t="s">
        <v>252</v>
      </c>
      <c r="O73" s="4">
        <f t="shared" si="9"/>
        <v>2</v>
      </c>
      <c r="P73">
        <f t="shared" si="8"/>
        <v>12</v>
      </c>
    </row>
    <row r="74" spans="1:16" ht="60" x14ac:dyDescent="0.25">
      <c r="A74" t="s">
        <v>30</v>
      </c>
      <c r="B74" t="s">
        <v>19</v>
      </c>
      <c r="D74" s="1" t="s">
        <v>52</v>
      </c>
      <c r="F74" t="s">
        <v>30</v>
      </c>
      <c r="G74" s="3">
        <v>450000</v>
      </c>
      <c r="H74" s="4" t="s">
        <v>163</v>
      </c>
      <c r="I74" s="4">
        <f t="shared" si="5"/>
        <v>6</v>
      </c>
      <c r="J74" s="4" t="s">
        <v>323</v>
      </c>
      <c r="K74" s="4">
        <f t="shared" si="6"/>
        <v>4</v>
      </c>
      <c r="L74" s="4" t="s">
        <v>324</v>
      </c>
      <c r="M74" s="4">
        <f t="shared" si="7"/>
        <v>7</v>
      </c>
      <c r="N74" s="4" t="s">
        <v>249</v>
      </c>
      <c r="O74" s="4">
        <f t="shared" si="9"/>
        <v>3</v>
      </c>
      <c r="P74">
        <f t="shared" si="8"/>
        <v>20</v>
      </c>
    </row>
    <row r="75" spans="1:16" ht="60" x14ac:dyDescent="0.25">
      <c r="A75" t="s">
        <v>30</v>
      </c>
      <c r="B75" t="s">
        <v>19</v>
      </c>
      <c r="D75" s="1" t="s">
        <v>53</v>
      </c>
      <c r="F75" t="s">
        <v>30</v>
      </c>
      <c r="G75" s="3">
        <v>500000</v>
      </c>
      <c r="H75" s="4" t="s">
        <v>164</v>
      </c>
      <c r="I75" s="4">
        <f t="shared" si="5"/>
        <v>9</v>
      </c>
      <c r="J75" s="4" t="s">
        <v>325</v>
      </c>
      <c r="K75" s="4">
        <f t="shared" si="6"/>
        <v>6</v>
      </c>
      <c r="L75" s="4" t="s">
        <v>326</v>
      </c>
      <c r="M75" s="4">
        <f t="shared" si="7"/>
        <v>8</v>
      </c>
      <c r="N75" s="4" t="s">
        <v>249</v>
      </c>
      <c r="O75" s="4">
        <f t="shared" si="9"/>
        <v>3</v>
      </c>
      <c r="P75">
        <f t="shared" si="8"/>
        <v>26</v>
      </c>
    </row>
    <row r="76" spans="1:16" ht="60" x14ac:dyDescent="0.25">
      <c r="A76" t="s">
        <v>30</v>
      </c>
      <c r="B76" t="s">
        <v>19</v>
      </c>
      <c r="D76" s="1" t="s">
        <v>52</v>
      </c>
      <c r="F76" t="s">
        <v>30</v>
      </c>
      <c r="G76" s="3">
        <v>450000</v>
      </c>
      <c r="H76" s="4" t="s">
        <v>162</v>
      </c>
      <c r="I76" s="4">
        <f t="shared" si="5"/>
        <v>3</v>
      </c>
      <c r="J76" s="4" t="s">
        <v>321</v>
      </c>
      <c r="K76" s="4">
        <f t="shared" si="6"/>
        <v>4</v>
      </c>
      <c r="L76" s="4" t="s">
        <v>310</v>
      </c>
      <c r="M76" s="4">
        <f t="shared" si="7"/>
        <v>3</v>
      </c>
      <c r="N76" s="4" t="s">
        <v>252</v>
      </c>
      <c r="O76" s="4">
        <f t="shared" si="9"/>
        <v>2</v>
      </c>
      <c r="P76">
        <f t="shared" si="8"/>
        <v>12</v>
      </c>
    </row>
    <row r="77" spans="1:16" x14ac:dyDescent="0.25">
      <c r="A77" t="s">
        <v>30</v>
      </c>
      <c r="B77" t="s">
        <v>18</v>
      </c>
      <c r="D77" t="s">
        <v>54</v>
      </c>
      <c r="F77" t="s">
        <v>30</v>
      </c>
      <c r="G77" s="2">
        <v>1600000</v>
      </c>
      <c r="H77" s="4" t="s">
        <v>163</v>
      </c>
      <c r="I77" s="4">
        <f t="shared" si="5"/>
        <v>6</v>
      </c>
      <c r="J77" s="4" t="s">
        <v>323</v>
      </c>
      <c r="K77" s="4">
        <f t="shared" si="6"/>
        <v>4</v>
      </c>
      <c r="L77" s="4" t="s">
        <v>327</v>
      </c>
      <c r="M77" s="4">
        <f t="shared" si="7"/>
        <v>5</v>
      </c>
      <c r="N77" s="4" t="s">
        <v>249</v>
      </c>
      <c r="O77" s="4">
        <f t="shared" si="9"/>
        <v>3</v>
      </c>
      <c r="P77">
        <f t="shared" si="8"/>
        <v>18</v>
      </c>
    </row>
    <row r="78" spans="1:16" x14ac:dyDescent="0.25">
      <c r="A78" t="s">
        <v>30</v>
      </c>
      <c r="B78" t="s">
        <v>17</v>
      </c>
      <c r="D78" t="s">
        <v>55</v>
      </c>
      <c r="F78" t="s">
        <v>30</v>
      </c>
      <c r="G78" s="2">
        <v>750000</v>
      </c>
      <c r="H78" s="4" t="s">
        <v>165</v>
      </c>
      <c r="I78" s="4">
        <f t="shared" si="5"/>
        <v>8</v>
      </c>
      <c r="J78" s="4" t="s">
        <v>328</v>
      </c>
      <c r="K78" s="4">
        <f t="shared" si="6"/>
        <v>6</v>
      </c>
      <c r="L78" s="4" t="s">
        <v>329</v>
      </c>
      <c r="M78" s="4">
        <f t="shared" si="7"/>
        <v>5</v>
      </c>
      <c r="N78" s="4" t="s">
        <v>249</v>
      </c>
      <c r="O78" s="4">
        <f t="shared" si="9"/>
        <v>3</v>
      </c>
      <c r="P78">
        <f t="shared" si="8"/>
        <v>22</v>
      </c>
    </row>
    <row r="79" spans="1:16" x14ac:dyDescent="0.25">
      <c r="A79" t="s">
        <v>30</v>
      </c>
      <c r="B79" t="s">
        <v>19</v>
      </c>
      <c r="D79" t="s">
        <v>56</v>
      </c>
      <c r="F79" t="s">
        <v>30</v>
      </c>
      <c r="G79" s="2">
        <v>650000</v>
      </c>
      <c r="H79" s="4" t="s">
        <v>166</v>
      </c>
      <c r="I79" s="4">
        <f t="shared" si="5"/>
        <v>2</v>
      </c>
      <c r="J79" s="4" t="s">
        <v>330</v>
      </c>
      <c r="K79" s="4">
        <f t="shared" si="6"/>
        <v>4</v>
      </c>
      <c r="L79" s="4" t="s">
        <v>331</v>
      </c>
      <c r="M79" s="4">
        <f t="shared" si="7"/>
        <v>2</v>
      </c>
      <c r="N79" s="4" t="s">
        <v>255</v>
      </c>
      <c r="O79" s="4">
        <f t="shared" si="9"/>
        <v>1</v>
      </c>
      <c r="P79">
        <f t="shared" si="8"/>
        <v>9</v>
      </c>
    </row>
    <row r="80" spans="1:16" x14ac:dyDescent="0.25">
      <c r="A80" t="s">
        <v>30</v>
      </c>
      <c r="B80" t="s">
        <v>19</v>
      </c>
      <c r="D80" t="s">
        <v>57</v>
      </c>
      <c r="F80" t="s">
        <v>30</v>
      </c>
      <c r="G80" s="2">
        <v>1700000</v>
      </c>
      <c r="H80" s="4" t="s">
        <v>167</v>
      </c>
      <c r="I80" s="4">
        <f t="shared" si="5"/>
        <v>3</v>
      </c>
      <c r="J80" s="4" t="s">
        <v>253</v>
      </c>
      <c r="K80" s="4">
        <f t="shared" si="6"/>
        <v>3</v>
      </c>
      <c r="L80" s="4" t="s">
        <v>332</v>
      </c>
      <c r="M80" s="4">
        <f t="shared" si="7"/>
        <v>2</v>
      </c>
      <c r="N80" s="4" t="s">
        <v>252</v>
      </c>
      <c r="O80" s="4">
        <f t="shared" si="9"/>
        <v>2</v>
      </c>
      <c r="P80">
        <f t="shared" si="8"/>
        <v>10</v>
      </c>
    </row>
    <row r="81" spans="1:16" x14ac:dyDescent="0.25">
      <c r="A81" t="s">
        <v>30</v>
      </c>
      <c r="B81" t="s">
        <v>17</v>
      </c>
      <c r="D81" t="s">
        <v>58</v>
      </c>
      <c r="F81" t="s">
        <v>30</v>
      </c>
      <c r="G81" s="2">
        <v>2000000</v>
      </c>
      <c r="H81" s="4" t="s">
        <v>168</v>
      </c>
      <c r="I81" s="4">
        <f t="shared" si="5"/>
        <v>4</v>
      </c>
      <c r="J81" s="4" t="s">
        <v>333</v>
      </c>
      <c r="K81" s="4">
        <f t="shared" si="6"/>
        <v>5</v>
      </c>
      <c r="L81" s="4" t="s">
        <v>334</v>
      </c>
      <c r="M81" s="4">
        <f t="shared" si="7"/>
        <v>6</v>
      </c>
      <c r="N81" s="4" t="s">
        <v>249</v>
      </c>
      <c r="O81" s="4">
        <f t="shared" si="9"/>
        <v>3</v>
      </c>
      <c r="P81">
        <f t="shared" si="8"/>
        <v>18</v>
      </c>
    </row>
    <row r="82" spans="1:16" x14ac:dyDescent="0.25">
      <c r="A82" t="s">
        <v>30</v>
      </c>
      <c r="B82" t="s">
        <v>17</v>
      </c>
      <c r="D82" t="s">
        <v>59</v>
      </c>
      <c r="F82" t="s">
        <v>30</v>
      </c>
      <c r="G82" s="2">
        <v>600000</v>
      </c>
      <c r="H82" s="4" t="s">
        <v>169</v>
      </c>
      <c r="I82" s="4">
        <f t="shared" si="5"/>
        <v>4</v>
      </c>
      <c r="J82" s="4" t="s">
        <v>253</v>
      </c>
      <c r="K82" s="4">
        <f t="shared" si="6"/>
        <v>3</v>
      </c>
      <c r="L82" s="4" t="s">
        <v>332</v>
      </c>
      <c r="M82" s="4">
        <f t="shared" si="7"/>
        <v>2</v>
      </c>
      <c r="N82" s="4" t="s">
        <v>252</v>
      </c>
      <c r="O82" s="4">
        <f t="shared" si="9"/>
        <v>2</v>
      </c>
      <c r="P82">
        <f t="shared" si="8"/>
        <v>11</v>
      </c>
    </row>
    <row r="83" spans="1:16" x14ac:dyDescent="0.25">
      <c r="A83" t="s">
        <v>30</v>
      </c>
      <c r="B83" t="s">
        <v>19</v>
      </c>
      <c r="D83" t="s">
        <v>60</v>
      </c>
      <c r="F83" t="s">
        <v>30</v>
      </c>
      <c r="G83" s="2">
        <v>700000</v>
      </c>
      <c r="H83" s="4" t="s">
        <v>168</v>
      </c>
      <c r="I83" s="4">
        <f t="shared" si="5"/>
        <v>4</v>
      </c>
      <c r="J83" s="4" t="s">
        <v>333</v>
      </c>
      <c r="K83" s="4">
        <f t="shared" si="6"/>
        <v>5</v>
      </c>
      <c r="L83" s="4" t="s">
        <v>335</v>
      </c>
      <c r="M83" s="4">
        <f t="shared" si="7"/>
        <v>8</v>
      </c>
      <c r="N83" s="4" t="s">
        <v>249</v>
      </c>
      <c r="O83" s="4">
        <f t="shared" si="9"/>
        <v>3</v>
      </c>
      <c r="P83">
        <f t="shared" si="8"/>
        <v>20</v>
      </c>
    </row>
    <row r="84" spans="1:16" x14ac:dyDescent="0.25">
      <c r="A84" t="s">
        <v>30</v>
      </c>
      <c r="B84" t="s">
        <v>17</v>
      </c>
      <c r="D84" t="s">
        <v>61</v>
      </c>
      <c r="F84" t="s">
        <v>30</v>
      </c>
      <c r="G84" s="2">
        <v>1250000</v>
      </c>
      <c r="H84" s="4" t="s">
        <v>170</v>
      </c>
      <c r="I84" s="4">
        <f t="shared" si="5"/>
        <v>5</v>
      </c>
      <c r="J84" s="4" t="s">
        <v>336</v>
      </c>
      <c r="K84" s="4">
        <f t="shared" si="6"/>
        <v>5</v>
      </c>
      <c r="L84" s="4" t="s">
        <v>337</v>
      </c>
      <c r="M84" s="4">
        <f t="shared" si="7"/>
        <v>6</v>
      </c>
      <c r="N84" s="4" t="s">
        <v>249</v>
      </c>
      <c r="O84" s="4">
        <f t="shared" si="9"/>
        <v>3</v>
      </c>
      <c r="P84">
        <f t="shared" si="8"/>
        <v>19</v>
      </c>
    </row>
    <row r="85" spans="1:16" x14ac:dyDescent="0.25">
      <c r="A85" t="s">
        <v>62</v>
      </c>
      <c r="B85" t="s">
        <v>17</v>
      </c>
      <c r="D85" t="s">
        <v>61</v>
      </c>
      <c r="F85" t="s">
        <v>62</v>
      </c>
      <c r="G85" s="2">
        <v>1250000</v>
      </c>
      <c r="H85" s="4" t="s">
        <v>147</v>
      </c>
      <c r="I85" s="4">
        <f t="shared" si="5"/>
        <v>4</v>
      </c>
      <c r="J85" s="4" t="s">
        <v>251</v>
      </c>
      <c r="K85" s="4">
        <f t="shared" si="6"/>
        <v>3</v>
      </c>
      <c r="L85" s="4" t="s">
        <v>338</v>
      </c>
      <c r="M85" s="4">
        <f t="shared" si="7"/>
        <v>3</v>
      </c>
      <c r="N85" s="4" t="s">
        <v>249</v>
      </c>
      <c r="O85" s="4">
        <f t="shared" si="9"/>
        <v>3</v>
      </c>
      <c r="P85">
        <f t="shared" si="8"/>
        <v>13</v>
      </c>
    </row>
    <row r="86" spans="1:16" x14ac:dyDescent="0.25">
      <c r="A86" t="s">
        <v>30</v>
      </c>
      <c r="B86" t="s">
        <v>19</v>
      </c>
      <c r="D86">
        <v>500000</v>
      </c>
      <c r="F86" t="s">
        <v>30</v>
      </c>
      <c r="G86">
        <v>500000</v>
      </c>
      <c r="H86" s="4" t="s">
        <v>167</v>
      </c>
      <c r="I86" s="4">
        <f t="shared" si="5"/>
        <v>3</v>
      </c>
      <c r="J86" s="4" t="s">
        <v>339</v>
      </c>
      <c r="K86" s="4">
        <f t="shared" si="6"/>
        <v>4</v>
      </c>
      <c r="L86" s="4" t="s">
        <v>340</v>
      </c>
      <c r="M86" s="4">
        <f t="shared" si="7"/>
        <v>6</v>
      </c>
      <c r="N86" s="4" t="s">
        <v>249</v>
      </c>
      <c r="O86" s="4">
        <f t="shared" si="9"/>
        <v>3</v>
      </c>
      <c r="P86">
        <f t="shared" si="8"/>
        <v>16</v>
      </c>
    </row>
    <row r="87" spans="1:16" x14ac:dyDescent="0.25">
      <c r="A87" t="s">
        <v>30</v>
      </c>
      <c r="B87" t="s">
        <v>17</v>
      </c>
      <c r="D87">
        <v>750000</v>
      </c>
      <c r="F87" t="s">
        <v>30</v>
      </c>
      <c r="G87">
        <v>750000</v>
      </c>
      <c r="H87" s="4" t="s">
        <v>171</v>
      </c>
      <c r="I87" s="4">
        <f t="shared" si="5"/>
        <v>5</v>
      </c>
      <c r="J87" s="4" t="s">
        <v>328</v>
      </c>
      <c r="K87" s="4">
        <f t="shared" si="6"/>
        <v>6</v>
      </c>
      <c r="L87" s="4" t="s">
        <v>294</v>
      </c>
      <c r="M87" s="4">
        <f t="shared" si="7"/>
        <v>4</v>
      </c>
      <c r="N87" s="4" t="s">
        <v>246</v>
      </c>
      <c r="O87" s="4">
        <f t="shared" si="9"/>
        <v>2</v>
      </c>
      <c r="P87">
        <f t="shared" si="8"/>
        <v>17</v>
      </c>
    </row>
    <row r="88" spans="1:16" x14ac:dyDescent="0.25">
      <c r="A88" t="s">
        <v>30</v>
      </c>
      <c r="B88" t="s">
        <v>17</v>
      </c>
      <c r="D88">
        <v>600000</v>
      </c>
      <c r="F88" t="s">
        <v>30</v>
      </c>
      <c r="G88">
        <v>600000</v>
      </c>
      <c r="H88" s="4" t="s">
        <v>162</v>
      </c>
      <c r="I88" s="4">
        <f t="shared" si="5"/>
        <v>3</v>
      </c>
      <c r="J88" s="4" t="s">
        <v>321</v>
      </c>
      <c r="K88" s="4">
        <f t="shared" si="6"/>
        <v>4</v>
      </c>
      <c r="L88" s="4" t="s">
        <v>322</v>
      </c>
      <c r="M88" s="4">
        <f t="shared" si="7"/>
        <v>3</v>
      </c>
      <c r="N88" s="4" t="s">
        <v>252</v>
      </c>
      <c r="O88" s="4">
        <f t="shared" si="9"/>
        <v>2</v>
      </c>
      <c r="P88">
        <f t="shared" si="8"/>
        <v>12</v>
      </c>
    </row>
    <row r="89" spans="1:16" x14ac:dyDescent="0.25">
      <c r="A89" t="s">
        <v>30</v>
      </c>
      <c r="B89" t="s">
        <v>19</v>
      </c>
      <c r="D89">
        <v>600000</v>
      </c>
      <c r="F89" t="s">
        <v>30</v>
      </c>
      <c r="G89">
        <v>600000</v>
      </c>
      <c r="H89" s="4" t="s">
        <v>167</v>
      </c>
      <c r="I89" s="4">
        <f t="shared" si="5"/>
        <v>3</v>
      </c>
      <c r="J89" s="4" t="s">
        <v>339</v>
      </c>
      <c r="K89" s="4">
        <f t="shared" si="6"/>
        <v>4</v>
      </c>
      <c r="L89" s="4" t="s">
        <v>341</v>
      </c>
      <c r="M89" s="4">
        <f t="shared" si="7"/>
        <v>5</v>
      </c>
      <c r="N89" s="4" t="s">
        <v>249</v>
      </c>
      <c r="O89" s="4">
        <f t="shared" si="9"/>
        <v>3</v>
      </c>
      <c r="P89">
        <f t="shared" si="8"/>
        <v>15</v>
      </c>
    </row>
    <row r="90" spans="1:16" x14ac:dyDescent="0.25">
      <c r="A90" t="s">
        <v>30</v>
      </c>
      <c r="B90" t="s">
        <v>18</v>
      </c>
      <c r="D90">
        <v>1500000</v>
      </c>
      <c r="F90" t="s">
        <v>30</v>
      </c>
      <c r="G90">
        <v>1500000</v>
      </c>
      <c r="H90" s="4" t="s">
        <v>172</v>
      </c>
      <c r="I90" s="4">
        <f t="shared" si="5"/>
        <v>6</v>
      </c>
      <c r="J90" s="4" t="s">
        <v>336</v>
      </c>
      <c r="K90" s="4">
        <f t="shared" si="6"/>
        <v>5</v>
      </c>
      <c r="L90" s="4" t="s">
        <v>342</v>
      </c>
      <c r="M90" s="4">
        <f t="shared" si="7"/>
        <v>7</v>
      </c>
      <c r="N90" s="4" t="s">
        <v>249</v>
      </c>
      <c r="O90" s="4">
        <f t="shared" si="9"/>
        <v>3</v>
      </c>
      <c r="P90">
        <f t="shared" si="8"/>
        <v>21</v>
      </c>
    </row>
    <row r="91" spans="1:16" x14ac:dyDescent="0.25">
      <c r="A91" t="s">
        <v>30</v>
      </c>
      <c r="B91" t="s">
        <v>17</v>
      </c>
      <c r="D91">
        <v>1200000</v>
      </c>
      <c r="F91" t="s">
        <v>30</v>
      </c>
      <c r="G91">
        <v>1200000</v>
      </c>
      <c r="H91" s="4" t="s">
        <v>162</v>
      </c>
      <c r="I91" s="4">
        <f t="shared" si="5"/>
        <v>3</v>
      </c>
      <c r="J91" s="4" t="s">
        <v>343</v>
      </c>
      <c r="K91" s="4">
        <f t="shared" si="6"/>
        <v>4</v>
      </c>
      <c r="L91" s="4" t="s">
        <v>344</v>
      </c>
      <c r="M91" s="4">
        <f t="shared" si="7"/>
        <v>5</v>
      </c>
      <c r="N91" s="4" t="s">
        <v>255</v>
      </c>
      <c r="O91" s="4">
        <f t="shared" si="9"/>
        <v>1</v>
      </c>
      <c r="P91">
        <f t="shared" si="8"/>
        <v>13</v>
      </c>
    </row>
    <row r="92" spans="1:16" x14ac:dyDescent="0.25">
      <c r="A92" t="s">
        <v>30</v>
      </c>
      <c r="B92" t="s">
        <v>19</v>
      </c>
      <c r="D92">
        <v>300000</v>
      </c>
      <c r="F92" t="s">
        <v>30</v>
      </c>
      <c r="G92">
        <v>300000</v>
      </c>
      <c r="H92" s="4" t="s">
        <v>173</v>
      </c>
      <c r="I92" s="4">
        <f t="shared" si="5"/>
        <v>1</v>
      </c>
      <c r="J92" s="4" t="s">
        <v>269</v>
      </c>
      <c r="K92" s="4">
        <f t="shared" si="6"/>
        <v>3</v>
      </c>
      <c r="L92" s="4" t="s">
        <v>302</v>
      </c>
      <c r="M92" s="4">
        <f t="shared" si="7"/>
        <v>1</v>
      </c>
      <c r="N92" s="4" t="s">
        <v>246</v>
      </c>
      <c r="O92" s="4">
        <f t="shared" si="9"/>
        <v>2</v>
      </c>
      <c r="P92">
        <f t="shared" si="8"/>
        <v>7</v>
      </c>
    </row>
    <row r="93" spans="1:16" x14ac:dyDescent="0.25">
      <c r="A93" t="s">
        <v>30</v>
      </c>
      <c r="B93" t="s">
        <v>18</v>
      </c>
      <c r="D93">
        <v>1500000</v>
      </c>
      <c r="F93" t="s">
        <v>30</v>
      </c>
      <c r="G93">
        <v>1500000</v>
      </c>
      <c r="H93" s="4" t="s">
        <v>174</v>
      </c>
      <c r="I93" s="4">
        <f t="shared" si="5"/>
        <v>5</v>
      </c>
      <c r="J93" s="4" t="s">
        <v>339</v>
      </c>
      <c r="K93" s="4">
        <f t="shared" si="6"/>
        <v>4</v>
      </c>
      <c r="L93" s="4" t="s">
        <v>274</v>
      </c>
      <c r="M93" s="4">
        <f t="shared" si="7"/>
        <v>2</v>
      </c>
      <c r="N93" s="4" t="s">
        <v>262</v>
      </c>
      <c r="O93" s="4">
        <f t="shared" si="9"/>
        <v>1</v>
      </c>
      <c r="P93">
        <f t="shared" si="8"/>
        <v>12</v>
      </c>
    </row>
    <row r="94" spans="1:16" x14ac:dyDescent="0.25">
      <c r="A94" t="s">
        <v>30</v>
      </c>
      <c r="B94" t="s">
        <v>17</v>
      </c>
      <c r="D94">
        <v>1200000</v>
      </c>
      <c r="F94" t="s">
        <v>30</v>
      </c>
      <c r="G94">
        <v>1200000</v>
      </c>
      <c r="H94" s="4" t="s">
        <v>175</v>
      </c>
      <c r="I94" s="4">
        <f t="shared" si="5"/>
        <v>2</v>
      </c>
      <c r="J94" s="4" t="s">
        <v>269</v>
      </c>
      <c r="K94" s="4">
        <f t="shared" si="6"/>
        <v>3</v>
      </c>
      <c r="L94" s="4" t="s">
        <v>302</v>
      </c>
      <c r="M94" s="4">
        <f t="shared" si="7"/>
        <v>1</v>
      </c>
      <c r="N94" s="4" t="s">
        <v>246</v>
      </c>
      <c r="O94" s="4">
        <f t="shared" si="9"/>
        <v>2</v>
      </c>
      <c r="P94">
        <f t="shared" si="8"/>
        <v>8</v>
      </c>
    </row>
    <row r="95" spans="1:16" x14ac:dyDescent="0.25">
      <c r="A95" t="s">
        <v>30</v>
      </c>
      <c r="B95" t="s">
        <v>19</v>
      </c>
      <c r="D95">
        <v>3000000</v>
      </c>
      <c r="F95" t="s">
        <v>30</v>
      </c>
      <c r="G95">
        <v>3000000</v>
      </c>
      <c r="H95" s="4" t="s">
        <v>162</v>
      </c>
      <c r="I95" s="4">
        <f t="shared" si="5"/>
        <v>3</v>
      </c>
      <c r="J95" s="4" t="s">
        <v>284</v>
      </c>
      <c r="K95" s="4">
        <f t="shared" si="6"/>
        <v>3</v>
      </c>
      <c r="L95" s="4" t="s">
        <v>320</v>
      </c>
      <c r="M95" s="4">
        <f t="shared" si="7"/>
        <v>2</v>
      </c>
      <c r="N95" s="4" t="s">
        <v>255</v>
      </c>
      <c r="O95" s="4">
        <f t="shared" si="9"/>
        <v>1</v>
      </c>
      <c r="P95">
        <f t="shared" si="8"/>
        <v>9</v>
      </c>
    </row>
    <row r="96" spans="1:16" x14ac:dyDescent="0.25">
      <c r="A96" t="s">
        <v>30</v>
      </c>
      <c r="B96" t="s">
        <v>19</v>
      </c>
      <c r="D96">
        <v>1000000</v>
      </c>
      <c r="F96" t="s">
        <v>30</v>
      </c>
      <c r="G96">
        <v>1000000</v>
      </c>
      <c r="H96" s="4" t="s">
        <v>176</v>
      </c>
      <c r="I96" s="4">
        <f t="shared" si="5"/>
        <v>5</v>
      </c>
      <c r="J96" s="4" t="s">
        <v>280</v>
      </c>
      <c r="K96" s="4">
        <f t="shared" si="6"/>
        <v>3</v>
      </c>
      <c r="L96" s="4" t="s">
        <v>239</v>
      </c>
      <c r="M96" s="4">
        <f t="shared" si="7"/>
        <v>1</v>
      </c>
      <c r="N96" s="4" t="s">
        <v>246</v>
      </c>
      <c r="O96" s="4">
        <f t="shared" si="9"/>
        <v>2</v>
      </c>
      <c r="P96">
        <f t="shared" si="8"/>
        <v>11</v>
      </c>
    </row>
    <row r="97" spans="1:16" x14ac:dyDescent="0.25">
      <c r="A97" t="s">
        <v>30</v>
      </c>
      <c r="B97" t="s">
        <v>19</v>
      </c>
      <c r="D97">
        <v>1300000</v>
      </c>
      <c r="F97" t="s">
        <v>30</v>
      </c>
      <c r="G97">
        <v>1300000</v>
      </c>
      <c r="H97" s="4" t="s">
        <v>134</v>
      </c>
      <c r="I97" s="4">
        <f t="shared" si="5"/>
        <v>3</v>
      </c>
      <c r="J97" s="4" t="s">
        <v>273</v>
      </c>
      <c r="K97" s="4">
        <f t="shared" si="6"/>
        <v>2</v>
      </c>
      <c r="L97" s="4" t="s">
        <v>239</v>
      </c>
      <c r="M97" s="4">
        <f t="shared" si="7"/>
        <v>1</v>
      </c>
      <c r="N97" s="4" t="s">
        <v>255</v>
      </c>
      <c r="O97" s="4">
        <f t="shared" si="9"/>
        <v>1</v>
      </c>
      <c r="P97">
        <f t="shared" si="8"/>
        <v>7</v>
      </c>
    </row>
    <row r="98" spans="1:16" x14ac:dyDescent="0.25">
      <c r="A98" t="s">
        <v>30</v>
      </c>
      <c r="B98" t="s">
        <v>17</v>
      </c>
      <c r="D98">
        <v>1000000</v>
      </c>
      <c r="F98" t="s">
        <v>30</v>
      </c>
      <c r="G98">
        <v>1000000</v>
      </c>
      <c r="H98" s="4" t="s">
        <v>139</v>
      </c>
      <c r="I98" s="4">
        <f t="shared" si="5"/>
        <v>2</v>
      </c>
      <c r="J98" s="4" t="s">
        <v>244</v>
      </c>
      <c r="K98" s="4">
        <f t="shared" si="6"/>
        <v>1</v>
      </c>
      <c r="L98" s="4" t="s">
        <v>345</v>
      </c>
      <c r="M98" s="4">
        <f t="shared" si="7"/>
        <v>1</v>
      </c>
      <c r="N98" s="4" t="s">
        <v>255</v>
      </c>
      <c r="O98" s="4">
        <f t="shared" si="9"/>
        <v>1</v>
      </c>
      <c r="P98">
        <f t="shared" si="8"/>
        <v>5</v>
      </c>
    </row>
    <row r="99" spans="1:16" x14ac:dyDescent="0.25">
      <c r="A99" t="s">
        <v>30</v>
      </c>
      <c r="B99" t="s">
        <v>19</v>
      </c>
      <c r="D99">
        <v>1800000</v>
      </c>
      <c r="F99" t="s">
        <v>30</v>
      </c>
      <c r="G99">
        <v>1800000</v>
      </c>
      <c r="H99" s="4" t="s">
        <v>175</v>
      </c>
      <c r="I99" s="4">
        <f t="shared" si="5"/>
        <v>2</v>
      </c>
      <c r="J99" s="4" t="s">
        <v>244</v>
      </c>
      <c r="K99" s="4">
        <f t="shared" si="6"/>
        <v>1</v>
      </c>
      <c r="L99" s="4" t="s">
        <v>345</v>
      </c>
      <c r="M99" s="4">
        <f t="shared" si="7"/>
        <v>1</v>
      </c>
      <c r="N99" s="4" t="s">
        <v>255</v>
      </c>
      <c r="O99" s="4">
        <f t="shared" si="9"/>
        <v>1</v>
      </c>
      <c r="P99">
        <f t="shared" si="8"/>
        <v>5</v>
      </c>
    </row>
    <row r="100" spans="1:16" x14ac:dyDescent="0.25">
      <c r="A100" t="s">
        <v>30</v>
      </c>
      <c r="B100" t="s">
        <v>17</v>
      </c>
      <c r="D100">
        <v>850000</v>
      </c>
      <c r="F100" t="s">
        <v>30</v>
      </c>
      <c r="G100">
        <v>850000</v>
      </c>
      <c r="H100" s="4" t="s">
        <v>139</v>
      </c>
      <c r="I100" s="4">
        <f t="shared" si="5"/>
        <v>2</v>
      </c>
      <c r="J100" s="4" t="s">
        <v>346</v>
      </c>
      <c r="K100" s="4">
        <f t="shared" si="6"/>
        <v>3</v>
      </c>
      <c r="L100" s="4" t="s">
        <v>347</v>
      </c>
      <c r="M100" s="4">
        <f t="shared" si="7"/>
        <v>1</v>
      </c>
      <c r="N100" s="4" t="s">
        <v>255</v>
      </c>
      <c r="O100" s="4">
        <f t="shared" si="9"/>
        <v>1</v>
      </c>
      <c r="P100">
        <f t="shared" si="8"/>
        <v>7</v>
      </c>
    </row>
    <row r="101" spans="1:16" x14ac:dyDescent="0.25">
      <c r="A101" t="s">
        <v>30</v>
      </c>
      <c r="B101" t="s">
        <v>17</v>
      </c>
      <c r="D101">
        <v>3750000</v>
      </c>
      <c r="F101" t="s">
        <v>30</v>
      </c>
      <c r="G101">
        <v>3750000</v>
      </c>
      <c r="H101" s="4" t="s">
        <v>135</v>
      </c>
      <c r="I101" s="4">
        <f t="shared" si="5"/>
        <v>2</v>
      </c>
      <c r="J101" s="4" t="s">
        <v>280</v>
      </c>
      <c r="K101" s="4">
        <f t="shared" si="6"/>
        <v>3</v>
      </c>
      <c r="L101" s="4" t="s">
        <v>348</v>
      </c>
      <c r="M101" s="4">
        <f t="shared" si="7"/>
        <v>2</v>
      </c>
      <c r="N101" s="4" t="s">
        <v>255</v>
      </c>
      <c r="O101" s="4">
        <f t="shared" si="9"/>
        <v>1</v>
      </c>
      <c r="P101">
        <f t="shared" si="8"/>
        <v>8</v>
      </c>
    </row>
    <row r="102" spans="1:16" x14ac:dyDescent="0.25">
      <c r="A102" t="s">
        <v>30</v>
      </c>
      <c r="B102" t="s">
        <v>17</v>
      </c>
      <c r="D102">
        <v>1700000</v>
      </c>
      <c r="F102" t="s">
        <v>30</v>
      </c>
      <c r="G102">
        <v>1700000</v>
      </c>
      <c r="H102" s="4" t="s">
        <v>160</v>
      </c>
      <c r="I102" s="4">
        <f t="shared" si="5"/>
        <v>1</v>
      </c>
      <c r="J102" s="4" t="s">
        <v>273</v>
      </c>
      <c r="K102" s="4">
        <f t="shared" si="6"/>
        <v>2</v>
      </c>
      <c r="L102" s="4" t="s">
        <v>349</v>
      </c>
      <c r="M102" s="4">
        <f t="shared" si="7"/>
        <v>3</v>
      </c>
      <c r="N102" s="4" t="s">
        <v>255</v>
      </c>
      <c r="O102" s="4">
        <f t="shared" si="9"/>
        <v>1</v>
      </c>
      <c r="P102">
        <f t="shared" si="8"/>
        <v>7</v>
      </c>
    </row>
    <row r="103" spans="1:16" x14ac:dyDescent="0.25">
      <c r="A103" t="s">
        <v>30</v>
      </c>
      <c r="B103" t="s">
        <v>18</v>
      </c>
      <c r="D103">
        <v>850000</v>
      </c>
      <c r="F103" t="s">
        <v>30</v>
      </c>
      <c r="G103">
        <v>850000</v>
      </c>
      <c r="H103" s="4" t="s">
        <v>173</v>
      </c>
      <c r="I103" s="4">
        <f t="shared" si="5"/>
        <v>1</v>
      </c>
      <c r="J103" s="4" t="s">
        <v>251</v>
      </c>
      <c r="K103" s="4">
        <f t="shared" si="6"/>
        <v>3</v>
      </c>
      <c r="L103" s="4" t="s">
        <v>239</v>
      </c>
      <c r="M103" s="4">
        <f t="shared" si="7"/>
        <v>1</v>
      </c>
      <c r="N103" s="4" t="s">
        <v>246</v>
      </c>
      <c r="O103" s="4">
        <f t="shared" si="9"/>
        <v>2</v>
      </c>
      <c r="P103">
        <f t="shared" si="8"/>
        <v>7</v>
      </c>
    </row>
    <row r="104" spans="1:16" x14ac:dyDescent="0.25">
      <c r="A104" t="s">
        <v>30</v>
      </c>
      <c r="B104" t="s">
        <v>19</v>
      </c>
      <c r="D104">
        <v>1700000</v>
      </c>
      <c r="F104" t="s">
        <v>30</v>
      </c>
      <c r="G104">
        <v>1700000</v>
      </c>
      <c r="H104" s="4" t="s">
        <v>147</v>
      </c>
      <c r="I104" s="4">
        <f t="shared" si="5"/>
        <v>4</v>
      </c>
      <c r="J104" s="4" t="s">
        <v>251</v>
      </c>
      <c r="K104" s="4">
        <f t="shared" si="6"/>
        <v>3</v>
      </c>
      <c r="L104" s="4" t="s">
        <v>350</v>
      </c>
      <c r="M104" s="4">
        <f t="shared" si="7"/>
        <v>4</v>
      </c>
      <c r="N104" s="4" t="s">
        <v>249</v>
      </c>
      <c r="O104" s="4">
        <f t="shared" si="9"/>
        <v>3</v>
      </c>
      <c r="P104">
        <f t="shared" si="8"/>
        <v>14</v>
      </c>
    </row>
    <row r="105" spans="1:16" x14ac:dyDescent="0.25">
      <c r="A105" t="s">
        <v>30</v>
      </c>
      <c r="B105" t="s">
        <v>18</v>
      </c>
      <c r="D105">
        <v>1500000</v>
      </c>
      <c r="F105" t="s">
        <v>30</v>
      </c>
      <c r="G105">
        <v>1500000</v>
      </c>
      <c r="H105" s="4" t="s">
        <v>140</v>
      </c>
      <c r="I105" s="4">
        <f t="shared" si="5"/>
        <v>4</v>
      </c>
      <c r="J105" s="4" t="s">
        <v>276</v>
      </c>
      <c r="K105" s="4">
        <f t="shared" si="6"/>
        <v>2</v>
      </c>
      <c r="L105" s="4" t="s">
        <v>351</v>
      </c>
      <c r="M105" s="4">
        <f t="shared" si="7"/>
        <v>3</v>
      </c>
      <c r="N105" s="4" t="s">
        <v>246</v>
      </c>
      <c r="O105" s="4">
        <f t="shared" si="9"/>
        <v>2</v>
      </c>
      <c r="P105">
        <f t="shared" si="8"/>
        <v>11</v>
      </c>
    </row>
    <row r="106" spans="1:16" x14ac:dyDescent="0.25">
      <c r="A106" t="s">
        <v>30</v>
      </c>
      <c r="B106" t="s">
        <v>18</v>
      </c>
      <c r="D106">
        <v>850000</v>
      </c>
      <c r="F106" t="s">
        <v>30</v>
      </c>
      <c r="G106">
        <v>850000</v>
      </c>
      <c r="H106" s="4" t="s">
        <v>131</v>
      </c>
      <c r="I106" s="4">
        <f t="shared" si="5"/>
        <v>1</v>
      </c>
      <c r="J106" s="4" t="s">
        <v>352</v>
      </c>
      <c r="K106" s="4">
        <f t="shared" si="6"/>
        <v>2</v>
      </c>
      <c r="L106" s="4" t="s">
        <v>353</v>
      </c>
      <c r="M106" s="4">
        <f t="shared" si="7"/>
        <v>1</v>
      </c>
      <c r="N106" s="4" t="s">
        <v>262</v>
      </c>
      <c r="O106" s="4">
        <f t="shared" si="9"/>
        <v>1</v>
      </c>
      <c r="P106">
        <f t="shared" si="8"/>
        <v>5</v>
      </c>
    </row>
    <row r="107" spans="1:16" x14ac:dyDescent="0.25">
      <c r="A107" t="s">
        <v>30</v>
      </c>
      <c r="B107" t="s">
        <v>17</v>
      </c>
      <c r="D107">
        <v>2000000</v>
      </c>
      <c r="F107" t="s">
        <v>30</v>
      </c>
      <c r="G107">
        <v>2000000</v>
      </c>
      <c r="H107" s="4" t="s">
        <v>163</v>
      </c>
      <c r="I107" s="4">
        <f t="shared" si="5"/>
        <v>6</v>
      </c>
      <c r="J107" s="4" t="s">
        <v>354</v>
      </c>
      <c r="K107" s="4">
        <f t="shared" si="6"/>
        <v>3</v>
      </c>
      <c r="L107" s="4" t="s">
        <v>345</v>
      </c>
      <c r="M107" s="4">
        <f t="shared" si="7"/>
        <v>1</v>
      </c>
      <c r="N107" s="4" t="s">
        <v>255</v>
      </c>
      <c r="O107" s="4">
        <f t="shared" si="9"/>
        <v>1</v>
      </c>
      <c r="P107">
        <f t="shared" si="8"/>
        <v>11</v>
      </c>
    </row>
    <row r="108" spans="1:16" x14ac:dyDescent="0.25">
      <c r="A108" t="s">
        <v>30</v>
      </c>
      <c r="B108" t="s">
        <v>17</v>
      </c>
      <c r="D108">
        <v>1100000</v>
      </c>
      <c r="F108" t="s">
        <v>30</v>
      </c>
      <c r="G108">
        <v>1100000</v>
      </c>
      <c r="H108" s="4" t="s">
        <v>135</v>
      </c>
      <c r="I108" s="4">
        <f t="shared" si="5"/>
        <v>2</v>
      </c>
      <c r="J108" s="4" t="s">
        <v>280</v>
      </c>
      <c r="K108" s="4">
        <f t="shared" si="6"/>
        <v>3</v>
      </c>
      <c r="L108" s="4" t="s">
        <v>348</v>
      </c>
      <c r="M108" s="4">
        <f t="shared" si="7"/>
        <v>2</v>
      </c>
      <c r="N108" s="4" t="s">
        <v>255</v>
      </c>
      <c r="O108" s="4">
        <f t="shared" si="9"/>
        <v>1</v>
      </c>
      <c r="P108">
        <f t="shared" si="8"/>
        <v>8</v>
      </c>
    </row>
    <row r="109" spans="1:16" x14ac:dyDescent="0.25">
      <c r="A109" t="s">
        <v>30</v>
      </c>
      <c r="B109" t="s">
        <v>18</v>
      </c>
      <c r="D109">
        <v>500000</v>
      </c>
      <c r="F109" t="s">
        <v>30</v>
      </c>
      <c r="G109">
        <v>500000</v>
      </c>
      <c r="H109" s="4" t="s">
        <v>162</v>
      </c>
      <c r="I109" s="4">
        <f t="shared" si="5"/>
        <v>3</v>
      </c>
      <c r="J109" s="4" t="s">
        <v>355</v>
      </c>
      <c r="K109" s="4">
        <f t="shared" si="6"/>
        <v>3</v>
      </c>
      <c r="L109" s="4" t="s">
        <v>239</v>
      </c>
      <c r="M109" s="4">
        <f t="shared" si="7"/>
        <v>1</v>
      </c>
      <c r="N109" s="4" t="s">
        <v>255</v>
      </c>
      <c r="O109" s="4">
        <f t="shared" si="9"/>
        <v>1</v>
      </c>
      <c r="P109">
        <f t="shared" si="8"/>
        <v>8</v>
      </c>
    </row>
    <row r="110" spans="1:16" x14ac:dyDescent="0.25">
      <c r="A110" t="s">
        <v>30</v>
      </c>
      <c r="B110" t="s">
        <v>18</v>
      </c>
      <c r="D110">
        <v>700000</v>
      </c>
      <c r="F110" t="s">
        <v>30</v>
      </c>
      <c r="G110">
        <v>700000</v>
      </c>
      <c r="H110" s="4" t="s">
        <v>177</v>
      </c>
      <c r="I110" s="4">
        <f t="shared" si="5"/>
        <v>7</v>
      </c>
      <c r="J110" s="4" t="s">
        <v>356</v>
      </c>
      <c r="K110" s="4">
        <f t="shared" si="6"/>
        <v>4</v>
      </c>
      <c r="L110" s="4" t="s">
        <v>357</v>
      </c>
      <c r="M110" s="4">
        <f t="shared" si="7"/>
        <v>4</v>
      </c>
      <c r="N110" s="4" t="s">
        <v>246</v>
      </c>
      <c r="O110" s="4">
        <f t="shared" si="9"/>
        <v>2</v>
      </c>
      <c r="P110">
        <f t="shared" si="8"/>
        <v>17</v>
      </c>
    </row>
    <row r="111" spans="1:16" x14ac:dyDescent="0.25">
      <c r="A111" t="s">
        <v>30</v>
      </c>
      <c r="B111" t="s">
        <v>18</v>
      </c>
      <c r="D111">
        <v>500000</v>
      </c>
      <c r="F111" t="s">
        <v>30</v>
      </c>
      <c r="G111">
        <v>500000</v>
      </c>
      <c r="H111" s="4" t="s">
        <v>178</v>
      </c>
      <c r="I111" s="4">
        <f t="shared" si="5"/>
        <v>4</v>
      </c>
      <c r="J111" s="4" t="s">
        <v>251</v>
      </c>
      <c r="K111" s="4">
        <f t="shared" si="6"/>
        <v>3</v>
      </c>
      <c r="L111" s="4" t="s">
        <v>358</v>
      </c>
      <c r="M111" s="4">
        <f t="shared" si="7"/>
        <v>9</v>
      </c>
      <c r="N111" s="4" t="s">
        <v>246</v>
      </c>
      <c r="O111" s="4">
        <f t="shared" si="9"/>
        <v>2</v>
      </c>
      <c r="P111">
        <f t="shared" si="8"/>
        <v>18</v>
      </c>
    </row>
    <row r="112" spans="1:16" x14ac:dyDescent="0.25">
      <c r="A112" t="s">
        <v>30</v>
      </c>
      <c r="B112" t="s">
        <v>19</v>
      </c>
      <c r="D112" t="s">
        <v>63</v>
      </c>
      <c r="F112" t="s">
        <v>30</v>
      </c>
      <c r="G112">
        <v>700000</v>
      </c>
      <c r="H112" s="4" t="s">
        <v>147</v>
      </c>
      <c r="I112" s="4">
        <f t="shared" si="5"/>
        <v>4</v>
      </c>
      <c r="J112" s="4" t="s">
        <v>284</v>
      </c>
      <c r="K112" s="4">
        <f t="shared" si="6"/>
        <v>3</v>
      </c>
      <c r="L112" s="4" t="s">
        <v>302</v>
      </c>
      <c r="M112" s="4">
        <f t="shared" si="7"/>
        <v>1</v>
      </c>
      <c r="N112" s="4" t="s">
        <v>262</v>
      </c>
      <c r="O112" s="4">
        <f t="shared" si="9"/>
        <v>1</v>
      </c>
      <c r="P112">
        <f t="shared" si="8"/>
        <v>9</v>
      </c>
    </row>
    <row r="113" spans="1:16" x14ac:dyDescent="0.25">
      <c r="A113" t="s">
        <v>30</v>
      </c>
      <c r="B113" t="s">
        <v>17</v>
      </c>
      <c r="D113" t="s">
        <v>27</v>
      </c>
      <c r="F113" t="s">
        <v>30</v>
      </c>
      <c r="G113">
        <v>750000</v>
      </c>
      <c r="H113" s="4" t="s">
        <v>162</v>
      </c>
      <c r="I113" s="4">
        <f t="shared" si="5"/>
        <v>3</v>
      </c>
      <c r="J113" s="4" t="s">
        <v>280</v>
      </c>
      <c r="K113" s="4">
        <f t="shared" si="6"/>
        <v>3</v>
      </c>
      <c r="L113" s="4" t="s">
        <v>239</v>
      </c>
      <c r="M113" s="4">
        <f t="shared" si="7"/>
        <v>1</v>
      </c>
      <c r="N113" s="4" t="s">
        <v>255</v>
      </c>
      <c r="O113" s="4">
        <f t="shared" si="9"/>
        <v>1</v>
      </c>
      <c r="P113">
        <f t="shared" si="8"/>
        <v>8</v>
      </c>
    </row>
    <row r="114" spans="1:16" x14ac:dyDescent="0.25">
      <c r="A114" t="s">
        <v>30</v>
      </c>
      <c r="B114" t="s">
        <v>19</v>
      </c>
      <c r="D114" t="s">
        <v>64</v>
      </c>
      <c r="F114" t="s">
        <v>30</v>
      </c>
      <c r="G114">
        <v>750000</v>
      </c>
      <c r="H114" s="4" t="s">
        <v>148</v>
      </c>
      <c r="I114" s="4">
        <f t="shared" si="5"/>
        <v>4</v>
      </c>
      <c r="J114" s="4" t="s">
        <v>359</v>
      </c>
      <c r="K114" s="4">
        <f t="shared" si="6"/>
        <v>3</v>
      </c>
      <c r="L114" s="4" t="s">
        <v>353</v>
      </c>
      <c r="M114" s="4">
        <f t="shared" si="7"/>
        <v>1</v>
      </c>
      <c r="N114" s="4" t="s">
        <v>255</v>
      </c>
      <c r="O114" s="4">
        <f t="shared" si="9"/>
        <v>1</v>
      </c>
      <c r="P114">
        <f t="shared" si="8"/>
        <v>9</v>
      </c>
    </row>
    <row r="115" spans="1:16" x14ac:dyDescent="0.25">
      <c r="A115" t="s">
        <v>30</v>
      </c>
      <c r="B115" t="s">
        <v>19</v>
      </c>
      <c r="D115" t="s">
        <v>64</v>
      </c>
      <c r="F115" t="s">
        <v>30</v>
      </c>
      <c r="G115">
        <v>750000</v>
      </c>
      <c r="H115" s="4" t="s">
        <v>162</v>
      </c>
      <c r="I115" s="4">
        <f t="shared" si="5"/>
        <v>3</v>
      </c>
      <c r="J115" s="4" t="s">
        <v>360</v>
      </c>
      <c r="K115" s="4">
        <f t="shared" si="6"/>
        <v>2</v>
      </c>
      <c r="L115" s="4" t="s">
        <v>361</v>
      </c>
      <c r="M115" s="4">
        <f t="shared" si="7"/>
        <v>5</v>
      </c>
      <c r="N115" s="4" t="s">
        <v>255</v>
      </c>
      <c r="O115" s="4">
        <f t="shared" si="9"/>
        <v>1</v>
      </c>
      <c r="P115">
        <f t="shared" si="8"/>
        <v>11</v>
      </c>
    </row>
    <row r="116" spans="1:16" x14ac:dyDescent="0.25">
      <c r="A116" t="s">
        <v>30</v>
      </c>
      <c r="B116" t="s">
        <v>18</v>
      </c>
      <c r="D116" t="s">
        <v>65</v>
      </c>
      <c r="F116" t="s">
        <v>30</v>
      </c>
      <c r="G116" s="2">
        <v>500000</v>
      </c>
      <c r="H116" s="4" t="s">
        <v>179</v>
      </c>
      <c r="I116" s="4">
        <f t="shared" si="5"/>
        <v>6</v>
      </c>
      <c r="J116" s="4" t="s">
        <v>276</v>
      </c>
      <c r="K116" s="4">
        <f t="shared" si="6"/>
        <v>2</v>
      </c>
      <c r="L116" s="4" t="s">
        <v>362</v>
      </c>
      <c r="M116" s="4">
        <f t="shared" si="7"/>
        <v>2</v>
      </c>
      <c r="N116" s="4" t="s">
        <v>255</v>
      </c>
      <c r="O116" s="4">
        <f t="shared" si="9"/>
        <v>1</v>
      </c>
      <c r="P116">
        <f t="shared" si="8"/>
        <v>11</v>
      </c>
    </row>
    <row r="117" spans="1:16" x14ac:dyDescent="0.25">
      <c r="A117" t="s">
        <v>30</v>
      </c>
      <c r="B117" t="s">
        <v>17</v>
      </c>
      <c r="D117" t="s">
        <v>66</v>
      </c>
      <c r="F117" t="s">
        <v>30</v>
      </c>
      <c r="G117" s="2">
        <v>1050000</v>
      </c>
      <c r="H117" s="4" t="s">
        <v>162</v>
      </c>
      <c r="I117" s="4">
        <f t="shared" si="5"/>
        <v>3</v>
      </c>
      <c r="J117" s="4" t="s">
        <v>343</v>
      </c>
      <c r="K117" s="4">
        <f t="shared" si="6"/>
        <v>4</v>
      </c>
      <c r="L117" s="4" t="s">
        <v>363</v>
      </c>
      <c r="M117" s="4">
        <f t="shared" si="7"/>
        <v>4</v>
      </c>
      <c r="N117" s="4" t="s">
        <v>255</v>
      </c>
      <c r="O117" s="4">
        <f t="shared" si="9"/>
        <v>1</v>
      </c>
      <c r="P117">
        <f t="shared" si="8"/>
        <v>12</v>
      </c>
    </row>
    <row r="118" spans="1:16" x14ac:dyDescent="0.25">
      <c r="A118" t="s">
        <v>30</v>
      </c>
      <c r="B118" t="s">
        <v>19</v>
      </c>
      <c r="D118" t="s">
        <v>67</v>
      </c>
      <c r="F118" t="s">
        <v>30</v>
      </c>
      <c r="G118" s="2">
        <v>600000</v>
      </c>
      <c r="H118" s="4" t="s">
        <v>180</v>
      </c>
      <c r="I118" s="4">
        <f t="shared" si="5"/>
        <v>1</v>
      </c>
      <c r="J118" s="4" t="s">
        <v>266</v>
      </c>
      <c r="K118" s="4">
        <f t="shared" si="6"/>
        <v>3</v>
      </c>
      <c r="L118" s="4" t="s">
        <v>239</v>
      </c>
      <c r="M118" s="4">
        <f t="shared" si="7"/>
        <v>1</v>
      </c>
      <c r="N118" s="4" t="s">
        <v>246</v>
      </c>
      <c r="O118" s="4">
        <f t="shared" si="9"/>
        <v>2</v>
      </c>
      <c r="P118">
        <f t="shared" si="8"/>
        <v>7</v>
      </c>
    </row>
    <row r="119" spans="1:16" x14ac:dyDescent="0.25">
      <c r="A119" t="s">
        <v>30</v>
      </c>
      <c r="B119" t="s">
        <v>19</v>
      </c>
      <c r="D119" t="s">
        <v>68</v>
      </c>
      <c r="F119" t="s">
        <v>30</v>
      </c>
      <c r="G119" s="2">
        <v>1500000</v>
      </c>
      <c r="H119" s="4" t="s">
        <v>181</v>
      </c>
      <c r="I119" s="4">
        <f t="shared" si="5"/>
        <v>5</v>
      </c>
      <c r="J119" s="4" t="s">
        <v>312</v>
      </c>
      <c r="K119" s="4">
        <f t="shared" si="6"/>
        <v>2</v>
      </c>
      <c r="L119" s="4" t="s">
        <v>364</v>
      </c>
      <c r="M119" s="4">
        <f t="shared" si="7"/>
        <v>3</v>
      </c>
      <c r="N119" s="4" t="s">
        <v>255</v>
      </c>
      <c r="O119" s="4">
        <f t="shared" si="9"/>
        <v>1</v>
      </c>
      <c r="P119">
        <f t="shared" si="8"/>
        <v>11</v>
      </c>
    </row>
    <row r="120" spans="1:16" x14ac:dyDescent="0.25">
      <c r="A120" t="s">
        <v>30</v>
      </c>
      <c r="B120" t="s">
        <v>19</v>
      </c>
      <c r="D120" t="s">
        <v>69</v>
      </c>
      <c r="F120" t="s">
        <v>30</v>
      </c>
      <c r="G120" s="2">
        <v>750000</v>
      </c>
      <c r="H120" s="4" t="s">
        <v>182</v>
      </c>
      <c r="I120" s="4">
        <f t="shared" si="5"/>
        <v>5</v>
      </c>
      <c r="J120" s="4" t="s">
        <v>244</v>
      </c>
      <c r="K120" s="4">
        <f t="shared" si="6"/>
        <v>1</v>
      </c>
      <c r="L120" s="4" t="s">
        <v>353</v>
      </c>
      <c r="M120" s="4">
        <f t="shared" si="7"/>
        <v>1</v>
      </c>
      <c r="N120" s="4" t="s">
        <v>255</v>
      </c>
      <c r="O120" s="4">
        <f t="shared" si="9"/>
        <v>1</v>
      </c>
      <c r="P120">
        <f t="shared" si="8"/>
        <v>8</v>
      </c>
    </row>
    <row r="121" spans="1:16" x14ac:dyDescent="0.25">
      <c r="A121" t="s">
        <v>30</v>
      </c>
      <c r="B121" t="s">
        <v>19</v>
      </c>
      <c r="D121" t="s">
        <v>69</v>
      </c>
      <c r="F121" t="s">
        <v>30</v>
      </c>
      <c r="G121" s="2">
        <v>750000</v>
      </c>
      <c r="H121" s="4" t="s">
        <v>147</v>
      </c>
      <c r="I121" s="4">
        <f t="shared" si="5"/>
        <v>4</v>
      </c>
      <c r="J121" s="4" t="s">
        <v>365</v>
      </c>
      <c r="K121" s="4">
        <f t="shared" si="6"/>
        <v>2</v>
      </c>
      <c r="L121" s="4" t="s">
        <v>341</v>
      </c>
      <c r="M121" s="4">
        <f t="shared" si="7"/>
        <v>5</v>
      </c>
      <c r="N121" s="4" t="s">
        <v>246</v>
      </c>
      <c r="O121" s="4">
        <f t="shared" si="9"/>
        <v>2</v>
      </c>
      <c r="P121">
        <f t="shared" si="8"/>
        <v>13</v>
      </c>
    </row>
    <row r="122" spans="1:16" x14ac:dyDescent="0.25">
      <c r="A122" t="s">
        <v>10</v>
      </c>
      <c r="B122" t="s">
        <v>19</v>
      </c>
      <c r="D122" t="s">
        <v>69</v>
      </c>
      <c r="F122" t="s">
        <v>10</v>
      </c>
      <c r="G122" s="2">
        <v>750000</v>
      </c>
      <c r="H122" s="4" t="s">
        <v>173</v>
      </c>
      <c r="I122" s="4">
        <f t="shared" si="5"/>
        <v>1</v>
      </c>
      <c r="J122" s="4" t="s">
        <v>251</v>
      </c>
      <c r="K122" s="4">
        <f t="shared" si="6"/>
        <v>3</v>
      </c>
      <c r="L122" s="4" t="s">
        <v>239</v>
      </c>
      <c r="M122" s="4">
        <f t="shared" si="7"/>
        <v>1</v>
      </c>
      <c r="N122" s="4" t="s">
        <v>246</v>
      </c>
      <c r="O122" s="4">
        <f t="shared" si="9"/>
        <v>2</v>
      </c>
      <c r="P122">
        <f t="shared" si="8"/>
        <v>7</v>
      </c>
    </row>
    <row r="123" spans="1:16" x14ac:dyDescent="0.25">
      <c r="A123" t="s">
        <v>10</v>
      </c>
      <c r="B123" t="s">
        <v>18</v>
      </c>
      <c r="D123" t="s">
        <v>70</v>
      </c>
      <c r="F123" t="s">
        <v>10</v>
      </c>
      <c r="G123" s="2">
        <v>650000</v>
      </c>
      <c r="H123" s="4" t="s">
        <v>160</v>
      </c>
      <c r="I123" s="4">
        <f t="shared" si="5"/>
        <v>1</v>
      </c>
      <c r="J123" s="4" t="s">
        <v>273</v>
      </c>
      <c r="K123" s="4">
        <f t="shared" si="6"/>
        <v>2</v>
      </c>
      <c r="L123" s="4" t="s">
        <v>239</v>
      </c>
      <c r="M123" s="4">
        <f t="shared" si="7"/>
        <v>1</v>
      </c>
      <c r="N123" s="4" t="s">
        <v>255</v>
      </c>
      <c r="O123" s="4">
        <f t="shared" si="9"/>
        <v>1</v>
      </c>
      <c r="P123">
        <f t="shared" si="8"/>
        <v>5</v>
      </c>
    </row>
    <row r="124" spans="1:16" x14ac:dyDescent="0.25">
      <c r="A124" t="s">
        <v>10</v>
      </c>
      <c r="B124" t="s">
        <v>18</v>
      </c>
      <c r="D124" t="s">
        <v>71</v>
      </c>
      <c r="F124" t="s">
        <v>10</v>
      </c>
      <c r="G124" s="2">
        <v>800000</v>
      </c>
      <c r="H124" s="4" t="s">
        <v>173</v>
      </c>
      <c r="I124" s="4">
        <f t="shared" si="5"/>
        <v>1</v>
      </c>
      <c r="J124" s="4" t="s">
        <v>280</v>
      </c>
      <c r="K124" s="4">
        <f t="shared" si="6"/>
        <v>3</v>
      </c>
      <c r="L124" s="4" t="s">
        <v>302</v>
      </c>
      <c r="M124" s="4">
        <f t="shared" si="7"/>
        <v>1</v>
      </c>
      <c r="N124" s="4" t="s">
        <v>246</v>
      </c>
      <c r="O124" s="4">
        <f t="shared" si="9"/>
        <v>2</v>
      </c>
      <c r="P124">
        <f t="shared" si="8"/>
        <v>7</v>
      </c>
    </row>
    <row r="125" spans="1:16" x14ac:dyDescent="0.25">
      <c r="A125" t="s">
        <v>72</v>
      </c>
      <c r="B125" t="s">
        <v>19</v>
      </c>
      <c r="D125" t="s">
        <v>73</v>
      </c>
      <c r="F125" t="s">
        <v>72</v>
      </c>
      <c r="G125" s="2">
        <v>425000</v>
      </c>
      <c r="H125" s="4" t="s">
        <v>180</v>
      </c>
      <c r="I125" s="4">
        <f t="shared" si="5"/>
        <v>1</v>
      </c>
      <c r="J125" s="4" t="s">
        <v>273</v>
      </c>
      <c r="K125" s="4">
        <f t="shared" si="6"/>
        <v>2</v>
      </c>
      <c r="L125" s="4" t="s">
        <v>345</v>
      </c>
      <c r="M125" s="4">
        <f t="shared" si="7"/>
        <v>1</v>
      </c>
      <c r="N125" s="4" t="s">
        <v>262</v>
      </c>
      <c r="O125" s="4">
        <f t="shared" si="9"/>
        <v>1</v>
      </c>
      <c r="P125">
        <f t="shared" si="8"/>
        <v>5</v>
      </c>
    </row>
    <row r="126" spans="1:16" ht="60" x14ac:dyDescent="0.25">
      <c r="A126" t="s">
        <v>72</v>
      </c>
      <c r="B126" t="s">
        <v>17</v>
      </c>
      <c r="D126" s="1" t="s">
        <v>74</v>
      </c>
      <c r="F126" t="s">
        <v>72</v>
      </c>
      <c r="G126" s="3">
        <v>400000</v>
      </c>
      <c r="H126" s="4" t="s">
        <v>183</v>
      </c>
      <c r="I126" s="4">
        <f t="shared" si="5"/>
        <v>5</v>
      </c>
      <c r="J126" s="4" t="s">
        <v>355</v>
      </c>
      <c r="K126" s="4">
        <f t="shared" si="6"/>
        <v>3</v>
      </c>
      <c r="L126" s="4" t="s">
        <v>366</v>
      </c>
      <c r="M126" s="4">
        <f t="shared" si="7"/>
        <v>8</v>
      </c>
      <c r="N126" s="4" t="s">
        <v>255</v>
      </c>
      <c r="O126" s="4">
        <f t="shared" si="9"/>
        <v>1</v>
      </c>
      <c r="P126">
        <f t="shared" si="8"/>
        <v>17</v>
      </c>
    </row>
    <row r="127" spans="1:16" ht="60" x14ac:dyDescent="0.25">
      <c r="A127" t="s">
        <v>2</v>
      </c>
      <c r="B127" t="s">
        <v>17</v>
      </c>
      <c r="D127" s="1" t="s">
        <v>75</v>
      </c>
      <c r="F127" t="s">
        <v>2</v>
      </c>
      <c r="G127" s="3">
        <v>550000</v>
      </c>
      <c r="H127" s="4" t="s">
        <v>131</v>
      </c>
      <c r="I127" s="4">
        <f t="shared" si="5"/>
        <v>1</v>
      </c>
      <c r="J127" s="4" t="s">
        <v>273</v>
      </c>
      <c r="K127" s="4">
        <f t="shared" si="6"/>
        <v>2</v>
      </c>
      <c r="L127" s="4" t="s">
        <v>302</v>
      </c>
      <c r="M127" s="4">
        <f t="shared" si="7"/>
        <v>1</v>
      </c>
      <c r="N127" s="4" t="s">
        <v>246</v>
      </c>
      <c r="O127" s="4">
        <f t="shared" si="9"/>
        <v>2</v>
      </c>
      <c r="P127">
        <f t="shared" si="8"/>
        <v>6</v>
      </c>
    </row>
    <row r="128" spans="1:16" ht="60" x14ac:dyDescent="0.25">
      <c r="A128" t="s">
        <v>2</v>
      </c>
      <c r="B128" t="s">
        <v>19</v>
      </c>
      <c r="D128" s="1" t="s">
        <v>74</v>
      </c>
      <c r="F128" t="s">
        <v>2</v>
      </c>
      <c r="G128" s="3">
        <v>400000</v>
      </c>
      <c r="H128" s="4" t="s">
        <v>140</v>
      </c>
      <c r="I128" s="4">
        <f t="shared" si="5"/>
        <v>4</v>
      </c>
      <c r="J128" s="4" t="s">
        <v>276</v>
      </c>
      <c r="K128" s="4">
        <f t="shared" si="6"/>
        <v>2</v>
      </c>
      <c r="L128" s="4" t="s">
        <v>367</v>
      </c>
      <c r="M128" s="4">
        <f t="shared" si="7"/>
        <v>4</v>
      </c>
      <c r="N128" s="4" t="s">
        <v>246</v>
      </c>
      <c r="O128" s="4">
        <f t="shared" si="9"/>
        <v>2</v>
      </c>
      <c r="P128">
        <f t="shared" si="8"/>
        <v>12</v>
      </c>
    </row>
    <row r="129" spans="1:16" ht="60" x14ac:dyDescent="0.25">
      <c r="A129" t="s">
        <v>72</v>
      </c>
      <c r="B129" t="s">
        <v>18</v>
      </c>
      <c r="D129" s="1" t="s">
        <v>76</v>
      </c>
      <c r="F129" t="s">
        <v>72</v>
      </c>
      <c r="G129" s="3">
        <v>900000</v>
      </c>
      <c r="H129" s="4" t="s">
        <v>177</v>
      </c>
      <c r="I129" s="4">
        <f t="shared" si="5"/>
        <v>7</v>
      </c>
      <c r="J129" s="4" t="s">
        <v>368</v>
      </c>
      <c r="K129" s="4">
        <f t="shared" si="6"/>
        <v>3</v>
      </c>
      <c r="L129" s="4" t="s">
        <v>215</v>
      </c>
      <c r="M129" s="4">
        <f t="shared" si="7"/>
        <v>1</v>
      </c>
      <c r="N129" s="4" t="s">
        <v>246</v>
      </c>
      <c r="O129" s="4">
        <f t="shared" si="9"/>
        <v>2</v>
      </c>
      <c r="P129">
        <f t="shared" si="8"/>
        <v>13</v>
      </c>
    </row>
    <row r="130" spans="1:16" ht="60" x14ac:dyDescent="0.25">
      <c r="A130" t="s">
        <v>2</v>
      </c>
      <c r="B130" t="s">
        <v>18</v>
      </c>
      <c r="D130" s="1" t="s">
        <v>76</v>
      </c>
      <c r="F130" t="s">
        <v>2</v>
      </c>
      <c r="G130" s="3">
        <v>900000</v>
      </c>
      <c r="H130" s="4" t="s">
        <v>135</v>
      </c>
      <c r="I130" s="4">
        <f t="shared" si="5"/>
        <v>2</v>
      </c>
      <c r="J130" s="4" t="s">
        <v>280</v>
      </c>
      <c r="K130" s="4">
        <f t="shared" si="6"/>
        <v>3</v>
      </c>
      <c r="L130" s="4" t="s">
        <v>348</v>
      </c>
      <c r="M130" s="4">
        <f t="shared" si="7"/>
        <v>2</v>
      </c>
      <c r="N130" s="4" t="s">
        <v>255</v>
      </c>
      <c r="O130" s="4">
        <f t="shared" si="9"/>
        <v>1</v>
      </c>
      <c r="P130">
        <f t="shared" si="8"/>
        <v>8</v>
      </c>
    </row>
    <row r="131" spans="1:16" ht="60" x14ac:dyDescent="0.25">
      <c r="A131" t="s">
        <v>2</v>
      </c>
      <c r="B131" t="s">
        <v>19</v>
      </c>
      <c r="D131" s="1" t="s">
        <v>77</v>
      </c>
      <c r="F131" t="s">
        <v>2</v>
      </c>
      <c r="G131" s="3">
        <v>1200000</v>
      </c>
      <c r="H131" s="4" t="s">
        <v>139</v>
      </c>
      <c r="I131" s="4">
        <f t="shared" ref="I131:I194" si="10">LEN(H131)-LEN(SUBSTITUTE(H131,";",""))+1</f>
        <v>2</v>
      </c>
      <c r="J131" s="4" t="s">
        <v>369</v>
      </c>
      <c r="K131" s="4">
        <f t="shared" ref="K131:K194" si="11">LEN(J131)-LEN(SUBSTITUTE(J131,";",""))+1</f>
        <v>2</v>
      </c>
      <c r="L131" s="4" t="s">
        <v>347</v>
      </c>
      <c r="M131" s="4">
        <f t="shared" ref="M131:M194" si="12">LEN(L131)-LEN(SUBSTITUTE(L131,";",""))+1</f>
        <v>1</v>
      </c>
      <c r="N131" s="4" t="s">
        <v>255</v>
      </c>
      <c r="O131" s="4">
        <f t="shared" si="9"/>
        <v>1</v>
      </c>
      <c r="P131">
        <f t="shared" ref="P131:P194" si="13">I131+K131+M131+O131</f>
        <v>6</v>
      </c>
    </row>
    <row r="132" spans="1:16" ht="60" x14ac:dyDescent="0.25">
      <c r="A132" t="s">
        <v>2</v>
      </c>
      <c r="B132" t="s">
        <v>19</v>
      </c>
      <c r="D132" s="1" t="s">
        <v>78</v>
      </c>
      <c r="F132" t="s">
        <v>2</v>
      </c>
      <c r="G132" s="3">
        <v>600000</v>
      </c>
      <c r="H132" s="4" t="s">
        <v>149</v>
      </c>
      <c r="I132" s="4">
        <f t="shared" si="10"/>
        <v>1</v>
      </c>
      <c r="J132" s="4" t="s">
        <v>273</v>
      </c>
      <c r="K132" s="4">
        <f t="shared" si="11"/>
        <v>2</v>
      </c>
      <c r="L132" s="4" t="s">
        <v>245</v>
      </c>
      <c r="M132" s="4">
        <f t="shared" si="12"/>
        <v>2</v>
      </c>
      <c r="N132" s="4" t="s">
        <v>255</v>
      </c>
      <c r="O132" s="4">
        <f t="shared" ref="O132:O195" si="14">LEN(N132)-LEN(SUBSTITUTE(N132,";",""))+1</f>
        <v>1</v>
      </c>
      <c r="P132">
        <f t="shared" si="13"/>
        <v>6</v>
      </c>
    </row>
    <row r="133" spans="1:16" ht="60" x14ac:dyDescent="0.25">
      <c r="A133" t="s">
        <v>2</v>
      </c>
      <c r="B133" t="s">
        <v>17</v>
      </c>
      <c r="D133" s="1" t="s">
        <v>79</v>
      </c>
      <c r="F133" t="s">
        <v>2</v>
      </c>
      <c r="G133" s="3">
        <v>300000</v>
      </c>
      <c r="H133" s="4" t="s">
        <v>184</v>
      </c>
      <c r="I133" s="4">
        <f t="shared" si="10"/>
        <v>2</v>
      </c>
      <c r="J133" s="4" t="s">
        <v>276</v>
      </c>
      <c r="K133" s="4">
        <f t="shared" si="11"/>
        <v>2</v>
      </c>
      <c r="L133" s="4" t="s">
        <v>302</v>
      </c>
      <c r="M133" s="4">
        <f t="shared" si="12"/>
        <v>1</v>
      </c>
      <c r="N133" s="4" t="s">
        <v>246</v>
      </c>
      <c r="O133" s="4">
        <f t="shared" si="14"/>
        <v>2</v>
      </c>
      <c r="P133">
        <f t="shared" si="13"/>
        <v>7</v>
      </c>
    </row>
    <row r="134" spans="1:16" ht="60" x14ac:dyDescent="0.25">
      <c r="A134" t="s">
        <v>2</v>
      </c>
      <c r="B134" t="s">
        <v>17</v>
      </c>
      <c r="D134" s="1" t="s">
        <v>80</v>
      </c>
      <c r="F134" t="s">
        <v>2</v>
      </c>
      <c r="G134" s="3">
        <v>1500000</v>
      </c>
      <c r="H134" s="4" t="s">
        <v>184</v>
      </c>
      <c r="I134" s="4">
        <f t="shared" si="10"/>
        <v>2</v>
      </c>
      <c r="J134" s="4" t="s">
        <v>276</v>
      </c>
      <c r="K134" s="4">
        <f t="shared" si="11"/>
        <v>2</v>
      </c>
      <c r="L134" s="4" t="s">
        <v>302</v>
      </c>
      <c r="M134" s="4">
        <f t="shared" si="12"/>
        <v>1</v>
      </c>
      <c r="N134" s="4" t="s">
        <v>246</v>
      </c>
      <c r="O134" s="4">
        <f t="shared" si="14"/>
        <v>2</v>
      </c>
      <c r="P134">
        <f t="shared" si="13"/>
        <v>7</v>
      </c>
    </row>
    <row r="135" spans="1:16" ht="60" x14ac:dyDescent="0.25">
      <c r="A135" t="s">
        <v>2</v>
      </c>
      <c r="B135" t="s">
        <v>17</v>
      </c>
      <c r="D135" s="1" t="s">
        <v>81</v>
      </c>
      <c r="F135" t="s">
        <v>2</v>
      </c>
      <c r="G135" s="3">
        <v>1250000</v>
      </c>
      <c r="H135" s="4" t="s">
        <v>131</v>
      </c>
      <c r="I135" s="4">
        <f t="shared" si="10"/>
        <v>1</v>
      </c>
      <c r="J135" s="4" t="s">
        <v>276</v>
      </c>
      <c r="K135" s="4">
        <f t="shared" si="11"/>
        <v>2</v>
      </c>
      <c r="L135" s="4" t="s">
        <v>370</v>
      </c>
      <c r="M135" s="4">
        <f t="shared" si="12"/>
        <v>4</v>
      </c>
      <c r="N135" s="4" t="s">
        <v>246</v>
      </c>
      <c r="O135" s="4">
        <f t="shared" si="14"/>
        <v>2</v>
      </c>
      <c r="P135">
        <f t="shared" si="13"/>
        <v>9</v>
      </c>
    </row>
    <row r="136" spans="1:16" x14ac:dyDescent="0.25">
      <c r="A136" t="s">
        <v>2</v>
      </c>
      <c r="B136" t="s">
        <v>19</v>
      </c>
      <c r="D136" t="s">
        <v>82</v>
      </c>
      <c r="F136" t="s">
        <v>2</v>
      </c>
      <c r="G136" s="2">
        <v>1400000</v>
      </c>
      <c r="H136" s="4" t="s">
        <v>185</v>
      </c>
      <c r="I136" s="4">
        <f t="shared" si="10"/>
        <v>4</v>
      </c>
      <c r="J136" s="4" t="s">
        <v>371</v>
      </c>
      <c r="K136" s="4">
        <f t="shared" si="11"/>
        <v>4</v>
      </c>
      <c r="L136" s="4" t="s">
        <v>372</v>
      </c>
      <c r="M136" s="4">
        <f t="shared" si="12"/>
        <v>5</v>
      </c>
      <c r="N136" s="4" t="s">
        <v>262</v>
      </c>
      <c r="O136" s="4">
        <f t="shared" si="14"/>
        <v>1</v>
      </c>
      <c r="P136">
        <f t="shared" si="13"/>
        <v>14</v>
      </c>
    </row>
    <row r="137" spans="1:16" x14ac:dyDescent="0.25">
      <c r="A137" t="s">
        <v>2</v>
      </c>
      <c r="B137" t="s">
        <v>18</v>
      </c>
      <c r="D137" t="s">
        <v>83</v>
      </c>
      <c r="F137" t="s">
        <v>2</v>
      </c>
      <c r="G137" s="2">
        <v>1400000</v>
      </c>
      <c r="H137" s="4" t="s">
        <v>180</v>
      </c>
      <c r="I137" s="4">
        <f t="shared" si="10"/>
        <v>1</v>
      </c>
      <c r="J137" s="4" t="s">
        <v>266</v>
      </c>
      <c r="K137" s="4">
        <f t="shared" si="11"/>
        <v>3</v>
      </c>
      <c r="L137" s="4" t="s">
        <v>180</v>
      </c>
      <c r="M137" s="4">
        <f t="shared" si="12"/>
        <v>1</v>
      </c>
      <c r="N137" s="4" t="s">
        <v>246</v>
      </c>
      <c r="O137" s="4">
        <f t="shared" si="14"/>
        <v>2</v>
      </c>
      <c r="P137">
        <f t="shared" si="13"/>
        <v>7</v>
      </c>
    </row>
    <row r="138" spans="1:16" x14ac:dyDescent="0.25">
      <c r="A138" t="s">
        <v>2</v>
      </c>
      <c r="B138" t="s">
        <v>17</v>
      </c>
      <c r="D138" t="s">
        <v>84</v>
      </c>
      <c r="F138" t="s">
        <v>2</v>
      </c>
      <c r="G138" s="2">
        <v>800000</v>
      </c>
      <c r="H138" s="4" t="s">
        <v>186</v>
      </c>
      <c r="I138" s="4">
        <f t="shared" si="10"/>
        <v>4</v>
      </c>
      <c r="J138" s="4" t="s">
        <v>253</v>
      </c>
      <c r="K138" s="4">
        <f t="shared" si="11"/>
        <v>3</v>
      </c>
      <c r="L138" s="4" t="s">
        <v>353</v>
      </c>
      <c r="M138" s="4">
        <f t="shared" si="12"/>
        <v>1</v>
      </c>
      <c r="N138" s="4" t="s">
        <v>262</v>
      </c>
      <c r="O138" s="4">
        <f t="shared" si="14"/>
        <v>1</v>
      </c>
      <c r="P138">
        <f t="shared" si="13"/>
        <v>9</v>
      </c>
    </row>
    <row r="139" spans="1:16" x14ac:dyDescent="0.25">
      <c r="A139" t="s">
        <v>2</v>
      </c>
      <c r="B139" t="s">
        <v>18</v>
      </c>
      <c r="D139" t="s">
        <v>85</v>
      </c>
      <c r="F139" t="s">
        <v>2</v>
      </c>
      <c r="G139" s="2">
        <v>900000</v>
      </c>
      <c r="H139" s="4" t="s">
        <v>130</v>
      </c>
      <c r="I139" s="4">
        <f t="shared" si="10"/>
        <v>2</v>
      </c>
      <c r="J139" s="4" t="s">
        <v>244</v>
      </c>
      <c r="K139" s="4">
        <f t="shared" si="11"/>
        <v>1</v>
      </c>
      <c r="L139" s="4" t="s">
        <v>245</v>
      </c>
      <c r="M139" s="4">
        <f t="shared" si="12"/>
        <v>2</v>
      </c>
      <c r="N139" s="4" t="s">
        <v>246</v>
      </c>
      <c r="O139" s="4">
        <f t="shared" si="14"/>
        <v>2</v>
      </c>
      <c r="P139">
        <f t="shared" si="13"/>
        <v>7</v>
      </c>
    </row>
    <row r="140" spans="1:16" x14ac:dyDescent="0.25">
      <c r="A140" t="s">
        <v>2</v>
      </c>
      <c r="B140" t="s">
        <v>18</v>
      </c>
      <c r="D140" t="s">
        <v>84</v>
      </c>
      <c r="F140" t="s">
        <v>2</v>
      </c>
      <c r="G140" s="2">
        <v>800000</v>
      </c>
      <c r="H140" s="4" t="s">
        <v>187</v>
      </c>
      <c r="I140" s="4">
        <f t="shared" si="10"/>
        <v>3</v>
      </c>
      <c r="J140" s="4" t="s">
        <v>312</v>
      </c>
      <c r="K140" s="4">
        <f t="shared" si="11"/>
        <v>2</v>
      </c>
      <c r="L140" s="4" t="s">
        <v>373</v>
      </c>
      <c r="M140" s="4">
        <f t="shared" si="12"/>
        <v>2</v>
      </c>
      <c r="N140" s="4" t="s">
        <v>262</v>
      </c>
      <c r="O140" s="4">
        <f t="shared" si="14"/>
        <v>1</v>
      </c>
      <c r="P140">
        <f t="shared" si="13"/>
        <v>8</v>
      </c>
    </row>
    <row r="141" spans="1:16" x14ac:dyDescent="0.25">
      <c r="A141" t="s">
        <v>2</v>
      </c>
      <c r="B141" t="s">
        <v>19</v>
      </c>
      <c r="D141" t="s">
        <v>86</v>
      </c>
      <c r="F141" t="s">
        <v>2</v>
      </c>
      <c r="G141" s="2">
        <v>1100000</v>
      </c>
      <c r="H141" s="4" t="s">
        <v>188</v>
      </c>
      <c r="I141" s="4">
        <f t="shared" si="10"/>
        <v>5</v>
      </c>
      <c r="J141" s="4" t="s">
        <v>317</v>
      </c>
      <c r="K141" s="4">
        <f t="shared" si="11"/>
        <v>3</v>
      </c>
      <c r="L141" s="4" t="s">
        <v>320</v>
      </c>
      <c r="M141" s="4">
        <f t="shared" si="12"/>
        <v>2</v>
      </c>
      <c r="N141" s="4" t="s">
        <v>246</v>
      </c>
      <c r="O141" s="4">
        <f t="shared" si="14"/>
        <v>2</v>
      </c>
      <c r="P141">
        <f t="shared" si="13"/>
        <v>12</v>
      </c>
    </row>
    <row r="142" spans="1:16" x14ac:dyDescent="0.25">
      <c r="A142" t="s">
        <v>2</v>
      </c>
      <c r="B142" t="s">
        <v>17</v>
      </c>
      <c r="D142" t="s">
        <v>87</v>
      </c>
      <c r="F142" t="s">
        <v>2</v>
      </c>
      <c r="G142" s="2">
        <v>1200000</v>
      </c>
      <c r="H142" s="4" t="s">
        <v>188</v>
      </c>
      <c r="I142" s="4">
        <f t="shared" si="10"/>
        <v>5</v>
      </c>
      <c r="J142" s="4" t="s">
        <v>317</v>
      </c>
      <c r="K142" s="4">
        <f t="shared" si="11"/>
        <v>3</v>
      </c>
      <c r="L142" s="4" t="s">
        <v>320</v>
      </c>
      <c r="M142" s="4">
        <f t="shared" si="12"/>
        <v>2</v>
      </c>
      <c r="N142" s="4" t="s">
        <v>246</v>
      </c>
      <c r="O142" s="4">
        <f t="shared" si="14"/>
        <v>2</v>
      </c>
      <c r="P142">
        <f t="shared" si="13"/>
        <v>12</v>
      </c>
    </row>
    <row r="143" spans="1:16" x14ac:dyDescent="0.25">
      <c r="A143" t="s">
        <v>2</v>
      </c>
      <c r="B143" t="s">
        <v>17</v>
      </c>
      <c r="D143" t="s">
        <v>88</v>
      </c>
      <c r="F143" t="s">
        <v>2</v>
      </c>
      <c r="G143" s="2">
        <v>2500000</v>
      </c>
      <c r="H143" s="4" t="s">
        <v>189</v>
      </c>
      <c r="I143" s="4">
        <f t="shared" si="10"/>
        <v>5</v>
      </c>
      <c r="J143" s="4" t="s">
        <v>155</v>
      </c>
      <c r="K143" s="4">
        <f t="shared" si="11"/>
        <v>1</v>
      </c>
      <c r="L143" s="4" t="s">
        <v>353</v>
      </c>
      <c r="M143" s="4">
        <f t="shared" si="12"/>
        <v>1</v>
      </c>
      <c r="N143" s="4" t="s">
        <v>255</v>
      </c>
      <c r="O143" s="4">
        <f t="shared" si="14"/>
        <v>1</v>
      </c>
      <c r="P143">
        <f t="shared" si="13"/>
        <v>8</v>
      </c>
    </row>
    <row r="144" spans="1:16" x14ac:dyDescent="0.25">
      <c r="A144" t="s">
        <v>2</v>
      </c>
      <c r="B144" t="s">
        <v>19</v>
      </c>
      <c r="D144" t="s">
        <v>87</v>
      </c>
      <c r="F144" t="s">
        <v>2</v>
      </c>
      <c r="G144" s="2">
        <v>1200000</v>
      </c>
      <c r="H144" s="4" t="s">
        <v>190</v>
      </c>
      <c r="I144" s="4">
        <f t="shared" si="10"/>
        <v>7</v>
      </c>
      <c r="J144" s="4" t="s">
        <v>374</v>
      </c>
      <c r="K144" s="4">
        <f t="shared" si="11"/>
        <v>4</v>
      </c>
      <c r="L144" s="4" t="s">
        <v>250</v>
      </c>
      <c r="M144" s="4">
        <f t="shared" si="12"/>
        <v>3</v>
      </c>
      <c r="N144" s="4" t="s">
        <v>246</v>
      </c>
      <c r="O144" s="4">
        <f t="shared" si="14"/>
        <v>2</v>
      </c>
      <c r="P144">
        <f t="shared" si="13"/>
        <v>16</v>
      </c>
    </row>
    <row r="145" spans="1:16" x14ac:dyDescent="0.25">
      <c r="A145" t="s">
        <v>2</v>
      </c>
      <c r="B145" t="s">
        <v>19</v>
      </c>
      <c r="D145" t="s">
        <v>89</v>
      </c>
      <c r="F145" t="s">
        <v>2</v>
      </c>
      <c r="G145" s="2">
        <v>1600000</v>
      </c>
      <c r="H145" s="4" t="s">
        <v>191</v>
      </c>
      <c r="I145" s="4">
        <f t="shared" si="10"/>
        <v>3</v>
      </c>
      <c r="J145" s="4" t="s">
        <v>266</v>
      </c>
      <c r="K145" s="4">
        <f t="shared" si="11"/>
        <v>3</v>
      </c>
      <c r="L145" s="4" t="s">
        <v>302</v>
      </c>
      <c r="M145" s="4">
        <f t="shared" si="12"/>
        <v>1</v>
      </c>
      <c r="N145" s="4" t="s">
        <v>249</v>
      </c>
      <c r="O145" s="4">
        <f t="shared" si="14"/>
        <v>3</v>
      </c>
      <c r="P145">
        <f t="shared" si="13"/>
        <v>10</v>
      </c>
    </row>
    <row r="146" spans="1:16" x14ac:dyDescent="0.25">
      <c r="A146" t="s">
        <v>2</v>
      </c>
      <c r="B146" t="s">
        <v>17</v>
      </c>
      <c r="D146" t="s">
        <v>90</v>
      </c>
      <c r="F146" t="s">
        <v>2</v>
      </c>
      <c r="G146" s="2">
        <v>1600000</v>
      </c>
      <c r="H146" s="4" t="s">
        <v>192</v>
      </c>
      <c r="I146" s="4">
        <f t="shared" si="10"/>
        <v>4</v>
      </c>
      <c r="J146" s="4" t="s">
        <v>375</v>
      </c>
      <c r="K146" s="4">
        <f t="shared" si="11"/>
        <v>2</v>
      </c>
      <c r="L146" s="4" t="s">
        <v>376</v>
      </c>
      <c r="M146" s="4">
        <f t="shared" si="12"/>
        <v>5</v>
      </c>
      <c r="N146" s="4" t="s">
        <v>249</v>
      </c>
      <c r="O146" s="4">
        <f t="shared" si="14"/>
        <v>3</v>
      </c>
      <c r="P146">
        <f t="shared" si="13"/>
        <v>14</v>
      </c>
    </row>
    <row r="147" spans="1:16" ht="60" x14ac:dyDescent="0.25">
      <c r="A147" t="s">
        <v>2</v>
      </c>
      <c r="B147" t="s">
        <v>18</v>
      </c>
      <c r="D147" s="1" t="s">
        <v>91</v>
      </c>
      <c r="F147" t="s">
        <v>2</v>
      </c>
      <c r="G147" s="3">
        <v>700000</v>
      </c>
      <c r="H147" s="4" t="s">
        <v>193</v>
      </c>
      <c r="I147" s="4">
        <f t="shared" si="10"/>
        <v>2</v>
      </c>
      <c r="J147" s="4" t="s">
        <v>244</v>
      </c>
      <c r="K147" s="4">
        <f t="shared" si="11"/>
        <v>1</v>
      </c>
      <c r="L147" s="4" t="s">
        <v>377</v>
      </c>
      <c r="M147" s="4">
        <f t="shared" si="12"/>
        <v>4</v>
      </c>
      <c r="N147" s="4" t="s">
        <v>249</v>
      </c>
      <c r="O147" s="4">
        <f t="shared" si="14"/>
        <v>3</v>
      </c>
      <c r="P147">
        <f t="shared" si="13"/>
        <v>10</v>
      </c>
    </row>
    <row r="148" spans="1:16" x14ac:dyDescent="0.25">
      <c r="A148" t="s">
        <v>2</v>
      </c>
      <c r="B148" t="s">
        <v>18</v>
      </c>
      <c r="D148">
        <v>800000</v>
      </c>
      <c r="F148" t="s">
        <v>2</v>
      </c>
      <c r="G148">
        <v>800000</v>
      </c>
      <c r="H148" s="4" t="s">
        <v>194</v>
      </c>
      <c r="I148" s="4">
        <f t="shared" si="10"/>
        <v>2</v>
      </c>
      <c r="J148" s="4" t="s">
        <v>244</v>
      </c>
      <c r="K148" s="4">
        <f t="shared" si="11"/>
        <v>1</v>
      </c>
      <c r="L148" s="4" t="s">
        <v>377</v>
      </c>
      <c r="M148" s="4">
        <f t="shared" si="12"/>
        <v>4</v>
      </c>
      <c r="N148" s="4" t="s">
        <v>249</v>
      </c>
      <c r="O148" s="4">
        <f t="shared" si="14"/>
        <v>3</v>
      </c>
      <c r="P148">
        <f t="shared" si="13"/>
        <v>10</v>
      </c>
    </row>
    <row r="149" spans="1:16" x14ac:dyDescent="0.25">
      <c r="A149" t="s">
        <v>2</v>
      </c>
      <c r="B149" t="s">
        <v>19</v>
      </c>
      <c r="D149">
        <v>750000</v>
      </c>
      <c r="F149" t="s">
        <v>2</v>
      </c>
      <c r="G149">
        <v>750000</v>
      </c>
      <c r="H149" s="4" t="s">
        <v>194</v>
      </c>
      <c r="I149" s="4">
        <f t="shared" si="10"/>
        <v>2</v>
      </c>
      <c r="J149" s="4" t="s">
        <v>244</v>
      </c>
      <c r="K149" s="4">
        <f t="shared" si="11"/>
        <v>1</v>
      </c>
      <c r="L149" s="4" t="s">
        <v>377</v>
      </c>
      <c r="M149" s="4">
        <f t="shared" si="12"/>
        <v>4</v>
      </c>
      <c r="N149" s="4" t="s">
        <v>249</v>
      </c>
      <c r="O149" s="4">
        <f t="shared" si="14"/>
        <v>3</v>
      </c>
      <c r="P149">
        <f t="shared" si="13"/>
        <v>10</v>
      </c>
    </row>
    <row r="150" spans="1:16" ht="90" x14ac:dyDescent="0.25">
      <c r="A150" t="s">
        <v>2</v>
      </c>
      <c r="B150" t="s">
        <v>18</v>
      </c>
      <c r="D150" s="1" t="s">
        <v>92</v>
      </c>
      <c r="F150" t="s">
        <v>2</v>
      </c>
      <c r="G150" s="3">
        <v>1200000</v>
      </c>
      <c r="H150" s="4" t="s">
        <v>195</v>
      </c>
      <c r="I150" s="4">
        <f t="shared" si="10"/>
        <v>3</v>
      </c>
      <c r="J150" s="4" t="s">
        <v>378</v>
      </c>
      <c r="K150" s="4">
        <f t="shared" si="11"/>
        <v>2</v>
      </c>
      <c r="L150" s="4" t="s">
        <v>345</v>
      </c>
      <c r="M150" s="4">
        <f t="shared" si="12"/>
        <v>1</v>
      </c>
      <c r="N150" s="4" t="s">
        <v>246</v>
      </c>
      <c r="O150" s="4">
        <f t="shared" si="14"/>
        <v>2</v>
      </c>
      <c r="P150">
        <f t="shared" si="13"/>
        <v>8</v>
      </c>
    </row>
    <row r="151" spans="1:16" ht="60" x14ac:dyDescent="0.25">
      <c r="A151" t="s">
        <v>2</v>
      </c>
      <c r="B151" t="s">
        <v>17</v>
      </c>
      <c r="D151" s="1" t="s">
        <v>93</v>
      </c>
      <c r="F151" t="s">
        <v>2</v>
      </c>
      <c r="G151" s="3">
        <v>800000</v>
      </c>
      <c r="H151" s="4" t="s">
        <v>195</v>
      </c>
      <c r="I151" s="4">
        <f t="shared" si="10"/>
        <v>3</v>
      </c>
      <c r="J151" s="4" t="s">
        <v>312</v>
      </c>
      <c r="K151" s="4">
        <f t="shared" si="11"/>
        <v>2</v>
      </c>
      <c r="L151" s="4" t="s">
        <v>345</v>
      </c>
      <c r="M151" s="4">
        <f t="shared" si="12"/>
        <v>1</v>
      </c>
      <c r="N151" s="4" t="s">
        <v>246</v>
      </c>
      <c r="O151" s="4">
        <f t="shared" si="14"/>
        <v>2</v>
      </c>
      <c r="P151">
        <f t="shared" si="13"/>
        <v>8</v>
      </c>
    </row>
    <row r="152" spans="1:16" x14ac:dyDescent="0.25">
      <c r="A152" t="s">
        <v>2</v>
      </c>
      <c r="B152" t="s">
        <v>18</v>
      </c>
      <c r="D152">
        <v>500000</v>
      </c>
      <c r="F152" t="s">
        <v>2</v>
      </c>
      <c r="G152">
        <v>500000</v>
      </c>
      <c r="H152" s="4" t="s">
        <v>195</v>
      </c>
      <c r="I152" s="4">
        <f t="shared" si="10"/>
        <v>3</v>
      </c>
      <c r="J152" s="4" t="s">
        <v>378</v>
      </c>
      <c r="K152" s="4">
        <f t="shared" si="11"/>
        <v>2</v>
      </c>
      <c r="L152" s="4" t="s">
        <v>345</v>
      </c>
      <c r="M152" s="4">
        <f t="shared" si="12"/>
        <v>1</v>
      </c>
      <c r="N152" s="4" t="s">
        <v>246</v>
      </c>
      <c r="O152" s="4">
        <f t="shared" si="14"/>
        <v>2</v>
      </c>
      <c r="P152">
        <f t="shared" si="13"/>
        <v>8</v>
      </c>
    </row>
    <row r="153" spans="1:16" ht="60" x14ac:dyDescent="0.25">
      <c r="A153" t="s">
        <v>2</v>
      </c>
      <c r="B153" t="s">
        <v>19</v>
      </c>
      <c r="D153" s="1" t="s">
        <v>94</v>
      </c>
      <c r="F153" t="s">
        <v>2</v>
      </c>
      <c r="G153" s="3">
        <v>2000000</v>
      </c>
      <c r="H153" s="4" t="s">
        <v>180</v>
      </c>
      <c r="I153" s="4">
        <f t="shared" si="10"/>
        <v>1</v>
      </c>
      <c r="J153" s="4" t="s">
        <v>244</v>
      </c>
      <c r="K153" s="4">
        <f t="shared" si="11"/>
        <v>1</v>
      </c>
      <c r="L153" s="4" t="s">
        <v>239</v>
      </c>
      <c r="M153" s="4">
        <f t="shared" si="12"/>
        <v>1</v>
      </c>
      <c r="N153" s="4" t="s">
        <v>262</v>
      </c>
      <c r="O153" s="4">
        <f t="shared" si="14"/>
        <v>1</v>
      </c>
      <c r="P153">
        <f t="shared" si="13"/>
        <v>4</v>
      </c>
    </row>
    <row r="154" spans="1:16" x14ac:dyDescent="0.25">
      <c r="A154" t="s">
        <v>2</v>
      </c>
      <c r="B154" t="s">
        <v>19</v>
      </c>
      <c r="D154">
        <v>450000</v>
      </c>
      <c r="F154" t="s">
        <v>2</v>
      </c>
      <c r="G154">
        <v>450000</v>
      </c>
      <c r="H154" s="4" t="s">
        <v>196</v>
      </c>
      <c r="I154" s="4">
        <f t="shared" si="10"/>
        <v>5</v>
      </c>
      <c r="J154" s="4" t="s">
        <v>379</v>
      </c>
      <c r="K154" s="4">
        <f t="shared" si="11"/>
        <v>5</v>
      </c>
      <c r="L154" s="4" t="s">
        <v>380</v>
      </c>
      <c r="M154" s="4">
        <f t="shared" si="12"/>
        <v>4</v>
      </c>
      <c r="N154" s="4" t="s">
        <v>249</v>
      </c>
      <c r="O154" s="4">
        <f t="shared" si="14"/>
        <v>3</v>
      </c>
      <c r="P154">
        <f t="shared" si="13"/>
        <v>17</v>
      </c>
    </row>
    <row r="155" spans="1:16" x14ac:dyDescent="0.25">
      <c r="A155" t="s">
        <v>2</v>
      </c>
      <c r="B155" t="s">
        <v>18</v>
      </c>
      <c r="D155">
        <v>850000</v>
      </c>
      <c r="F155" t="s">
        <v>2</v>
      </c>
      <c r="G155">
        <v>850000</v>
      </c>
      <c r="H155" s="4" t="s">
        <v>197</v>
      </c>
      <c r="I155" s="4">
        <f t="shared" si="10"/>
        <v>8</v>
      </c>
      <c r="J155" s="4" t="s">
        <v>323</v>
      </c>
      <c r="K155" s="4">
        <f t="shared" si="11"/>
        <v>4</v>
      </c>
      <c r="L155" s="4" t="s">
        <v>381</v>
      </c>
      <c r="M155" s="4">
        <f t="shared" si="12"/>
        <v>7</v>
      </c>
      <c r="N155" s="4" t="s">
        <v>249</v>
      </c>
      <c r="O155" s="4">
        <f t="shared" si="14"/>
        <v>3</v>
      </c>
      <c r="P155">
        <f t="shared" si="13"/>
        <v>22</v>
      </c>
    </row>
    <row r="156" spans="1:16" ht="60" x14ac:dyDescent="0.25">
      <c r="A156" t="s">
        <v>2</v>
      </c>
      <c r="B156" t="s">
        <v>19</v>
      </c>
      <c r="D156" s="1" t="s">
        <v>95</v>
      </c>
      <c r="F156" t="s">
        <v>2</v>
      </c>
      <c r="G156" s="3">
        <v>800000</v>
      </c>
      <c r="H156" s="4" t="s">
        <v>198</v>
      </c>
      <c r="I156" s="4">
        <f t="shared" si="10"/>
        <v>7</v>
      </c>
      <c r="J156" s="4" t="s">
        <v>374</v>
      </c>
      <c r="K156" s="4">
        <f t="shared" si="11"/>
        <v>4</v>
      </c>
      <c r="L156" s="4" t="s">
        <v>381</v>
      </c>
      <c r="M156" s="4">
        <f t="shared" si="12"/>
        <v>7</v>
      </c>
      <c r="N156" s="4" t="s">
        <v>249</v>
      </c>
      <c r="O156" s="4">
        <f t="shared" si="14"/>
        <v>3</v>
      </c>
      <c r="P156">
        <f t="shared" si="13"/>
        <v>21</v>
      </c>
    </row>
    <row r="157" spans="1:16" ht="60" x14ac:dyDescent="0.25">
      <c r="A157" t="s">
        <v>2</v>
      </c>
      <c r="B157" t="s">
        <v>19</v>
      </c>
      <c r="D157" s="1" t="s">
        <v>78</v>
      </c>
      <c r="F157" t="s">
        <v>2</v>
      </c>
      <c r="G157" s="3">
        <v>600000</v>
      </c>
      <c r="H157" s="4" t="s">
        <v>199</v>
      </c>
      <c r="I157" s="4">
        <f t="shared" si="10"/>
        <v>5</v>
      </c>
      <c r="J157" s="4" t="s">
        <v>382</v>
      </c>
      <c r="K157" s="4">
        <f t="shared" si="11"/>
        <v>5</v>
      </c>
      <c r="L157" s="4" t="s">
        <v>383</v>
      </c>
      <c r="M157" s="4">
        <f t="shared" si="12"/>
        <v>10</v>
      </c>
      <c r="N157" s="4" t="s">
        <v>249</v>
      </c>
      <c r="O157" s="4">
        <f t="shared" si="14"/>
        <v>3</v>
      </c>
      <c r="P157">
        <f t="shared" si="13"/>
        <v>23</v>
      </c>
    </row>
    <row r="158" spans="1:16" ht="60" x14ac:dyDescent="0.25">
      <c r="A158" t="s">
        <v>2</v>
      </c>
      <c r="B158" t="s">
        <v>17</v>
      </c>
      <c r="D158" s="1" t="s">
        <v>96</v>
      </c>
      <c r="F158" t="s">
        <v>2</v>
      </c>
      <c r="G158" s="3">
        <v>1000000</v>
      </c>
      <c r="H158" s="4" t="s">
        <v>200</v>
      </c>
      <c r="I158" s="4">
        <f t="shared" si="10"/>
        <v>4</v>
      </c>
      <c r="J158" s="4" t="s">
        <v>384</v>
      </c>
      <c r="K158" s="4">
        <f t="shared" si="11"/>
        <v>2</v>
      </c>
      <c r="L158" s="4" t="s">
        <v>180</v>
      </c>
      <c r="M158" s="4">
        <f t="shared" si="12"/>
        <v>1</v>
      </c>
      <c r="N158" s="4" t="s">
        <v>385</v>
      </c>
      <c r="O158" s="4">
        <f t="shared" si="14"/>
        <v>1</v>
      </c>
      <c r="P158">
        <f t="shared" si="13"/>
        <v>8</v>
      </c>
    </row>
    <row r="159" spans="1:16" ht="30" x14ac:dyDescent="0.25">
      <c r="A159" t="s">
        <v>2</v>
      </c>
      <c r="B159" t="s">
        <v>19</v>
      </c>
      <c r="D159" s="1" t="s">
        <v>51</v>
      </c>
      <c r="F159" t="s">
        <v>2</v>
      </c>
      <c r="G159" s="3">
        <v>650000</v>
      </c>
      <c r="H159" s="4" t="s">
        <v>201</v>
      </c>
      <c r="I159" s="4">
        <f t="shared" si="10"/>
        <v>4</v>
      </c>
      <c r="J159" s="4" t="s">
        <v>386</v>
      </c>
      <c r="K159" s="4">
        <f t="shared" si="11"/>
        <v>8</v>
      </c>
      <c r="L159" s="4" t="s">
        <v>387</v>
      </c>
      <c r="M159" s="4">
        <f t="shared" si="12"/>
        <v>7</v>
      </c>
      <c r="N159" s="4" t="s">
        <v>249</v>
      </c>
      <c r="O159" s="4">
        <f t="shared" si="14"/>
        <v>3</v>
      </c>
      <c r="P159">
        <f t="shared" si="13"/>
        <v>22</v>
      </c>
    </row>
    <row r="160" spans="1:16" x14ac:dyDescent="0.25">
      <c r="A160" t="s">
        <v>97</v>
      </c>
      <c r="B160" t="s">
        <v>19</v>
      </c>
      <c r="D160">
        <v>700000</v>
      </c>
      <c r="F160" t="s">
        <v>97</v>
      </c>
      <c r="G160">
        <v>700000</v>
      </c>
      <c r="H160" s="4" t="s">
        <v>202</v>
      </c>
      <c r="I160" s="4">
        <f t="shared" si="10"/>
        <v>6</v>
      </c>
      <c r="J160" s="4" t="s">
        <v>321</v>
      </c>
      <c r="K160" s="4">
        <f t="shared" si="11"/>
        <v>4</v>
      </c>
      <c r="L160" s="4" t="s">
        <v>388</v>
      </c>
      <c r="M160" s="4">
        <f t="shared" si="12"/>
        <v>4</v>
      </c>
      <c r="N160" s="4" t="s">
        <v>249</v>
      </c>
      <c r="O160" s="4">
        <f t="shared" si="14"/>
        <v>3</v>
      </c>
      <c r="P160">
        <f t="shared" si="13"/>
        <v>17</v>
      </c>
    </row>
    <row r="161" spans="1:16" ht="60" x14ac:dyDescent="0.25">
      <c r="A161" t="s">
        <v>97</v>
      </c>
      <c r="B161" t="s">
        <v>19</v>
      </c>
      <c r="D161" s="1" t="s">
        <v>98</v>
      </c>
      <c r="F161" t="s">
        <v>97</v>
      </c>
      <c r="G161" s="3">
        <v>800000</v>
      </c>
      <c r="H161" s="4" t="s">
        <v>203</v>
      </c>
      <c r="I161" s="4">
        <f t="shared" si="10"/>
        <v>7</v>
      </c>
      <c r="J161" s="4" t="s">
        <v>389</v>
      </c>
      <c r="K161" s="4">
        <f t="shared" si="11"/>
        <v>5</v>
      </c>
      <c r="L161" s="4" t="s">
        <v>390</v>
      </c>
      <c r="M161" s="4">
        <f t="shared" si="12"/>
        <v>5</v>
      </c>
      <c r="N161" s="4" t="s">
        <v>249</v>
      </c>
      <c r="O161" s="4">
        <f t="shared" si="14"/>
        <v>3</v>
      </c>
      <c r="P161">
        <f t="shared" si="13"/>
        <v>20</v>
      </c>
    </row>
    <row r="162" spans="1:16" x14ac:dyDescent="0.25">
      <c r="A162" t="s">
        <v>97</v>
      </c>
      <c r="B162" t="s">
        <v>18</v>
      </c>
      <c r="D162" t="s">
        <v>65</v>
      </c>
      <c r="F162" t="s">
        <v>97</v>
      </c>
      <c r="G162" s="2">
        <v>500000</v>
      </c>
      <c r="H162" s="4" t="s">
        <v>204</v>
      </c>
      <c r="I162" s="4">
        <f t="shared" si="10"/>
        <v>4</v>
      </c>
      <c r="J162" s="4" t="s">
        <v>374</v>
      </c>
      <c r="K162" s="4">
        <f t="shared" si="11"/>
        <v>4</v>
      </c>
      <c r="L162" s="4" t="s">
        <v>391</v>
      </c>
      <c r="M162" s="4">
        <f t="shared" si="12"/>
        <v>5</v>
      </c>
      <c r="N162" s="4" t="s">
        <v>252</v>
      </c>
      <c r="O162" s="4">
        <f t="shared" si="14"/>
        <v>2</v>
      </c>
      <c r="P162">
        <f t="shared" si="13"/>
        <v>15</v>
      </c>
    </row>
    <row r="163" spans="1:16" x14ac:dyDescent="0.25">
      <c r="A163" t="s">
        <v>99</v>
      </c>
      <c r="B163" t="s">
        <v>18</v>
      </c>
      <c r="D163">
        <v>450000</v>
      </c>
      <c r="F163" t="s">
        <v>99</v>
      </c>
      <c r="G163">
        <v>450000</v>
      </c>
      <c r="H163" s="4" t="s">
        <v>205</v>
      </c>
      <c r="I163" s="4">
        <f t="shared" si="10"/>
        <v>3</v>
      </c>
      <c r="J163" s="4" t="s">
        <v>264</v>
      </c>
      <c r="K163" s="4">
        <f t="shared" si="11"/>
        <v>4</v>
      </c>
      <c r="L163" s="4" t="s">
        <v>245</v>
      </c>
      <c r="M163" s="4">
        <f t="shared" si="12"/>
        <v>2</v>
      </c>
      <c r="N163" s="4" t="s">
        <v>249</v>
      </c>
      <c r="O163" s="4">
        <f t="shared" si="14"/>
        <v>3</v>
      </c>
      <c r="P163">
        <f t="shared" si="13"/>
        <v>12</v>
      </c>
    </row>
    <row r="164" spans="1:16" x14ac:dyDescent="0.25">
      <c r="A164" t="s">
        <v>99</v>
      </c>
      <c r="B164" t="s">
        <v>19</v>
      </c>
      <c r="D164" t="s">
        <v>69</v>
      </c>
      <c r="F164" t="s">
        <v>99</v>
      </c>
      <c r="G164" s="2">
        <v>750000</v>
      </c>
      <c r="H164" s="4" t="s">
        <v>206</v>
      </c>
      <c r="I164" s="4">
        <f t="shared" si="10"/>
        <v>8</v>
      </c>
      <c r="J164" s="4" t="s">
        <v>392</v>
      </c>
      <c r="K164" s="4">
        <f t="shared" si="11"/>
        <v>6</v>
      </c>
      <c r="L164" s="4" t="s">
        <v>393</v>
      </c>
      <c r="M164" s="4">
        <f t="shared" si="12"/>
        <v>6</v>
      </c>
      <c r="N164" s="4" t="s">
        <v>249</v>
      </c>
      <c r="O164" s="4">
        <f t="shared" si="14"/>
        <v>3</v>
      </c>
      <c r="P164">
        <f t="shared" si="13"/>
        <v>23</v>
      </c>
    </row>
    <row r="165" spans="1:16" x14ac:dyDescent="0.25">
      <c r="A165" t="s">
        <v>99</v>
      </c>
      <c r="B165" t="s">
        <v>19</v>
      </c>
      <c r="D165">
        <v>500000</v>
      </c>
      <c r="F165" t="s">
        <v>99</v>
      </c>
      <c r="G165">
        <v>500000</v>
      </c>
      <c r="H165" s="4" t="s">
        <v>207</v>
      </c>
      <c r="I165" s="4">
        <f t="shared" si="10"/>
        <v>7</v>
      </c>
      <c r="J165" s="4" t="s">
        <v>374</v>
      </c>
      <c r="K165" s="4">
        <f t="shared" si="11"/>
        <v>4</v>
      </c>
      <c r="L165" s="4" t="s">
        <v>394</v>
      </c>
      <c r="M165" s="4">
        <f t="shared" si="12"/>
        <v>4</v>
      </c>
      <c r="N165" s="4" t="s">
        <v>249</v>
      </c>
      <c r="O165" s="4">
        <f t="shared" si="14"/>
        <v>3</v>
      </c>
      <c r="P165">
        <f t="shared" si="13"/>
        <v>18</v>
      </c>
    </row>
    <row r="166" spans="1:16" x14ac:dyDescent="0.25">
      <c r="A166" t="s">
        <v>99</v>
      </c>
      <c r="B166" t="s">
        <v>18</v>
      </c>
      <c r="D166" t="s">
        <v>70</v>
      </c>
      <c r="F166" t="s">
        <v>99</v>
      </c>
      <c r="G166" s="2">
        <v>650000</v>
      </c>
      <c r="H166" s="4" t="s">
        <v>208</v>
      </c>
      <c r="I166" s="4">
        <f t="shared" si="10"/>
        <v>5</v>
      </c>
      <c r="J166" s="4" t="s">
        <v>264</v>
      </c>
      <c r="K166" s="4">
        <f t="shared" si="11"/>
        <v>4</v>
      </c>
      <c r="L166" s="4" t="s">
        <v>395</v>
      </c>
      <c r="M166" s="4">
        <f t="shared" si="12"/>
        <v>3</v>
      </c>
      <c r="N166" s="4" t="s">
        <v>249</v>
      </c>
      <c r="O166" s="4">
        <f t="shared" si="14"/>
        <v>3</v>
      </c>
      <c r="P166">
        <f t="shared" si="13"/>
        <v>15</v>
      </c>
    </row>
    <row r="167" spans="1:16" x14ac:dyDescent="0.25">
      <c r="A167" t="s">
        <v>99</v>
      </c>
      <c r="B167" t="s">
        <v>18</v>
      </c>
      <c r="D167" t="s">
        <v>71</v>
      </c>
      <c r="F167" t="s">
        <v>99</v>
      </c>
      <c r="G167" s="2">
        <v>800000</v>
      </c>
      <c r="H167" s="4" t="s">
        <v>209</v>
      </c>
      <c r="I167" s="4">
        <f t="shared" si="10"/>
        <v>3</v>
      </c>
      <c r="J167" s="4" t="s">
        <v>396</v>
      </c>
      <c r="K167" s="4">
        <f t="shared" si="11"/>
        <v>4</v>
      </c>
      <c r="L167" s="4" t="s">
        <v>397</v>
      </c>
      <c r="M167" s="4">
        <f t="shared" si="12"/>
        <v>4</v>
      </c>
      <c r="N167" s="4" t="s">
        <v>249</v>
      </c>
      <c r="O167" s="4">
        <f t="shared" si="14"/>
        <v>3</v>
      </c>
      <c r="P167">
        <f t="shared" si="13"/>
        <v>14</v>
      </c>
    </row>
    <row r="168" spans="1:16" x14ac:dyDescent="0.25">
      <c r="A168" t="s">
        <v>99</v>
      </c>
      <c r="B168" t="s">
        <v>19</v>
      </c>
      <c r="D168" t="s">
        <v>73</v>
      </c>
      <c r="F168" t="s">
        <v>99</v>
      </c>
      <c r="G168" s="2">
        <v>425000</v>
      </c>
      <c r="H168" s="4" t="s">
        <v>210</v>
      </c>
      <c r="I168" s="4">
        <f t="shared" si="10"/>
        <v>9</v>
      </c>
      <c r="J168" s="4" t="s">
        <v>321</v>
      </c>
      <c r="K168" s="4">
        <f t="shared" si="11"/>
        <v>4</v>
      </c>
      <c r="L168" s="4" t="s">
        <v>388</v>
      </c>
      <c r="M168" s="4">
        <f t="shared" si="12"/>
        <v>4</v>
      </c>
      <c r="N168" s="4" t="s">
        <v>249</v>
      </c>
      <c r="O168" s="4">
        <f t="shared" si="14"/>
        <v>3</v>
      </c>
      <c r="P168">
        <f t="shared" si="13"/>
        <v>20</v>
      </c>
    </row>
    <row r="169" spans="1:16" x14ac:dyDescent="0.25">
      <c r="A169" t="s">
        <v>3</v>
      </c>
      <c r="B169" t="s">
        <v>18</v>
      </c>
      <c r="D169">
        <v>350000</v>
      </c>
      <c r="F169" t="s">
        <v>3</v>
      </c>
      <c r="G169">
        <v>350000</v>
      </c>
      <c r="H169" s="4" t="s">
        <v>209</v>
      </c>
      <c r="I169" s="4">
        <f t="shared" si="10"/>
        <v>3</v>
      </c>
      <c r="J169" s="4" t="s">
        <v>244</v>
      </c>
      <c r="K169" s="4">
        <f t="shared" si="11"/>
        <v>1</v>
      </c>
      <c r="L169" s="4" t="s">
        <v>245</v>
      </c>
      <c r="M169" s="4">
        <f t="shared" si="12"/>
        <v>2</v>
      </c>
      <c r="N169" s="4" t="s">
        <v>262</v>
      </c>
      <c r="O169" s="4">
        <f t="shared" si="14"/>
        <v>1</v>
      </c>
      <c r="P169">
        <f t="shared" si="13"/>
        <v>7</v>
      </c>
    </row>
    <row r="170" spans="1:16" x14ac:dyDescent="0.25">
      <c r="A170" t="s">
        <v>13</v>
      </c>
      <c r="B170" t="s">
        <v>17</v>
      </c>
      <c r="D170" t="s">
        <v>100</v>
      </c>
      <c r="F170" t="s">
        <v>13</v>
      </c>
      <c r="G170" s="2">
        <v>420000</v>
      </c>
      <c r="H170" s="4" t="s">
        <v>211</v>
      </c>
      <c r="I170" s="4">
        <f t="shared" si="10"/>
        <v>12</v>
      </c>
      <c r="J170" s="4" t="s">
        <v>398</v>
      </c>
      <c r="K170" s="4">
        <f t="shared" si="11"/>
        <v>6</v>
      </c>
      <c r="L170" s="4" t="s">
        <v>399</v>
      </c>
      <c r="M170" s="4">
        <f t="shared" si="12"/>
        <v>9</v>
      </c>
      <c r="N170" s="4" t="s">
        <v>249</v>
      </c>
      <c r="O170" s="4">
        <f t="shared" si="14"/>
        <v>3</v>
      </c>
      <c r="P170">
        <f t="shared" si="13"/>
        <v>30</v>
      </c>
    </row>
    <row r="171" spans="1:16" x14ac:dyDescent="0.25">
      <c r="A171" t="s">
        <v>4</v>
      </c>
      <c r="B171" t="s">
        <v>19</v>
      </c>
      <c r="D171" t="s">
        <v>101</v>
      </c>
      <c r="F171" t="s">
        <v>4</v>
      </c>
      <c r="G171" s="2">
        <v>500000</v>
      </c>
      <c r="H171" s="4" t="s">
        <v>212</v>
      </c>
      <c r="I171" s="4">
        <f t="shared" si="10"/>
        <v>4</v>
      </c>
      <c r="J171" s="4" t="s">
        <v>400</v>
      </c>
      <c r="K171" s="4">
        <f t="shared" si="11"/>
        <v>3</v>
      </c>
      <c r="L171" s="4" t="s">
        <v>401</v>
      </c>
      <c r="M171" s="4">
        <f t="shared" si="12"/>
        <v>3</v>
      </c>
      <c r="N171" s="4" t="s">
        <v>252</v>
      </c>
      <c r="O171" s="4">
        <f t="shared" si="14"/>
        <v>2</v>
      </c>
      <c r="P171">
        <f t="shared" si="13"/>
        <v>12</v>
      </c>
    </row>
    <row r="172" spans="1:16" x14ac:dyDescent="0.25">
      <c r="A172" t="s">
        <v>4</v>
      </c>
      <c r="B172" t="s">
        <v>19</v>
      </c>
      <c r="D172">
        <v>600</v>
      </c>
      <c r="F172" t="s">
        <v>4</v>
      </c>
      <c r="G172">
        <v>600000</v>
      </c>
      <c r="H172" s="4" t="s">
        <v>167</v>
      </c>
      <c r="I172" s="4">
        <f t="shared" si="10"/>
        <v>3</v>
      </c>
      <c r="J172" s="4" t="s">
        <v>280</v>
      </c>
      <c r="K172" s="4">
        <f t="shared" si="11"/>
        <v>3</v>
      </c>
      <c r="L172" s="4" t="s">
        <v>402</v>
      </c>
      <c r="M172" s="4">
        <f t="shared" si="12"/>
        <v>4</v>
      </c>
      <c r="N172" s="4" t="s">
        <v>246</v>
      </c>
      <c r="O172" s="4">
        <f t="shared" si="14"/>
        <v>2</v>
      </c>
      <c r="P172">
        <f t="shared" si="13"/>
        <v>12</v>
      </c>
    </row>
    <row r="173" spans="1:16" x14ac:dyDescent="0.25">
      <c r="A173" t="s">
        <v>4</v>
      </c>
      <c r="B173" t="s">
        <v>19</v>
      </c>
      <c r="D173">
        <v>1700000</v>
      </c>
      <c r="F173" t="s">
        <v>4</v>
      </c>
      <c r="G173">
        <v>1700000</v>
      </c>
      <c r="H173" s="4" t="s">
        <v>213</v>
      </c>
      <c r="I173" s="4">
        <f t="shared" si="10"/>
        <v>3</v>
      </c>
      <c r="J173" s="4" t="s">
        <v>403</v>
      </c>
      <c r="K173" s="4">
        <f t="shared" si="11"/>
        <v>6</v>
      </c>
      <c r="L173" s="4" t="s">
        <v>404</v>
      </c>
      <c r="M173" s="4">
        <f t="shared" si="12"/>
        <v>6</v>
      </c>
      <c r="N173" s="4" t="s">
        <v>249</v>
      </c>
      <c r="O173" s="4">
        <f t="shared" si="14"/>
        <v>3</v>
      </c>
      <c r="P173">
        <f t="shared" si="13"/>
        <v>18</v>
      </c>
    </row>
    <row r="174" spans="1:16" x14ac:dyDescent="0.25">
      <c r="A174" t="s">
        <v>4</v>
      </c>
      <c r="B174" t="s">
        <v>19</v>
      </c>
      <c r="D174">
        <v>850000</v>
      </c>
      <c r="F174" t="s">
        <v>4</v>
      </c>
      <c r="G174">
        <v>850000</v>
      </c>
      <c r="H174" s="4" t="s">
        <v>214</v>
      </c>
      <c r="I174" s="4">
        <f t="shared" si="10"/>
        <v>2</v>
      </c>
      <c r="J174" s="4" t="s">
        <v>405</v>
      </c>
      <c r="K174" s="4">
        <f t="shared" si="11"/>
        <v>3</v>
      </c>
      <c r="L174" s="4" t="s">
        <v>406</v>
      </c>
      <c r="M174" s="4">
        <f t="shared" si="12"/>
        <v>1</v>
      </c>
      <c r="N174" s="4" t="s">
        <v>246</v>
      </c>
      <c r="O174" s="4">
        <f t="shared" si="14"/>
        <v>2</v>
      </c>
      <c r="P174">
        <f t="shared" si="13"/>
        <v>8</v>
      </c>
    </row>
    <row r="175" spans="1:16" x14ac:dyDescent="0.25">
      <c r="A175" t="s">
        <v>4</v>
      </c>
      <c r="B175" t="s">
        <v>19</v>
      </c>
      <c r="D175" t="s">
        <v>102</v>
      </c>
      <c r="F175" t="s">
        <v>4</v>
      </c>
      <c r="G175" s="2">
        <v>450000</v>
      </c>
      <c r="H175" s="4" t="s">
        <v>215</v>
      </c>
      <c r="I175" s="4">
        <f t="shared" si="10"/>
        <v>1</v>
      </c>
      <c r="J175" s="4" t="s">
        <v>368</v>
      </c>
      <c r="K175" s="4">
        <f t="shared" si="11"/>
        <v>3</v>
      </c>
      <c r="L175" s="4" t="s">
        <v>376</v>
      </c>
      <c r="M175" s="4">
        <f t="shared" si="12"/>
        <v>5</v>
      </c>
      <c r="N175" s="4" t="s">
        <v>249</v>
      </c>
      <c r="O175" s="4">
        <f t="shared" si="14"/>
        <v>3</v>
      </c>
      <c r="P175">
        <f t="shared" si="13"/>
        <v>12</v>
      </c>
    </row>
    <row r="176" spans="1:16" x14ac:dyDescent="0.25">
      <c r="A176" t="s">
        <v>4</v>
      </c>
      <c r="B176" t="s">
        <v>19</v>
      </c>
      <c r="D176" t="s">
        <v>103</v>
      </c>
      <c r="F176" t="s">
        <v>4</v>
      </c>
      <c r="G176" s="2">
        <v>750000</v>
      </c>
      <c r="H176" s="4" t="s">
        <v>215</v>
      </c>
      <c r="I176" s="4">
        <f t="shared" si="10"/>
        <v>1</v>
      </c>
      <c r="J176" s="4" t="s">
        <v>368</v>
      </c>
      <c r="K176" s="4">
        <f t="shared" si="11"/>
        <v>3</v>
      </c>
      <c r="L176" s="4" t="s">
        <v>376</v>
      </c>
      <c r="M176" s="4">
        <f t="shared" si="12"/>
        <v>5</v>
      </c>
      <c r="N176" s="4" t="s">
        <v>249</v>
      </c>
      <c r="O176" s="4">
        <f t="shared" si="14"/>
        <v>3</v>
      </c>
      <c r="P176">
        <f t="shared" si="13"/>
        <v>12</v>
      </c>
    </row>
    <row r="177" spans="1:16" x14ac:dyDescent="0.25">
      <c r="A177" t="s">
        <v>4</v>
      </c>
      <c r="B177" t="s">
        <v>19</v>
      </c>
      <c r="D177">
        <v>2200000</v>
      </c>
      <c r="F177" t="s">
        <v>4</v>
      </c>
      <c r="G177">
        <v>2200000</v>
      </c>
      <c r="H177" s="4" t="s">
        <v>197</v>
      </c>
      <c r="I177" s="4">
        <f t="shared" si="10"/>
        <v>8</v>
      </c>
      <c r="J177" s="4" t="s">
        <v>264</v>
      </c>
      <c r="K177" s="4">
        <f t="shared" si="11"/>
        <v>4</v>
      </c>
      <c r="L177" s="4" t="s">
        <v>407</v>
      </c>
      <c r="M177" s="4">
        <f t="shared" si="12"/>
        <v>2</v>
      </c>
      <c r="N177" s="4" t="s">
        <v>246</v>
      </c>
      <c r="O177" s="4">
        <f t="shared" si="14"/>
        <v>2</v>
      </c>
      <c r="P177">
        <f t="shared" si="13"/>
        <v>16</v>
      </c>
    </row>
    <row r="178" spans="1:16" x14ac:dyDescent="0.25">
      <c r="A178" t="s">
        <v>4</v>
      </c>
      <c r="B178" t="s">
        <v>18</v>
      </c>
      <c r="D178">
        <v>1700000</v>
      </c>
      <c r="F178" t="s">
        <v>4</v>
      </c>
      <c r="G178">
        <v>1700000</v>
      </c>
      <c r="H178" s="4" t="s">
        <v>168</v>
      </c>
      <c r="I178" s="4">
        <f t="shared" si="10"/>
        <v>4</v>
      </c>
      <c r="J178" s="4" t="s">
        <v>408</v>
      </c>
      <c r="K178" s="4">
        <f t="shared" si="11"/>
        <v>4</v>
      </c>
      <c r="L178" s="4" t="s">
        <v>409</v>
      </c>
      <c r="M178" s="4">
        <f t="shared" si="12"/>
        <v>8</v>
      </c>
      <c r="N178" s="4" t="s">
        <v>249</v>
      </c>
      <c r="O178" s="4">
        <f t="shared" si="14"/>
        <v>3</v>
      </c>
      <c r="P178">
        <f t="shared" si="13"/>
        <v>19</v>
      </c>
    </row>
    <row r="179" spans="1:16" x14ac:dyDescent="0.25">
      <c r="A179" t="s">
        <v>4</v>
      </c>
      <c r="B179" t="s">
        <v>18</v>
      </c>
      <c r="D179">
        <v>350000</v>
      </c>
      <c r="F179" t="s">
        <v>4</v>
      </c>
      <c r="G179">
        <v>350000</v>
      </c>
      <c r="H179" s="4" t="s">
        <v>216</v>
      </c>
      <c r="I179" s="4">
        <f t="shared" si="10"/>
        <v>3</v>
      </c>
      <c r="J179" s="4" t="s">
        <v>276</v>
      </c>
      <c r="K179" s="4">
        <f t="shared" si="11"/>
        <v>2</v>
      </c>
      <c r="L179" s="4" t="s">
        <v>254</v>
      </c>
      <c r="M179" s="4">
        <f t="shared" si="12"/>
        <v>2</v>
      </c>
      <c r="N179" s="4" t="s">
        <v>246</v>
      </c>
      <c r="O179" s="4">
        <f t="shared" si="14"/>
        <v>2</v>
      </c>
      <c r="P179">
        <f t="shared" si="13"/>
        <v>9</v>
      </c>
    </row>
    <row r="180" spans="1:16" ht="60" x14ac:dyDescent="0.25">
      <c r="A180" t="s">
        <v>4</v>
      </c>
      <c r="B180" t="s">
        <v>19</v>
      </c>
      <c r="D180" s="1" t="s">
        <v>53</v>
      </c>
      <c r="F180" t="s">
        <v>4</v>
      </c>
      <c r="G180" s="3">
        <v>500000</v>
      </c>
      <c r="H180" s="4" t="s">
        <v>173</v>
      </c>
      <c r="I180" s="4">
        <f t="shared" si="10"/>
        <v>1</v>
      </c>
      <c r="J180" s="4" t="s">
        <v>273</v>
      </c>
      <c r="K180" s="4">
        <f t="shared" si="11"/>
        <v>2</v>
      </c>
      <c r="L180" s="4" t="s">
        <v>215</v>
      </c>
      <c r="M180" s="4">
        <f t="shared" si="12"/>
        <v>1</v>
      </c>
      <c r="N180" s="4" t="s">
        <v>410</v>
      </c>
      <c r="O180" s="4">
        <f t="shared" si="14"/>
        <v>1</v>
      </c>
      <c r="P180">
        <f t="shared" si="13"/>
        <v>5</v>
      </c>
    </row>
    <row r="181" spans="1:16" x14ac:dyDescent="0.25">
      <c r="A181" t="s">
        <v>4</v>
      </c>
      <c r="B181" t="s">
        <v>17</v>
      </c>
      <c r="D181">
        <v>650000</v>
      </c>
      <c r="F181" t="s">
        <v>4</v>
      </c>
      <c r="G181">
        <v>650000</v>
      </c>
      <c r="H181" s="4" t="s">
        <v>168</v>
      </c>
      <c r="I181" s="4">
        <f t="shared" si="10"/>
        <v>4</v>
      </c>
      <c r="J181" s="4" t="s">
        <v>379</v>
      </c>
      <c r="K181" s="4">
        <f t="shared" si="11"/>
        <v>5</v>
      </c>
      <c r="L181" s="4" t="s">
        <v>411</v>
      </c>
      <c r="M181" s="4">
        <f t="shared" si="12"/>
        <v>1</v>
      </c>
      <c r="N181" s="4" t="s">
        <v>385</v>
      </c>
      <c r="O181" s="4">
        <f t="shared" si="14"/>
        <v>1</v>
      </c>
      <c r="P181">
        <f t="shared" si="13"/>
        <v>11</v>
      </c>
    </row>
    <row r="182" spans="1:16" x14ac:dyDescent="0.25">
      <c r="A182" t="s">
        <v>4</v>
      </c>
      <c r="B182" t="s">
        <v>17</v>
      </c>
      <c r="D182">
        <v>1000000</v>
      </c>
      <c r="F182" t="s">
        <v>4</v>
      </c>
      <c r="G182">
        <v>1000000</v>
      </c>
      <c r="H182" s="4" t="s">
        <v>217</v>
      </c>
      <c r="I182" s="4">
        <f t="shared" si="10"/>
        <v>12</v>
      </c>
      <c r="J182" s="4" t="s">
        <v>321</v>
      </c>
      <c r="K182" s="4">
        <f t="shared" si="11"/>
        <v>4</v>
      </c>
      <c r="L182" s="4" t="s">
        <v>412</v>
      </c>
      <c r="M182" s="4">
        <f t="shared" si="12"/>
        <v>9</v>
      </c>
      <c r="N182" s="4" t="s">
        <v>385</v>
      </c>
      <c r="O182" s="4">
        <f t="shared" si="14"/>
        <v>1</v>
      </c>
      <c r="P182">
        <f t="shared" si="13"/>
        <v>26</v>
      </c>
    </row>
    <row r="183" spans="1:16" ht="60" x14ac:dyDescent="0.25">
      <c r="A183" t="s">
        <v>4</v>
      </c>
      <c r="B183" t="s">
        <v>18</v>
      </c>
      <c r="D183" s="1" t="s">
        <v>104</v>
      </c>
      <c r="F183" t="s">
        <v>4</v>
      </c>
      <c r="G183" s="3">
        <v>650000</v>
      </c>
      <c r="H183" s="4" t="s">
        <v>155</v>
      </c>
      <c r="I183" s="4">
        <f t="shared" si="10"/>
        <v>1</v>
      </c>
      <c r="J183" s="4" t="s">
        <v>384</v>
      </c>
      <c r="K183" s="4">
        <f t="shared" si="11"/>
        <v>2</v>
      </c>
      <c r="L183" s="4" t="s">
        <v>413</v>
      </c>
      <c r="M183" s="4">
        <f t="shared" si="12"/>
        <v>3</v>
      </c>
      <c r="N183" s="4" t="s">
        <v>262</v>
      </c>
      <c r="O183" s="4">
        <f t="shared" si="14"/>
        <v>1</v>
      </c>
      <c r="P183">
        <f t="shared" si="13"/>
        <v>7</v>
      </c>
    </row>
    <row r="184" spans="1:16" x14ac:dyDescent="0.25">
      <c r="A184" t="s">
        <v>4</v>
      </c>
      <c r="B184" t="s">
        <v>17</v>
      </c>
      <c r="D184">
        <v>550000</v>
      </c>
      <c r="F184" t="s">
        <v>4</v>
      </c>
      <c r="G184">
        <v>550000</v>
      </c>
      <c r="H184" s="4" t="s">
        <v>202</v>
      </c>
      <c r="I184" s="4">
        <f t="shared" si="10"/>
        <v>6</v>
      </c>
      <c r="J184" s="4" t="s">
        <v>414</v>
      </c>
      <c r="K184" s="4">
        <f t="shared" si="11"/>
        <v>5</v>
      </c>
      <c r="L184" s="4" t="s">
        <v>415</v>
      </c>
      <c r="M184" s="4">
        <f t="shared" si="12"/>
        <v>2</v>
      </c>
      <c r="N184" s="4" t="s">
        <v>255</v>
      </c>
      <c r="O184" s="4">
        <f t="shared" si="14"/>
        <v>1</v>
      </c>
      <c r="P184">
        <f t="shared" si="13"/>
        <v>14</v>
      </c>
    </row>
    <row r="185" spans="1:16" x14ac:dyDescent="0.25">
      <c r="A185" t="s">
        <v>4</v>
      </c>
      <c r="B185" t="s">
        <v>19</v>
      </c>
      <c r="D185" t="s">
        <v>101</v>
      </c>
      <c r="F185" t="s">
        <v>4</v>
      </c>
      <c r="G185" s="2">
        <v>500000</v>
      </c>
      <c r="H185" s="4" t="s">
        <v>218</v>
      </c>
      <c r="I185" s="4">
        <f t="shared" si="10"/>
        <v>3</v>
      </c>
      <c r="J185" s="4" t="s">
        <v>155</v>
      </c>
      <c r="K185" s="4">
        <f t="shared" si="11"/>
        <v>1</v>
      </c>
      <c r="L185" s="4" t="s">
        <v>416</v>
      </c>
      <c r="M185" s="4">
        <f t="shared" si="12"/>
        <v>5</v>
      </c>
      <c r="N185" s="4" t="s">
        <v>246</v>
      </c>
      <c r="O185" s="4">
        <f t="shared" si="14"/>
        <v>2</v>
      </c>
      <c r="P185">
        <f t="shared" si="13"/>
        <v>11</v>
      </c>
    </row>
    <row r="186" spans="1:16" x14ac:dyDescent="0.25">
      <c r="A186" t="s">
        <v>4</v>
      </c>
      <c r="B186" t="s">
        <v>17</v>
      </c>
      <c r="D186">
        <v>1000000</v>
      </c>
      <c r="F186" t="s">
        <v>4</v>
      </c>
      <c r="G186">
        <v>1000000</v>
      </c>
      <c r="H186" s="4" t="s">
        <v>216</v>
      </c>
      <c r="I186" s="4">
        <f t="shared" si="10"/>
        <v>3</v>
      </c>
      <c r="J186" s="4" t="s">
        <v>251</v>
      </c>
      <c r="K186" s="4">
        <f t="shared" si="11"/>
        <v>3</v>
      </c>
      <c r="L186" s="4" t="s">
        <v>417</v>
      </c>
      <c r="M186" s="4">
        <f t="shared" si="12"/>
        <v>5</v>
      </c>
      <c r="N186" s="4" t="s">
        <v>246</v>
      </c>
      <c r="O186" s="4">
        <f t="shared" si="14"/>
        <v>2</v>
      </c>
      <c r="P186">
        <f t="shared" si="13"/>
        <v>13</v>
      </c>
    </row>
    <row r="187" spans="1:16" x14ac:dyDescent="0.25">
      <c r="A187" t="s">
        <v>4</v>
      </c>
      <c r="B187" t="s">
        <v>17</v>
      </c>
      <c r="D187">
        <v>600000</v>
      </c>
      <c r="F187" t="s">
        <v>4</v>
      </c>
      <c r="G187">
        <v>600000</v>
      </c>
      <c r="H187" s="4" t="s">
        <v>132</v>
      </c>
      <c r="I187" s="4">
        <f t="shared" si="10"/>
        <v>4</v>
      </c>
      <c r="J187" s="4" t="s">
        <v>321</v>
      </c>
      <c r="K187" s="4">
        <f t="shared" si="11"/>
        <v>4</v>
      </c>
      <c r="L187" s="4" t="s">
        <v>418</v>
      </c>
      <c r="M187" s="4">
        <f t="shared" si="12"/>
        <v>4</v>
      </c>
      <c r="N187" s="4" t="s">
        <v>246</v>
      </c>
      <c r="O187" s="4">
        <f t="shared" si="14"/>
        <v>2</v>
      </c>
      <c r="P187">
        <f t="shared" si="13"/>
        <v>14</v>
      </c>
    </row>
    <row r="188" spans="1:16" x14ac:dyDescent="0.25">
      <c r="A188" t="s">
        <v>4</v>
      </c>
      <c r="B188" t="s">
        <v>17</v>
      </c>
      <c r="D188">
        <v>680000</v>
      </c>
      <c r="F188" t="s">
        <v>4</v>
      </c>
      <c r="G188">
        <v>680000</v>
      </c>
      <c r="H188" s="4" t="s">
        <v>219</v>
      </c>
      <c r="I188" s="4">
        <f t="shared" si="10"/>
        <v>8</v>
      </c>
      <c r="J188" s="4" t="s">
        <v>374</v>
      </c>
      <c r="K188" s="4">
        <f t="shared" si="11"/>
        <v>4</v>
      </c>
      <c r="L188" s="4" t="s">
        <v>419</v>
      </c>
      <c r="M188" s="4">
        <f t="shared" si="12"/>
        <v>3</v>
      </c>
      <c r="N188" s="4" t="s">
        <v>249</v>
      </c>
      <c r="O188" s="4">
        <f t="shared" si="14"/>
        <v>3</v>
      </c>
      <c r="P188">
        <f t="shared" si="13"/>
        <v>18</v>
      </c>
    </row>
    <row r="189" spans="1:16" ht="60" x14ac:dyDescent="0.25">
      <c r="A189" t="s">
        <v>4</v>
      </c>
      <c r="B189" t="s">
        <v>19</v>
      </c>
      <c r="D189" s="1" t="s">
        <v>105</v>
      </c>
      <c r="F189" t="s">
        <v>4</v>
      </c>
      <c r="G189" s="3">
        <v>2200000</v>
      </c>
      <c r="H189" s="4" t="s">
        <v>220</v>
      </c>
      <c r="I189" s="4">
        <f t="shared" si="10"/>
        <v>6</v>
      </c>
      <c r="J189" s="4" t="s">
        <v>374</v>
      </c>
      <c r="K189" s="4">
        <f t="shared" si="11"/>
        <v>4</v>
      </c>
      <c r="L189" s="4" t="s">
        <v>274</v>
      </c>
      <c r="M189" s="4">
        <f t="shared" si="12"/>
        <v>2</v>
      </c>
      <c r="N189" s="4" t="s">
        <v>249</v>
      </c>
      <c r="O189" s="4">
        <f t="shared" si="14"/>
        <v>3</v>
      </c>
      <c r="P189">
        <f t="shared" si="13"/>
        <v>15</v>
      </c>
    </row>
    <row r="190" spans="1:16" x14ac:dyDescent="0.25">
      <c r="A190" t="s">
        <v>4</v>
      </c>
      <c r="B190" t="s">
        <v>18</v>
      </c>
      <c r="D190">
        <v>700000</v>
      </c>
      <c r="F190" t="s">
        <v>4</v>
      </c>
      <c r="G190">
        <v>700000</v>
      </c>
      <c r="H190" s="4" t="s">
        <v>221</v>
      </c>
      <c r="I190" s="4">
        <f t="shared" si="10"/>
        <v>7</v>
      </c>
      <c r="J190" s="4" t="s">
        <v>420</v>
      </c>
      <c r="K190" s="4">
        <f t="shared" si="11"/>
        <v>4</v>
      </c>
      <c r="L190" s="4" t="s">
        <v>421</v>
      </c>
      <c r="M190" s="4">
        <f t="shared" si="12"/>
        <v>4</v>
      </c>
      <c r="N190" s="4" t="s">
        <v>246</v>
      </c>
      <c r="O190" s="4">
        <f t="shared" si="14"/>
        <v>2</v>
      </c>
      <c r="P190">
        <f t="shared" si="13"/>
        <v>17</v>
      </c>
    </row>
    <row r="191" spans="1:16" x14ac:dyDescent="0.25">
      <c r="A191" t="s">
        <v>4</v>
      </c>
      <c r="B191" t="s">
        <v>19</v>
      </c>
      <c r="D191">
        <v>1200000</v>
      </c>
      <c r="F191" t="s">
        <v>4</v>
      </c>
      <c r="G191">
        <v>1200000</v>
      </c>
      <c r="H191" s="4" t="s">
        <v>186</v>
      </c>
      <c r="I191" s="4">
        <f t="shared" si="10"/>
        <v>4</v>
      </c>
      <c r="J191" s="4" t="s">
        <v>253</v>
      </c>
      <c r="K191" s="4">
        <f t="shared" si="11"/>
        <v>3</v>
      </c>
      <c r="L191" s="4" t="s">
        <v>401</v>
      </c>
      <c r="M191" s="4">
        <f t="shared" si="12"/>
        <v>3</v>
      </c>
      <c r="N191" s="4" t="s">
        <v>246</v>
      </c>
      <c r="O191" s="4">
        <f t="shared" si="14"/>
        <v>2</v>
      </c>
      <c r="P191">
        <f t="shared" si="13"/>
        <v>12</v>
      </c>
    </row>
    <row r="192" spans="1:16" x14ac:dyDescent="0.25">
      <c r="A192" t="s">
        <v>8</v>
      </c>
      <c r="B192" t="s">
        <v>19</v>
      </c>
      <c r="D192" t="s">
        <v>106</v>
      </c>
      <c r="F192" t="s">
        <v>8</v>
      </c>
      <c r="G192" s="2">
        <v>800000</v>
      </c>
      <c r="H192" s="4" t="s">
        <v>186</v>
      </c>
      <c r="I192" s="4">
        <f t="shared" si="10"/>
        <v>4</v>
      </c>
      <c r="J192" s="4" t="s">
        <v>422</v>
      </c>
      <c r="K192" s="4">
        <f t="shared" si="11"/>
        <v>3</v>
      </c>
      <c r="L192" s="4" t="s">
        <v>423</v>
      </c>
      <c r="M192" s="4">
        <f t="shared" si="12"/>
        <v>4</v>
      </c>
      <c r="N192" s="4" t="s">
        <v>246</v>
      </c>
      <c r="O192" s="4">
        <f t="shared" si="14"/>
        <v>2</v>
      </c>
      <c r="P192">
        <f t="shared" si="13"/>
        <v>13</v>
      </c>
    </row>
    <row r="193" spans="1:16" x14ac:dyDescent="0.25">
      <c r="A193" t="s">
        <v>4</v>
      </c>
      <c r="B193" t="s">
        <v>17</v>
      </c>
      <c r="D193">
        <v>1000000</v>
      </c>
      <c r="F193" t="s">
        <v>4</v>
      </c>
      <c r="G193">
        <v>1000000</v>
      </c>
      <c r="H193" s="4" t="s">
        <v>222</v>
      </c>
      <c r="I193" s="4">
        <f t="shared" si="10"/>
        <v>6</v>
      </c>
      <c r="J193" s="4" t="s">
        <v>253</v>
      </c>
      <c r="K193" s="4">
        <f t="shared" si="11"/>
        <v>3</v>
      </c>
      <c r="L193" s="4" t="s">
        <v>424</v>
      </c>
      <c r="M193" s="4">
        <f t="shared" si="12"/>
        <v>4</v>
      </c>
      <c r="N193" s="4" t="s">
        <v>249</v>
      </c>
      <c r="O193" s="4">
        <f t="shared" si="14"/>
        <v>3</v>
      </c>
      <c r="P193">
        <f t="shared" si="13"/>
        <v>16</v>
      </c>
    </row>
    <row r="194" spans="1:16" x14ac:dyDescent="0.25">
      <c r="A194" t="s">
        <v>4</v>
      </c>
      <c r="B194" t="s">
        <v>17</v>
      </c>
      <c r="D194" t="s">
        <v>107</v>
      </c>
      <c r="F194" t="s">
        <v>4</v>
      </c>
      <c r="G194" s="2">
        <v>950000</v>
      </c>
      <c r="H194" s="4" t="s">
        <v>223</v>
      </c>
      <c r="I194" s="4">
        <f t="shared" si="10"/>
        <v>5</v>
      </c>
      <c r="J194" s="4" t="s">
        <v>321</v>
      </c>
      <c r="K194" s="4">
        <f t="shared" si="11"/>
        <v>4</v>
      </c>
      <c r="L194" s="4" t="s">
        <v>425</v>
      </c>
      <c r="M194" s="4">
        <f t="shared" si="12"/>
        <v>3</v>
      </c>
      <c r="N194" s="4" t="s">
        <v>246</v>
      </c>
      <c r="O194" s="4">
        <f t="shared" si="14"/>
        <v>2</v>
      </c>
      <c r="P194">
        <f t="shared" si="13"/>
        <v>14</v>
      </c>
    </row>
    <row r="195" spans="1:16" x14ac:dyDescent="0.25">
      <c r="A195" t="s">
        <v>4</v>
      </c>
      <c r="B195" t="s">
        <v>18</v>
      </c>
      <c r="D195">
        <v>900000</v>
      </c>
      <c r="F195" t="s">
        <v>4</v>
      </c>
      <c r="G195">
        <v>900000</v>
      </c>
      <c r="H195" s="4" t="s">
        <v>224</v>
      </c>
      <c r="I195" s="4">
        <f t="shared" ref="I195:I232" si="15">LEN(H195)-LEN(SUBSTITUTE(H195,";",""))+1</f>
        <v>6</v>
      </c>
      <c r="J195" s="4" t="s">
        <v>253</v>
      </c>
      <c r="K195" s="4">
        <f t="shared" ref="K195:K232" si="16">LEN(J195)-LEN(SUBSTITUTE(J195,";",""))+1</f>
        <v>3</v>
      </c>
      <c r="L195" s="4" t="s">
        <v>215</v>
      </c>
      <c r="M195" s="4">
        <f t="shared" ref="M195:M232" si="17">LEN(L195)-LEN(SUBSTITUTE(L195,";",""))+1</f>
        <v>1</v>
      </c>
      <c r="N195" s="4" t="s">
        <v>249</v>
      </c>
      <c r="O195" s="4">
        <f t="shared" si="14"/>
        <v>3</v>
      </c>
      <c r="P195">
        <f t="shared" ref="P195:P232" si="18">I195+K195+M195+O195</f>
        <v>13</v>
      </c>
    </row>
    <row r="196" spans="1:16" x14ac:dyDescent="0.25">
      <c r="A196" t="s">
        <v>4</v>
      </c>
      <c r="B196" t="s">
        <v>18</v>
      </c>
      <c r="D196">
        <v>1300000</v>
      </c>
      <c r="F196" t="s">
        <v>4</v>
      </c>
      <c r="G196">
        <v>1300000</v>
      </c>
      <c r="H196" s="4" t="s">
        <v>168</v>
      </c>
      <c r="I196" s="4">
        <f t="shared" si="15"/>
        <v>4</v>
      </c>
      <c r="J196" s="4" t="s">
        <v>251</v>
      </c>
      <c r="K196" s="4">
        <f t="shared" si="16"/>
        <v>3</v>
      </c>
      <c r="L196" s="4" t="s">
        <v>332</v>
      </c>
      <c r="M196" s="4">
        <f t="shared" si="17"/>
        <v>2</v>
      </c>
      <c r="N196" s="4" t="s">
        <v>255</v>
      </c>
      <c r="O196" s="4">
        <f t="shared" ref="O196:O232" si="19">LEN(N196)-LEN(SUBSTITUTE(N196,";",""))+1</f>
        <v>1</v>
      </c>
      <c r="P196">
        <f t="shared" si="18"/>
        <v>10</v>
      </c>
    </row>
    <row r="197" spans="1:16" x14ac:dyDescent="0.25">
      <c r="A197" t="s">
        <v>4</v>
      </c>
      <c r="B197" t="s">
        <v>17</v>
      </c>
      <c r="D197">
        <v>700000</v>
      </c>
      <c r="F197" t="s">
        <v>4</v>
      </c>
      <c r="G197">
        <v>700000</v>
      </c>
      <c r="H197" s="4" t="s">
        <v>176</v>
      </c>
      <c r="I197" s="4">
        <f t="shared" si="15"/>
        <v>5</v>
      </c>
      <c r="J197" s="4" t="s">
        <v>426</v>
      </c>
      <c r="K197" s="4">
        <f t="shared" si="16"/>
        <v>4</v>
      </c>
      <c r="L197" s="4" t="s">
        <v>331</v>
      </c>
      <c r="M197" s="4">
        <f t="shared" si="17"/>
        <v>2</v>
      </c>
      <c r="N197" s="4" t="s">
        <v>246</v>
      </c>
      <c r="O197" s="4">
        <f t="shared" si="19"/>
        <v>2</v>
      </c>
      <c r="P197">
        <f t="shared" si="18"/>
        <v>13</v>
      </c>
    </row>
    <row r="198" spans="1:16" x14ac:dyDescent="0.25">
      <c r="A198" t="s">
        <v>4</v>
      </c>
      <c r="B198" t="s">
        <v>18</v>
      </c>
      <c r="D198">
        <v>500000</v>
      </c>
      <c r="F198" t="s">
        <v>4</v>
      </c>
      <c r="G198">
        <v>500000</v>
      </c>
      <c r="H198" s="4" t="s">
        <v>170</v>
      </c>
      <c r="I198" s="4">
        <f t="shared" si="15"/>
        <v>5</v>
      </c>
      <c r="J198" s="4" t="s">
        <v>427</v>
      </c>
      <c r="K198" s="4">
        <f t="shared" si="16"/>
        <v>4</v>
      </c>
      <c r="L198" s="4" t="s">
        <v>428</v>
      </c>
      <c r="M198" s="4">
        <f t="shared" si="17"/>
        <v>9</v>
      </c>
      <c r="N198" s="4" t="s">
        <v>249</v>
      </c>
      <c r="O198" s="4">
        <f t="shared" si="19"/>
        <v>3</v>
      </c>
      <c r="P198">
        <f t="shared" si="18"/>
        <v>21</v>
      </c>
    </row>
    <row r="199" spans="1:16" x14ac:dyDescent="0.25">
      <c r="A199" t="s">
        <v>4</v>
      </c>
      <c r="B199" t="s">
        <v>18</v>
      </c>
      <c r="D199">
        <v>700000</v>
      </c>
      <c r="F199" t="s">
        <v>4</v>
      </c>
      <c r="G199">
        <v>700000</v>
      </c>
      <c r="H199" s="4" t="s">
        <v>225</v>
      </c>
      <c r="I199" s="4">
        <f t="shared" si="15"/>
        <v>5</v>
      </c>
      <c r="J199" s="4" t="s">
        <v>321</v>
      </c>
      <c r="K199" s="4">
        <f t="shared" si="16"/>
        <v>4</v>
      </c>
      <c r="L199" s="4" t="s">
        <v>429</v>
      </c>
      <c r="M199" s="4">
        <f t="shared" si="17"/>
        <v>8</v>
      </c>
      <c r="N199" s="4" t="s">
        <v>249</v>
      </c>
      <c r="O199" s="4">
        <f t="shared" si="19"/>
        <v>3</v>
      </c>
      <c r="P199">
        <f t="shared" si="18"/>
        <v>20</v>
      </c>
    </row>
    <row r="200" spans="1:16" x14ac:dyDescent="0.25">
      <c r="A200" t="s">
        <v>4</v>
      </c>
      <c r="B200" t="s">
        <v>17</v>
      </c>
      <c r="D200">
        <v>420000</v>
      </c>
      <c r="F200" t="s">
        <v>4</v>
      </c>
      <c r="G200">
        <v>420000</v>
      </c>
      <c r="H200" s="4" t="s">
        <v>173</v>
      </c>
      <c r="I200" s="4">
        <f t="shared" si="15"/>
        <v>1</v>
      </c>
      <c r="J200" s="4" t="s">
        <v>251</v>
      </c>
      <c r="K200" s="4">
        <f t="shared" si="16"/>
        <v>3</v>
      </c>
      <c r="L200" s="4" t="s">
        <v>430</v>
      </c>
      <c r="M200" s="4">
        <f t="shared" si="17"/>
        <v>5</v>
      </c>
      <c r="N200" s="4" t="s">
        <v>246</v>
      </c>
      <c r="O200" s="4">
        <f t="shared" si="19"/>
        <v>2</v>
      </c>
      <c r="P200">
        <f t="shared" si="18"/>
        <v>11</v>
      </c>
    </row>
    <row r="201" spans="1:16" x14ac:dyDescent="0.25">
      <c r="A201" t="s">
        <v>4</v>
      </c>
      <c r="B201" t="s">
        <v>17</v>
      </c>
      <c r="D201">
        <v>750000</v>
      </c>
      <c r="F201" t="s">
        <v>4</v>
      </c>
      <c r="G201">
        <v>750000</v>
      </c>
      <c r="H201" s="4" t="s">
        <v>148</v>
      </c>
      <c r="I201" s="4">
        <f t="shared" si="15"/>
        <v>4</v>
      </c>
      <c r="J201" s="4" t="s">
        <v>251</v>
      </c>
      <c r="K201" s="4">
        <f t="shared" si="16"/>
        <v>3</v>
      </c>
      <c r="L201" s="4" t="s">
        <v>431</v>
      </c>
      <c r="M201" s="4">
        <f t="shared" si="17"/>
        <v>4</v>
      </c>
      <c r="N201" s="4" t="s">
        <v>246</v>
      </c>
      <c r="O201" s="4">
        <f t="shared" si="19"/>
        <v>2</v>
      </c>
      <c r="P201">
        <f t="shared" si="18"/>
        <v>13</v>
      </c>
    </row>
    <row r="202" spans="1:16" x14ac:dyDescent="0.25">
      <c r="A202" t="s">
        <v>4</v>
      </c>
      <c r="B202" t="s">
        <v>18</v>
      </c>
      <c r="D202">
        <v>350000</v>
      </c>
      <c r="F202" t="s">
        <v>4</v>
      </c>
      <c r="G202">
        <v>350000</v>
      </c>
      <c r="H202" s="4" t="s">
        <v>226</v>
      </c>
      <c r="I202" s="4">
        <f t="shared" si="15"/>
        <v>8</v>
      </c>
      <c r="J202" s="4" t="s">
        <v>321</v>
      </c>
      <c r="K202" s="4">
        <f t="shared" si="16"/>
        <v>4</v>
      </c>
      <c r="L202" s="4" t="s">
        <v>432</v>
      </c>
      <c r="M202" s="4">
        <f t="shared" si="17"/>
        <v>7</v>
      </c>
      <c r="N202" s="4" t="s">
        <v>246</v>
      </c>
      <c r="O202" s="4">
        <f t="shared" si="19"/>
        <v>2</v>
      </c>
      <c r="P202">
        <f t="shared" si="18"/>
        <v>21</v>
      </c>
    </row>
    <row r="203" spans="1:16" x14ac:dyDescent="0.25">
      <c r="A203" t="s">
        <v>4</v>
      </c>
      <c r="B203" t="s">
        <v>19</v>
      </c>
      <c r="D203">
        <v>650000</v>
      </c>
      <c r="F203" t="s">
        <v>4</v>
      </c>
      <c r="G203">
        <v>650000</v>
      </c>
      <c r="H203" s="4" t="s">
        <v>177</v>
      </c>
      <c r="I203" s="4">
        <f t="shared" si="15"/>
        <v>7</v>
      </c>
      <c r="J203" s="4" t="s">
        <v>321</v>
      </c>
      <c r="K203" s="4">
        <f t="shared" si="16"/>
        <v>4</v>
      </c>
      <c r="L203" s="4" t="s">
        <v>432</v>
      </c>
      <c r="M203" s="4">
        <f t="shared" si="17"/>
        <v>7</v>
      </c>
      <c r="N203" s="4" t="s">
        <v>246</v>
      </c>
      <c r="O203" s="4">
        <f t="shared" si="19"/>
        <v>2</v>
      </c>
      <c r="P203">
        <f t="shared" si="18"/>
        <v>20</v>
      </c>
    </row>
    <row r="204" spans="1:16" x14ac:dyDescent="0.25">
      <c r="A204" t="s">
        <v>4</v>
      </c>
      <c r="B204" t="s">
        <v>18</v>
      </c>
      <c r="D204">
        <v>600000</v>
      </c>
      <c r="F204" t="s">
        <v>4</v>
      </c>
      <c r="G204">
        <v>600000</v>
      </c>
      <c r="H204" s="4" t="s">
        <v>227</v>
      </c>
      <c r="I204" s="4">
        <f t="shared" si="15"/>
        <v>6</v>
      </c>
      <c r="J204" s="4" t="s">
        <v>321</v>
      </c>
      <c r="K204" s="4">
        <f t="shared" si="16"/>
        <v>4</v>
      </c>
      <c r="L204" s="4" t="s">
        <v>433</v>
      </c>
      <c r="M204" s="4">
        <f t="shared" si="17"/>
        <v>5</v>
      </c>
      <c r="N204" s="4" t="s">
        <v>246</v>
      </c>
      <c r="O204" s="4">
        <f t="shared" si="19"/>
        <v>2</v>
      </c>
      <c r="P204">
        <f t="shared" si="18"/>
        <v>17</v>
      </c>
    </row>
    <row r="205" spans="1:16" x14ac:dyDescent="0.25">
      <c r="A205" t="s">
        <v>4</v>
      </c>
      <c r="B205" t="s">
        <v>19</v>
      </c>
      <c r="D205" t="s">
        <v>108</v>
      </c>
      <c r="F205" t="s">
        <v>4</v>
      </c>
      <c r="G205" s="2">
        <v>750000</v>
      </c>
      <c r="H205" s="4" t="s">
        <v>228</v>
      </c>
      <c r="I205" s="4">
        <f t="shared" si="15"/>
        <v>1</v>
      </c>
      <c r="J205" s="4" t="s">
        <v>251</v>
      </c>
      <c r="K205" s="4">
        <f t="shared" si="16"/>
        <v>3</v>
      </c>
      <c r="L205" s="4" t="s">
        <v>370</v>
      </c>
      <c r="M205" s="4">
        <f t="shared" si="17"/>
        <v>4</v>
      </c>
      <c r="N205" s="4" t="s">
        <v>246</v>
      </c>
      <c r="O205" s="4">
        <f t="shared" si="19"/>
        <v>2</v>
      </c>
      <c r="P205">
        <f t="shared" si="18"/>
        <v>10</v>
      </c>
    </row>
    <row r="206" spans="1:16" x14ac:dyDescent="0.25">
      <c r="A206" t="s">
        <v>4</v>
      </c>
      <c r="B206" t="s">
        <v>19</v>
      </c>
      <c r="D206" t="s">
        <v>109</v>
      </c>
      <c r="F206" t="s">
        <v>4</v>
      </c>
      <c r="G206" s="2">
        <v>3000000</v>
      </c>
      <c r="H206" s="4" t="s">
        <v>229</v>
      </c>
      <c r="I206" s="4">
        <f t="shared" si="15"/>
        <v>6</v>
      </c>
      <c r="J206" s="4" t="s">
        <v>434</v>
      </c>
      <c r="K206" s="4">
        <f t="shared" si="16"/>
        <v>3</v>
      </c>
      <c r="L206" s="4" t="s">
        <v>435</v>
      </c>
      <c r="M206" s="4">
        <f t="shared" si="17"/>
        <v>3</v>
      </c>
      <c r="N206" s="4" t="s">
        <v>246</v>
      </c>
      <c r="O206" s="4">
        <f t="shared" si="19"/>
        <v>2</v>
      </c>
      <c r="P206">
        <f t="shared" si="18"/>
        <v>14</v>
      </c>
    </row>
    <row r="207" spans="1:16" x14ac:dyDescent="0.25">
      <c r="A207" t="s">
        <v>4</v>
      </c>
      <c r="B207" t="s">
        <v>17</v>
      </c>
      <c r="D207">
        <v>600000</v>
      </c>
      <c r="F207" t="s">
        <v>4</v>
      </c>
      <c r="G207">
        <v>600000</v>
      </c>
      <c r="H207" s="4" t="s">
        <v>170</v>
      </c>
      <c r="I207" s="4">
        <f t="shared" si="15"/>
        <v>5</v>
      </c>
      <c r="J207" s="4" t="s">
        <v>253</v>
      </c>
      <c r="K207" s="4">
        <f t="shared" si="16"/>
        <v>3</v>
      </c>
      <c r="L207" s="4" t="s">
        <v>436</v>
      </c>
      <c r="M207" s="4">
        <f t="shared" si="17"/>
        <v>4</v>
      </c>
      <c r="N207" s="4" t="s">
        <v>255</v>
      </c>
      <c r="O207" s="4">
        <f t="shared" si="19"/>
        <v>1</v>
      </c>
      <c r="P207">
        <f t="shared" si="18"/>
        <v>13</v>
      </c>
    </row>
    <row r="208" spans="1:16" x14ac:dyDescent="0.25">
      <c r="A208" t="s">
        <v>4</v>
      </c>
      <c r="B208" t="s">
        <v>17</v>
      </c>
      <c r="D208">
        <v>1300000</v>
      </c>
      <c r="F208" t="s">
        <v>4</v>
      </c>
      <c r="G208">
        <v>1300000</v>
      </c>
      <c r="H208" s="4" t="s">
        <v>163</v>
      </c>
      <c r="I208" s="4">
        <f t="shared" si="15"/>
        <v>6</v>
      </c>
      <c r="J208" s="4" t="s">
        <v>437</v>
      </c>
      <c r="K208" s="4">
        <f t="shared" si="16"/>
        <v>4</v>
      </c>
      <c r="L208" s="4" t="s">
        <v>215</v>
      </c>
      <c r="M208" s="4">
        <f t="shared" si="17"/>
        <v>1</v>
      </c>
      <c r="N208" s="4" t="s">
        <v>249</v>
      </c>
      <c r="O208" s="4">
        <f t="shared" si="19"/>
        <v>3</v>
      </c>
      <c r="P208">
        <f t="shared" si="18"/>
        <v>14</v>
      </c>
    </row>
    <row r="209" spans="1:16" x14ac:dyDescent="0.25">
      <c r="A209" t="s">
        <v>4</v>
      </c>
      <c r="B209" t="s">
        <v>18</v>
      </c>
      <c r="D209">
        <v>400000</v>
      </c>
      <c r="F209" t="s">
        <v>4</v>
      </c>
      <c r="G209">
        <v>400000</v>
      </c>
      <c r="H209" s="4" t="s">
        <v>230</v>
      </c>
      <c r="I209" s="4">
        <f t="shared" si="15"/>
        <v>6</v>
      </c>
      <c r="J209" s="4" t="s">
        <v>321</v>
      </c>
      <c r="K209" s="4">
        <f t="shared" si="16"/>
        <v>4</v>
      </c>
      <c r="L209" s="4" t="s">
        <v>438</v>
      </c>
      <c r="M209" s="4">
        <f t="shared" si="17"/>
        <v>5</v>
      </c>
      <c r="N209" s="4" t="s">
        <v>246</v>
      </c>
      <c r="O209" s="4">
        <f t="shared" si="19"/>
        <v>2</v>
      </c>
      <c r="P209">
        <f t="shared" si="18"/>
        <v>17</v>
      </c>
    </row>
    <row r="210" spans="1:16" x14ac:dyDescent="0.25">
      <c r="A210" t="s">
        <v>4</v>
      </c>
      <c r="B210" t="s">
        <v>17</v>
      </c>
      <c r="D210">
        <v>950000</v>
      </c>
      <c r="F210" t="s">
        <v>4</v>
      </c>
      <c r="G210">
        <v>950000</v>
      </c>
      <c r="H210" s="4" t="s">
        <v>231</v>
      </c>
      <c r="I210" s="4">
        <f t="shared" si="15"/>
        <v>3</v>
      </c>
      <c r="J210" s="4" t="s">
        <v>266</v>
      </c>
      <c r="K210" s="4">
        <f t="shared" si="16"/>
        <v>3</v>
      </c>
      <c r="L210" s="4" t="s">
        <v>439</v>
      </c>
      <c r="M210" s="4">
        <f t="shared" si="17"/>
        <v>3</v>
      </c>
      <c r="N210" s="4" t="s">
        <v>255</v>
      </c>
      <c r="O210" s="4">
        <f t="shared" si="19"/>
        <v>1</v>
      </c>
      <c r="P210">
        <f t="shared" si="18"/>
        <v>10</v>
      </c>
    </row>
    <row r="211" spans="1:16" x14ac:dyDescent="0.25">
      <c r="A211" t="s">
        <v>9</v>
      </c>
      <c r="B211" t="s">
        <v>18</v>
      </c>
      <c r="D211">
        <v>1000000</v>
      </c>
      <c r="F211" t="s">
        <v>9</v>
      </c>
      <c r="G211">
        <v>1000000</v>
      </c>
      <c r="H211" s="4" t="s">
        <v>174</v>
      </c>
      <c r="I211" s="4">
        <f t="shared" si="15"/>
        <v>5</v>
      </c>
      <c r="J211" s="4" t="s">
        <v>317</v>
      </c>
      <c r="K211" s="4">
        <f t="shared" si="16"/>
        <v>3</v>
      </c>
      <c r="L211" s="4" t="s">
        <v>440</v>
      </c>
      <c r="M211" s="4">
        <f t="shared" si="17"/>
        <v>3</v>
      </c>
      <c r="N211" s="4" t="s">
        <v>246</v>
      </c>
      <c r="O211" s="4">
        <f t="shared" si="19"/>
        <v>2</v>
      </c>
      <c r="P211">
        <f t="shared" si="18"/>
        <v>13</v>
      </c>
    </row>
    <row r="212" spans="1:16" ht="60" x14ac:dyDescent="0.25">
      <c r="A212" t="s">
        <v>9</v>
      </c>
      <c r="B212" t="s">
        <v>19</v>
      </c>
      <c r="D212" s="1" t="s">
        <v>53</v>
      </c>
      <c r="F212" t="s">
        <v>9</v>
      </c>
      <c r="G212" s="3">
        <v>500000</v>
      </c>
      <c r="H212" s="4" t="s">
        <v>147</v>
      </c>
      <c r="I212" s="4">
        <f t="shared" si="15"/>
        <v>4</v>
      </c>
      <c r="J212" s="4" t="s">
        <v>266</v>
      </c>
      <c r="K212" s="4">
        <f t="shared" si="16"/>
        <v>3</v>
      </c>
      <c r="L212" s="4" t="s">
        <v>440</v>
      </c>
      <c r="M212" s="4">
        <f t="shared" si="17"/>
        <v>3</v>
      </c>
      <c r="N212" s="4" t="s">
        <v>246</v>
      </c>
      <c r="O212" s="4">
        <f t="shared" si="19"/>
        <v>2</v>
      </c>
      <c r="P212">
        <f t="shared" si="18"/>
        <v>12</v>
      </c>
    </row>
    <row r="213" spans="1:16" ht="60" x14ac:dyDescent="0.25">
      <c r="A213" t="s">
        <v>9</v>
      </c>
      <c r="B213" t="s">
        <v>19</v>
      </c>
      <c r="D213" s="1" t="s">
        <v>53</v>
      </c>
      <c r="F213" t="s">
        <v>9</v>
      </c>
      <c r="G213" s="3">
        <v>500000</v>
      </c>
      <c r="H213" s="4" t="s">
        <v>147</v>
      </c>
      <c r="I213" s="4">
        <f t="shared" si="15"/>
        <v>4</v>
      </c>
      <c r="J213" s="4" t="s">
        <v>321</v>
      </c>
      <c r="K213" s="4">
        <f t="shared" si="16"/>
        <v>4</v>
      </c>
      <c r="L213" s="4" t="s">
        <v>441</v>
      </c>
      <c r="M213" s="4">
        <f t="shared" si="17"/>
        <v>3</v>
      </c>
      <c r="N213" s="4" t="s">
        <v>246</v>
      </c>
      <c r="O213" s="4">
        <f t="shared" si="19"/>
        <v>2</v>
      </c>
      <c r="P213">
        <f t="shared" si="18"/>
        <v>13</v>
      </c>
    </row>
    <row r="214" spans="1:16" x14ac:dyDescent="0.25">
      <c r="A214" t="s">
        <v>9</v>
      </c>
      <c r="B214" t="s">
        <v>18</v>
      </c>
      <c r="D214">
        <v>550000</v>
      </c>
      <c r="F214" t="s">
        <v>9</v>
      </c>
      <c r="G214">
        <v>550000</v>
      </c>
      <c r="H214" s="4" t="s">
        <v>163</v>
      </c>
      <c r="I214" s="4">
        <f t="shared" si="15"/>
        <v>6</v>
      </c>
      <c r="J214" s="4" t="s">
        <v>336</v>
      </c>
      <c r="K214" s="4">
        <f t="shared" si="16"/>
        <v>5</v>
      </c>
      <c r="L214" s="4" t="s">
        <v>442</v>
      </c>
      <c r="M214" s="4">
        <f t="shared" si="17"/>
        <v>6</v>
      </c>
      <c r="N214" s="4" t="s">
        <v>249</v>
      </c>
      <c r="O214" s="4">
        <f t="shared" si="19"/>
        <v>3</v>
      </c>
      <c r="P214">
        <f t="shared" si="18"/>
        <v>20</v>
      </c>
    </row>
    <row r="215" spans="1:16" ht="60" x14ac:dyDescent="0.25">
      <c r="A215" t="s">
        <v>14</v>
      </c>
      <c r="B215" t="s">
        <v>19</v>
      </c>
      <c r="D215" s="1" t="s">
        <v>110</v>
      </c>
      <c r="F215" t="s">
        <v>14</v>
      </c>
      <c r="G215" s="3">
        <v>350000</v>
      </c>
      <c r="H215" s="4" t="s">
        <v>232</v>
      </c>
      <c r="I215" s="4">
        <f t="shared" si="15"/>
        <v>7</v>
      </c>
      <c r="J215" s="4" t="s">
        <v>443</v>
      </c>
      <c r="K215" s="4">
        <f t="shared" si="16"/>
        <v>6</v>
      </c>
      <c r="L215" s="4" t="s">
        <v>442</v>
      </c>
      <c r="M215" s="4">
        <f t="shared" si="17"/>
        <v>6</v>
      </c>
      <c r="N215" s="4" t="s">
        <v>249</v>
      </c>
      <c r="O215" s="4">
        <f t="shared" si="19"/>
        <v>3</v>
      </c>
      <c r="P215">
        <f t="shared" si="18"/>
        <v>22</v>
      </c>
    </row>
    <row r="216" spans="1:16" x14ac:dyDescent="0.25">
      <c r="A216" t="s">
        <v>11</v>
      </c>
      <c r="B216" t="s">
        <v>19</v>
      </c>
      <c r="D216">
        <v>500000</v>
      </c>
      <c r="F216" t="s">
        <v>11</v>
      </c>
      <c r="G216">
        <v>500000</v>
      </c>
      <c r="H216" s="4" t="s">
        <v>172</v>
      </c>
      <c r="I216" s="4">
        <f t="shared" si="15"/>
        <v>6</v>
      </c>
      <c r="J216" s="4" t="s">
        <v>398</v>
      </c>
      <c r="K216" s="4">
        <f t="shared" si="16"/>
        <v>6</v>
      </c>
      <c r="L216" s="4" t="s">
        <v>444</v>
      </c>
      <c r="M216" s="4">
        <f t="shared" si="17"/>
        <v>2</v>
      </c>
      <c r="N216" s="4" t="s">
        <v>246</v>
      </c>
      <c r="O216" s="4">
        <f t="shared" si="19"/>
        <v>2</v>
      </c>
      <c r="P216">
        <f t="shared" si="18"/>
        <v>16</v>
      </c>
    </row>
    <row r="217" spans="1:16" x14ac:dyDescent="0.25">
      <c r="A217" t="s">
        <v>11</v>
      </c>
      <c r="B217" t="s">
        <v>17</v>
      </c>
      <c r="D217">
        <v>550000</v>
      </c>
      <c r="F217" t="s">
        <v>11</v>
      </c>
      <c r="G217">
        <v>550000</v>
      </c>
      <c r="H217" s="4" t="s">
        <v>233</v>
      </c>
      <c r="I217" s="4">
        <f t="shared" si="15"/>
        <v>7</v>
      </c>
      <c r="J217" s="4" t="s">
        <v>336</v>
      </c>
      <c r="K217" s="4">
        <f t="shared" si="16"/>
        <v>5</v>
      </c>
      <c r="L217" s="4" t="s">
        <v>445</v>
      </c>
      <c r="M217" s="4">
        <f t="shared" si="17"/>
        <v>6</v>
      </c>
      <c r="N217" s="4" t="s">
        <v>246</v>
      </c>
      <c r="O217" s="4">
        <f t="shared" si="19"/>
        <v>2</v>
      </c>
      <c r="P217">
        <f t="shared" si="18"/>
        <v>20</v>
      </c>
    </row>
    <row r="218" spans="1:16" ht="60" x14ac:dyDescent="0.25">
      <c r="A218" t="s">
        <v>6</v>
      </c>
      <c r="B218" t="s">
        <v>19</v>
      </c>
      <c r="D218" s="1" t="s">
        <v>53</v>
      </c>
      <c r="F218" t="s">
        <v>6</v>
      </c>
      <c r="G218" s="3">
        <v>500000</v>
      </c>
      <c r="H218" s="4" t="s">
        <v>234</v>
      </c>
      <c r="I218" s="4">
        <f t="shared" si="15"/>
        <v>7</v>
      </c>
      <c r="J218" s="4" t="s">
        <v>321</v>
      </c>
      <c r="K218" s="4">
        <f t="shared" si="16"/>
        <v>4</v>
      </c>
      <c r="L218" s="4" t="s">
        <v>446</v>
      </c>
      <c r="M218" s="4">
        <f t="shared" si="17"/>
        <v>8</v>
      </c>
      <c r="N218" s="4" t="s">
        <v>246</v>
      </c>
      <c r="O218" s="4">
        <f t="shared" si="19"/>
        <v>2</v>
      </c>
      <c r="P218">
        <f t="shared" si="18"/>
        <v>21</v>
      </c>
    </row>
    <row r="219" spans="1:16" ht="60" x14ac:dyDescent="0.25">
      <c r="A219" t="s">
        <v>6</v>
      </c>
      <c r="B219" t="s">
        <v>19</v>
      </c>
      <c r="D219" s="1" t="s">
        <v>110</v>
      </c>
      <c r="F219" t="s">
        <v>6</v>
      </c>
      <c r="G219" s="3">
        <v>350000</v>
      </c>
      <c r="H219" s="4" t="s">
        <v>235</v>
      </c>
      <c r="I219" s="4">
        <f t="shared" si="15"/>
        <v>9</v>
      </c>
      <c r="J219" s="4" t="s">
        <v>336</v>
      </c>
      <c r="K219" s="4">
        <f t="shared" si="16"/>
        <v>5</v>
      </c>
      <c r="L219" s="4" t="s">
        <v>447</v>
      </c>
      <c r="M219" s="4">
        <f t="shared" si="17"/>
        <v>5</v>
      </c>
      <c r="N219" s="4" t="s">
        <v>249</v>
      </c>
      <c r="O219" s="4">
        <f t="shared" si="19"/>
        <v>3</v>
      </c>
      <c r="P219">
        <f t="shared" si="18"/>
        <v>22</v>
      </c>
    </row>
    <row r="220" spans="1:16" x14ac:dyDescent="0.25">
      <c r="A220" t="s">
        <v>15</v>
      </c>
      <c r="B220" t="s">
        <v>17</v>
      </c>
      <c r="D220" t="s">
        <v>111</v>
      </c>
      <c r="F220" t="s">
        <v>15</v>
      </c>
      <c r="G220" s="2">
        <v>1000000</v>
      </c>
      <c r="H220" s="4" t="s">
        <v>236</v>
      </c>
      <c r="I220" s="4">
        <f t="shared" si="15"/>
        <v>6</v>
      </c>
      <c r="J220" s="4" t="s">
        <v>448</v>
      </c>
      <c r="K220" s="4">
        <f t="shared" si="16"/>
        <v>6</v>
      </c>
      <c r="L220" s="4" t="s">
        <v>449</v>
      </c>
      <c r="M220" s="4">
        <f t="shared" si="17"/>
        <v>10</v>
      </c>
      <c r="N220" s="4" t="s">
        <v>249</v>
      </c>
      <c r="O220" s="4">
        <f t="shared" si="19"/>
        <v>3</v>
      </c>
      <c r="P220">
        <f t="shared" si="18"/>
        <v>25</v>
      </c>
    </row>
    <row r="221" spans="1:16" x14ac:dyDescent="0.25">
      <c r="A221" t="s">
        <v>112</v>
      </c>
      <c r="B221" t="s">
        <v>17</v>
      </c>
      <c r="D221" t="s">
        <v>113</v>
      </c>
      <c r="F221" t="s">
        <v>112</v>
      </c>
      <c r="G221" s="2">
        <v>1200000</v>
      </c>
      <c r="H221" s="4" t="s">
        <v>237</v>
      </c>
      <c r="I221" s="4">
        <f t="shared" si="15"/>
        <v>8</v>
      </c>
      <c r="J221" s="4" t="s">
        <v>450</v>
      </c>
      <c r="K221" s="4">
        <f t="shared" si="16"/>
        <v>5</v>
      </c>
      <c r="L221" s="4" t="s">
        <v>451</v>
      </c>
      <c r="M221" s="4">
        <f t="shared" si="17"/>
        <v>9</v>
      </c>
      <c r="N221" s="4" t="s">
        <v>246</v>
      </c>
      <c r="O221" s="4">
        <f t="shared" si="19"/>
        <v>2</v>
      </c>
      <c r="P221">
        <f t="shared" si="18"/>
        <v>24</v>
      </c>
    </row>
    <row r="222" spans="1:16" x14ac:dyDescent="0.25">
      <c r="H222" s="4" t="s">
        <v>173</v>
      </c>
      <c r="I222" s="4">
        <f t="shared" si="15"/>
        <v>1</v>
      </c>
      <c r="J222" s="4" t="s">
        <v>276</v>
      </c>
      <c r="K222" s="4">
        <f t="shared" si="16"/>
        <v>2</v>
      </c>
      <c r="L222" s="4" t="s">
        <v>215</v>
      </c>
      <c r="M222" s="4">
        <f t="shared" si="17"/>
        <v>1</v>
      </c>
      <c r="N222" s="4" t="s">
        <v>249</v>
      </c>
      <c r="O222" s="4">
        <f t="shared" si="19"/>
        <v>3</v>
      </c>
      <c r="P222">
        <f t="shared" si="18"/>
        <v>7</v>
      </c>
    </row>
    <row r="223" spans="1:16" x14ac:dyDescent="0.25">
      <c r="H223" s="4" t="s">
        <v>167</v>
      </c>
      <c r="I223" s="4">
        <f t="shared" si="15"/>
        <v>3</v>
      </c>
      <c r="J223" s="4" t="s">
        <v>452</v>
      </c>
      <c r="K223" s="4">
        <f t="shared" si="16"/>
        <v>1</v>
      </c>
      <c r="L223" s="4" t="s">
        <v>453</v>
      </c>
      <c r="M223" s="4">
        <f t="shared" si="17"/>
        <v>4</v>
      </c>
      <c r="N223" s="4" t="s">
        <v>255</v>
      </c>
      <c r="O223" s="4">
        <f t="shared" si="19"/>
        <v>1</v>
      </c>
      <c r="P223">
        <f t="shared" si="18"/>
        <v>9</v>
      </c>
    </row>
    <row r="224" spans="1:16" x14ac:dyDescent="0.25">
      <c r="H224" s="4" t="s">
        <v>167</v>
      </c>
      <c r="I224" s="4">
        <f t="shared" si="15"/>
        <v>3</v>
      </c>
      <c r="J224" s="4" t="s">
        <v>452</v>
      </c>
      <c r="K224" s="4">
        <f t="shared" si="16"/>
        <v>1</v>
      </c>
      <c r="L224" s="4" t="s">
        <v>453</v>
      </c>
      <c r="M224" s="4">
        <f t="shared" si="17"/>
        <v>4</v>
      </c>
      <c r="N224" s="4" t="s">
        <v>255</v>
      </c>
      <c r="O224" s="4">
        <f t="shared" si="19"/>
        <v>1</v>
      </c>
      <c r="P224">
        <f t="shared" si="18"/>
        <v>9</v>
      </c>
    </row>
    <row r="225" spans="1:16" x14ac:dyDescent="0.25">
      <c r="H225" s="4" t="s">
        <v>135</v>
      </c>
      <c r="I225" s="4">
        <f t="shared" si="15"/>
        <v>2</v>
      </c>
      <c r="J225" s="4" t="s">
        <v>251</v>
      </c>
      <c r="K225" s="4">
        <f t="shared" si="16"/>
        <v>3</v>
      </c>
      <c r="L225" s="4" t="s">
        <v>274</v>
      </c>
      <c r="M225" s="4">
        <f t="shared" si="17"/>
        <v>2</v>
      </c>
      <c r="N225" s="4" t="s">
        <v>246</v>
      </c>
      <c r="O225" s="4">
        <f t="shared" si="19"/>
        <v>2</v>
      </c>
      <c r="P225">
        <f t="shared" si="18"/>
        <v>9</v>
      </c>
    </row>
    <row r="226" spans="1:16" ht="60" x14ac:dyDescent="0.25">
      <c r="A226" t="s">
        <v>7</v>
      </c>
      <c r="B226" t="s">
        <v>19</v>
      </c>
      <c r="D226" s="1" t="s">
        <v>104</v>
      </c>
      <c r="H226" s="4" t="s">
        <v>173</v>
      </c>
      <c r="I226" s="4">
        <f t="shared" si="15"/>
        <v>1</v>
      </c>
      <c r="J226" s="4" t="s">
        <v>251</v>
      </c>
      <c r="K226" s="4">
        <f t="shared" si="16"/>
        <v>3</v>
      </c>
      <c r="L226" s="4" t="s">
        <v>370</v>
      </c>
      <c r="M226" s="4">
        <f t="shared" si="17"/>
        <v>4</v>
      </c>
      <c r="N226" s="4" t="s">
        <v>246</v>
      </c>
      <c r="O226" s="4">
        <f t="shared" si="19"/>
        <v>2</v>
      </c>
      <c r="P226">
        <f t="shared" si="18"/>
        <v>10</v>
      </c>
    </row>
    <row r="227" spans="1:16" ht="60" x14ac:dyDescent="0.25">
      <c r="A227" t="s">
        <v>7</v>
      </c>
      <c r="B227" t="s">
        <v>19</v>
      </c>
      <c r="D227" s="1" t="s">
        <v>74</v>
      </c>
      <c r="H227" s="4" t="s">
        <v>173</v>
      </c>
      <c r="I227" s="4">
        <f t="shared" si="15"/>
        <v>1</v>
      </c>
      <c r="J227" s="4" t="s">
        <v>273</v>
      </c>
      <c r="K227" s="4">
        <f t="shared" si="16"/>
        <v>2</v>
      </c>
      <c r="L227" s="4" t="s">
        <v>274</v>
      </c>
      <c r="M227" s="4">
        <f t="shared" si="17"/>
        <v>2</v>
      </c>
      <c r="N227" s="4" t="s">
        <v>246</v>
      </c>
      <c r="O227" s="4">
        <f t="shared" si="19"/>
        <v>2</v>
      </c>
      <c r="P227">
        <f t="shared" si="18"/>
        <v>7</v>
      </c>
    </row>
    <row r="228" spans="1:16" ht="60" x14ac:dyDescent="0.25">
      <c r="A228" t="s">
        <v>7</v>
      </c>
      <c r="B228" t="s">
        <v>19</v>
      </c>
      <c r="D228" s="1" t="s">
        <v>77</v>
      </c>
      <c r="H228" s="4" t="s">
        <v>173</v>
      </c>
      <c r="I228" s="4">
        <f t="shared" si="15"/>
        <v>1</v>
      </c>
      <c r="J228" s="4" t="s">
        <v>290</v>
      </c>
      <c r="K228" s="4">
        <f t="shared" si="16"/>
        <v>3</v>
      </c>
      <c r="L228" s="4" t="s">
        <v>274</v>
      </c>
      <c r="M228" s="4">
        <f t="shared" si="17"/>
        <v>2</v>
      </c>
      <c r="N228" s="4" t="s">
        <v>246</v>
      </c>
      <c r="O228" s="4">
        <f t="shared" si="19"/>
        <v>2</v>
      </c>
      <c r="P228">
        <f t="shared" si="18"/>
        <v>8</v>
      </c>
    </row>
    <row r="229" spans="1:16" ht="60" x14ac:dyDescent="0.25">
      <c r="A229" t="s">
        <v>7</v>
      </c>
      <c r="B229" t="s">
        <v>19</v>
      </c>
      <c r="D229" s="1" t="s">
        <v>79</v>
      </c>
      <c r="H229" s="4" t="s">
        <v>238</v>
      </c>
      <c r="I229" s="4">
        <f t="shared" si="15"/>
        <v>2</v>
      </c>
      <c r="J229" s="4" t="s">
        <v>276</v>
      </c>
      <c r="K229" s="4">
        <f t="shared" si="16"/>
        <v>2</v>
      </c>
      <c r="L229" s="4" t="s">
        <v>407</v>
      </c>
      <c r="M229" s="4">
        <f t="shared" si="17"/>
        <v>2</v>
      </c>
      <c r="N229" s="4" t="s">
        <v>246</v>
      </c>
      <c r="O229" s="4">
        <f t="shared" si="19"/>
        <v>2</v>
      </c>
      <c r="P229">
        <f t="shared" si="18"/>
        <v>8</v>
      </c>
    </row>
    <row r="230" spans="1:16" ht="60" x14ac:dyDescent="0.25">
      <c r="A230" t="s">
        <v>7</v>
      </c>
      <c r="B230" t="s">
        <v>19</v>
      </c>
      <c r="D230" s="1" t="s">
        <v>114</v>
      </c>
      <c r="H230" s="4" t="s">
        <v>195</v>
      </c>
      <c r="I230" s="4">
        <f t="shared" si="15"/>
        <v>3</v>
      </c>
      <c r="J230" s="4" t="s">
        <v>276</v>
      </c>
      <c r="K230" s="4">
        <f t="shared" si="16"/>
        <v>2</v>
      </c>
      <c r="L230" s="4" t="s">
        <v>454</v>
      </c>
      <c r="M230" s="4">
        <f t="shared" si="17"/>
        <v>1</v>
      </c>
      <c r="N230" s="4" t="s">
        <v>246</v>
      </c>
      <c r="O230" s="4">
        <f t="shared" si="19"/>
        <v>2</v>
      </c>
      <c r="P230">
        <f t="shared" si="18"/>
        <v>8</v>
      </c>
    </row>
    <row r="231" spans="1:16" ht="60" x14ac:dyDescent="0.25">
      <c r="A231" t="s">
        <v>7</v>
      </c>
      <c r="B231" t="s">
        <v>19</v>
      </c>
      <c r="D231" s="1" t="s">
        <v>74</v>
      </c>
      <c r="H231" s="4" t="s">
        <v>239</v>
      </c>
      <c r="I231" s="4">
        <f t="shared" si="15"/>
        <v>1</v>
      </c>
      <c r="J231" s="4" t="s">
        <v>244</v>
      </c>
      <c r="K231" s="4">
        <f t="shared" si="16"/>
        <v>1</v>
      </c>
      <c r="L231" s="4" t="s">
        <v>455</v>
      </c>
      <c r="M231" s="4">
        <f t="shared" si="17"/>
        <v>5</v>
      </c>
      <c r="N231" s="4" t="s">
        <v>249</v>
      </c>
      <c r="O231" s="4">
        <f t="shared" si="19"/>
        <v>3</v>
      </c>
      <c r="P231">
        <f t="shared" si="18"/>
        <v>10</v>
      </c>
    </row>
    <row r="232" spans="1:16" ht="60" x14ac:dyDescent="0.25">
      <c r="A232" t="s">
        <v>7</v>
      </c>
      <c r="B232" t="s">
        <v>18</v>
      </c>
      <c r="D232" s="1" t="s">
        <v>91</v>
      </c>
      <c r="H232" s="4" t="s">
        <v>240</v>
      </c>
      <c r="I232" s="4">
        <f t="shared" si="15"/>
        <v>5</v>
      </c>
      <c r="J232" s="4" t="s">
        <v>273</v>
      </c>
      <c r="K232" s="4">
        <f t="shared" si="16"/>
        <v>2</v>
      </c>
      <c r="L232" s="4" t="s">
        <v>456</v>
      </c>
      <c r="M232" s="4">
        <f t="shared" si="17"/>
        <v>5</v>
      </c>
      <c r="N232" s="4" t="s">
        <v>246</v>
      </c>
      <c r="O232" s="4">
        <f t="shared" si="19"/>
        <v>2</v>
      </c>
      <c r="P232">
        <f t="shared" si="18"/>
        <v>14</v>
      </c>
    </row>
    <row r="233" spans="1:16" ht="60" x14ac:dyDescent="0.25">
      <c r="A233" t="s">
        <v>7</v>
      </c>
      <c r="B233" t="s">
        <v>19</v>
      </c>
      <c r="D233" s="1" t="s">
        <v>96</v>
      </c>
    </row>
    <row r="234" spans="1:16" ht="60" x14ac:dyDescent="0.25">
      <c r="A234" t="s">
        <v>7</v>
      </c>
      <c r="B234" t="s">
        <v>19</v>
      </c>
      <c r="D234" s="1" t="s">
        <v>75</v>
      </c>
    </row>
    <row r="235" spans="1:16" ht="30" x14ac:dyDescent="0.25">
      <c r="A235" t="s">
        <v>7</v>
      </c>
      <c r="B235" t="s">
        <v>17</v>
      </c>
      <c r="D235" s="1" t="s">
        <v>115</v>
      </c>
    </row>
    <row r="236" spans="1:16" ht="60" x14ac:dyDescent="0.25">
      <c r="A236" t="s">
        <v>7</v>
      </c>
      <c r="B236" t="s">
        <v>17</v>
      </c>
      <c r="D236" s="1" t="s">
        <v>114</v>
      </c>
    </row>
  </sheetData>
  <autoFilter ref="A1:A221" xr:uid="{00000000-0009-0000-0000-000000000000}">
    <sortState ref="A2:A221">
      <sortCondition ref="A1:A22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3"/>
  <sheetViews>
    <sheetView tabSelected="1" topLeftCell="B1" workbookViewId="0">
      <selection activeCell="C1" sqref="C1"/>
    </sheetView>
  </sheetViews>
  <sheetFormatPr defaultRowHeight="15" x14ac:dyDescent="0.25"/>
  <cols>
    <col min="1" max="1" width="16.5703125" bestFit="1" customWidth="1"/>
    <col min="7" max="7" width="15.7109375" bestFit="1" customWidth="1"/>
    <col min="8" max="8" width="34.140625" bestFit="1" customWidth="1"/>
    <col min="10" max="10" width="10.140625" bestFit="1" customWidth="1"/>
    <col min="11" max="11" width="15.85546875" bestFit="1" customWidth="1"/>
    <col min="14" max="14" width="15.7109375" bestFit="1" customWidth="1"/>
    <col min="15" max="15" width="14.7109375" bestFit="1" customWidth="1"/>
  </cols>
  <sheetData>
    <row r="1" spans="1:15" x14ac:dyDescent="0.25">
      <c r="A1" t="s">
        <v>0</v>
      </c>
      <c r="B1" t="s">
        <v>20</v>
      </c>
      <c r="D1" t="s">
        <v>16</v>
      </c>
      <c r="E1" t="s">
        <v>20</v>
      </c>
      <c r="G1" t="s">
        <v>0</v>
      </c>
      <c r="H1" t="s">
        <v>116</v>
      </c>
      <c r="K1" t="s">
        <v>118</v>
      </c>
      <c r="L1" t="s">
        <v>20</v>
      </c>
      <c r="N1" t="s">
        <v>0</v>
      </c>
      <c r="O1" t="s">
        <v>123</v>
      </c>
    </row>
    <row r="2" spans="1:15" x14ac:dyDescent="0.25">
      <c r="A2" t="s">
        <v>5</v>
      </c>
      <c r="B2">
        <f>COUNTIF(Sheet3!$AB$2:$AB$280,A2)</f>
        <v>10</v>
      </c>
      <c r="D2" t="s">
        <v>17</v>
      </c>
      <c r="E2">
        <f>COUNTIF(Sheet3!$F$2:$F$280,D2)</f>
        <v>69</v>
      </c>
      <c r="G2" t="s">
        <v>5</v>
      </c>
      <c r="H2" s="2">
        <f>AVERAGEIF(Sheet3!$AB$1:$AB$280,G2,Sheet3!$H$1:$H$280)</f>
        <v>866666.66666666663</v>
      </c>
      <c r="J2" s="2"/>
      <c r="K2" t="s">
        <v>120</v>
      </c>
      <c r="L2">
        <f>COUNTIF(Sheet3!H2:H280,"&lt;=499999")</f>
        <v>37</v>
      </c>
      <c r="N2" t="s">
        <v>5</v>
      </c>
      <c r="O2">
        <f>SUMIF(Sheet3!$AB$2:$AB$280,N2,Sheet3!$R$2:$R$280)</f>
        <v>137</v>
      </c>
    </row>
    <row r="3" spans="1:15" x14ac:dyDescent="0.25">
      <c r="A3" t="s">
        <v>7</v>
      </c>
      <c r="B3">
        <f>COUNTIF(Sheet3!$AB$2:$AB$280,A3)</f>
        <v>47</v>
      </c>
      <c r="D3" t="s">
        <v>18</v>
      </c>
      <c r="E3">
        <f>COUNTIF(Sheet3!$F$2:$F$280,D3)</f>
        <v>59</v>
      </c>
      <c r="G3" t="s">
        <v>7</v>
      </c>
      <c r="H3" s="2">
        <f>AVERAGEIF(Sheet3!$AB$1:$AB$280,G3,Sheet3!$H$1:$H$280)</f>
        <v>852173.91304347827</v>
      </c>
      <c r="K3" t="s">
        <v>119</v>
      </c>
      <c r="L3" s="2">
        <f>COUNTIFS(Sheet3!H2:H280,"&lt;=999999",Sheet3!H2:H280,"&gt;=500000")</f>
        <v>141</v>
      </c>
      <c r="N3" t="s">
        <v>7</v>
      </c>
      <c r="O3">
        <f>SUMIF(Sheet3!$AB$2:$AB$280,N3,Sheet3!$R$2:$R$280)</f>
        <v>561</v>
      </c>
    </row>
    <row r="4" spans="1:15" x14ac:dyDescent="0.25">
      <c r="A4" t="s">
        <v>30</v>
      </c>
      <c r="B4">
        <f>COUNTIF(Sheet3!$AB$2:$AB$280,A4)</f>
        <v>62</v>
      </c>
      <c r="D4" t="s">
        <v>19</v>
      </c>
      <c r="E4">
        <f>COUNTIF(Sheet3!$F$2:$F$280,D4)</f>
        <v>151</v>
      </c>
      <c r="G4" t="s">
        <v>12</v>
      </c>
      <c r="H4" s="2">
        <f>AVERAGEIF(Sheet3!$AB$1:$AB$280,G4,Sheet3!$H$1:$H$280)</f>
        <v>750000</v>
      </c>
      <c r="K4" t="s">
        <v>122</v>
      </c>
      <c r="L4" s="2">
        <f>COUNTIFS(Sheet3!H2:H280,"&lt;=1499999",Sheet3!H2:H280,"&gt;=1000000")</f>
        <v>57</v>
      </c>
      <c r="N4" t="s">
        <v>12</v>
      </c>
      <c r="O4">
        <f>SUMIF(Sheet3!$AB$2:$AB$280,N4,Sheet3!$R$2:$R$280)</f>
        <v>56</v>
      </c>
    </row>
    <row r="5" spans="1:15" x14ac:dyDescent="0.25">
      <c r="A5" t="s">
        <v>12</v>
      </c>
      <c r="B5">
        <f>COUNTIF(Sheet3!$AB$2:$AB$280,A5)</f>
        <v>4</v>
      </c>
      <c r="G5" t="s">
        <v>40</v>
      </c>
      <c r="H5" s="2">
        <f>AVERAGEIF(Sheet3!$AB$1:$AB$280,G5,Sheet3!$H$1:$H$280)</f>
        <v>1300000</v>
      </c>
      <c r="K5" t="s">
        <v>121</v>
      </c>
      <c r="L5" s="2">
        <f>COUNTIFS(Sheet3!H2:H280,"&lt;=1999999",Sheet3!H2:H280,"&gt;=1500000")</f>
        <v>24</v>
      </c>
      <c r="N5" t="s">
        <v>40</v>
      </c>
      <c r="O5">
        <f>SUMIF(Sheet3!$AB$2:$AB$280,N5,Sheet3!$R$2:$R$280)</f>
        <v>26</v>
      </c>
    </row>
    <row r="6" spans="1:15" x14ac:dyDescent="0.25">
      <c r="A6" t="s">
        <v>1</v>
      </c>
      <c r="B6">
        <f>COUNTIF(Sheet3!$AB$2:$AB$280,A6)</f>
        <v>0</v>
      </c>
      <c r="G6" t="s">
        <v>41</v>
      </c>
      <c r="H6" s="2">
        <f>AVERAGEIF(Sheet3!$AB$1:$AB$280,G6,Sheet3!$H$1:$H$280)</f>
        <v>633333.33333333337</v>
      </c>
      <c r="K6" t="s">
        <v>125</v>
      </c>
      <c r="L6" s="2">
        <f>COUNTIFS(Sheet3!H2:H280,"&lt;=3000000",Sheet3!H2:H280,"&gt;=2000000")</f>
        <v>10</v>
      </c>
      <c r="N6" t="s">
        <v>41</v>
      </c>
      <c r="O6">
        <f>SUMIF(Sheet3!$AB$2:$AB$280,N6,Sheet3!$R$2:$R$280)</f>
        <v>91</v>
      </c>
    </row>
    <row r="7" spans="1:15" x14ac:dyDescent="0.25">
      <c r="A7" t="s">
        <v>40</v>
      </c>
      <c r="B7">
        <f>COUNTIF(Sheet3!$AB$2:$AB$280,A7)</f>
        <v>2</v>
      </c>
      <c r="G7" t="s">
        <v>30</v>
      </c>
      <c r="H7" s="2">
        <f>AVERAGEIF(Sheet3!$AB$1:$AB$280,G7,Sheet3!$H$1:$H$280)</f>
        <v>979838.70967741939</v>
      </c>
      <c r="K7" t="s">
        <v>124</v>
      </c>
      <c r="L7">
        <f>COUNTIF(Sheet3!H2:H280,"&gt;3000000")</f>
        <v>8</v>
      </c>
      <c r="N7" t="s">
        <v>30</v>
      </c>
      <c r="O7">
        <f>SUMIF(Sheet3!$AB$2:$AB$280,N7,Sheet3!$R$2:$R$280)</f>
        <v>697</v>
      </c>
    </row>
    <row r="8" spans="1:15" x14ac:dyDescent="0.25">
      <c r="A8" t="s">
        <v>41</v>
      </c>
      <c r="B8">
        <f>COUNTIF(Sheet3!$AB$2:$AB$280,A8)</f>
        <v>6</v>
      </c>
      <c r="G8" t="s">
        <v>10</v>
      </c>
      <c r="H8" s="2">
        <f>AVERAGEIF(Sheet3!$AB$1:$AB$280,G8,Sheet3!$H$1:$H$280)</f>
        <v>891666.66666666663</v>
      </c>
      <c r="N8" t="s">
        <v>10</v>
      </c>
      <c r="O8">
        <f>SUMIF(Sheet3!$AB$2:$AB$280,N8,Sheet3!$R$2:$R$280)</f>
        <v>57</v>
      </c>
    </row>
    <row r="9" spans="1:15" x14ac:dyDescent="0.25">
      <c r="A9" t="s">
        <v>10</v>
      </c>
      <c r="B9">
        <f>COUNTIF(Sheet3!$AB$2:$AB$280,A9)</f>
        <v>6</v>
      </c>
      <c r="G9" t="s">
        <v>72</v>
      </c>
      <c r="H9" s="2">
        <f>AVERAGEIF(Sheet3!$AB$1:$AB$280,G9,Sheet3!$H$1:$H$280)</f>
        <v>1106571.4285714286</v>
      </c>
      <c r="N9" t="s">
        <v>72</v>
      </c>
      <c r="O9">
        <f>SUMIF(Sheet3!$AB$2:$AB$280,N9,Sheet3!$R$2:$R$280)</f>
        <v>479</v>
      </c>
    </row>
    <row r="10" spans="1:15" x14ac:dyDescent="0.25">
      <c r="A10" t="s">
        <v>72</v>
      </c>
      <c r="B10">
        <f>COUNTIF(Sheet3!$AB$2:$AB$280,A10)</f>
        <v>35</v>
      </c>
      <c r="G10" t="s">
        <v>97</v>
      </c>
      <c r="H10" s="2">
        <f>AVERAGEIF(Sheet3!$AB$1:$AB$280,G10,Sheet3!$H$1:$H$280)</f>
        <v>900000</v>
      </c>
      <c r="N10" t="s">
        <v>97</v>
      </c>
      <c r="O10">
        <f>SUMIF(Sheet3!$AB$2:$AB$280,N10,Sheet3!$R$2:$R$280)</f>
        <v>42</v>
      </c>
    </row>
    <row r="11" spans="1:15" x14ac:dyDescent="0.25">
      <c r="A11" t="s">
        <v>97</v>
      </c>
      <c r="B11">
        <f>COUNTIF(Sheet3!$AB$2:$AB$280,A11)</f>
        <v>3</v>
      </c>
      <c r="G11" t="s">
        <v>99</v>
      </c>
      <c r="H11" s="2">
        <f>AVERAGEIF(Sheet3!$AB$1:$AB$280,G11,Sheet3!$H$1:$H$280)</f>
        <v>850000</v>
      </c>
      <c r="N11" t="s">
        <v>99</v>
      </c>
      <c r="O11">
        <f>SUMIF(Sheet3!$AB$2:$AB$280,N11,Sheet3!$R$2:$R$280)</f>
        <v>76</v>
      </c>
    </row>
    <row r="12" spans="1:15" x14ac:dyDescent="0.25">
      <c r="A12" t="s">
        <v>99</v>
      </c>
      <c r="B12">
        <f>COUNTIF(Sheet3!$AB$2:$AB$280,A12)</f>
        <v>6</v>
      </c>
      <c r="G12" t="s">
        <v>3</v>
      </c>
      <c r="H12" s="2">
        <f>AVERAGEIF(Sheet3!$AB$1:$AB$280,G12,Sheet3!$H$1:$H$280)</f>
        <v>400000</v>
      </c>
      <c r="N12" t="s">
        <v>3</v>
      </c>
      <c r="O12">
        <f>SUMIF(Sheet3!$AB$2:$AB$280,N12,Sheet3!$R$2:$R$280)</f>
        <v>5</v>
      </c>
    </row>
    <row r="13" spans="1:15" x14ac:dyDescent="0.25">
      <c r="A13" t="s">
        <v>3</v>
      </c>
      <c r="B13">
        <f>COUNTIF(Sheet3!$AB$2:$AB$280,A13)</f>
        <v>1</v>
      </c>
      <c r="G13" t="s">
        <v>13</v>
      </c>
      <c r="H13" s="2">
        <f>AVERAGEIF(Sheet3!$AB$1:$AB$280,G13,Sheet3!$H$1:$H$280)</f>
        <v>1000000</v>
      </c>
      <c r="N13" t="s">
        <v>13</v>
      </c>
      <c r="O13">
        <f>SUMIF(Sheet3!$AB$2:$AB$280,N13,Sheet3!$R$2:$R$280)</f>
        <v>11</v>
      </c>
    </row>
    <row r="14" spans="1:15" x14ac:dyDescent="0.25">
      <c r="A14" t="s">
        <v>13</v>
      </c>
      <c r="B14">
        <f>COUNTIF(Sheet3!$AB$2:$AB$280,A14)</f>
        <v>1</v>
      </c>
      <c r="G14" t="s">
        <v>4</v>
      </c>
      <c r="H14" s="2">
        <f>AVERAGEIF(Sheet3!$AB$1:$AB$280,G14,Sheet3!$H$1:$H$280)</f>
        <v>1418750</v>
      </c>
      <c r="N14" t="s">
        <v>4</v>
      </c>
      <c r="O14">
        <f>SUMIF(Sheet3!$AB$2:$AB$280,N14,Sheet3!$R$2:$R$280)</f>
        <v>635</v>
      </c>
    </row>
    <row r="15" spans="1:15" x14ac:dyDescent="0.25">
      <c r="A15" t="s">
        <v>4</v>
      </c>
      <c r="B15">
        <f>COUNTIF(Sheet3!$AB$2:$AB$280,A15)</f>
        <v>40</v>
      </c>
      <c r="G15" t="s">
        <v>9</v>
      </c>
      <c r="H15" s="2">
        <f>AVERAGEIF(Sheet3!$AB$1:$AB$280,G15,Sheet3!$H$1:$H$280)</f>
        <v>680000</v>
      </c>
      <c r="N15" t="s">
        <v>9</v>
      </c>
      <c r="O15">
        <f>SUMIF(Sheet3!$AB$2:$AB$280,N15,Sheet3!$R$2:$R$280)</f>
        <v>34</v>
      </c>
    </row>
    <row r="16" spans="1:15" x14ac:dyDescent="0.25">
      <c r="A16" t="s">
        <v>9</v>
      </c>
      <c r="B16">
        <f>COUNTIF(Sheet3!$AB$2:$AB$280,A16)</f>
        <v>4</v>
      </c>
      <c r="G16" t="s">
        <v>14</v>
      </c>
      <c r="H16" s="2">
        <f>AVERAGEIF(Sheet3!$AB$1:$AB$280,G16,Sheet3!$H$1:$H$280)</f>
        <v>804545.45454545459</v>
      </c>
      <c r="N16" t="s">
        <v>1775</v>
      </c>
      <c r="O16">
        <f>SUMIF(Sheet3!$AB$2:$AB$280,N16,Sheet3!$R$2:$R$280)</f>
        <v>122</v>
      </c>
    </row>
    <row r="17" spans="1:15" x14ac:dyDescent="0.25">
      <c r="A17" t="s">
        <v>14</v>
      </c>
      <c r="B17">
        <f>COUNTIF(Sheet3!$AB$2:$AB$280,A17)</f>
        <v>22</v>
      </c>
      <c r="G17" t="s">
        <v>11</v>
      </c>
      <c r="H17" s="2">
        <f>AVERAGEIF(Sheet3!$AB$1:$AB$280,G17,Sheet3!$H$1:$H$280)</f>
        <v>417000</v>
      </c>
      <c r="N17" t="s">
        <v>14</v>
      </c>
      <c r="O17">
        <f>SUMIF(Sheet3!$AB$2:$AB$280,N17,Sheet3!$R$2:$R$280)</f>
        <v>256</v>
      </c>
    </row>
    <row r="18" spans="1:15" x14ac:dyDescent="0.25">
      <c r="A18" t="s">
        <v>11</v>
      </c>
      <c r="B18">
        <f>COUNTIF(Sheet3!$AB$2:$AB$280,A18)</f>
        <v>2</v>
      </c>
      <c r="G18" t="s">
        <v>6</v>
      </c>
      <c r="H18" s="2">
        <f>AVERAGEIF(Sheet3!$AB$1:$AB$280,G18,Sheet3!$H$1:$H$280)</f>
        <v>6750000</v>
      </c>
      <c r="N18" t="s">
        <v>1957</v>
      </c>
      <c r="O18">
        <f>SUMIF(Sheet3!$AB$2:$AB$280,N18,Sheet3!$R$2:$R$280)</f>
        <v>114</v>
      </c>
    </row>
    <row r="19" spans="1:15" x14ac:dyDescent="0.25">
      <c r="A19" t="s">
        <v>6</v>
      </c>
      <c r="B19">
        <f>COUNTIF(Sheet3!$AB$2:$AB$280,A19)</f>
        <v>2</v>
      </c>
      <c r="G19" t="s">
        <v>15</v>
      </c>
      <c r="H19" s="2">
        <f>AVERAGEIF(Sheet3!$AB$1:$AB$280,G19,Sheet3!$H$1:$H$280)</f>
        <v>750000</v>
      </c>
      <c r="N19" t="s">
        <v>11</v>
      </c>
      <c r="O19">
        <f>SUMIF(Sheet3!$AB$2:$AB$280,N19,Sheet3!$R$2:$R$280)</f>
        <v>11</v>
      </c>
    </row>
    <row r="20" spans="1:15" x14ac:dyDescent="0.25">
      <c r="A20" t="s">
        <v>15</v>
      </c>
      <c r="B20">
        <f>COUNTIF(Sheet3!$AB$2:$AB$280,A20)</f>
        <v>1</v>
      </c>
      <c r="G20" t="s">
        <v>112</v>
      </c>
      <c r="H20" s="2">
        <f>AVERAGEIF(Sheet3!$AB$1:$AB$280,G20,Sheet3!$H$1:$H$280)</f>
        <v>750000</v>
      </c>
      <c r="N20" t="s">
        <v>6</v>
      </c>
      <c r="O20">
        <f>SUMIF(Sheet3!$AB$2:$AB$280,N20,Sheet3!$R$2:$R$280)</f>
        <v>13</v>
      </c>
    </row>
    <row r="21" spans="1:15" x14ac:dyDescent="0.25">
      <c r="A21" t="s">
        <v>112</v>
      </c>
      <c r="B21">
        <f>COUNTIF(Sheet3!$AB$2:$AB$280,A21)</f>
        <v>1</v>
      </c>
      <c r="N21" t="s">
        <v>15</v>
      </c>
      <c r="O21">
        <f>SUMIF(Sheet3!$AB$2:$AB$280,N21,Sheet3!$R$2:$R$280)</f>
        <v>5</v>
      </c>
    </row>
    <row r="22" spans="1:15" x14ac:dyDescent="0.25">
      <c r="N22" t="s">
        <v>2091</v>
      </c>
      <c r="O22">
        <f>SUMIF(Sheet3!$AB$2:$AB$280,N22,Sheet3!$R$2:$R$280)</f>
        <v>9</v>
      </c>
    </row>
    <row r="23" spans="1:15" x14ac:dyDescent="0.25">
      <c r="N23" t="s">
        <v>112</v>
      </c>
      <c r="O23">
        <f>SUMIF(Sheet3!$AB$2:$AB$280,N23,Sheet3!$R$2:$R$280)</f>
        <v>9</v>
      </c>
    </row>
  </sheetData>
  <sortState ref="G2:H20">
    <sortCondition ref="G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80"/>
  <sheetViews>
    <sheetView topLeftCell="E3" workbookViewId="0">
      <selection activeCell="J3" sqref="A1:AF280"/>
    </sheetView>
  </sheetViews>
  <sheetFormatPr defaultRowHeight="15" x14ac:dyDescent="0.25"/>
  <cols>
    <col min="1" max="1" width="6.85546875" bestFit="1" customWidth="1"/>
  </cols>
  <sheetData>
    <row r="1" spans="1:32" x14ac:dyDescent="0.25">
      <c r="A1" t="s">
        <v>459</v>
      </c>
      <c r="B1" t="s">
        <v>460</v>
      </c>
      <c r="C1" t="s">
        <v>461</v>
      </c>
      <c r="D1" t="s">
        <v>462</v>
      </c>
      <c r="E1" t="s">
        <v>463</v>
      </c>
      <c r="F1" t="s">
        <v>16</v>
      </c>
      <c r="G1" t="s">
        <v>464</v>
      </c>
      <c r="H1" t="s">
        <v>28</v>
      </c>
      <c r="I1" t="s">
        <v>126</v>
      </c>
      <c r="J1" t="s">
        <v>457</v>
      </c>
      <c r="K1" t="s">
        <v>465</v>
      </c>
      <c r="L1" t="s">
        <v>241</v>
      </c>
      <c r="M1" t="s">
        <v>457</v>
      </c>
      <c r="N1" t="s">
        <v>242</v>
      </c>
      <c r="O1" t="s">
        <v>457</v>
      </c>
      <c r="P1" t="s">
        <v>243</v>
      </c>
      <c r="Q1" t="s">
        <v>457</v>
      </c>
      <c r="R1" t="s">
        <v>2102</v>
      </c>
      <c r="S1" t="s">
        <v>466</v>
      </c>
      <c r="T1" t="s">
        <v>467</v>
      </c>
      <c r="U1" t="s">
        <v>468</v>
      </c>
      <c r="V1" t="s">
        <v>469</v>
      </c>
      <c r="W1" t="s">
        <v>470</v>
      </c>
      <c r="X1" t="s">
        <v>471</v>
      </c>
      <c r="Y1" t="s">
        <v>472</v>
      </c>
      <c r="Z1" t="s">
        <v>473</v>
      </c>
      <c r="AA1" t="s">
        <v>474</v>
      </c>
      <c r="AB1" t="s">
        <v>0</v>
      </c>
      <c r="AC1" t="s">
        <v>475</v>
      </c>
      <c r="AD1" t="s">
        <v>476</v>
      </c>
      <c r="AE1" t="s">
        <v>477</v>
      </c>
      <c r="AF1" t="s">
        <v>478</v>
      </c>
    </row>
    <row r="2" spans="1:32" ht="165" x14ac:dyDescent="0.25">
      <c r="A2" t="s">
        <v>479</v>
      </c>
      <c r="B2" t="s">
        <v>480</v>
      </c>
      <c r="C2" t="s">
        <v>481</v>
      </c>
      <c r="D2" t="s">
        <v>482</v>
      </c>
      <c r="E2" t="s">
        <v>2101</v>
      </c>
      <c r="F2" t="s">
        <v>19</v>
      </c>
      <c r="G2" t="s">
        <v>483</v>
      </c>
      <c r="H2" s="2">
        <v>500000</v>
      </c>
      <c r="I2" t="s">
        <v>127</v>
      </c>
      <c r="J2">
        <f>LEN(I2)-LEN(SUBSTITUTE(I2,";",""))+1</f>
        <v>1</v>
      </c>
      <c r="K2" t="s">
        <v>484</v>
      </c>
      <c r="L2" t="s">
        <v>244</v>
      </c>
      <c r="M2">
        <f>LEN(L2)-LEN(SUBSTITUTE(L2,";",""))+1</f>
        <v>1</v>
      </c>
      <c r="N2" t="s">
        <v>245</v>
      </c>
      <c r="O2">
        <f>LEN(N2)-LEN(SUBSTITUTE(N2,";",""))+1</f>
        <v>2</v>
      </c>
      <c r="P2" t="s">
        <v>246</v>
      </c>
      <c r="Q2">
        <f>LEN(P2)-LEN(SUBSTITUTE(P2,";",""))+1</f>
        <v>2</v>
      </c>
      <c r="R2">
        <f>J2+M2+O2+Q2</f>
        <v>6</v>
      </c>
      <c r="S2" t="s">
        <v>485</v>
      </c>
      <c r="U2" t="s">
        <v>486</v>
      </c>
      <c r="Z2" s="1" t="s">
        <v>487</v>
      </c>
      <c r="AA2" t="s">
        <v>488</v>
      </c>
      <c r="AB2" t="s">
        <v>5</v>
      </c>
      <c r="AF2" t="s">
        <v>489</v>
      </c>
    </row>
    <row r="3" spans="1:32" ht="165" x14ac:dyDescent="0.25">
      <c r="A3" t="s">
        <v>490</v>
      </c>
      <c r="B3" t="s">
        <v>491</v>
      </c>
      <c r="C3" t="s">
        <v>481</v>
      </c>
      <c r="D3" t="s">
        <v>482</v>
      </c>
      <c r="E3" t="s">
        <v>492</v>
      </c>
      <c r="F3" t="s">
        <v>19</v>
      </c>
      <c r="G3" t="s">
        <v>483</v>
      </c>
      <c r="H3" s="1">
        <v>1100000</v>
      </c>
      <c r="I3" t="s">
        <v>128</v>
      </c>
      <c r="J3">
        <f t="shared" ref="J3:J66" si="0">LEN(I3)-LEN(SUBSTITUTE(I3,";",""))+1</f>
        <v>8</v>
      </c>
      <c r="L3" t="s">
        <v>247</v>
      </c>
      <c r="M3">
        <f t="shared" ref="M3:M66" si="1">LEN(L3)-LEN(SUBSTITUTE(L3,";",""))+1</f>
        <v>4</v>
      </c>
      <c r="N3" t="s">
        <v>248</v>
      </c>
      <c r="O3">
        <f t="shared" ref="O3:O66" si="2">LEN(N3)-LEN(SUBSTITUTE(N3,";",""))+1</f>
        <v>7</v>
      </c>
      <c r="P3" t="s">
        <v>249</v>
      </c>
      <c r="Q3">
        <f t="shared" ref="Q3:Q66" si="3">LEN(P3)-LEN(SUBSTITUTE(P3,";",""))+1</f>
        <v>3</v>
      </c>
      <c r="R3">
        <f t="shared" ref="R3:R66" si="4">J3+M3+O3+Q3</f>
        <v>22</v>
      </c>
      <c r="S3" t="s">
        <v>493</v>
      </c>
      <c r="U3" t="s">
        <v>486</v>
      </c>
      <c r="V3" t="s">
        <v>494</v>
      </c>
      <c r="Z3" s="1" t="s">
        <v>495</v>
      </c>
      <c r="AA3" t="s">
        <v>496</v>
      </c>
      <c r="AB3" t="s">
        <v>5</v>
      </c>
      <c r="AF3" t="s">
        <v>497</v>
      </c>
    </row>
    <row r="4" spans="1:32" ht="165" x14ac:dyDescent="0.25">
      <c r="A4" t="s">
        <v>498</v>
      </c>
      <c r="B4" t="s">
        <v>499</v>
      </c>
      <c r="C4" t="s">
        <v>481</v>
      </c>
      <c r="D4" t="s">
        <v>482</v>
      </c>
      <c r="E4" t="s">
        <v>492</v>
      </c>
      <c r="F4" t="s">
        <v>19</v>
      </c>
      <c r="G4" t="s">
        <v>483</v>
      </c>
      <c r="H4" s="1">
        <v>1100000</v>
      </c>
      <c r="I4" t="s">
        <v>128</v>
      </c>
      <c r="J4">
        <f t="shared" si="0"/>
        <v>8</v>
      </c>
      <c r="L4" t="s">
        <v>247</v>
      </c>
      <c r="M4">
        <f t="shared" si="1"/>
        <v>4</v>
      </c>
      <c r="N4" t="s">
        <v>248</v>
      </c>
      <c r="O4">
        <f t="shared" si="2"/>
        <v>7</v>
      </c>
      <c r="P4" t="s">
        <v>249</v>
      </c>
      <c r="Q4">
        <f t="shared" si="3"/>
        <v>3</v>
      </c>
      <c r="R4">
        <f t="shared" si="4"/>
        <v>22</v>
      </c>
      <c r="S4" t="s">
        <v>493</v>
      </c>
      <c r="U4" t="s">
        <v>486</v>
      </c>
      <c r="V4" t="s">
        <v>494</v>
      </c>
      <c r="Z4" s="1" t="s">
        <v>495</v>
      </c>
      <c r="AA4" t="s">
        <v>496</v>
      </c>
      <c r="AB4" t="s">
        <v>5</v>
      </c>
      <c r="AF4" t="s">
        <v>500</v>
      </c>
    </row>
    <row r="5" spans="1:32" ht="180" x14ac:dyDescent="0.25">
      <c r="A5" t="s">
        <v>501</v>
      </c>
      <c r="B5" t="s">
        <v>502</v>
      </c>
      <c r="C5" t="s">
        <v>481</v>
      </c>
      <c r="D5" t="s">
        <v>482</v>
      </c>
      <c r="E5" t="s">
        <v>503</v>
      </c>
      <c r="F5" t="s">
        <v>19</v>
      </c>
      <c r="G5" t="s">
        <v>483</v>
      </c>
      <c r="H5" s="2">
        <v>1000000</v>
      </c>
      <c r="I5" t="s">
        <v>129</v>
      </c>
      <c r="J5">
        <f t="shared" si="0"/>
        <v>5</v>
      </c>
      <c r="K5" t="s">
        <v>504</v>
      </c>
      <c r="L5" t="s">
        <v>247</v>
      </c>
      <c r="M5">
        <f t="shared" si="1"/>
        <v>4</v>
      </c>
      <c r="N5" t="s">
        <v>250</v>
      </c>
      <c r="O5">
        <f t="shared" si="2"/>
        <v>3</v>
      </c>
      <c r="P5" t="s">
        <v>246</v>
      </c>
      <c r="Q5">
        <f t="shared" si="3"/>
        <v>2</v>
      </c>
      <c r="R5">
        <f t="shared" si="4"/>
        <v>14</v>
      </c>
      <c r="S5" t="s">
        <v>505</v>
      </c>
      <c r="U5" t="s">
        <v>486</v>
      </c>
      <c r="X5" t="s">
        <v>506</v>
      </c>
      <c r="Y5" t="s">
        <v>507</v>
      </c>
      <c r="Z5" s="1" t="s">
        <v>508</v>
      </c>
      <c r="AA5" t="s">
        <v>509</v>
      </c>
      <c r="AB5" t="s">
        <v>5</v>
      </c>
      <c r="AF5" t="s">
        <v>510</v>
      </c>
    </row>
    <row r="6" spans="1:32" ht="120" x14ac:dyDescent="0.25">
      <c r="A6" t="s">
        <v>511</v>
      </c>
      <c r="B6" t="s">
        <v>512</v>
      </c>
      <c r="C6" t="s">
        <v>481</v>
      </c>
      <c r="D6" t="s">
        <v>482</v>
      </c>
      <c r="E6" t="s">
        <v>513</v>
      </c>
      <c r="F6" t="s">
        <v>17</v>
      </c>
      <c r="G6" t="s">
        <v>483</v>
      </c>
      <c r="H6" s="1">
        <v>500000</v>
      </c>
      <c r="I6" t="s">
        <v>130</v>
      </c>
      <c r="J6">
        <f t="shared" si="0"/>
        <v>2</v>
      </c>
      <c r="K6" t="s">
        <v>514</v>
      </c>
      <c r="L6" t="s">
        <v>251</v>
      </c>
      <c r="M6">
        <f t="shared" si="1"/>
        <v>3</v>
      </c>
      <c r="N6" t="s">
        <v>245</v>
      </c>
      <c r="O6">
        <f t="shared" si="2"/>
        <v>2</v>
      </c>
      <c r="P6" t="s">
        <v>252</v>
      </c>
      <c r="Q6">
        <f t="shared" si="3"/>
        <v>2</v>
      </c>
      <c r="R6">
        <f t="shared" si="4"/>
        <v>9</v>
      </c>
      <c r="S6" t="s">
        <v>515</v>
      </c>
      <c r="U6" t="s">
        <v>516</v>
      </c>
      <c r="Z6" s="1" t="s">
        <v>517</v>
      </c>
      <c r="AA6" t="s">
        <v>518</v>
      </c>
      <c r="AB6" t="s">
        <v>5</v>
      </c>
      <c r="AF6" t="s">
        <v>519</v>
      </c>
    </row>
    <row r="7" spans="1:32" ht="120" x14ac:dyDescent="0.25">
      <c r="A7" t="s">
        <v>520</v>
      </c>
      <c r="B7" t="s">
        <v>521</v>
      </c>
      <c r="C7" t="s">
        <v>481</v>
      </c>
      <c r="D7" t="s">
        <v>482</v>
      </c>
      <c r="E7" t="s">
        <v>513</v>
      </c>
      <c r="F7" t="s">
        <v>17</v>
      </c>
      <c r="G7" t="s">
        <v>483</v>
      </c>
      <c r="H7" s="1">
        <v>500000</v>
      </c>
      <c r="I7" t="s">
        <v>130</v>
      </c>
      <c r="J7">
        <f t="shared" si="0"/>
        <v>2</v>
      </c>
      <c r="K7" t="s">
        <v>514</v>
      </c>
      <c r="L7" t="s">
        <v>251</v>
      </c>
      <c r="M7">
        <f t="shared" si="1"/>
        <v>3</v>
      </c>
      <c r="N7" t="s">
        <v>245</v>
      </c>
      <c r="O7">
        <f t="shared" si="2"/>
        <v>2</v>
      </c>
      <c r="P7" t="s">
        <v>252</v>
      </c>
      <c r="Q7">
        <f t="shared" si="3"/>
        <v>2</v>
      </c>
      <c r="R7">
        <f t="shared" si="4"/>
        <v>9</v>
      </c>
      <c r="S7" t="s">
        <v>515</v>
      </c>
      <c r="U7" t="s">
        <v>516</v>
      </c>
      <c r="Z7" s="1" t="s">
        <v>517</v>
      </c>
      <c r="AA7" t="s">
        <v>518</v>
      </c>
      <c r="AB7" t="s">
        <v>5</v>
      </c>
      <c r="AF7" t="s">
        <v>522</v>
      </c>
    </row>
    <row r="8" spans="1:32" ht="195" x14ac:dyDescent="0.25">
      <c r="A8" t="s">
        <v>523</v>
      </c>
      <c r="B8" t="s">
        <v>524</v>
      </c>
      <c r="C8" t="s">
        <v>481</v>
      </c>
      <c r="D8" t="s">
        <v>482</v>
      </c>
      <c r="E8" t="s">
        <v>525</v>
      </c>
      <c r="F8" t="s">
        <v>17</v>
      </c>
      <c r="G8" t="s">
        <v>483</v>
      </c>
      <c r="H8" s="1">
        <v>1000000</v>
      </c>
      <c r="I8" t="s">
        <v>131</v>
      </c>
      <c r="J8">
        <f t="shared" si="0"/>
        <v>1</v>
      </c>
      <c r="K8" t="s">
        <v>526</v>
      </c>
      <c r="L8" t="s">
        <v>253</v>
      </c>
      <c r="M8">
        <f t="shared" si="1"/>
        <v>3</v>
      </c>
      <c r="N8" t="s">
        <v>254</v>
      </c>
      <c r="O8">
        <f t="shared" si="2"/>
        <v>2</v>
      </c>
      <c r="P8" t="s">
        <v>255</v>
      </c>
      <c r="Q8">
        <f t="shared" si="3"/>
        <v>1</v>
      </c>
      <c r="R8">
        <f t="shared" si="4"/>
        <v>7</v>
      </c>
      <c r="S8" t="s">
        <v>485</v>
      </c>
      <c r="U8" t="s">
        <v>516</v>
      </c>
      <c r="Y8" t="s">
        <v>527</v>
      </c>
      <c r="Z8" s="1" t="s">
        <v>528</v>
      </c>
      <c r="AA8" t="s">
        <v>496</v>
      </c>
      <c r="AB8" t="s">
        <v>5</v>
      </c>
      <c r="AF8" t="s">
        <v>529</v>
      </c>
    </row>
    <row r="9" spans="1:32" ht="270" x14ac:dyDescent="0.25">
      <c r="A9" t="s">
        <v>530</v>
      </c>
      <c r="B9" t="s">
        <v>531</v>
      </c>
      <c r="C9" t="s">
        <v>481</v>
      </c>
      <c r="D9" t="s">
        <v>482</v>
      </c>
      <c r="E9" t="s">
        <v>532</v>
      </c>
      <c r="F9" t="s">
        <v>19</v>
      </c>
      <c r="G9" t="s">
        <v>533</v>
      </c>
      <c r="H9" s="1">
        <v>1100000</v>
      </c>
      <c r="I9" t="s">
        <v>132</v>
      </c>
      <c r="J9">
        <f t="shared" si="0"/>
        <v>4</v>
      </c>
      <c r="K9" t="s">
        <v>534</v>
      </c>
      <c r="L9" t="s">
        <v>256</v>
      </c>
      <c r="M9">
        <f t="shared" si="1"/>
        <v>7</v>
      </c>
      <c r="N9" t="s">
        <v>257</v>
      </c>
      <c r="O9">
        <f t="shared" si="2"/>
        <v>7</v>
      </c>
      <c r="P9" t="s">
        <v>246</v>
      </c>
      <c r="Q9">
        <f t="shared" si="3"/>
        <v>2</v>
      </c>
      <c r="R9">
        <f t="shared" si="4"/>
        <v>20</v>
      </c>
      <c r="S9" t="s">
        <v>485</v>
      </c>
      <c r="U9" t="s">
        <v>516</v>
      </c>
      <c r="Y9" t="s">
        <v>535</v>
      </c>
      <c r="Z9" s="1" t="s">
        <v>536</v>
      </c>
      <c r="AA9" t="s">
        <v>488</v>
      </c>
      <c r="AB9" t="s">
        <v>5</v>
      </c>
      <c r="AF9" t="s">
        <v>537</v>
      </c>
    </row>
    <row r="10" spans="1:32" ht="195" x14ac:dyDescent="0.25">
      <c r="A10" t="s">
        <v>538</v>
      </c>
      <c r="B10" t="s">
        <v>539</v>
      </c>
      <c r="C10" t="s">
        <v>481</v>
      </c>
      <c r="D10" t="s">
        <v>482</v>
      </c>
      <c r="E10" t="s">
        <v>492</v>
      </c>
      <c r="F10" t="s">
        <v>19</v>
      </c>
      <c r="G10" t="s">
        <v>483</v>
      </c>
      <c r="H10" s="1" t="s">
        <v>540</v>
      </c>
      <c r="I10" t="s">
        <v>133</v>
      </c>
      <c r="J10">
        <f t="shared" si="0"/>
        <v>7</v>
      </c>
      <c r="K10" t="s">
        <v>514</v>
      </c>
      <c r="L10" t="s">
        <v>247</v>
      </c>
      <c r="M10">
        <f t="shared" si="1"/>
        <v>4</v>
      </c>
      <c r="N10" t="s">
        <v>258</v>
      </c>
      <c r="O10">
        <f t="shared" si="2"/>
        <v>7</v>
      </c>
      <c r="P10" t="s">
        <v>249</v>
      </c>
      <c r="Q10">
        <f t="shared" si="3"/>
        <v>3</v>
      </c>
      <c r="R10">
        <f t="shared" si="4"/>
        <v>21</v>
      </c>
      <c r="S10" t="s">
        <v>541</v>
      </c>
      <c r="U10" t="s">
        <v>516</v>
      </c>
      <c r="V10" t="s">
        <v>542</v>
      </c>
      <c r="W10" t="s">
        <v>543</v>
      </c>
      <c r="X10" t="s">
        <v>544</v>
      </c>
      <c r="Y10" t="s">
        <v>545</v>
      </c>
      <c r="Z10" s="1" t="s">
        <v>546</v>
      </c>
      <c r="AA10" t="s">
        <v>547</v>
      </c>
      <c r="AB10" t="s">
        <v>5</v>
      </c>
      <c r="AF10" t="s">
        <v>548</v>
      </c>
    </row>
    <row r="11" spans="1:32" ht="165" x14ac:dyDescent="0.25">
      <c r="A11" t="s">
        <v>549</v>
      </c>
      <c r="B11" t="s">
        <v>550</v>
      </c>
      <c r="C11" t="s">
        <v>481</v>
      </c>
      <c r="D11" t="s">
        <v>551</v>
      </c>
      <c r="E11" t="s">
        <v>525</v>
      </c>
      <c r="F11" t="s">
        <v>17</v>
      </c>
      <c r="G11" t="s">
        <v>483</v>
      </c>
      <c r="H11" s="2">
        <v>1000000</v>
      </c>
      <c r="I11" t="s">
        <v>155</v>
      </c>
      <c r="J11">
        <f t="shared" si="0"/>
        <v>1</v>
      </c>
      <c r="L11" t="s">
        <v>253</v>
      </c>
      <c r="M11">
        <f t="shared" si="1"/>
        <v>3</v>
      </c>
      <c r="N11" t="s">
        <v>254</v>
      </c>
      <c r="O11">
        <f t="shared" si="2"/>
        <v>2</v>
      </c>
      <c r="P11" t="s">
        <v>255</v>
      </c>
      <c r="Q11">
        <f t="shared" si="3"/>
        <v>1</v>
      </c>
      <c r="R11">
        <f t="shared" si="4"/>
        <v>7</v>
      </c>
      <c r="S11" t="s">
        <v>552</v>
      </c>
      <c r="U11" t="s">
        <v>486</v>
      </c>
      <c r="W11" t="s">
        <v>543</v>
      </c>
      <c r="Z11" s="1" t="s">
        <v>553</v>
      </c>
      <c r="AA11" t="s">
        <v>554</v>
      </c>
      <c r="AB11" t="s">
        <v>5</v>
      </c>
      <c r="AF11" t="s">
        <v>555</v>
      </c>
    </row>
    <row r="12" spans="1:32" x14ac:dyDescent="0.25">
      <c r="A12" t="s">
        <v>556</v>
      </c>
      <c r="B12" t="s">
        <v>557</v>
      </c>
      <c r="C12" t="s">
        <v>481</v>
      </c>
      <c r="D12" t="s">
        <v>482</v>
      </c>
      <c r="E12" t="s">
        <v>558</v>
      </c>
      <c r="F12" t="s">
        <v>19</v>
      </c>
      <c r="G12" t="s">
        <v>533</v>
      </c>
      <c r="H12" s="1">
        <v>1200000</v>
      </c>
      <c r="I12" t="s">
        <v>134</v>
      </c>
      <c r="J12">
        <f t="shared" si="0"/>
        <v>3</v>
      </c>
      <c r="K12" t="s">
        <v>559</v>
      </c>
      <c r="L12" t="s">
        <v>259</v>
      </c>
      <c r="M12">
        <f t="shared" si="1"/>
        <v>3</v>
      </c>
      <c r="N12" t="s">
        <v>260</v>
      </c>
      <c r="O12">
        <f t="shared" si="2"/>
        <v>5</v>
      </c>
      <c r="P12" t="s">
        <v>246</v>
      </c>
      <c r="Q12">
        <f t="shared" si="3"/>
        <v>2</v>
      </c>
      <c r="R12">
        <f t="shared" si="4"/>
        <v>13</v>
      </c>
      <c r="S12" t="s">
        <v>560</v>
      </c>
      <c r="U12" t="s">
        <v>561</v>
      </c>
      <c r="V12" t="s">
        <v>562</v>
      </c>
      <c r="Y12" t="s">
        <v>563</v>
      </c>
      <c r="Z12" t="s">
        <v>564</v>
      </c>
      <c r="AA12" t="s">
        <v>565</v>
      </c>
      <c r="AB12" t="s">
        <v>7</v>
      </c>
      <c r="AF12" t="s">
        <v>566</v>
      </c>
    </row>
    <row r="13" spans="1:32" ht="285" x14ac:dyDescent="0.25">
      <c r="A13" t="s">
        <v>567</v>
      </c>
      <c r="B13" t="s">
        <v>568</v>
      </c>
      <c r="C13" t="s">
        <v>481</v>
      </c>
      <c r="D13" t="s">
        <v>482</v>
      </c>
      <c r="E13" t="s">
        <v>569</v>
      </c>
      <c r="F13" t="s">
        <v>19</v>
      </c>
      <c r="G13" t="s">
        <v>483</v>
      </c>
      <c r="H13" s="1">
        <v>650000</v>
      </c>
      <c r="I13" t="s">
        <v>135</v>
      </c>
      <c r="J13">
        <f t="shared" si="0"/>
        <v>2</v>
      </c>
      <c r="K13" t="s">
        <v>570</v>
      </c>
      <c r="L13" t="s">
        <v>244</v>
      </c>
      <c r="M13">
        <f t="shared" si="1"/>
        <v>1</v>
      </c>
      <c r="N13" t="s">
        <v>261</v>
      </c>
      <c r="O13">
        <f t="shared" si="2"/>
        <v>2</v>
      </c>
      <c r="P13" t="s">
        <v>262</v>
      </c>
      <c r="Q13">
        <f t="shared" si="3"/>
        <v>1</v>
      </c>
      <c r="R13">
        <f t="shared" si="4"/>
        <v>6</v>
      </c>
      <c r="S13" t="s">
        <v>571</v>
      </c>
      <c r="U13" t="s">
        <v>516</v>
      </c>
      <c r="Z13" s="1" t="s">
        <v>572</v>
      </c>
      <c r="AA13" t="s">
        <v>565</v>
      </c>
      <c r="AB13" t="s">
        <v>7</v>
      </c>
      <c r="AF13" t="s">
        <v>573</v>
      </c>
    </row>
    <row r="14" spans="1:32" ht="270" x14ac:dyDescent="0.25">
      <c r="A14" t="s">
        <v>574</v>
      </c>
      <c r="B14" t="s">
        <v>575</v>
      </c>
      <c r="C14" t="s">
        <v>481</v>
      </c>
      <c r="D14" t="s">
        <v>482</v>
      </c>
      <c r="E14" t="s">
        <v>576</v>
      </c>
      <c r="F14" t="s">
        <v>19</v>
      </c>
      <c r="G14" t="s">
        <v>483</v>
      </c>
      <c r="H14" s="1">
        <v>1000000</v>
      </c>
      <c r="I14" t="s">
        <v>136</v>
      </c>
      <c r="J14">
        <f t="shared" si="0"/>
        <v>3</v>
      </c>
      <c r="K14" t="s">
        <v>577</v>
      </c>
      <c r="L14" t="s">
        <v>155</v>
      </c>
      <c r="M14">
        <f t="shared" si="1"/>
        <v>1</v>
      </c>
      <c r="N14" t="s">
        <v>263</v>
      </c>
      <c r="O14">
        <f t="shared" si="2"/>
        <v>3</v>
      </c>
      <c r="P14" t="s">
        <v>249</v>
      </c>
      <c r="Q14">
        <f t="shared" si="3"/>
        <v>3</v>
      </c>
      <c r="R14">
        <f t="shared" si="4"/>
        <v>10</v>
      </c>
      <c r="S14" t="s">
        <v>578</v>
      </c>
      <c r="U14" t="s">
        <v>516</v>
      </c>
      <c r="V14" t="s">
        <v>579</v>
      </c>
      <c r="X14" t="s">
        <v>580</v>
      </c>
      <c r="Z14" s="1" t="s">
        <v>581</v>
      </c>
      <c r="AA14" t="s">
        <v>582</v>
      </c>
      <c r="AB14" t="s">
        <v>7</v>
      </c>
      <c r="AF14" t="s">
        <v>583</v>
      </c>
    </row>
    <row r="15" spans="1:32" ht="240" x14ac:dyDescent="0.25">
      <c r="A15" t="s">
        <v>584</v>
      </c>
      <c r="B15" t="s">
        <v>585</v>
      </c>
      <c r="C15" t="s">
        <v>481</v>
      </c>
      <c r="D15" t="s">
        <v>482</v>
      </c>
      <c r="E15" t="s">
        <v>586</v>
      </c>
      <c r="F15" t="s">
        <v>19</v>
      </c>
      <c r="G15" t="s">
        <v>533</v>
      </c>
      <c r="H15" s="1" t="s">
        <v>587</v>
      </c>
      <c r="I15" t="s">
        <v>137</v>
      </c>
      <c r="J15">
        <f t="shared" si="0"/>
        <v>1</v>
      </c>
      <c r="K15" t="s">
        <v>570</v>
      </c>
      <c r="L15" t="s">
        <v>264</v>
      </c>
      <c r="M15">
        <f t="shared" si="1"/>
        <v>4</v>
      </c>
      <c r="N15" t="s">
        <v>265</v>
      </c>
      <c r="O15">
        <f t="shared" si="2"/>
        <v>5</v>
      </c>
      <c r="P15" t="s">
        <v>249</v>
      </c>
      <c r="Q15">
        <f t="shared" si="3"/>
        <v>3</v>
      </c>
      <c r="R15">
        <f t="shared" si="4"/>
        <v>13</v>
      </c>
      <c r="S15" t="s">
        <v>541</v>
      </c>
      <c r="U15" t="s">
        <v>516</v>
      </c>
      <c r="V15" t="s">
        <v>588</v>
      </c>
      <c r="Y15" t="s">
        <v>589</v>
      </c>
      <c r="Z15" s="1" t="s">
        <v>590</v>
      </c>
      <c r="AA15" t="s">
        <v>582</v>
      </c>
      <c r="AB15" t="s">
        <v>7</v>
      </c>
      <c r="AF15" t="s">
        <v>591</v>
      </c>
    </row>
    <row r="16" spans="1:32" ht="285" x14ac:dyDescent="0.25">
      <c r="A16" t="s">
        <v>592</v>
      </c>
      <c r="B16" t="s">
        <v>593</v>
      </c>
      <c r="C16" t="s">
        <v>481</v>
      </c>
      <c r="D16" t="s">
        <v>482</v>
      </c>
      <c r="E16" t="s">
        <v>594</v>
      </c>
      <c r="F16" t="s">
        <v>19</v>
      </c>
      <c r="G16" t="s">
        <v>533</v>
      </c>
      <c r="H16" s="1">
        <v>500000</v>
      </c>
      <c r="I16" t="s">
        <v>138</v>
      </c>
      <c r="J16">
        <f t="shared" si="0"/>
        <v>2</v>
      </c>
      <c r="K16" t="s">
        <v>577</v>
      </c>
      <c r="L16" t="s">
        <v>266</v>
      </c>
      <c r="M16">
        <f t="shared" si="1"/>
        <v>3</v>
      </c>
      <c r="N16" t="s">
        <v>267</v>
      </c>
      <c r="O16">
        <f t="shared" si="2"/>
        <v>5</v>
      </c>
      <c r="P16" t="s">
        <v>249</v>
      </c>
      <c r="Q16">
        <f t="shared" si="3"/>
        <v>3</v>
      </c>
      <c r="R16">
        <f t="shared" si="4"/>
        <v>13</v>
      </c>
      <c r="S16" t="s">
        <v>541</v>
      </c>
      <c r="U16" t="s">
        <v>595</v>
      </c>
      <c r="V16" t="s">
        <v>596</v>
      </c>
      <c r="Y16" t="s">
        <v>597</v>
      </c>
      <c r="Z16" s="1" t="s">
        <v>572</v>
      </c>
      <c r="AA16" t="s">
        <v>565</v>
      </c>
      <c r="AB16" t="s">
        <v>7</v>
      </c>
      <c r="AF16" t="s">
        <v>598</v>
      </c>
    </row>
    <row r="17" spans="1:32" ht="285" x14ac:dyDescent="0.25">
      <c r="A17" t="s">
        <v>599</v>
      </c>
      <c r="B17" t="s">
        <v>600</v>
      </c>
      <c r="C17" t="s">
        <v>481</v>
      </c>
      <c r="D17" t="s">
        <v>482</v>
      </c>
      <c r="E17" t="s">
        <v>601</v>
      </c>
      <c r="F17" t="s">
        <v>19</v>
      </c>
      <c r="G17" t="s">
        <v>533</v>
      </c>
      <c r="H17" s="1">
        <v>450000</v>
      </c>
      <c r="I17" t="s">
        <v>138</v>
      </c>
      <c r="J17">
        <f t="shared" si="0"/>
        <v>2</v>
      </c>
      <c r="K17" t="s">
        <v>570</v>
      </c>
      <c r="L17" t="s">
        <v>251</v>
      </c>
      <c r="M17">
        <f t="shared" si="1"/>
        <v>3</v>
      </c>
      <c r="N17" t="s">
        <v>268</v>
      </c>
      <c r="O17">
        <f t="shared" si="2"/>
        <v>5</v>
      </c>
      <c r="P17" t="s">
        <v>246</v>
      </c>
      <c r="Q17">
        <f t="shared" si="3"/>
        <v>2</v>
      </c>
      <c r="R17">
        <f t="shared" si="4"/>
        <v>12</v>
      </c>
      <c r="S17" t="s">
        <v>485</v>
      </c>
      <c r="U17" t="s">
        <v>516</v>
      </c>
      <c r="V17" t="s">
        <v>588</v>
      </c>
      <c r="X17" t="s">
        <v>597</v>
      </c>
      <c r="Z17" s="1" t="s">
        <v>572</v>
      </c>
      <c r="AA17" t="s">
        <v>565</v>
      </c>
      <c r="AB17" t="s">
        <v>7</v>
      </c>
      <c r="AF17" t="s">
        <v>602</v>
      </c>
    </row>
    <row r="18" spans="1:32" x14ac:dyDescent="0.25">
      <c r="A18" t="s">
        <v>603</v>
      </c>
      <c r="B18" t="s">
        <v>604</v>
      </c>
      <c r="C18">
        <v>-5</v>
      </c>
      <c r="D18" t="s">
        <v>551</v>
      </c>
      <c r="E18" t="s">
        <v>605</v>
      </c>
      <c r="F18" t="s">
        <v>19</v>
      </c>
      <c r="G18" t="s">
        <v>533</v>
      </c>
      <c r="H18" s="2">
        <v>425000</v>
      </c>
      <c r="I18" t="s">
        <v>139</v>
      </c>
      <c r="J18">
        <f t="shared" si="0"/>
        <v>2</v>
      </c>
      <c r="K18" t="s">
        <v>606</v>
      </c>
      <c r="L18" t="s">
        <v>269</v>
      </c>
      <c r="M18">
        <f t="shared" si="1"/>
        <v>3</v>
      </c>
      <c r="N18" t="s">
        <v>270</v>
      </c>
      <c r="O18">
        <f t="shared" si="2"/>
        <v>4</v>
      </c>
      <c r="P18" t="s">
        <v>246</v>
      </c>
      <c r="Q18">
        <f t="shared" si="3"/>
        <v>2</v>
      </c>
      <c r="R18">
        <f t="shared" si="4"/>
        <v>11</v>
      </c>
      <c r="S18" t="s">
        <v>485</v>
      </c>
      <c r="U18" t="s">
        <v>516</v>
      </c>
      <c r="V18" t="s">
        <v>607</v>
      </c>
      <c r="Z18" t="s">
        <v>608</v>
      </c>
      <c r="AA18" t="s">
        <v>609</v>
      </c>
      <c r="AB18" t="s">
        <v>7</v>
      </c>
    </row>
    <row r="19" spans="1:32" x14ac:dyDescent="0.25">
      <c r="A19" t="s">
        <v>610</v>
      </c>
      <c r="B19" t="s">
        <v>611</v>
      </c>
      <c r="C19" t="s">
        <v>481</v>
      </c>
      <c r="D19" t="s">
        <v>482</v>
      </c>
      <c r="E19" t="s">
        <v>612</v>
      </c>
      <c r="F19" t="s">
        <v>17</v>
      </c>
      <c r="G19" t="s">
        <v>533</v>
      </c>
      <c r="H19" s="1">
        <v>400000</v>
      </c>
      <c r="I19" t="s">
        <v>140</v>
      </c>
      <c r="J19">
        <f t="shared" si="0"/>
        <v>4</v>
      </c>
      <c r="K19" t="s">
        <v>613</v>
      </c>
      <c r="L19" t="s">
        <v>269</v>
      </c>
      <c r="M19">
        <f t="shared" si="1"/>
        <v>3</v>
      </c>
      <c r="N19" t="s">
        <v>271</v>
      </c>
      <c r="O19">
        <f t="shared" si="2"/>
        <v>3</v>
      </c>
      <c r="P19" t="s">
        <v>246</v>
      </c>
      <c r="Q19">
        <f t="shared" si="3"/>
        <v>2</v>
      </c>
      <c r="R19">
        <f t="shared" si="4"/>
        <v>12</v>
      </c>
      <c r="S19" t="s">
        <v>614</v>
      </c>
      <c r="U19" t="s">
        <v>516</v>
      </c>
      <c r="V19" t="s">
        <v>615</v>
      </c>
      <c r="X19" t="s">
        <v>616</v>
      </c>
      <c r="Z19" t="s">
        <v>617</v>
      </c>
      <c r="AA19" t="s">
        <v>582</v>
      </c>
      <c r="AB19" t="s">
        <v>7</v>
      </c>
      <c r="AF19" t="s">
        <v>618</v>
      </c>
    </row>
    <row r="20" spans="1:32" x14ac:dyDescent="0.25">
      <c r="A20" t="s">
        <v>619</v>
      </c>
      <c r="B20" t="s">
        <v>620</v>
      </c>
      <c r="C20" t="s">
        <v>481</v>
      </c>
      <c r="D20" t="s">
        <v>482</v>
      </c>
      <c r="E20" t="s">
        <v>621</v>
      </c>
      <c r="F20" t="s">
        <v>17</v>
      </c>
      <c r="G20" t="s">
        <v>533</v>
      </c>
      <c r="H20" s="1">
        <v>550000</v>
      </c>
      <c r="I20" t="s">
        <v>139</v>
      </c>
      <c r="J20">
        <f t="shared" si="0"/>
        <v>2</v>
      </c>
      <c r="K20" t="s">
        <v>622</v>
      </c>
      <c r="L20" t="s">
        <v>269</v>
      </c>
      <c r="M20">
        <f t="shared" si="1"/>
        <v>3</v>
      </c>
      <c r="N20" t="s">
        <v>272</v>
      </c>
      <c r="O20">
        <f t="shared" si="2"/>
        <v>2</v>
      </c>
      <c r="P20" t="s">
        <v>246</v>
      </c>
      <c r="Q20">
        <f t="shared" si="3"/>
        <v>2</v>
      </c>
      <c r="R20">
        <f t="shared" si="4"/>
        <v>9</v>
      </c>
      <c r="S20" t="s">
        <v>623</v>
      </c>
      <c r="U20" t="s">
        <v>624</v>
      </c>
      <c r="V20" t="s">
        <v>625</v>
      </c>
      <c r="W20" t="s">
        <v>543</v>
      </c>
      <c r="Y20" t="s">
        <v>626</v>
      </c>
      <c r="Z20" t="s">
        <v>627</v>
      </c>
      <c r="AA20" t="s">
        <v>565</v>
      </c>
      <c r="AB20" t="s">
        <v>7</v>
      </c>
      <c r="AF20" t="s">
        <v>628</v>
      </c>
    </row>
    <row r="21" spans="1:32" x14ac:dyDescent="0.25">
      <c r="A21" t="s">
        <v>629</v>
      </c>
      <c r="B21" t="s">
        <v>630</v>
      </c>
      <c r="C21" t="s">
        <v>481</v>
      </c>
      <c r="D21" t="s">
        <v>482</v>
      </c>
      <c r="E21" t="s">
        <v>631</v>
      </c>
      <c r="F21" t="s">
        <v>19</v>
      </c>
      <c r="G21" t="s">
        <v>533</v>
      </c>
      <c r="H21" s="1">
        <v>400000</v>
      </c>
      <c r="I21" t="s">
        <v>139</v>
      </c>
      <c r="J21">
        <f t="shared" si="0"/>
        <v>2</v>
      </c>
      <c r="K21" t="s">
        <v>632</v>
      </c>
      <c r="L21" t="s">
        <v>273</v>
      </c>
      <c r="M21">
        <f t="shared" si="1"/>
        <v>2</v>
      </c>
      <c r="N21" t="s">
        <v>274</v>
      </c>
      <c r="O21">
        <f t="shared" si="2"/>
        <v>2</v>
      </c>
      <c r="P21" t="s">
        <v>246</v>
      </c>
      <c r="Q21">
        <f t="shared" si="3"/>
        <v>2</v>
      </c>
      <c r="R21">
        <f t="shared" si="4"/>
        <v>8</v>
      </c>
      <c r="S21" t="s">
        <v>560</v>
      </c>
      <c r="U21" t="s">
        <v>633</v>
      </c>
      <c r="V21" t="s">
        <v>625</v>
      </c>
      <c r="W21" t="s">
        <v>543</v>
      </c>
      <c r="Y21" t="s">
        <v>634</v>
      </c>
      <c r="Z21" t="s">
        <v>635</v>
      </c>
      <c r="AA21" t="s">
        <v>565</v>
      </c>
      <c r="AB21" t="s">
        <v>7</v>
      </c>
      <c r="AF21" t="s">
        <v>636</v>
      </c>
    </row>
    <row r="22" spans="1:32" x14ac:dyDescent="0.25">
      <c r="A22" t="s">
        <v>637</v>
      </c>
      <c r="B22" t="s">
        <v>638</v>
      </c>
      <c r="C22" t="s">
        <v>481</v>
      </c>
      <c r="D22" t="s">
        <v>482</v>
      </c>
      <c r="E22" t="s">
        <v>639</v>
      </c>
      <c r="F22" t="s">
        <v>18</v>
      </c>
      <c r="G22" t="s">
        <v>533</v>
      </c>
      <c r="H22" s="1">
        <v>900000</v>
      </c>
      <c r="I22" t="s">
        <v>141</v>
      </c>
      <c r="J22">
        <f t="shared" si="0"/>
        <v>3</v>
      </c>
      <c r="K22" t="s">
        <v>577</v>
      </c>
      <c r="L22" t="s">
        <v>269</v>
      </c>
      <c r="M22">
        <f t="shared" si="1"/>
        <v>3</v>
      </c>
      <c r="N22" t="s">
        <v>275</v>
      </c>
      <c r="O22">
        <f t="shared" si="2"/>
        <v>4</v>
      </c>
      <c r="P22" t="s">
        <v>249</v>
      </c>
      <c r="Q22">
        <f t="shared" si="3"/>
        <v>3</v>
      </c>
      <c r="R22">
        <f t="shared" si="4"/>
        <v>13</v>
      </c>
      <c r="S22" t="s">
        <v>560</v>
      </c>
      <c r="U22" t="s">
        <v>640</v>
      </c>
      <c r="X22" t="s">
        <v>641</v>
      </c>
      <c r="Y22" t="s">
        <v>642</v>
      </c>
      <c r="Z22" t="s">
        <v>643</v>
      </c>
      <c r="AA22" t="s">
        <v>565</v>
      </c>
      <c r="AB22" t="s">
        <v>7</v>
      </c>
      <c r="AF22" t="s">
        <v>644</v>
      </c>
    </row>
    <row r="23" spans="1:32" x14ac:dyDescent="0.25">
      <c r="A23" t="s">
        <v>645</v>
      </c>
      <c r="B23" t="s">
        <v>646</v>
      </c>
      <c r="C23" t="s">
        <v>481</v>
      </c>
      <c r="D23" t="s">
        <v>482</v>
      </c>
      <c r="E23" t="s">
        <v>639</v>
      </c>
      <c r="F23" t="s">
        <v>18</v>
      </c>
      <c r="G23" t="s">
        <v>533</v>
      </c>
      <c r="H23" s="1">
        <v>900000</v>
      </c>
      <c r="I23" t="s">
        <v>141</v>
      </c>
      <c r="J23">
        <f t="shared" si="0"/>
        <v>3</v>
      </c>
      <c r="K23" t="s">
        <v>577</v>
      </c>
      <c r="L23" t="s">
        <v>269</v>
      </c>
      <c r="M23">
        <f t="shared" si="1"/>
        <v>3</v>
      </c>
      <c r="N23" t="s">
        <v>275</v>
      </c>
      <c r="O23">
        <f t="shared" si="2"/>
        <v>4</v>
      </c>
      <c r="P23" t="s">
        <v>249</v>
      </c>
      <c r="Q23">
        <f t="shared" si="3"/>
        <v>3</v>
      </c>
      <c r="R23">
        <f t="shared" si="4"/>
        <v>13</v>
      </c>
      <c r="S23" t="s">
        <v>560</v>
      </c>
      <c r="U23" t="s">
        <v>640</v>
      </c>
      <c r="X23" t="s">
        <v>641</v>
      </c>
      <c r="Y23" t="s">
        <v>642</v>
      </c>
      <c r="Z23" t="s">
        <v>643</v>
      </c>
      <c r="AA23" t="s">
        <v>565</v>
      </c>
      <c r="AB23" t="s">
        <v>7</v>
      </c>
      <c r="AF23" t="s">
        <v>647</v>
      </c>
    </row>
    <row r="24" spans="1:32" x14ac:dyDescent="0.25">
      <c r="A24" t="s">
        <v>648</v>
      </c>
      <c r="B24" t="s">
        <v>649</v>
      </c>
      <c r="C24" t="s">
        <v>481</v>
      </c>
      <c r="D24" t="s">
        <v>482</v>
      </c>
      <c r="E24" t="s">
        <v>650</v>
      </c>
      <c r="F24" t="s">
        <v>19</v>
      </c>
      <c r="G24" t="s">
        <v>533</v>
      </c>
      <c r="H24" s="1">
        <v>600000</v>
      </c>
      <c r="I24" t="s">
        <v>139</v>
      </c>
      <c r="J24">
        <f t="shared" si="0"/>
        <v>2</v>
      </c>
      <c r="K24" t="s">
        <v>651</v>
      </c>
      <c r="L24" t="s">
        <v>276</v>
      </c>
      <c r="M24">
        <f t="shared" si="1"/>
        <v>2</v>
      </c>
      <c r="N24" t="s">
        <v>277</v>
      </c>
      <c r="O24">
        <f t="shared" si="2"/>
        <v>3</v>
      </c>
      <c r="P24" t="s">
        <v>252</v>
      </c>
      <c r="Q24">
        <f t="shared" si="3"/>
        <v>2</v>
      </c>
      <c r="R24">
        <f t="shared" si="4"/>
        <v>9</v>
      </c>
      <c r="S24" t="s">
        <v>560</v>
      </c>
      <c r="U24" t="s">
        <v>652</v>
      </c>
      <c r="V24" t="s">
        <v>653</v>
      </c>
      <c r="W24" t="s">
        <v>543</v>
      </c>
      <c r="X24" t="s">
        <v>654</v>
      </c>
      <c r="Y24" t="s">
        <v>655</v>
      </c>
      <c r="Z24" t="s">
        <v>656</v>
      </c>
      <c r="AA24" t="s">
        <v>657</v>
      </c>
      <c r="AB24" t="s">
        <v>7</v>
      </c>
      <c r="AF24" t="s">
        <v>658</v>
      </c>
    </row>
    <row r="25" spans="1:32" x14ac:dyDescent="0.25">
      <c r="A25" t="s">
        <v>659</v>
      </c>
      <c r="B25" t="s">
        <v>660</v>
      </c>
      <c r="C25" t="s">
        <v>481</v>
      </c>
      <c r="D25" t="s">
        <v>482</v>
      </c>
      <c r="E25" t="s">
        <v>661</v>
      </c>
      <c r="F25" t="s">
        <v>17</v>
      </c>
      <c r="G25" t="s">
        <v>533</v>
      </c>
      <c r="H25" s="1">
        <v>300000</v>
      </c>
      <c r="I25" t="s">
        <v>141</v>
      </c>
      <c r="J25">
        <f t="shared" si="0"/>
        <v>3</v>
      </c>
      <c r="K25" t="s">
        <v>606</v>
      </c>
      <c r="L25" t="s">
        <v>278</v>
      </c>
      <c r="M25">
        <f t="shared" si="1"/>
        <v>4</v>
      </c>
      <c r="N25" t="s">
        <v>279</v>
      </c>
      <c r="O25">
        <f t="shared" si="2"/>
        <v>5</v>
      </c>
      <c r="P25" t="s">
        <v>246</v>
      </c>
      <c r="Q25">
        <f t="shared" si="3"/>
        <v>2</v>
      </c>
      <c r="R25">
        <f t="shared" si="4"/>
        <v>14</v>
      </c>
      <c r="S25" t="s">
        <v>560</v>
      </c>
      <c r="U25" t="s">
        <v>662</v>
      </c>
      <c r="V25" t="s">
        <v>663</v>
      </c>
      <c r="Y25" t="s">
        <v>664</v>
      </c>
      <c r="Z25" t="s">
        <v>665</v>
      </c>
      <c r="AA25" t="s">
        <v>565</v>
      </c>
      <c r="AB25" t="s">
        <v>7</v>
      </c>
      <c r="AF25" t="s">
        <v>666</v>
      </c>
    </row>
    <row r="26" spans="1:32" x14ac:dyDescent="0.25">
      <c r="A26" t="s">
        <v>667</v>
      </c>
      <c r="B26" t="s">
        <v>668</v>
      </c>
      <c r="C26" t="s">
        <v>481</v>
      </c>
      <c r="D26" t="s">
        <v>482</v>
      </c>
      <c r="E26" t="s">
        <v>669</v>
      </c>
      <c r="F26" t="s">
        <v>17</v>
      </c>
      <c r="G26" t="s">
        <v>533</v>
      </c>
      <c r="H26" s="1">
        <v>1500000</v>
      </c>
      <c r="I26" t="s">
        <v>140</v>
      </c>
      <c r="J26">
        <f t="shared" si="0"/>
        <v>4</v>
      </c>
      <c r="K26" t="s">
        <v>570</v>
      </c>
      <c r="L26" t="s">
        <v>280</v>
      </c>
      <c r="M26">
        <f t="shared" si="1"/>
        <v>3</v>
      </c>
      <c r="N26" t="s">
        <v>281</v>
      </c>
      <c r="O26">
        <f t="shared" si="2"/>
        <v>4</v>
      </c>
      <c r="P26" t="s">
        <v>246</v>
      </c>
      <c r="Q26">
        <f t="shared" si="3"/>
        <v>2</v>
      </c>
      <c r="R26">
        <f t="shared" si="4"/>
        <v>13</v>
      </c>
      <c r="S26" t="s">
        <v>670</v>
      </c>
      <c r="U26" t="s">
        <v>516</v>
      </c>
      <c r="X26" t="s">
        <v>671</v>
      </c>
      <c r="Y26" t="s">
        <v>672</v>
      </c>
      <c r="Z26" t="s">
        <v>673</v>
      </c>
      <c r="AA26" t="s">
        <v>582</v>
      </c>
      <c r="AB26" t="s">
        <v>7</v>
      </c>
      <c r="AF26" t="s">
        <v>674</v>
      </c>
    </row>
    <row r="27" spans="1:32" x14ac:dyDescent="0.25">
      <c r="A27" t="s">
        <v>675</v>
      </c>
      <c r="B27" t="s">
        <v>676</v>
      </c>
      <c r="C27" t="s">
        <v>481</v>
      </c>
      <c r="D27" t="s">
        <v>482</v>
      </c>
      <c r="E27" t="s">
        <v>677</v>
      </c>
      <c r="F27" t="s">
        <v>18</v>
      </c>
      <c r="G27" t="s">
        <v>533</v>
      </c>
      <c r="H27" s="1">
        <v>8400000</v>
      </c>
      <c r="I27" t="s">
        <v>131</v>
      </c>
      <c r="J27">
        <f t="shared" si="0"/>
        <v>1</v>
      </c>
      <c r="K27" t="s">
        <v>504</v>
      </c>
      <c r="L27" t="s">
        <v>280</v>
      </c>
      <c r="M27">
        <f t="shared" si="1"/>
        <v>3</v>
      </c>
      <c r="N27" t="s">
        <v>282</v>
      </c>
      <c r="O27">
        <f t="shared" si="2"/>
        <v>4</v>
      </c>
      <c r="P27" t="s">
        <v>246</v>
      </c>
      <c r="Q27">
        <f t="shared" si="3"/>
        <v>2</v>
      </c>
      <c r="R27">
        <f t="shared" si="4"/>
        <v>10</v>
      </c>
      <c r="S27" t="s">
        <v>560</v>
      </c>
      <c r="U27" t="s">
        <v>640</v>
      </c>
      <c r="X27" t="s">
        <v>678</v>
      </c>
      <c r="Y27" t="s">
        <v>679</v>
      </c>
      <c r="Z27" t="s">
        <v>680</v>
      </c>
      <c r="AA27" t="s">
        <v>681</v>
      </c>
      <c r="AB27" t="s">
        <v>7</v>
      </c>
      <c r="AF27" t="s">
        <v>682</v>
      </c>
    </row>
    <row r="28" spans="1:32" x14ac:dyDescent="0.25">
      <c r="A28" t="s">
        <v>683</v>
      </c>
      <c r="B28" t="s">
        <v>684</v>
      </c>
      <c r="C28" t="s">
        <v>481</v>
      </c>
      <c r="D28" t="s">
        <v>482</v>
      </c>
      <c r="E28" t="s">
        <v>685</v>
      </c>
      <c r="F28" t="s">
        <v>18</v>
      </c>
      <c r="G28" t="s">
        <v>483</v>
      </c>
      <c r="H28" s="1">
        <v>1200000</v>
      </c>
      <c r="I28" t="s">
        <v>142</v>
      </c>
      <c r="J28">
        <f t="shared" si="0"/>
        <v>7</v>
      </c>
      <c r="K28">
        <v>12</v>
      </c>
      <c r="L28" t="s">
        <v>253</v>
      </c>
      <c r="M28">
        <f t="shared" si="1"/>
        <v>3</v>
      </c>
      <c r="N28" t="s">
        <v>283</v>
      </c>
      <c r="O28">
        <f t="shared" si="2"/>
        <v>3</v>
      </c>
      <c r="P28" t="s">
        <v>249</v>
      </c>
      <c r="Q28">
        <f t="shared" si="3"/>
        <v>3</v>
      </c>
      <c r="R28">
        <f t="shared" si="4"/>
        <v>16</v>
      </c>
      <c r="S28" t="s">
        <v>670</v>
      </c>
      <c r="U28" t="s">
        <v>516</v>
      </c>
      <c r="V28" t="s">
        <v>686</v>
      </c>
      <c r="Y28" t="s">
        <v>687</v>
      </c>
      <c r="Z28" t="s">
        <v>656</v>
      </c>
      <c r="AA28" t="s">
        <v>657</v>
      </c>
      <c r="AB28" t="s">
        <v>7</v>
      </c>
      <c r="AF28" t="s">
        <v>688</v>
      </c>
    </row>
    <row r="29" spans="1:32" x14ac:dyDescent="0.25">
      <c r="A29" t="s">
        <v>689</v>
      </c>
      <c r="B29" t="s">
        <v>690</v>
      </c>
      <c r="C29" t="s">
        <v>481</v>
      </c>
      <c r="D29" t="s">
        <v>482</v>
      </c>
      <c r="E29" t="s">
        <v>691</v>
      </c>
      <c r="F29" t="s">
        <v>17</v>
      </c>
      <c r="G29" t="s">
        <v>483</v>
      </c>
      <c r="H29" s="1">
        <v>800000</v>
      </c>
      <c r="I29" t="s">
        <v>143</v>
      </c>
      <c r="J29">
        <f t="shared" si="0"/>
        <v>5</v>
      </c>
      <c r="K29" t="s">
        <v>692</v>
      </c>
      <c r="L29" t="s">
        <v>284</v>
      </c>
      <c r="M29">
        <f t="shared" si="1"/>
        <v>3</v>
      </c>
      <c r="N29" t="s">
        <v>285</v>
      </c>
      <c r="O29">
        <f t="shared" si="2"/>
        <v>2</v>
      </c>
      <c r="P29" t="s">
        <v>252</v>
      </c>
      <c r="Q29">
        <f t="shared" si="3"/>
        <v>2</v>
      </c>
      <c r="R29">
        <f t="shared" si="4"/>
        <v>12</v>
      </c>
      <c r="S29" t="s">
        <v>670</v>
      </c>
      <c r="U29" t="s">
        <v>516</v>
      </c>
      <c r="V29" t="s">
        <v>693</v>
      </c>
      <c r="W29" t="s">
        <v>543</v>
      </c>
      <c r="Z29" t="s">
        <v>694</v>
      </c>
      <c r="AA29" t="s">
        <v>582</v>
      </c>
      <c r="AB29" t="s">
        <v>7</v>
      </c>
      <c r="AF29" t="s">
        <v>695</v>
      </c>
    </row>
    <row r="30" spans="1:32" x14ac:dyDescent="0.25">
      <c r="A30" t="s">
        <v>696</v>
      </c>
      <c r="B30" t="s">
        <v>697</v>
      </c>
      <c r="C30" t="s">
        <v>481</v>
      </c>
      <c r="D30" t="s">
        <v>482</v>
      </c>
      <c r="E30" t="s">
        <v>698</v>
      </c>
      <c r="F30" t="s">
        <v>19</v>
      </c>
      <c r="G30" t="s">
        <v>533</v>
      </c>
      <c r="H30" s="1">
        <v>2000000</v>
      </c>
      <c r="I30" t="s">
        <v>139</v>
      </c>
      <c r="J30">
        <f t="shared" si="0"/>
        <v>2</v>
      </c>
      <c r="K30" t="s">
        <v>699</v>
      </c>
      <c r="L30" t="s">
        <v>286</v>
      </c>
      <c r="M30">
        <f t="shared" si="1"/>
        <v>5</v>
      </c>
      <c r="N30" t="s">
        <v>287</v>
      </c>
      <c r="O30">
        <f t="shared" si="2"/>
        <v>6</v>
      </c>
      <c r="P30" t="s">
        <v>249</v>
      </c>
      <c r="Q30">
        <f t="shared" si="3"/>
        <v>3</v>
      </c>
      <c r="R30">
        <f t="shared" si="4"/>
        <v>16</v>
      </c>
      <c r="S30" t="s">
        <v>560</v>
      </c>
      <c r="U30" t="s">
        <v>516</v>
      </c>
      <c r="X30" t="s">
        <v>700</v>
      </c>
      <c r="Y30" t="s">
        <v>701</v>
      </c>
      <c r="Z30" t="s">
        <v>656</v>
      </c>
      <c r="AA30" t="s">
        <v>657</v>
      </c>
      <c r="AB30" t="s">
        <v>7</v>
      </c>
      <c r="AF30" t="s">
        <v>702</v>
      </c>
    </row>
    <row r="31" spans="1:32" x14ac:dyDescent="0.25">
      <c r="A31" t="s">
        <v>703</v>
      </c>
      <c r="B31" t="s">
        <v>704</v>
      </c>
      <c r="C31" t="s">
        <v>481</v>
      </c>
      <c r="D31" t="s">
        <v>482</v>
      </c>
      <c r="E31" t="s">
        <v>705</v>
      </c>
      <c r="F31" t="s">
        <v>19</v>
      </c>
      <c r="G31" t="s">
        <v>533</v>
      </c>
      <c r="H31" s="1">
        <v>800000</v>
      </c>
      <c r="I31" t="s">
        <v>144</v>
      </c>
      <c r="J31">
        <f t="shared" si="0"/>
        <v>2</v>
      </c>
      <c r="K31" t="s">
        <v>504</v>
      </c>
      <c r="L31" t="s">
        <v>288</v>
      </c>
      <c r="M31">
        <f t="shared" si="1"/>
        <v>4</v>
      </c>
      <c r="N31" t="s">
        <v>289</v>
      </c>
      <c r="O31">
        <f t="shared" si="2"/>
        <v>4</v>
      </c>
      <c r="P31" t="s">
        <v>246</v>
      </c>
      <c r="Q31">
        <f t="shared" si="3"/>
        <v>2</v>
      </c>
      <c r="R31">
        <f t="shared" si="4"/>
        <v>12</v>
      </c>
      <c r="S31" t="s">
        <v>706</v>
      </c>
      <c r="U31" t="s">
        <v>707</v>
      </c>
      <c r="V31" t="s">
        <v>708</v>
      </c>
      <c r="W31" t="s">
        <v>543</v>
      </c>
      <c r="X31" t="s">
        <v>709</v>
      </c>
      <c r="Y31" t="s">
        <v>710</v>
      </c>
      <c r="Z31" t="s">
        <v>711</v>
      </c>
      <c r="AA31" t="s">
        <v>582</v>
      </c>
      <c r="AB31" t="s">
        <v>7</v>
      </c>
      <c r="AF31" t="s">
        <v>712</v>
      </c>
    </row>
    <row r="32" spans="1:32" x14ac:dyDescent="0.25">
      <c r="A32" t="s">
        <v>713</v>
      </c>
      <c r="B32" t="s">
        <v>714</v>
      </c>
      <c r="C32" t="s">
        <v>481</v>
      </c>
      <c r="D32" t="s">
        <v>482</v>
      </c>
      <c r="E32" t="s">
        <v>715</v>
      </c>
      <c r="F32" t="s">
        <v>19</v>
      </c>
      <c r="G32" t="s">
        <v>533</v>
      </c>
      <c r="H32" s="1">
        <v>600000</v>
      </c>
      <c r="I32" t="s">
        <v>145</v>
      </c>
      <c r="J32">
        <f t="shared" si="0"/>
        <v>5</v>
      </c>
      <c r="K32" t="s">
        <v>716</v>
      </c>
      <c r="L32" t="s">
        <v>290</v>
      </c>
      <c r="M32">
        <f t="shared" si="1"/>
        <v>3</v>
      </c>
      <c r="N32" t="s">
        <v>291</v>
      </c>
      <c r="O32">
        <f t="shared" si="2"/>
        <v>4</v>
      </c>
      <c r="P32" t="s">
        <v>252</v>
      </c>
      <c r="Q32">
        <f t="shared" si="3"/>
        <v>2</v>
      </c>
      <c r="R32">
        <f t="shared" si="4"/>
        <v>14</v>
      </c>
      <c r="S32" t="s">
        <v>560</v>
      </c>
      <c r="U32" t="s">
        <v>717</v>
      </c>
      <c r="X32" t="s">
        <v>718</v>
      </c>
      <c r="Y32" t="s">
        <v>719</v>
      </c>
      <c r="Z32" t="s">
        <v>720</v>
      </c>
      <c r="AA32" t="s">
        <v>582</v>
      </c>
      <c r="AB32" t="s">
        <v>7</v>
      </c>
      <c r="AF32" t="s">
        <v>721</v>
      </c>
    </row>
    <row r="33" spans="1:32" x14ac:dyDescent="0.25">
      <c r="A33" t="s">
        <v>722</v>
      </c>
      <c r="B33" t="s">
        <v>723</v>
      </c>
      <c r="C33" t="s">
        <v>481</v>
      </c>
      <c r="D33" t="s">
        <v>482</v>
      </c>
      <c r="E33" t="s">
        <v>724</v>
      </c>
      <c r="F33" t="s">
        <v>19</v>
      </c>
      <c r="G33" t="s">
        <v>483</v>
      </c>
      <c r="H33" s="1">
        <v>650000</v>
      </c>
      <c r="I33" t="s">
        <v>146</v>
      </c>
      <c r="J33">
        <f t="shared" si="0"/>
        <v>6</v>
      </c>
      <c r="K33" t="s">
        <v>725</v>
      </c>
      <c r="L33" t="s">
        <v>278</v>
      </c>
      <c r="M33">
        <f t="shared" si="1"/>
        <v>4</v>
      </c>
      <c r="N33" t="s">
        <v>292</v>
      </c>
      <c r="O33">
        <f t="shared" si="2"/>
        <v>7</v>
      </c>
      <c r="P33" t="s">
        <v>249</v>
      </c>
      <c r="Q33">
        <f t="shared" si="3"/>
        <v>3</v>
      </c>
      <c r="R33">
        <f t="shared" si="4"/>
        <v>20</v>
      </c>
      <c r="S33" t="s">
        <v>670</v>
      </c>
      <c r="U33" t="s">
        <v>595</v>
      </c>
      <c r="V33" t="s">
        <v>726</v>
      </c>
      <c r="Y33" t="s">
        <v>727</v>
      </c>
      <c r="Z33" t="s">
        <v>728</v>
      </c>
      <c r="AA33" t="s">
        <v>565</v>
      </c>
      <c r="AB33" t="s">
        <v>7</v>
      </c>
      <c r="AF33" t="s">
        <v>729</v>
      </c>
    </row>
    <row r="34" spans="1:32" x14ac:dyDescent="0.25">
      <c r="A34" t="s">
        <v>730</v>
      </c>
      <c r="B34" t="s">
        <v>731</v>
      </c>
      <c r="C34" t="s">
        <v>481</v>
      </c>
      <c r="D34" t="s">
        <v>482</v>
      </c>
      <c r="E34" t="s">
        <v>732</v>
      </c>
      <c r="F34" t="s">
        <v>19</v>
      </c>
      <c r="G34" t="s">
        <v>533</v>
      </c>
      <c r="H34" s="1">
        <v>800000</v>
      </c>
      <c r="I34" t="s">
        <v>147</v>
      </c>
      <c r="J34">
        <f t="shared" si="0"/>
        <v>4</v>
      </c>
      <c r="K34" t="s">
        <v>733</v>
      </c>
      <c r="L34" t="s">
        <v>293</v>
      </c>
      <c r="M34">
        <f t="shared" si="1"/>
        <v>5</v>
      </c>
      <c r="N34" t="s">
        <v>294</v>
      </c>
      <c r="O34">
        <f t="shared" si="2"/>
        <v>4</v>
      </c>
      <c r="P34" t="s">
        <v>249</v>
      </c>
      <c r="Q34">
        <f t="shared" si="3"/>
        <v>3</v>
      </c>
      <c r="R34">
        <f t="shared" si="4"/>
        <v>16</v>
      </c>
      <c r="S34" t="s">
        <v>670</v>
      </c>
      <c r="U34" t="s">
        <v>516</v>
      </c>
      <c r="V34" t="s">
        <v>734</v>
      </c>
      <c r="X34" t="s">
        <v>735</v>
      </c>
      <c r="Y34" t="s">
        <v>736</v>
      </c>
      <c r="Z34" t="s">
        <v>737</v>
      </c>
      <c r="AA34" t="s">
        <v>582</v>
      </c>
      <c r="AB34" t="s">
        <v>7</v>
      </c>
      <c r="AF34" t="s">
        <v>738</v>
      </c>
    </row>
    <row r="35" spans="1:32" x14ac:dyDescent="0.25">
      <c r="A35" t="s">
        <v>739</v>
      </c>
      <c r="B35" t="s">
        <v>740</v>
      </c>
      <c r="C35">
        <v>-5</v>
      </c>
      <c r="D35" t="s">
        <v>551</v>
      </c>
      <c r="E35" t="s">
        <v>741</v>
      </c>
      <c r="F35" t="s">
        <v>18</v>
      </c>
      <c r="G35" t="s">
        <v>533</v>
      </c>
      <c r="H35" s="2">
        <v>650000</v>
      </c>
      <c r="I35" t="s">
        <v>148</v>
      </c>
      <c r="J35">
        <f t="shared" si="0"/>
        <v>4</v>
      </c>
      <c r="K35" t="s">
        <v>699</v>
      </c>
      <c r="L35" t="s">
        <v>284</v>
      </c>
      <c r="M35">
        <f t="shared" si="1"/>
        <v>3</v>
      </c>
      <c r="N35" t="s">
        <v>295</v>
      </c>
      <c r="O35">
        <f t="shared" si="2"/>
        <v>4</v>
      </c>
      <c r="P35" t="s">
        <v>246</v>
      </c>
      <c r="Q35">
        <f t="shared" si="3"/>
        <v>2</v>
      </c>
      <c r="R35">
        <f t="shared" si="4"/>
        <v>13</v>
      </c>
      <c r="S35" t="s">
        <v>560</v>
      </c>
      <c r="U35" t="s">
        <v>640</v>
      </c>
      <c r="V35" t="s">
        <v>742</v>
      </c>
      <c r="X35" t="s">
        <v>743</v>
      </c>
      <c r="Y35" t="s">
        <v>744</v>
      </c>
      <c r="Z35" t="s">
        <v>745</v>
      </c>
      <c r="AA35" t="s">
        <v>565</v>
      </c>
      <c r="AB35" t="s">
        <v>7</v>
      </c>
    </row>
    <row r="36" spans="1:32" x14ac:dyDescent="0.25">
      <c r="A36" t="s">
        <v>746</v>
      </c>
      <c r="B36" t="s">
        <v>747</v>
      </c>
      <c r="C36">
        <v>-5</v>
      </c>
      <c r="D36" t="s">
        <v>551</v>
      </c>
      <c r="E36" t="s">
        <v>605</v>
      </c>
      <c r="F36" t="s">
        <v>19</v>
      </c>
      <c r="G36" t="s">
        <v>533</v>
      </c>
      <c r="H36" s="2">
        <v>425000</v>
      </c>
      <c r="I36" t="s">
        <v>139</v>
      </c>
      <c r="J36">
        <f t="shared" si="0"/>
        <v>2</v>
      </c>
      <c r="K36" t="s">
        <v>606</v>
      </c>
      <c r="L36" t="s">
        <v>280</v>
      </c>
      <c r="M36">
        <f t="shared" si="1"/>
        <v>3</v>
      </c>
      <c r="N36" t="s">
        <v>270</v>
      </c>
      <c r="O36">
        <f t="shared" si="2"/>
        <v>4</v>
      </c>
      <c r="P36" t="s">
        <v>246</v>
      </c>
      <c r="Q36">
        <f t="shared" si="3"/>
        <v>2</v>
      </c>
      <c r="R36">
        <f t="shared" si="4"/>
        <v>11</v>
      </c>
      <c r="S36" t="s">
        <v>560</v>
      </c>
      <c r="U36" t="s">
        <v>516</v>
      </c>
      <c r="V36" t="s">
        <v>607</v>
      </c>
      <c r="X36" t="s">
        <v>748</v>
      </c>
      <c r="Y36" t="s">
        <v>749</v>
      </c>
      <c r="Z36" t="s">
        <v>608</v>
      </c>
      <c r="AA36" t="s">
        <v>609</v>
      </c>
      <c r="AB36" t="s">
        <v>7</v>
      </c>
    </row>
    <row r="37" spans="1:32" x14ac:dyDescent="0.25">
      <c r="A37" t="s">
        <v>750</v>
      </c>
      <c r="B37" t="s">
        <v>751</v>
      </c>
      <c r="C37">
        <v>-5</v>
      </c>
      <c r="D37" t="s">
        <v>551</v>
      </c>
      <c r="E37" t="s">
        <v>752</v>
      </c>
      <c r="F37" t="s">
        <v>19</v>
      </c>
      <c r="G37" t="s">
        <v>533</v>
      </c>
      <c r="H37" s="2">
        <v>500000</v>
      </c>
      <c r="I37" t="s">
        <v>139</v>
      </c>
      <c r="J37">
        <f t="shared" si="0"/>
        <v>2</v>
      </c>
      <c r="K37" t="s">
        <v>699</v>
      </c>
      <c r="L37" t="s">
        <v>284</v>
      </c>
      <c r="M37">
        <f t="shared" si="1"/>
        <v>3</v>
      </c>
      <c r="N37" t="s">
        <v>296</v>
      </c>
      <c r="O37">
        <f t="shared" si="2"/>
        <v>3</v>
      </c>
      <c r="P37" t="s">
        <v>246</v>
      </c>
      <c r="Q37">
        <f t="shared" si="3"/>
        <v>2</v>
      </c>
      <c r="R37">
        <f t="shared" si="4"/>
        <v>10</v>
      </c>
      <c r="S37" t="s">
        <v>753</v>
      </c>
      <c r="U37" t="s">
        <v>595</v>
      </c>
      <c r="V37" t="s">
        <v>754</v>
      </c>
      <c r="W37" t="s">
        <v>543</v>
      </c>
      <c r="X37" t="s">
        <v>755</v>
      </c>
      <c r="Y37" t="s">
        <v>756</v>
      </c>
      <c r="Z37" t="s">
        <v>608</v>
      </c>
      <c r="AA37" t="s">
        <v>609</v>
      </c>
      <c r="AB37" t="s">
        <v>7</v>
      </c>
    </row>
    <row r="38" spans="1:32" x14ac:dyDescent="0.25">
      <c r="A38" t="s">
        <v>757</v>
      </c>
      <c r="B38" t="s">
        <v>758</v>
      </c>
      <c r="C38" t="s">
        <v>481</v>
      </c>
      <c r="D38" t="s">
        <v>482</v>
      </c>
      <c r="E38" t="s">
        <v>759</v>
      </c>
      <c r="F38" t="s">
        <v>19</v>
      </c>
      <c r="G38" t="s">
        <v>533</v>
      </c>
      <c r="H38" s="1">
        <v>500000</v>
      </c>
      <c r="I38" t="s">
        <v>141</v>
      </c>
      <c r="J38">
        <f t="shared" si="0"/>
        <v>3</v>
      </c>
      <c r="K38" t="s">
        <v>514</v>
      </c>
      <c r="L38" t="s">
        <v>280</v>
      </c>
      <c r="M38">
        <f t="shared" si="1"/>
        <v>3</v>
      </c>
      <c r="N38" t="s">
        <v>297</v>
      </c>
      <c r="O38">
        <f t="shared" si="2"/>
        <v>4</v>
      </c>
      <c r="P38" t="s">
        <v>246</v>
      </c>
      <c r="Q38">
        <f t="shared" si="3"/>
        <v>2</v>
      </c>
      <c r="R38">
        <f t="shared" si="4"/>
        <v>12</v>
      </c>
      <c r="S38" t="s">
        <v>760</v>
      </c>
      <c r="U38" t="s">
        <v>761</v>
      </c>
      <c r="W38" t="s">
        <v>543</v>
      </c>
      <c r="X38" t="s">
        <v>762</v>
      </c>
      <c r="Y38" t="s">
        <v>763</v>
      </c>
      <c r="Z38" t="s">
        <v>764</v>
      </c>
      <c r="AA38" t="s">
        <v>565</v>
      </c>
      <c r="AB38" t="s">
        <v>7</v>
      </c>
      <c r="AF38" t="s">
        <v>765</v>
      </c>
    </row>
    <row r="39" spans="1:32" x14ac:dyDescent="0.25">
      <c r="A39" t="s">
        <v>766</v>
      </c>
      <c r="B39" t="s">
        <v>767</v>
      </c>
      <c r="C39" t="s">
        <v>481</v>
      </c>
      <c r="D39" t="s">
        <v>482</v>
      </c>
      <c r="E39" t="s">
        <v>741</v>
      </c>
      <c r="F39" t="s">
        <v>18</v>
      </c>
      <c r="G39" t="s">
        <v>533</v>
      </c>
      <c r="H39" s="1">
        <v>650000</v>
      </c>
      <c r="I39" t="s">
        <v>148</v>
      </c>
      <c r="J39">
        <f t="shared" si="0"/>
        <v>4</v>
      </c>
      <c r="L39" t="s">
        <v>284</v>
      </c>
      <c r="M39">
        <f t="shared" si="1"/>
        <v>3</v>
      </c>
      <c r="N39" t="s">
        <v>298</v>
      </c>
      <c r="O39">
        <f t="shared" si="2"/>
        <v>4</v>
      </c>
      <c r="P39" t="s">
        <v>246</v>
      </c>
      <c r="Q39">
        <f t="shared" si="3"/>
        <v>2</v>
      </c>
      <c r="R39">
        <f t="shared" si="4"/>
        <v>13</v>
      </c>
      <c r="S39" t="s">
        <v>760</v>
      </c>
      <c r="U39" t="s">
        <v>640</v>
      </c>
      <c r="W39" t="s">
        <v>768</v>
      </c>
      <c r="X39" t="s">
        <v>769</v>
      </c>
      <c r="Y39" t="s">
        <v>770</v>
      </c>
      <c r="Z39" t="s">
        <v>771</v>
      </c>
      <c r="AA39" t="s">
        <v>565</v>
      </c>
      <c r="AB39" t="s">
        <v>7</v>
      </c>
      <c r="AF39" t="s">
        <v>772</v>
      </c>
    </row>
    <row r="40" spans="1:32" x14ac:dyDescent="0.25">
      <c r="A40" t="s">
        <v>773</v>
      </c>
      <c r="B40" t="s">
        <v>774</v>
      </c>
      <c r="C40">
        <v>-5</v>
      </c>
      <c r="D40" t="s">
        <v>551</v>
      </c>
      <c r="E40" t="s">
        <v>775</v>
      </c>
      <c r="F40" t="s">
        <v>19</v>
      </c>
      <c r="G40" t="s">
        <v>533</v>
      </c>
      <c r="H40" s="2">
        <v>500000</v>
      </c>
      <c r="I40" t="s">
        <v>139</v>
      </c>
      <c r="J40">
        <f t="shared" si="0"/>
        <v>2</v>
      </c>
      <c r="K40" t="s">
        <v>514</v>
      </c>
      <c r="L40" t="s">
        <v>280</v>
      </c>
      <c r="M40">
        <f t="shared" si="1"/>
        <v>3</v>
      </c>
      <c r="N40" t="s">
        <v>299</v>
      </c>
      <c r="O40">
        <f t="shared" si="2"/>
        <v>4</v>
      </c>
      <c r="P40" t="s">
        <v>246</v>
      </c>
      <c r="Q40">
        <f t="shared" si="3"/>
        <v>2</v>
      </c>
      <c r="R40">
        <f t="shared" si="4"/>
        <v>11</v>
      </c>
      <c r="S40" t="s">
        <v>760</v>
      </c>
      <c r="U40" t="s">
        <v>640</v>
      </c>
      <c r="V40" t="s">
        <v>776</v>
      </c>
      <c r="X40" t="s">
        <v>777</v>
      </c>
      <c r="Y40" t="s">
        <v>597</v>
      </c>
      <c r="Z40" t="s">
        <v>778</v>
      </c>
      <c r="AA40" t="s">
        <v>609</v>
      </c>
      <c r="AB40" t="s">
        <v>7</v>
      </c>
    </row>
    <row r="41" spans="1:32" x14ac:dyDescent="0.25">
      <c r="A41" t="s">
        <v>779</v>
      </c>
      <c r="B41" t="s">
        <v>780</v>
      </c>
      <c r="C41">
        <v>-5</v>
      </c>
      <c r="D41" t="s">
        <v>551</v>
      </c>
      <c r="E41" t="s">
        <v>781</v>
      </c>
      <c r="F41" t="s">
        <v>19</v>
      </c>
      <c r="G41" t="s">
        <v>533</v>
      </c>
      <c r="H41" s="2">
        <v>800000</v>
      </c>
      <c r="I41" t="s">
        <v>139</v>
      </c>
      <c r="J41">
        <f t="shared" si="0"/>
        <v>2</v>
      </c>
      <c r="K41" t="s">
        <v>716</v>
      </c>
      <c r="L41" t="s">
        <v>284</v>
      </c>
      <c r="M41">
        <f t="shared" si="1"/>
        <v>3</v>
      </c>
      <c r="N41" t="s">
        <v>215</v>
      </c>
      <c r="O41">
        <f t="shared" si="2"/>
        <v>1</v>
      </c>
      <c r="P41" t="s">
        <v>246</v>
      </c>
      <c r="Q41">
        <f t="shared" si="3"/>
        <v>2</v>
      </c>
      <c r="R41">
        <f t="shared" si="4"/>
        <v>8</v>
      </c>
      <c r="S41" t="s">
        <v>782</v>
      </c>
      <c r="U41" t="s">
        <v>640</v>
      </c>
      <c r="V41" t="s">
        <v>776</v>
      </c>
      <c r="W41" t="s">
        <v>543</v>
      </c>
      <c r="X41" t="s">
        <v>783</v>
      </c>
      <c r="Y41" t="s">
        <v>784</v>
      </c>
      <c r="Z41" t="s">
        <v>785</v>
      </c>
      <c r="AA41" t="s">
        <v>565</v>
      </c>
      <c r="AB41" t="s">
        <v>7</v>
      </c>
    </row>
    <row r="42" spans="1:32" x14ac:dyDescent="0.25">
      <c r="A42" t="s">
        <v>786</v>
      </c>
      <c r="B42" t="s">
        <v>787</v>
      </c>
      <c r="C42" t="s">
        <v>481</v>
      </c>
      <c r="D42" t="s">
        <v>482</v>
      </c>
      <c r="E42" t="s">
        <v>788</v>
      </c>
      <c r="F42" t="s">
        <v>19</v>
      </c>
      <c r="G42" t="s">
        <v>533</v>
      </c>
      <c r="H42" s="1">
        <v>500000</v>
      </c>
      <c r="I42" t="s">
        <v>137</v>
      </c>
      <c r="J42">
        <f t="shared" si="0"/>
        <v>1</v>
      </c>
      <c r="K42" t="s">
        <v>514</v>
      </c>
      <c r="L42" t="s">
        <v>280</v>
      </c>
      <c r="M42">
        <f t="shared" si="1"/>
        <v>3</v>
      </c>
      <c r="N42" t="s">
        <v>294</v>
      </c>
      <c r="O42">
        <f t="shared" si="2"/>
        <v>4</v>
      </c>
      <c r="P42" t="s">
        <v>246</v>
      </c>
      <c r="Q42">
        <f t="shared" si="3"/>
        <v>2</v>
      </c>
      <c r="R42">
        <f t="shared" si="4"/>
        <v>10</v>
      </c>
      <c r="S42" t="s">
        <v>760</v>
      </c>
      <c r="U42" t="s">
        <v>516</v>
      </c>
      <c r="V42" t="s">
        <v>789</v>
      </c>
      <c r="W42" t="s">
        <v>790</v>
      </c>
      <c r="Y42" t="s">
        <v>791</v>
      </c>
      <c r="Z42" t="s">
        <v>792</v>
      </c>
      <c r="AA42" t="s">
        <v>793</v>
      </c>
      <c r="AB42" t="s">
        <v>7</v>
      </c>
      <c r="AF42" t="s">
        <v>794</v>
      </c>
    </row>
    <row r="43" spans="1:32" x14ac:dyDescent="0.25">
      <c r="A43" t="s">
        <v>795</v>
      </c>
      <c r="B43" t="s">
        <v>796</v>
      </c>
      <c r="C43" t="s">
        <v>481</v>
      </c>
      <c r="D43" t="s">
        <v>482</v>
      </c>
      <c r="E43" t="s">
        <v>797</v>
      </c>
      <c r="F43" t="s">
        <v>19</v>
      </c>
      <c r="G43" t="s">
        <v>533</v>
      </c>
      <c r="H43" s="1">
        <v>350000</v>
      </c>
      <c r="I43" t="s">
        <v>149</v>
      </c>
      <c r="J43">
        <f t="shared" si="0"/>
        <v>1</v>
      </c>
      <c r="K43" t="s">
        <v>798</v>
      </c>
      <c r="L43" t="s">
        <v>280</v>
      </c>
      <c r="M43">
        <f t="shared" si="1"/>
        <v>3</v>
      </c>
      <c r="N43" t="s">
        <v>294</v>
      </c>
      <c r="O43">
        <f t="shared" si="2"/>
        <v>4</v>
      </c>
      <c r="P43" t="s">
        <v>246</v>
      </c>
      <c r="Q43">
        <f t="shared" si="3"/>
        <v>2</v>
      </c>
      <c r="R43">
        <f t="shared" si="4"/>
        <v>10</v>
      </c>
      <c r="S43" t="s">
        <v>760</v>
      </c>
      <c r="U43" t="s">
        <v>799</v>
      </c>
      <c r="W43" t="s">
        <v>800</v>
      </c>
      <c r="Y43" t="s">
        <v>801</v>
      </c>
      <c r="Z43" t="s">
        <v>802</v>
      </c>
      <c r="AA43" t="s">
        <v>565</v>
      </c>
      <c r="AB43" t="s">
        <v>7</v>
      </c>
      <c r="AF43" t="s">
        <v>803</v>
      </c>
    </row>
    <row r="44" spans="1:32" x14ac:dyDescent="0.25">
      <c r="A44" t="s">
        <v>804</v>
      </c>
      <c r="B44" t="s">
        <v>805</v>
      </c>
      <c r="C44" t="s">
        <v>481</v>
      </c>
      <c r="D44" t="s">
        <v>482</v>
      </c>
      <c r="E44" t="s">
        <v>806</v>
      </c>
      <c r="F44" t="s">
        <v>19</v>
      </c>
      <c r="G44" t="s">
        <v>533</v>
      </c>
      <c r="H44" s="1">
        <v>500000</v>
      </c>
      <c r="I44" t="s">
        <v>138</v>
      </c>
      <c r="J44">
        <f t="shared" si="0"/>
        <v>2</v>
      </c>
      <c r="K44" t="s">
        <v>504</v>
      </c>
      <c r="L44" t="s">
        <v>251</v>
      </c>
      <c r="M44">
        <f t="shared" si="1"/>
        <v>3</v>
      </c>
      <c r="N44" t="s">
        <v>300</v>
      </c>
      <c r="O44">
        <f t="shared" si="2"/>
        <v>4</v>
      </c>
      <c r="P44" t="s">
        <v>246</v>
      </c>
      <c r="Q44">
        <f t="shared" si="3"/>
        <v>2</v>
      </c>
      <c r="R44">
        <f t="shared" si="4"/>
        <v>11</v>
      </c>
      <c r="S44" t="s">
        <v>760</v>
      </c>
      <c r="U44" t="s">
        <v>595</v>
      </c>
      <c r="Y44" t="s">
        <v>807</v>
      </c>
      <c r="Z44" t="s">
        <v>808</v>
      </c>
      <c r="AA44" t="s">
        <v>565</v>
      </c>
      <c r="AB44" t="s">
        <v>7</v>
      </c>
      <c r="AF44" t="s">
        <v>809</v>
      </c>
    </row>
    <row r="45" spans="1:32" x14ac:dyDescent="0.25">
      <c r="A45" t="s">
        <v>810</v>
      </c>
      <c r="B45" t="s">
        <v>811</v>
      </c>
      <c r="C45" t="s">
        <v>481</v>
      </c>
      <c r="D45" t="s">
        <v>482</v>
      </c>
      <c r="E45" t="s">
        <v>812</v>
      </c>
      <c r="F45" t="s">
        <v>19</v>
      </c>
      <c r="G45" t="s">
        <v>813</v>
      </c>
      <c r="H45" s="1">
        <v>350000</v>
      </c>
      <c r="I45" t="s">
        <v>139</v>
      </c>
      <c r="J45">
        <f t="shared" si="0"/>
        <v>2</v>
      </c>
      <c r="L45" t="s">
        <v>280</v>
      </c>
      <c r="M45">
        <f t="shared" si="1"/>
        <v>3</v>
      </c>
      <c r="N45" t="s">
        <v>301</v>
      </c>
      <c r="O45">
        <f t="shared" si="2"/>
        <v>3</v>
      </c>
      <c r="P45" t="s">
        <v>252</v>
      </c>
      <c r="Q45">
        <f t="shared" si="3"/>
        <v>2</v>
      </c>
      <c r="R45">
        <f t="shared" si="4"/>
        <v>10</v>
      </c>
      <c r="S45" t="s">
        <v>760</v>
      </c>
      <c r="U45" t="s">
        <v>640</v>
      </c>
      <c r="W45" t="s">
        <v>814</v>
      </c>
      <c r="Y45" t="s">
        <v>815</v>
      </c>
      <c r="Z45" t="s">
        <v>816</v>
      </c>
      <c r="AA45" t="s">
        <v>565</v>
      </c>
      <c r="AB45" t="s">
        <v>7</v>
      </c>
      <c r="AF45" t="s">
        <v>817</v>
      </c>
    </row>
    <row r="46" spans="1:32" x14ac:dyDescent="0.25">
      <c r="A46" t="s">
        <v>818</v>
      </c>
      <c r="B46" t="s">
        <v>819</v>
      </c>
      <c r="C46" t="s">
        <v>481</v>
      </c>
      <c r="D46" t="s">
        <v>482</v>
      </c>
      <c r="E46" t="s">
        <v>820</v>
      </c>
      <c r="F46" t="s">
        <v>19</v>
      </c>
      <c r="G46" t="s">
        <v>533</v>
      </c>
      <c r="H46" s="1">
        <v>650000</v>
      </c>
      <c r="I46" t="s">
        <v>139</v>
      </c>
      <c r="J46">
        <f t="shared" si="0"/>
        <v>2</v>
      </c>
      <c r="K46" t="s">
        <v>526</v>
      </c>
      <c r="L46" t="s">
        <v>284</v>
      </c>
      <c r="M46">
        <f t="shared" si="1"/>
        <v>3</v>
      </c>
      <c r="N46" t="s">
        <v>277</v>
      </c>
      <c r="O46">
        <f t="shared" si="2"/>
        <v>3</v>
      </c>
      <c r="P46" t="s">
        <v>246</v>
      </c>
      <c r="Q46">
        <f t="shared" si="3"/>
        <v>2</v>
      </c>
      <c r="R46">
        <f t="shared" si="4"/>
        <v>10</v>
      </c>
      <c r="S46" t="s">
        <v>760</v>
      </c>
      <c r="U46" t="s">
        <v>640</v>
      </c>
      <c r="V46" t="s">
        <v>821</v>
      </c>
      <c r="W46" t="s">
        <v>543</v>
      </c>
      <c r="X46" t="s">
        <v>822</v>
      </c>
      <c r="Y46" t="s">
        <v>807</v>
      </c>
      <c r="Z46" t="s">
        <v>823</v>
      </c>
      <c r="AA46" t="s">
        <v>565</v>
      </c>
      <c r="AB46" t="s">
        <v>7</v>
      </c>
      <c r="AF46" t="s">
        <v>824</v>
      </c>
    </row>
    <row r="47" spans="1:32" x14ac:dyDescent="0.25">
      <c r="A47" t="s">
        <v>825</v>
      </c>
      <c r="B47" t="s">
        <v>826</v>
      </c>
      <c r="C47" t="s">
        <v>481</v>
      </c>
      <c r="D47" t="s">
        <v>482</v>
      </c>
      <c r="E47" t="s">
        <v>827</v>
      </c>
      <c r="F47" t="s">
        <v>19</v>
      </c>
      <c r="G47" t="s">
        <v>533</v>
      </c>
      <c r="H47" s="1">
        <v>400000</v>
      </c>
      <c r="I47" t="s">
        <v>131</v>
      </c>
      <c r="J47">
        <f t="shared" si="0"/>
        <v>1</v>
      </c>
      <c r="K47" t="s">
        <v>514</v>
      </c>
      <c r="L47" t="s">
        <v>266</v>
      </c>
      <c r="M47">
        <f t="shared" si="1"/>
        <v>3</v>
      </c>
      <c r="N47" t="s">
        <v>215</v>
      </c>
      <c r="O47">
        <f t="shared" si="2"/>
        <v>1</v>
      </c>
      <c r="P47" t="s">
        <v>246</v>
      </c>
      <c r="Q47">
        <f t="shared" si="3"/>
        <v>2</v>
      </c>
      <c r="R47">
        <f t="shared" si="4"/>
        <v>7</v>
      </c>
      <c r="S47" t="s">
        <v>760</v>
      </c>
      <c r="U47" t="s">
        <v>828</v>
      </c>
      <c r="X47" t="s">
        <v>829</v>
      </c>
      <c r="Y47" t="s">
        <v>807</v>
      </c>
      <c r="Z47" t="s">
        <v>830</v>
      </c>
      <c r="AA47" t="s">
        <v>565</v>
      </c>
      <c r="AB47" t="s">
        <v>7</v>
      </c>
      <c r="AF47" t="s">
        <v>831</v>
      </c>
    </row>
    <row r="48" spans="1:32" x14ac:dyDescent="0.25">
      <c r="A48" t="s">
        <v>832</v>
      </c>
      <c r="B48" t="s">
        <v>833</v>
      </c>
      <c r="C48" t="s">
        <v>481</v>
      </c>
      <c r="D48" t="s">
        <v>482</v>
      </c>
      <c r="E48" t="s">
        <v>558</v>
      </c>
      <c r="F48" t="s">
        <v>19</v>
      </c>
      <c r="G48" t="s">
        <v>533</v>
      </c>
      <c r="H48" s="1">
        <v>1200000</v>
      </c>
      <c r="I48" t="s">
        <v>134</v>
      </c>
      <c r="J48">
        <f t="shared" si="0"/>
        <v>3</v>
      </c>
      <c r="K48" t="s">
        <v>834</v>
      </c>
      <c r="L48" t="s">
        <v>284</v>
      </c>
      <c r="M48">
        <f t="shared" si="1"/>
        <v>3</v>
      </c>
      <c r="N48" t="s">
        <v>260</v>
      </c>
      <c r="O48">
        <f t="shared" si="2"/>
        <v>5</v>
      </c>
      <c r="P48" t="s">
        <v>246</v>
      </c>
      <c r="Q48">
        <f t="shared" si="3"/>
        <v>2</v>
      </c>
      <c r="R48">
        <f t="shared" si="4"/>
        <v>13</v>
      </c>
      <c r="S48" t="s">
        <v>760</v>
      </c>
      <c r="U48" t="s">
        <v>835</v>
      </c>
      <c r="W48" t="s">
        <v>678</v>
      </c>
      <c r="Y48" t="s">
        <v>836</v>
      </c>
      <c r="Z48" t="s">
        <v>837</v>
      </c>
      <c r="AA48" t="s">
        <v>565</v>
      </c>
      <c r="AB48" t="s">
        <v>7</v>
      </c>
      <c r="AF48" t="s">
        <v>838</v>
      </c>
    </row>
    <row r="49" spans="1:32" x14ac:dyDescent="0.25">
      <c r="A49" t="s">
        <v>839</v>
      </c>
      <c r="B49" t="s">
        <v>840</v>
      </c>
      <c r="C49" t="s">
        <v>481</v>
      </c>
      <c r="D49" t="s">
        <v>482</v>
      </c>
      <c r="E49" t="s">
        <v>841</v>
      </c>
      <c r="F49" t="s">
        <v>19</v>
      </c>
      <c r="G49" t="s">
        <v>533</v>
      </c>
      <c r="H49" s="1">
        <v>300000</v>
      </c>
      <c r="I49" t="s">
        <v>139</v>
      </c>
      <c r="J49">
        <f t="shared" si="0"/>
        <v>2</v>
      </c>
      <c r="K49" t="s">
        <v>842</v>
      </c>
      <c r="L49" t="s">
        <v>280</v>
      </c>
      <c r="M49">
        <f t="shared" si="1"/>
        <v>3</v>
      </c>
      <c r="N49" t="s">
        <v>302</v>
      </c>
      <c r="O49">
        <f t="shared" si="2"/>
        <v>1</v>
      </c>
      <c r="P49" t="s">
        <v>246</v>
      </c>
      <c r="Q49">
        <f t="shared" si="3"/>
        <v>2</v>
      </c>
      <c r="R49">
        <f t="shared" si="4"/>
        <v>8</v>
      </c>
      <c r="S49" t="s">
        <v>760</v>
      </c>
      <c r="U49" t="s">
        <v>799</v>
      </c>
      <c r="X49" t="s">
        <v>843</v>
      </c>
      <c r="Y49" t="s">
        <v>844</v>
      </c>
      <c r="Z49" t="s">
        <v>845</v>
      </c>
      <c r="AA49" t="s">
        <v>846</v>
      </c>
      <c r="AB49" t="s">
        <v>7</v>
      </c>
      <c r="AF49" t="s">
        <v>847</v>
      </c>
    </row>
    <row r="50" spans="1:32" x14ac:dyDescent="0.25">
      <c r="A50" t="s">
        <v>848</v>
      </c>
      <c r="B50" t="s">
        <v>849</v>
      </c>
      <c r="C50" t="s">
        <v>481</v>
      </c>
      <c r="D50" t="s">
        <v>482</v>
      </c>
      <c r="E50" t="s">
        <v>850</v>
      </c>
      <c r="F50" t="s">
        <v>19</v>
      </c>
      <c r="G50" t="s">
        <v>533</v>
      </c>
      <c r="H50" s="3">
        <v>750000</v>
      </c>
      <c r="I50" t="s">
        <v>150</v>
      </c>
      <c r="J50">
        <f t="shared" si="0"/>
        <v>4</v>
      </c>
      <c r="K50" t="s">
        <v>842</v>
      </c>
      <c r="L50" t="s">
        <v>280</v>
      </c>
      <c r="M50">
        <f t="shared" si="1"/>
        <v>3</v>
      </c>
      <c r="N50" t="s">
        <v>300</v>
      </c>
      <c r="O50">
        <f t="shared" si="2"/>
        <v>4</v>
      </c>
      <c r="P50" t="s">
        <v>246</v>
      </c>
      <c r="Q50">
        <f t="shared" si="3"/>
        <v>2</v>
      </c>
      <c r="R50">
        <f t="shared" si="4"/>
        <v>13</v>
      </c>
      <c r="S50" t="s">
        <v>760</v>
      </c>
      <c r="U50" t="s">
        <v>640</v>
      </c>
      <c r="V50" t="s">
        <v>851</v>
      </c>
      <c r="X50" t="s">
        <v>678</v>
      </c>
      <c r="Z50" t="s">
        <v>852</v>
      </c>
      <c r="AA50" t="s">
        <v>565</v>
      </c>
      <c r="AB50" t="s">
        <v>7</v>
      </c>
      <c r="AF50" t="s">
        <v>853</v>
      </c>
    </row>
    <row r="51" spans="1:32" x14ac:dyDescent="0.25">
      <c r="A51" t="s">
        <v>854</v>
      </c>
      <c r="B51" t="s">
        <v>855</v>
      </c>
      <c r="C51" t="s">
        <v>481</v>
      </c>
      <c r="D51" t="s">
        <v>482</v>
      </c>
      <c r="E51" t="s">
        <v>856</v>
      </c>
      <c r="F51" t="s">
        <v>19</v>
      </c>
      <c r="G51" t="s">
        <v>533</v>
      </c>
      <c r="H51" s="1">
        <v>400000</v>
      </c>
      <c r="I51" t="s">
        <v>150</v>
      </c>
      <c r="J51">
        <f t="shared" si="0"/>
        <v>4</v>
      </c>
      <c r="K51" t="s">
        <v>857</v>
      </c>
      <c r="L51" t="s">
        <v>280</v>
      </c>
      <c r="M51">
        <f t="shared" si="1"/>
        <v>3</v>
      </c>
      <c r="N51" t="s">
        <v>303</v>
      </c>
      <c r="O51">
        <f t="shared" si="2"/>
        <v>4</v>
      </c>
      <c r="P51" t="s">
        <v>246</v>
      </c>
      <c r="Q51">
        <f t="shared" si="3"/>
        <v>2</v>
      </c>
      <c r="R51">
        <f t="shared" si="4"/>
        <v>13</v>
      </c>
      <c r="S51" t="s">
        <v>760</v>
      </c>
      <c r="U51" t="s">
        <v>595</v>
      </c>
      <c r="Y51" t="s">
        <v>858</v>
      </c>
      <c r="Z51" t="s">
        <v>852</v>
      </c>
      <c r="AA51" t="s">
        <v>565</v>
      </c>
      <c r="AB51" t="s">
        <v>7</v>
      </c>
      <c r="AF51" t="s">
        <v>859</v>
      </c>
    </row>
    <row r="52" spans="1:32" x14ac:dyDescent="0.25">
      <c r="A52" t="s">
        <v>860</v>
      </c>
      <c r="B52" t="s">
        <v>861</v>
      </c>
      <c r="C52" t="s">
        <v>481</v>
      </c>
      <c r="D52" t="s">
        <v>482</v>
      </c>
      <c r="E52" t="s">
        <v>677</v>
      </c>
      <c r="F52" t="s">
        <v>18</v>
      </c>
      <c r="G52" t="s">
        <v>533</v>
      </c>
      <c r="H52" s="1">
        <v>700000</v>
      </c>
      <c r="I52" t="s">
        <v>131</v>
      </c>
      <c r="J52">
        <f t="shared" si="0"/>
        <v>1</v>
      </c>
      <c r="K52" t="s">
        <v>862</v>
      </c>
      <c r="L52" t="s">
        <v>278</v>
      </c>
      <c r="M52">
        <f t="shared" si="1"/>
        <v>4</v>
      </c>
      <c r="N52" t="s">
        <v>300</v>
      </c>
      <c r="O52">
        <f t="shared" si="2"/>
        <v>4</v>
      </c>
      <c r="P52" t="s">
        <v>246</v>
      </c>
      <c r="Q52">
        <f t="shared" si="3"/>
        <v>2</v>
      </c>
      <c r="R52">
        <f t="shared" si="4"/>
        <v>11</v>
      </c>
      <c r="S52" t="s">
        <v>760</v>
      </c>
      <c r="U52" t="s">
        <v>640</v>
      </c>
      <c r="W52" t="s">
        <v>678</v>
      </c>
      <c r="Y52" t="s">
        <v>679</v>
      </c>
      <c r="Z52" t="s">
        <v>720</v>
      </c>
      <c r="AA52" t="s">
        <v>582</v>
      </c>
      <c r="AB52" t="s">
        <v>7</v>
      </c>
      <c r="AF52" t="s">
        <v>863</v>
      </c>
    </row>
    <row r="53" spans="1:32" x14ac:dyDescent="0.25">
      <c r="A53" t="s">
        <v>864</v>
      </c>
      <c r="B53" t="s">
        <v>865</v>
      </c>
      <c r="C53" t="s">
        <v>481</v>
      </c>
      <c r="D53" t="s">
        <v>482</v>
      </c>
      <c r="E53" t="s">
        <v>866</v>
      </c>
      <c r="F53" t="s">
        <v>19</v>
      </c>
      <c r="G53" t="s">
        <v>533</v>
      </c>
      <c r="H53" s="1">
        <v>1000000</v>
      </c>
      <c r="I53" t="s">
        <v>151</v>
      </c>
      <c r="J53">
        <f t="shared" si="0"/>
        <v>5</v>
      </c>
      <c r="K53" t="s">
        <v>514</v>
      </c>
      <c r="L53" t="s">
        <v>280</v>
      </c>
      <c r="M53">
        <f t="shared" si="1"/>
        <v>3</v>
      </c>
      <c r="N53" t="s">
        <v>300</v>
      </c>
      <c r="O53">
        <f t="shared" si="2"/>
        <v>4</v>
      </c>
      <c r="P53" t="s">
        <v>252</v>
      </c>
      <c r="Q53">
        <f t="shared" si="3"/>
        <v>2</v>
      </c>
      <c r="R53">
        <f t="shared" si="4"/>
        <v>14</v>
      </c>
      <c r="S53" t="s">
        <v>760</v>
      </c>
      <c r="U53" t="s">
        <v>640</v>
      </c>
      <c r="W53" t="s">
        <v>678</v>
      </c>
      <c r="Y53" t="s">
        <v>867</v>
      </c>
      <c r="Z53" t="s">
        <v>868</v>
      </c>
      <c r="AA53" t="s">
        <v>869</v>
      </c>
      <c r="AB53" t="s">
        <v>7</v>
      </c>
      <c r="AF53" t="s">
        <v>870</v>
      </c>
    </row>
    <row r="54" spans="1:32" x14ac:dyDescent="0.25">
      <c r="A54" t="s">
        <v>871</v>
      </c>
      <c r="B54" t="s">
        <v>872</v>
      </c>
      <c r="C54" t="s">
        <v>481</v>
      </c>
      <c r="D54" t="s">
        <v>482</v>
      </c>
      <c r="E54" t="s">
        <v>873</v>
      </c>
      <c r="F54" t="s">
        <v>19</v>
      </c>
      <c r="G54" t="s">
        <v>533</v>
      </c>
      <c r="H54" s="1">
        <v>550000</v>
      </c>
      <c r="I54" t="s">
        <v>152</v>
      </c>
      <c r="J54">
        <f t="shared" si="0"/>
        <v>4</v>
      </c>
      <c r="K54" t="s">
        <v>699</v>
      </c>
      <c r="L54" t="s">
        <v>251</v>
      </c>
      <c r="M54">
        <f t="shared" si="1"/>
        <v>3</v>
      </c>
      <c r="N54" t="s">
        <v>304</v>
      </c>
      <c r="O54">
        <f t="shared" si="2"/>
        <v>4</v>
      </c>
      <c r="P54" t="s">
        <v>246</v>
      </c>
      <c r="Q54">
        <f t="shared" si="3"/>
        <v>2</v>
      </c>
      <c r="R54">
        <f t="shared" si="4"/>
        <v>13</v>
      </c>
      <c r="S54" t="s">
        <v>760</v>
      </c>
      <c r="U54" t="s">
        <v>761</v>
      </c>
      <c r="W54" t="s">
        <v>718</v>
      </c>
      <c r="Y54" t="s">
        <v>664</v>
      </c>
      <c r="Z54" t="s">
        <v>874</v>
      </c>
      <c r="AA54" t="s">
        <v>582</v>
      </c>
      <c r="AB54" t="s">
        <v>7</v>
      </c>
      <c r="AF54" t="s">
        <v>875</v>
      </c>
    </row>
    <row r="55" spans="1:32" x14ac:dyDescent="0.25">
      <c r="A55" t="s">
        <v>876</v>
      </c>
      <c r="B55" t="s">
        <v>877</v>
      </c>
      <c r="C55" t="s">
        <v>481</v>
      </c>
      <c r="D55" t="s">
        <v>482</v>
      </c>
      <c r="E55" t="s">
        <v>878</v>
      </c>
      <c r="F55" t="s">
        <v>17</v>
      </c>
      <c r="G55" t="s">
        <v>483</v>
      </c>
      <c r="H55" s="1">
        <v>600000</v>
      </c>
      <c r="I55" t="s">
        <v>153</v>
      </c>
      <c r="J55">
        <f t="shared" si="0"/>
        <v>3</v>
      </c>
      <c r="K55" t="s">
        <v>879</v>
      </c>
      <c r="L55" t="s">
        <v>305</v>
      </c>
      <c r="M55">
        <f t="shared" si="1"/>
        <v>4</v>
      </c>
      <c r="N55" t="s">
        <v>306</v>
      </c>
      <c r="O55">
        <f t="shared" si="2"/>
        <v>2</v>
      </c>
      <c r="P55" t="s">
        <v>246</v>
      </c>
      <c r="Q55">
        <f t="shared" si="3"/>
        <v>2</v>
      </c>
      <c r="R55">
        <f t="shared" si="4"/>
        <v>11</v>
      </c>
      <c r="S55" t="s">
        <v>760</v>
      </c>
      <c r="U55" t="s">
        <v>516</v>
      </c>
      <c r="Y55" t="s">
        <v>880</v>
      </c>
      <c r="Z55" t="s">
        <v>881</v>
      </c>
      <c r="AA55" t="s">
        <v>582</v>
      </c>
      <c r="AB55" t="s">
        <v>7</v>
      </c>
      <c r="AF55" t="s">
        <v>882</v>
      </c>
    </row>
    <row r="56" spans="1:32" x14ac:dyDescent="0.25">
      <c r="A56" t="s">
        <v>883</v>
      </c>
      <c r="B56" t="s">
        <v>884</v>
      </c>
      <c r="C56" t="s">
        <v>481</v>
      </c>
      <c r="D56" t="s">
        <v>482</v>
      </c>
      <c r="E56" t="s">
        <v>885</v>
      </c>
      <c r="F56" t="s">
        <v>17</v>
      </c>
      <c r="G56" t="s">
        <v>533</v>
      </c>
      <c r="H56" s="1">
        <v>750000</v>
      </c>
      <c r="I56" t="s">
        <v>154</v>
      </c>
      <c r="J56">
        <f t="shared" si="0"/>
        <v>6</v>
      </c>
      <c r="K56" t="s">
        <v>699</v>
      </c>
      <c r="L56" t="s">
        <v>290</v>
      </c>
      <c r="M56">
        <f t="shared" si="1"/>
        <v>3</v>
      </c>
      <c r="N56" t="s">
        <v>307</v>
      </c>
      <c r="O56">
        <f t="shared" si="2"/>
        <v>8</v>
      </c>
      <c r="P56" t="s">
        <v>249</v>
      </c>
      <c r="Q56">
        <f t="shared" si="3"/>
        <v>3</v>
      </c>
      <c r="R56">
        <f t="shared" si="4"/>
        <v>20</v>
      </c>
      <c r="S56" t="s">
        <v>760</v>
      </c>
      <c r="U56" t="s">
        <v>886</v>
      </c>
      <c r="W56" t="s">
        <v>887</v>
      </c>
      <c r="Y56" t="s">
        <v>888</v>
      </c>
      <c r="Z56" t="s">
        <v>889</v>
      </c>
      <c r="AA56" t="s">
        <v>565</v>
      </c>
      <c r="AB56" t="s">
        <v>7</v>
      </c>
      <c r="AF56" t="s">
        <v>890</v>
      </c>
    </row>
    <row r="57" spans="1:32" ht="135" x14ac:dyDescent="0.25">
      <c r="A57" t="s">
        <v>891</v>
      </c>
      <c r="B57" t="s">
        <v>892</v>
      </c>
      <c r="C57">
        <v>-5</v>
      </c>
      <c r="D57" t="s">
        <v>551</v>
      </c>
      <c r="E57" t="s">
        <v>741</v>
      </c>
      <c r="F57" t="s">
        <v>18</v>
      </c>
      <c r="G57" t="s">
        <v>533</v>
      </c>
      <c r="H57" s="2">
        <v>650000</v>
      </c>
      <c r="I57" t="s">
        <v>148</v>
      </c>
      <c r="J57">
        <f t="shared" si="0"/>
        <v>4</v>
      </c>
      <c r="K57" t="s">
        <v>699</v>
      </c>
      <c r="L57" t="s">
        <v>259</v>
      </c>
      <c r="M57">
        <f t="shared" si="1"/>
        <v>3</v>
      </c>
      <c r="N57" t="s">
        <v>295</v>
      </c>
      <c r="O57">
        <f t="shared" si="2"/>
        <v>4</v>
      </c>
      <c r="P57" t="s">
        <v>246</v>
      </c>
      <c r="Q57">
        <f t="shared" si="3"/>
        <v>2</v>
      </c>
      <c r="R57">
        <f t="shared" si="4"/>
        <v>13</v>
      </c>
      <c r="S57" t="s">
        <v>485</v>
      </c>
      <c r="U57" t="s">
        <v>640</v>
      </c>
      <c r="V57" t="s">
        <v>742</v>
      </c>
      <c r="X57" s="1" t="s">
        <v>893</v>
      </c>
      <c r="Y57" t="s">
        <v>744</v>
      </c>
      <c r="Z57" t="s">
        <v>894</v>
      </c>
      <c r="AA57" t="s">
        <v>565</v>
      </c>
      <c r="AB57" t="s">
        <v>7</v>
      </c>
    </row>
    <row r="58" spans="1:32" x14ac:dyDescent="0.25">
      <c r="A58" t="s">
        <v>895</v>
      </c>
      <c r="B58" t="s">
        <v>896</v>
      </c>
      <c r="C58" t="s">
        <v>481</v>
      </c>
      <c r="D58" t="s">
        <v>482</v>
      </c>
      <c r="E58" t="s">
        <v>759</v>
      </c>
      <c r="F58" t="s">
        <v>19</v>
      </c>
      <c r="G58" t="s">
        <v>533</v>
      </c>
      <c r="H58" s="1">
        <v>500000</v>
      </c>
      <c r="I58" t="s">
        <v>135</v>
      </c>
      <c r="J58">
        <f t="shared" si="0"/>
        <v>2</v>
      </c>
      <c r="K58" t="s">
        <v>514</v>
      </c>
      <c r="L58" t="s">
        <v>280</v>
      </c>
      <c r="M58">
        <f t="shared" si="1"/>
        <v>3</v>
      </c>
      <c r="N58" t="s">
        <v>308</v>
      </c>
      <c r="O58">
        <f t="shared" si="2"/>
        <v>4</v>
      </c>
      <c r="P58" t="s">
        <v>246</v>
      </c>
      <c r="Q58">
        <f t="shared" si="3"/>
        <v>2</v>
      </c>
      <c r="R58">
        <f t="shared" si="4"/>
        <v>11</v>
      </c>
      <c r="S58" t="s">
        <v>760</v>
      </c>
      <c r="U58" t="s">
        <v>761</v>
      </c>
      <c r="W58" t="s">
        <v>768</v>
      </c>
      <c r="X58" t="s">
        <v>762</v>
      </c>
      <c r="Y58" t="s">
        <v>763</v>
      </c>
      <c r="Z58" t="s">
        <v>694</v>
      </c>
      <c r="AA58" t="s">
        <v>582</v>
      </c>
      <c r="AB58" t="s">
        <v>7</v>
      </c>
      <c r="AF58" t="s">
        <v>897</v>
      </c>
    </row>
    <row r="59" spans="1:32" x14ac:dyDescent="0.25">
      <c r="A59" t="s">
        <v>898</v>
      </c>
      <c r="B59" t="s">
        <v>899</v>
      </c>
      <c r="C59">
        <v>-5</v>
      </c>
      <c r="D59" t="s">
        <v>551</v>
      </c>
      <c r="E59" t="s">
        <v>900</v>
      </c>
      <c r="F59" t="s">
        <v>19</v>
      </c>
      <c r="G59" t="s">
        <v>533</v>
      </c>
      <c r="H59" s="2">
        <v>750000</v>
      </c>
      <c r="I59" t="s">
        <v>147</v>
      </c>
      <c r="J59">
        <f t="shared" si="0"/>
        <v>4</v>
      </c>
      <c r="K59" t="s">
        <v>514</v>
      </c>
      <c r="L59" t="s">
        <v>309</v>
      </c>
      <c r="M59">
        <f t="shared" si="1"/>
        <v>5</v>
      </c>
      <c r="N59" t="s">
        <v>310</v>
      </c>
      <c r="O59">
        <f t="shared" si="2"/>
        <v>3</v>
      </c>
      <c r="P59" t="s">
        <v>246</v>
      </c>
      <c r="Q59">
        <f t="shared" si="3"/>
        <v>2</v>
      </c>
      <c r="R59">
        <f t="shared" si="4"/>
        <v>14</v>
      </c>
      <c r="S59" t="s">
        <v>485</v>
      </c>
      <c r="U59" t="s">
        <v>516</v>
      </c>
      <c r="X59" t="s">
        <v>901</v>
      </c>
      <c r="Z59" t="s">
        <v>902</v>
      </c>
      <c r="AA59" t="s">
        <v>903</v>
      </c>
      <c r="AB59" t="s">
        <v>12</v>
      </c>
    </row>
    <row r="60" spans="1:32" x14ac:dyDescent="0.25">
      <c r="A60" t="s">
        <v>904</v>
      </c>
      <c r="B60" t="s">
        <v>905</v>
      </c>
      <c r="C60">
        <v>-5</v>
      </c>
      <c r="D60" t="s">
        <v>551</v>
      </c>
      <c r="E60" t="s">
        <v>900</v>
      </c>
      <c r="F60" t="s">
        <v>19</v>
      </c>
      <c r="G60" t="s">
        <v>533</v>
      </c>
      <c r="H60" s="2">
        <v>750000</v>
      </c>
      <c r="I60" t="s">
        <v>147</v>
      </c>
      <c r="J60">
        <f t="shared" si="0"/>
        <v>4</v>
      </c>
      <c r="K60" t="s">
        <v>514</v>
      </c>
      <c r="L60" t="s">
        <v>309</v>
      </c>
      <c r="M60">
        <f t="shared" si="1"/>
        <v>5</v>
      </c>
      <c r="N60" t="s">
        <v>310</v>
      </c>
      <c r="O60">
        <f t="shared" si="2"/>
        <v>3</v>
      </c>
      <c r="P60" t="s">
        <v>246</v>
      </c>
      <c r="Q60">
        <f t="shared" si="3"/>
        <v>2</v>
      </c>
      <c r="R60">
        <f t="shared" si="4"/>
        <v>14</v>
      </c>
      <c r="S60" t="s">
        <v>485</v>
      </c>
      <c r="U60" t="s">
        <v>516</v>
      </c>
      <c r="X60" t="s">
        <v>901</v>
      </c>
      <c r="Z60" t="s">
        <v>902</v>
      </c>
      <c r="AA60" t="s">
        <v>903</v>
      </c>
      <c r="AB60" t="s">
        <v>12</v>
      </c>
    </row>
    <row r="61" spans="1:32" x14ac:dyDescent="0.25">
      <c r="A61" t="s">
        <v>906</v>
      </c>
      <c r="B61" t="s">
        <v>907</v>
      </c>
      <c r="C61">
        <v>-5</v>
      </c>
      <c r="D61" t="s">
        <v>551</v>
      </c>
      <c r="E61" t="s">
        <v>900</v>
      </c>
      <c r="F61" t="s">
        <v>19</v>
      </c>
      <c r="G61" t="s">
        <v>533</v>
      </c>
      <c r="H61" s="2">
        <v>750000</v>
      </c>
      <c r="I61" t="s">
        <v>147</v>
      </c>
      <c r="J61">
        <f t="shared" si="0"/>
        <v>4</v>
      </c>
      <c r="K61" t="s">
        <v>514</v>
      </c>
      <c r="L61" t="s">
        <v>309</v>
      </c>
      <c r="M61">
        <f t="shared" si="1"/>
        <v>5</v>
      </c>
      <c r="N61" t="s">
        <v>310</v>
      </c>
      <c r="O61">
        <f t="shared" si="2"/>
        <v>3</v>
      </c>
      <c r="P61" t="s">
        <v>246</v>
      </c>
      <c r="Q61">
        <f t="shared" si="3"/>
        <v>2</v>
      </c>
      <c r="R61">
        <f t="shared" si="4"/>
        <v>14</v>
      </c>
      <c r="S61" t="s">
        <v>485</v>
      </c>
      <c r="U61" t="s">
        <v>516</v>
      </c>
      <c r="X61" t="s">
        <v>901</v>
      </c>
      <c r="Z61" t="s">
        <v>902</v>
      </c>
      <c r="AA61" t="s">
        <v>903</v>
      </c>
      <c r="AB61" t="s">
        <v>12</v>
      </c>
    </row>
    <row r="62" spans="1:32" x14ac:dyDescent="0.25">
      <c r="A62" t="s">
        <v>908</v>
      </c>
      <c r="B62" t="s">
        <v>909</v>
      </c>
      <c r="C62">
        <v>-5</v>
      </c>
      <c r="D62" t="s">
        <v>551</v>
      </c>
      <c r="E62" t="s">
        <v>900</v>
      </c>
      <c r="F62" t="s">
        <v>19</v>
      </c>
      <c r="G62" t="s">
        <v>533</v>
      </c>
      <c r="H62" s="2">
        <v>750000</v>
      </c>
      <c r="I62" t="s">
        <v>147</v>
      </c>
      <c r="J62">
        <f t="shared" si="0"/>
        <v>4</v>
      </c>
      <c r="K62" t="s">
        <v>514</v>
      </c>
      <c r="L62" t="s">
        <v>311</v>
      </c>
      <c r="M62">
        <f t="shared" si="1"/>
        <v>5</v>
      </c>
      <c r="N62" t="s">
        <v>310</v>
      </c>
      <c r="O62">
        <f t="shared" si="2"/>
        <v>3</v>
      </c>
      <c r="P62" t="s">
        <v>246</v>
      </c>
      <c r="Q62">
        <f t="shared" si="3"/>
        <v>2</v>
      </c>
      <c r="R62">
        <f t="shared" si="4"/>
        <v>14</v>
      </c>
      <c r="S62" t="s">
        <v>560</v>
      </c>
      <c r="U62" t="s">
        <v>516</v>
      </c>
      <c r="X62" t="s">
        <v>901</v>
      </c>
      <c r="Z62" t="s">
        <v>910</v>
      </c>
      <c r="AA62" t="s">
        <v>903</v>
      </c>
      <c r="AB62" t="s">
        <v>12</v>
      </c>
    </row>
    <row r="63" spans="1:32" x14ac:dyDescent="0.25">
      <c r="A63" t="s">
        <v>911</v>
      </c>
      <c r="B63" t="s">
        <v>912</v>
      </c>
      <c r="C63">
        <v>-5</v>
      </c>
      <c r="D63" t="s">
        <v>482</v>
      </c>
      <c r="E63" t="s">
        <v>913</v>
      </c>
      <c r="F63" t="s">
        <v>19</v>
      </c>
      <c r="G63" t="s">
        <v>533</v>
      </c>
      <c r="H63">
        <v>1300000</v>
      </c>
      <c r="I63" t="s">
        <v>156</v>
      </c>
      <c r="J63">
        <f t="shared" si="0"/>
        <v>7</v>
      </c>
      <c r="L63" t="s">
        <v>312</v>
      </c>
      <c r="M63">
        <f t="shared" si="1"/>
        <v>2</v>
      </c>
      <c r="N63" t="s">
        <v>215</v>
      </c>
      <c r="O63">
        <f t="shared" si="2"/>
        <v>1</v>
      </c>
      <c r="P63" t="s">
        <v>249</v>
      </c>
      <c r="Q63">
        <f t="shared" si="3"/>
        <v>3</v>
      </c>
      <c r="R63">
        <f t="shared" si="4"/>
        <v>13</v>
      </c>
      <c r="S63" t="s">
        <v>914</v>
      </c>
      <c r="U63" t="s">
        <v>595</v>
      </c>
      <c r="W63" t="s">
        <v>768</v>
      </c>
      <c r="Z63" t="s">
        <v>915</v>
      </c>
      <c r="AA63" t="s">
        <v>10</v>
      </c>
      <c r="AB63" t="s">
        <v>40</v>
      </c>
    </row>
    <row r="64" spans="1:32" x14ac:dyDescent="0.25">
      <c r="A64" t="s">
        <v>916</v>
      </c>
      <c r="B64" t="s">
        <v>917</v>
      </c>
      <c r="C64">
        <v>-5</v>
      </c>
      <c r="D64" t="s">
        <v>482</v>
      </c>
      <c r="E64" t="s">
        <v>913</v>
      </c>
      <c r="F64" t="s">
        <v>19</v>
      </c>
      <c r="G64" t="s">
        <v>533</v>
      </c>
      <c r="H64">
        <v>1300000</v>
      </c>
      <c r="I64" t="s">
        <v>156</v>
      </c>
      <c r="J64">
        <f t="shared" si="0"/>
        <v>7</v>
      </c>
      <c r="L64" t="s">
        <v>312</v>
      </c>
      <c r="M64">
        <f t="shared" si="1"/>
        <v>2</v>
      </c>
      <c r="N64" t="s">
        <v>215</v>
      </c>
      <c r="O64">
        <f t="shared" si="2"/>
        <v>1</v>
      </c>
      <c r="P64" t="s">
        <v>249</v>
      </c>
      <c r="Q64">
        <f t="shared" si="3"/>
        <v>3</v>
      </c>
      <c r="R64">
        <f t="shared" si="4"/>
        <v>13</v>
      </c>
      <c r="S64" t="s">
        <v>914</v>
      </c>
      <c r="U64" t="s">
        <v>595</v>
      </c>
      <c r="W64" t="s">
        <v>768</v>
      </c>
      <c r="Z64" t="s">
        <v>915</v>
      </c>
      <c r="AA64" t="s">
        <v>10</v>
      </c>
      <c r="AB64" t="s">
        <v>40</v>
      </c>
    </row>
    <row r="65" spans="1:32" x14ac:dyDescent="0.25">
      <c r="A65" t="s">
        <v>918</v>
      </c>
      <c r="B65" t="s">
        <v>919</v>
      </c>
      <c r="C65" t="s">
        <v>481</v>
      </c>
      <c r="D65" t="s">
        <v>482</v>
      </c>
      <c r="E65" t="s">
        <v>920</v>
      </c>
      <c r="F65" t="s">
        <v>19</v>
      </c>
      <c r="G65" t="s">
        <v>533</v>
      </c>
      <c r="H65" s="1">
        <v>800000</v>
      </c>
      <c r="I65" t="s">
        <v>157</v>
      </c>
      <c r="J65">
        <f t="shared" si="0"/>
        <v>7</v>
      </c>
      <c r="K65" t="s">
        <v>921</v>
      </c>
      <c r="L65" t="s">
        <v>313</v>
      </c>
      <c r="M65">
        <f t="shared" si="1"/>
        <v>5</v>
      </c>
      <c r="N65" t="s">
        <v>314</v>
      </c>
      <c r="O65">
        <f t="shared" si="2"/>
        <v>7</v>
      </c>
      <c r="P65" t="s">
        <v>252</v>
      </c>
      <c r="Q65">
        <f t="shared" si="3"/>
        <v>2</v>
      </c>
      <c r="R65">
        <f t="shared" si="4"/>
        <v>21</v>
      </c>
      <c r="S65" t="s">
        <v>614</v>
      </c>
      <c r="U65" t="s">
        <v>486</v>
      </c>
      <c r="X65" t="s">
        <v>922</v>
      </c>
      <c r="Z65" t="s">
        <v>923</v>
      </c>
      <c r="AA65" t="s">
        <v>924</v>
      </c>
      <c r="AB65" t="s">
        <v>41</v>
      </c>
      <c r="AF65" t="s">
        <v>925</v>
      </c>
    </row>
    <row r="66" spans="1:32" ht="135" x14ac:dyDescent="0.25">
      <c r="A66" t="s">
        <v>926</v>
      </c>
      <c r="B66" t="s">
        <v>927</v>
      </c>
      <c r="C66" t="s">
        <v>481</v>
      </c>
      <c r="D66" t="s">
        <v>482</v>
      </c>
      <c r="E66" t="s">
        <v>928</v>
      </c>
      <c r="F66" t="s">
        <v>19</v>
      </c>
      <c r="G66" t="s">
        <v>533</v>
      </c>
      <c r="H66" s="1">
        <v>550000</v>
      </c>
      <c r="I66" t="s">
        <v>158</v>
      </c>
      <c r="J66">
        <f t="shared" si="0"/>
        <v>6</v>
      </c>
      <c r="K66" t="s">
        <v>929</v>
      </c>
      <c r="L66" t="s">
        <v>315</v>
      </c>
      <c r="M66">
        <f t="shared" si="1"/>
        <v>5</v>
      </c>
      <c r="N66" t="s">
        <v>316</v>
      </c>
      <c r="O66">
        <f t="shared" si="2"/>
        <v>7</v>
      </c>
      <c r="P66" t="s">
        <v>246</v>
      </c>
      <c r="Q66">
        <f t="shared" si="3"/>
        <v>2</v>
      </c>
      <c r="R66">
        <f t="shared" si="4"/>
        <v>20</v>
      </c>
      <c r="S66" t="s">
        <v>930</v>
      </c>
      <c r="U66" t="s">
        <v>640</v>
      </c>
      <c r="X66" t="s">
        <v>931</v>
      </c>
      <c r="Z66" s="1" t="s">
        <v>932</v>
      </c>
      <c r="AA66" t="s">
        <v>924</v>
      </c>
      <c r="AB66" t="s">
        <v>41</v>
      </c>
      <c r="AF66" t="s">
        <v>933</v>
      </c>
    </row>
    <row r="67" spans="1:32" x14ac:dyDescent="0.25">
      <c r="A67" t="s">
        <v>934</v>
      </c>
      <c r="B67" t="s">
        <v>935</v>
      </c>
      <c r="C67" t="s">
        <v>936</v>
      </c>
      <c r="D67" t="s">
        <v>482</v>
      </c>
      <c r="E67" t="s">
        <v>937</v>
      </c>
      <c r="F67" t="s">
        <v>19</v>
      </c>
      <c r="G67" t="s">
        <v>483</v>
      </c>
      <c r="H67">
        <v>500000</v>
      </c>
      <c r="I67" t="s">
        <v>159</v>
      </c>
      <c r="J67">
        <f t="shared" ref="J67:J130" si="5">LEN(I67)-LEN(SUBSTITUTE(I67,";",""))+1</f>
        <v>5</v>
      </c>
      <c r="K67" t="s">
        <v>514</v>
      </c>
      <c r="L67" t="s">
        <v>317</v>
      </c>
      <c r="M67">
        <f t="shared" ref="M67:M130" si="6">LEN(L67)-LEN(SUBSTITUTE(L67,";",""))+1</f>
        <v>3</v>
      </c>
      <c r="N67" t="s">
        <v>275</v>
      </c>
      <c r="O67">
        <f t="shared" ref="O67:O130" si="7">LEN(N67)-LEN(SUBSTITUTE(N67,";",""))+1</f>
        <v>4</v>
      </c>
      <c r="P67" t="s">
        <v>249</v>
      </c>
      <c r="Q67">
        <f t="shared" ref="Q67:Q130" si="8">LEN(P67)-LEN(SUBSTITUTE(P67,";",""))+1</f>
        <v>3</v>
      </c>
      <c r="R67">
        <f t="shared" ref="R67:R130" si="9">J67+M67+O67+Q67</f>
        <v>15</v>
      </c>
      <c r="S67" t="s">
        <v>938</v>
      </c>
      <c r="U67" t="s">
        <v>595</v>
      </c>
      <c r="W67" t="s">
        <v>543</v>
      </c>
      <c r="Z67" t="s">
        <v>939</v>
      </c>
      <c r="AA67" t="s">
        <v>940</v>
      </c>
      <c r="AB67" t="s">
        <v>41</v>
      </c>
    </row>
    <row r="68" spans="1:32" x14ac:dyDescent="0.25">
      <c r="A68" t="s">
        <v>941</v>
      </c>
      <c r="B68" t="s">
        <v>942</v>
      </c>
      <c r="C68" t="s">
        <v>936</v>
      </c>
      <c r="D68" t="s">
        <v>482</v>
      </c>
      <c r="E68" t="s">
        <v>943</v>
      </c>
      <c r="F68" t="s">
        <v>17</v>
      </c>
      <c r="G68" t="s">
        <v>483</v>
      </c>
      <c r="H68">
        <v>750000</v>
      </c>
      <c r="I68" t="s">
        <v>141</v>
      </c>
      <c r="J68">
        <f t="shared" si="5"/>
        <v>3</v>
      </c>
      <c r="K68" t="s">
        <v>504</v>
      </c>
      <c r="L68" t="s">
        <v>318</v>
      </c>
      <c r="M68">
        <f t="shared" si="6"/>
        <v>4</v>
      </c>
      <c r="N68" t="s">
        <v>319</v>
      </c>
      <c r="O68">
        <f t="shared" si="7"/>
        <v>6</v>
      </c>
      <c r="P68" t="s">
        <v>246</v>
      </c>
      <c r="Q68">
        <f t="shared" si="8"/>
        <v>2</v>
      </c>
      <c r="R68">
        <f t="shared" si="9"/>
        <v>15</v>
      </c>
      <c r="S68" t="s">
        <v>944</v>
      </c>
      <c r="U68" t="s">
        <v>595</v>
      </c>
      <c r="Z68" t="s">
        <v>945</v>
      </c>
      <c r="AA68" t="s">
        <v>924</v>
      </c>
      <c r="AB68" t="s">
        <v>41</v>
      </c>
    </row>
    <row r="69" spans="1:32" x14ac:dyDescent="0.25">
      <c r="A69" t="s">
        <v>946</v>
      </c>
      <c r="B69" t="s">
        <v>947</v>
      </c>
      <c r="C69" t="s">
        <v>936</v>
      </c>
      <c r="D69" t="s">
        <v>482</v>
      </c>
      <c r="E69" t="s">
        <v>948</v>
      </c>
      <c r="F69" t="s">
        <v>17</v>
      </c>
      <c r="G69" t="s">
        <v>483</v>
      </c>
      <c r="H69">
        <v>600000</v>
      </c>
      <c r="I69" t="s">
        <v>141</v>
      </c>
      <c r="J69">
        <f t="shared" si="5"/>
        <v>3</v>
      </c>
      <c r="K69" t="s">
        <v>504</v>
      </c>
      <c r="L69" t="s">
        <v>269</v>
      </c>
      <c r="M69">
        <f t="shared" si="6"/>
        <v>3</v>
      </c>
      <c r="N69" t="s">
        <v>260</v>
      </c>
      <c r="O69">
        <f t="shared" si="7"/>
        <v>5</v>
      </c>
      <c r="P69" t="s">
        <v>246</v>
      </c>
      <c r="Q69">
        <f t="shared" si="8"/>
        <v>2</v>
      </c>
      <c r="R69">
        <f t="shared" si="9"/>
        <v>13</v>
      </c>
      <c r="S69" t="s">
        <v>949</v>
      </c>
      <c r="U69" t="s">
        <v>516</v>
      </c>
      <c r="Z69" t="s">
        <v>945</v>
      </c>
      <c r="AA69" t="s">
        <v>924</v>
      </c>
      <c r="AB69" t="s">
        <v>41</v>
      </c>
    </row>
    <row r="70" spans="1:32" x14ac:dyDescent="0.25">
      <c r="A70" t="s">
        <v>950</v>
      </c>
      <c r="B70" t="s">
        <v>951</v>
      </c>
      <c r="C70" t="s">
        <v>936</v>
      </c>
      <c r="D70" t="s">
        <v>482</v>
      </c>
      <c r="E70" t="s">
        <v>952</v>
      </c>
      <c r="F70" t="s">
        <v>19</v>
      </c>
      <c r="G70" t="s">
        <v>483</v>
      </c>
      <c r="H70">
        <v>600000</v>
      </c>
      <c r="I70" t="s">
        <v>160</v>
      </c>
      <c r="J70">
        <f t="shared" si="5"/>
        <v>1</v>
      </c>
      <c r="K70" t="s">
        <v>953</v>
      </c>
      <c r="L70" t="s">
        <v>259</v>
      </c>
      <c r="M70">
        <f t="shared" si="6"/>
        <v>3</v>
      </c>
      <c r="N70" t="s">
        <v>239</v>
      </c>
      <c r="O70">
        <f t="shared" si="7"/>
        <v>1</v>
      </c>
      <c r="P70" t="s">
        <v>246</v>
      </c>
      <c r="Q70">
        <f t="shared" si="8"/>
        <v>2</v>
      </c>
      <c r="R70">
        <f t="shared" si="9"/>
        <v>7</v>
      </c>
      <c r="S70" t="s">
        <v>552</v>
      </c>
      <c r="U70" t="s">
        <v>516</v>
      </c>
      <c r="Z70" t="s">
        <v>954</v>
      </c>
      <c r="AA70" t="s">
        <v>955</v>
      </c>
      <c r="AB70" t="s">
        <v>41</v>
      </c>
    </row>
    <row r="71" spans="1:32" x14ac:dyDescent="0.25">
      <c r="A71" t="s">
        <v>956</v>
      </c>
      <c r="B71" t="s">
        <v>957</v>
      </c>
      <c r="C71" t="s">
        <v>936</v>
      </c>
      <c r="D71" t="s">
        <v>482</v>
      </c>
      <c r="E71" t="s">
        <v>958</v>
      </c>
      <c r="F71" t="s">
        <v>18</v>
      </c>
      <c r="G71" t="s">
        <v>483</v>
      </c>
      <c r="H71">
        <v>500000</v>
      </c>
      <c r="I71" t="s">
        <v>161</v>
      </c>
      <c r="J71">
        <f t="shared" si="5"/>
        <v>3</v>
      </c>
      <c r="K71" t="s">
        <v>514</v>
      </c>
      <c r="L71" t="s">
        <v>251</v>
      </c>
      <c r="M71">
        <f t="shared" si="6"/>
        <v>3</v>
      </c>
      <c r="N71" t="s">
        <v>239</v>
      </c>
      <c r="O71">
        <f t="shared" si="7"/>
        <v>1</v>
      </c>
      <c r="P71" t="s">
        <v>255</v>
      </c>
      <c r="Q71">
        <f t="shared" si="8"/>
        <v>1</v>
      </c>
      <c r="R71">
        <f t="shared" si="9"/>
        <v>8</v>
      </c>
      <c r="S71" t="s">
        <v>959</v>
      </c>
      <c r="U71" t="s">
        <v>516</v>
      </c>
      <c r="Z71" t="s">
        <v>960</v>
      </c>
      <c r="AA71" t="s">
        <v>961</v>
      </c>
      <c r="AB71" t="s">
        <v>30</v>
      </c>
    </row>
    <row r="72" spans="1:32" x14ac:dyDescent="0.25">
      <c r="A72" t="s">
        <v>962</v>
      </c>
      <c r="B72" t="s">
        <v>963</v>
      </c>
      <c r="C72" t="s">
        <v>936</v>
      </c>
      <c r="D72" t="s">
        <v>482</v>
      </c>
      <c r="E72" t="s">
        <v>964</v>
      </c>
      <c r="F72" t="s">
        <v>18</v>
      </c>
      <c r="G72" t="s">
        <v>483</v>
      </c>
      <c r="H72">
        <v>700000</v>
      </c>
      <c r="I72" t="s">
        <v>162</v>
      </c>
      <c r="J72">
        <f t="shared" si="5"/>
        <v>3</v>
      </c>
      <c r="K72" t="s">
        <v>514</v>
      </c>
      <c r="L72" t="s">
        <v>284</v>
      </c>
      <c r="M72">
        <f t="shared" si="6"/>
        <v>3</v>
      </c>
      <c r="N72" t="s">
        <v>320</v>
      </c>
      <c r="O72">
        <f t="shared" si="7"/>
        <v>2</v>
      </c>
      <c r="P72" t="s">
        <v>255</v>
      </c>
      <c r="Q72">
        <f t="shared" si="8"/>
        <v>1</v>
      </c>
      <c r="R72">
        <f t="shared" si="9"/>
        <v>9</v>
      </c>
      <c r="S72" t="s">
        <v>959</v>
      </c>
      <c r="U72" t="s">
        <v>516</v>
      </c>
      <c r="Z72" t="s">
        <v>965</v>
      </c>
      <c r="AA72" t="s">
        <v>961</v>
      </c>
      <c r="AB72" t="s">
        <v>30</v>
      </c>
    </row>
    <row r="73" spans="1:32" x14ac:dyDescent="0.25">
      <c r="A73" t="s">
        <v>966</v>
      </c>
      <c r="B73" t="s">
        <v>967</v>
      </c>
      <c r="C73" t="s">
        <v>936</v>
      </c>
      <c r="D73" t="s">
        <v>482</v>
      </c>
      <c r="E73" t="s">
        <v>968</v>
      </c>
      <c r="F73" t="s">
        <v>18</v>
      </c>
      <c r="G73" t="s">
        <v>483</v>
      </c>
      <c r="H73">
        <v>1500000</v>
      </c>
      <c r="I73" t="s">
        <v>162</v>
      </c>
      <c r="J73">
        <f t="shared" si="5"/>
        <v>3</v>
      </c>
      <c r="K73" t="s">
        <v>504</v>
      </c>
      <c r="L73" t="s">
        <v>321</v>
      </c>
      <c r="M73">
        <f t="shared" si="6"/>
        <v>4</v>
      </c>
      <c r="N73" t="s">
        <v>322</v>
      </c>
      <c r="O73">
        <f t="shared" si="7"/>
        <v>3</v>
      </c>
      <c r="P73" t="s">
        <v>252</v>
      </c>
      <c r="Q73">
        <f t="shared" si="8"/>
        <v>2</v>
      </c>
      <c r="R73">
        <f t="shared" si="9"/>
        <v>12</v>
      </c>
      <c r="S73" t="s">
        <v>969</v>
      </c>
      <c r="U73" t="s">
        <v>595</v>
      </c>
      <c r="Z73" t="s">
        <v>970</v>
      </c>
      <c r="AA73" t="s">
        <v>971</v>
      </c>
      <c r="AB73" t="s">
        <v>30</v>
      </c>
    </row>
    <row r="74" spans="1:32" x14ac:dyDescent="0.25">
      <c r="A74" t="s">
        <v>972</v>
      </c>
      <c r="B74" t="s">
        <v>973</v>
      </c>
      <c r="C74" t="s">
        <v>936</v>
      </c>
      <c r="D74" t="s">
        <v>482</v>
      </c>
      <c r="E74" t="s">
        <v>974</v>
      </c>
      <c r="F74" t="s">
        <v>17</v>
      </c>
      <c r="G74" t="s">
        <v>483</v>
      </c>
      <c r="H74">
        <v>1200000</v>
      </c>
      <c r="I74" t="s">
        <v>163</v>
      </c>
      <c r="J74">
        <f t="shared" si="5"/>
        <v>6</v>
      </c>
      <c r="K74" t="s">
        <v>514</v>
      </c>
      <c r="L74" t="s">
        <v>323</v>
      </c>
      <c r="M74">
        <f t="shared" si="6"/>
        <v>4</v>
      </c>
      <c r="N74" t="s">
        <v>324</v>
      </c>
      <c r="O74">
        <f t="shared" si="7"/>
        <v>7</v>
      </c>
      <c r="P74" t="s">
        <v>249</v>
      </c>
      <c r="Q74">
        <f t="shared" si="8"/>
        <v>3</v>
      </c>
      <c r="R74">
        <f t="shared" si="9"/>
        <v>20</v>
      </c>
      <c r="S74" t="s">
        <v>541</v>
      </c>
      <c r="U74" t="s">
        <v>640</v>
      </c>
      <c r="W74" t="s">
        <v>768</v>
      </c>
      <c r="Z74" t="s">
        <v>975</v>
      </c>
      <c r="AA74" t="s">
        <v>971</v>
      </c>
      <c r="AB74" t="s">
        <v>30</v>
      </c>
    </row>
    <row r="75" spans="1:32" x14ac:dyDescent="0.25">
      <c r="A75" t="s">
        <v>976</v>
      </c>
      <c r="B75" t="s">
        <v>977</v>
      </c>
      <c r="C75" t="s">
        <v>936</v>
      </c>
      <c r="D75" t="s">
        <v>482</v>
      </c>
      <c r="E75" t="s">
        <v>978</v>
      </c>
      <c r="F75" t="s">
        <v>19</v>
      </c>
      <c r="G75" t="s">
        <v>483</v>
      </c>
      <c r="H75">
        <v>300000</v>
      </c>
      <c r="I75" t="s">
        <v>164</v>
      </c>
      <c r="J75">
        <f t="shared" si="5"/>
        <v>9</v>
      </c>
      <c r="K75" t="s">
        <v>504</v>
      </c>
      <c r="L75" t="s">
        <v>325</v>
      </c>
      <c r="M75">
        <f t="shared" si="6"/>
        <v>6</v>
      </c>
      <c r="N75" t="s">
        <v>326</v>
      </c>
      <c r="O75">
        <f t="shared" si="7"/>
        <v>8</v>
      </c>
      <c r="P75" t="s">
        <v>249</v>
      </c>
      <c r="Q75">
        <f t="shared" si="8"/>
        <v>3</v>
      </c>
      <c r="R75">
        <f t="shared" si="9"/>
        <v>26</v>
      </c>
      <c r="S75" t="s">
        <v>485</v>
      </c>
      <c r="U75" t="s">
        <v>516</v>
      </c>
      <c r="Z75" t="s">
        <v>979</v>
      </c>
      <c r="AA75" t="s">
        <v>971</v>
      </c>
      <c r="AB75" t="s">
        <v>30</v>
      </c>
    </row>
    <row r="76" spans="1:32" x14ac:dyDescent="0.25">
      <c r="A76" t="s">
        <v>980</v>
      </c>
      <c r="B76" t="s">
        <v>981</v>
      </c>
      <c r="C76" t="s">
        <v>936</v>
      </c>
      <c r="D76" t="s">
        <v>482</v>
      </c>
      <c r="E76" t="s">
        <v>982</v>
      </c>
      <c r="F76" t="s">
        <v>18</v>
      </c>
      <c r="G76" t="s">
        <v>483</v>
      </c>
      <c r="H76">
        <v>1500000</v>
      </c>
      <c r="I76" t="s">
        <v>162</v>
      </c>
      <c r="J76">
        <f t="shared" si="5"/>
        <v>3</v>
      </c>
      <c r="K76" t="s">
        <v>504</v>
      </c>
      <c r="L76" t="s">
        <v>321</v>
      </c>
      <c r="M76">
        <f t="shared" si="6"/>
        <v>4</v>
      </c>
      <c r="N76" t="s">
        <v>310</v>
      </c>
      <c r="O76">
        <f t="shared" si="7"/>
        <v>3</v>
      </c>
      <c r="P76" t="s">
        <v>252</v>
      </c>
      <c r="Q76">
        <f t="shared" si="8"/>
        <v>2</v>
      </c>
      <c r="R76">
        <f t="shared" si="9"/>
        <v>12</v>
      </c>
      <c r="S76" t="s">
        <v>969</v>
      </c>
      <c r="U76" t="s">
        <v>595</v>
      </c>
      <c r="Z76" t="s">
        <v>970</v>
      </c>
      <c r="AA76" t="s">
        <v>971</v>
      </c>
      <c r="AB76" t="s">
        <v>30</v>
      </c>
    </row>
    <row r="77" spans="1:32" x14ac:dyDescent="0.25">
      <c r="A77" t="s">
        <v>983</v>
      </c>
      <c r="B77" t="s">
        <v>984</v>
      </c>
      <c r="C77" t="s">
        <v>936</v>
      </c>
      <c r="D77" t="s">
        <v>482</v>
      </c>
      <c r="E77" t="s">
        <v>974</v>
      </c>
      <c r="F77" t="s">
        <v>17</v>
      </c>
      <c r="G77" t="s">
        <v>483</v>
      </c>
      <c r="H77">
        <v>1200000</v>
      </c>
      <c r="I77" t="s">
        <v>163</v>
      </c>
      <c r="J77">
        <f t="shared" si="5"/>
        <v>6</v>
      </c>
      <c r="K77" t="s">
        <v>514</v>
      </c>
      <c r="L77" t="s">
        <v>323</v>
      </c>
      <c r="M77">
        <f t="shared" si="6"/>
        <v>4</v>
      </c>
      <c r="N77" t="s">
        <v>327</v>
      </c>
      <c r="O77">
        <f t="shared" si="7"/>
        <v>5</v>
      </c>
      <c r="P77" t="s">
        <v>249</v>
      </c>
      <c r="Q77">
        <f t="shared" si="8"/>
        <v>3</v>
      </c>
      <c r="R77">
        <f t="shared" si="9"/>
        <v>18</v>
      </c>
      <c r="S77" t="s">
        <v>985</v>
      </c>
      <c r="U77" t="s">
        <v>640</v>
      </c>
      <c r="W77" t="s">
        <v>768</v>
      </c>
      <c r="Z77" t="s">
        <v>986</v>
      </c>
      <c r="AA77" t="s">
        <v>971</v>
      </c>
      <c r="AB77" t="s">
        <v>30</v>
      </c>
    </row>
    <row r="78" spans="1:32" x14ac:dyDescent="0.25">
      <c r="A78" t="s">
        <v>987</v>
      </c>
      <c r="B78" t="s">
        <v>988</v>
      </c>
      <c r="C78" t="s">
        <v>936</v>
      </c>
      <c r="D78" t="s">
        <v>482</v>
      </c>
      <c r="E78" t="s">
        <v>989</v>
      </c>
      <c r="F78" t="s">
        <v>19</v>
      </c>
      <c r="G78" t="s">
        <v>483</v>
      </c>
      <c r="H78">
        <v>3000000</v>
      </c>
      <c r="I78" t="s">
        <v>165</v>
      </c>
      <c r="J78">
        <f t="shared" si="5"/>
        <v>8</v>
      </c>
      <c r="K78" t="s">
        <v>990</v>
      </c>
      <c r="L78" t="s">
        <v>328</v>
      </c>
      <c r="M78">
        <f t="shared" si="6"/>
        <v>6</v>
      </c>
      <c r="N78" t="s">
        <v>329</v>
      </c>
      <c r="O78">
        <f t="shared" si="7"/>
        <v>5</v>
      </c>
      <c r="P78" t="s">
        <v>249</v>
      </c>
      <c r="Q78">
        <f t="shared" si="8"/>
        <v>3</v>
      </c>
      <c r="R78">
        <f t="shared" si="9"/>
        <v>22</v>
      </c>
      <c r="S78" t="s">
        <v>991</v>
      </c>
      <c r="U78" t="s">
        <v>516</v>
      </c>
      <c r="Z78" t="s">
        <v>986</v>
      </c>
      <c r="AA78" t="s">
        <v>971</v>
      </c>
      <c r="AB78" t="s">
        <v>30</v>
      </c>
    </row>
    <row r="79" spans="1:32" x14ac:dyDescent="0.25">
      <c r="A79" t="s">
        <v>992</v>
      </c>
      <c r="B79" t="s">
        <v>993</v>
      </c>
      <c r="C79" t="s">
        <v>936</v>
      </c>
      <c r="D79" t="s">
        <v>482</v>
      </c>
      <c r="E79" t="s">
        <v>994</v>
      </c>
      <c r="F79" t="s">
        <v>19</v>
      </c>
      <c r="G79" t="s">
        <v>483</v>
      </c>
      <c r="H79">
        <v>1000000</v>
      </c>
      <c r="I79" t="s">
        <v>166</v>
      </c>
      <c r="J79">
        <f t="shared" si="5"/>
        <v>2</v>
      </c>
      <c r="K79" t="s">
        <v>995</v>
      </c>
      <c r="L79" t="s">
        <v>330</v>
      </c>
      <c r="M79">
        <f t="shared" si="6"/>
        <v>4</v>
      </c>
      <c r="N79" t="s">
        <v>331</v>
      </c>
      <c r="O79">
        <f t="shared" si="7"/>
        <v>2</v>
      </c>
      <c r="P79" t="s">
        <v>255</v>
      </c>
      <c r="Q79">
        <f t="shared" si="8"/>
        <v>1</v>
      </c>
      <c r="R79">
        <f t="shared" si="9"/>
        <v>9</v>
      </c>
      <c r="S79" t="s">
        <v>949</v>
      </c>
      <c r="U79" t="s">
        <v>516</v>
      </c>
      <c r="W79" t="s">
        <v>543</v>
      </c>
      <c r="Z79" t="s">
        <v>996</v>
      </c>
      <c r="AA79" t="s">
        <v>971</v>
      </c>
      <c r="AB79" t="s">
        <v>30</v>
      </c>
    </row>
    <row r="80" spans="1:32" x14ac:dyDescent="0.25">
      <c r="A80" t="s">
        <v>997</v>
      </c>
      <c r="B80" t="s">
        <v>998</v>
      </c>
      <c r="C80" t="s">
        <v>936</v>
      </c>
      <c r="D80" t="s">
        <v>482</v>
      </c>
      <c r="E80" t="s">
        <v>999</v>
      </c>
      <c r="F80" t="s">
        <v>19</v>
      </c>
      <c r="G80" t="s">
        <v>483</v>
      </c>
      <c r="H80">
        <v>1300000</v>
      </c>
      <c r="I80" t="s">
        <v>167</v>
      </c>
      <c r="J80">
        <f t="shared" si="5"/>
        <v>3</v>
      </c>
      <c r="K80" t="s">
        <v>504</v>
      </c>
      <c r="L80" t="s">
        <v>253</v>
      </c>
      <c r="M80">
        <f t="shared" si="6"/>
        <v>3</v>
      </c>
      <c r="N80" t="s">
        <v>332</v>
      </c>
      <c r="O80">
        <f t="shared" si="7"/>
        <v>2</v>
      </c>
      <c r="P80" t="s">
        <v>252</v>
      </c>
      <c r="Q80">
        <f t="shared" si="8"/>
        <v>2</v>
      </c>
      <c r="R80">
        <f t="shared" si="9"/>
        <v>10</v>
      </c>
      <c r="S80" t="s">
        <v>485</v>
      </c>
      <c r="U80" t="s">
        <v>595</v>
      </c>
      <c r="Z80" t="s">
        <v>1000</v>
      </c>
      <c r="AA80" t="s">
        <v>971</v>
      </c>
      <c r="AB80" t="s">
        <v>30</v>
      </c>
    </row>
    <row r="81" spans="1:28" x14ac:dyDescent="0.25">
      <c r="A81" t="s">
        <v>1001</v>
      </c>
      <c r="B81" t="s">
        <v>1002</v>
      </c>
      <c r="C81" t="s">
        <v>936</v>
      </c>
      <c r="D81" t="s">
        <v>482</v>
      </c>
      <c r="E81" t="s">
        <v>1003</v>
      </c>
      <c r="F81" t="s">
        <v>17</v>
      </c>
      <c r="G81" t="s">
        <v>483</v>
      </c>
      <c r="H81">
        <v>1000000</v>
      </c>
      <c r="I81" t="s">
        <v>168</v>
      </c>
      <c r="J81">
        <f t="shared" si="5"/>
        <v>4</v>
      </c>
      <c r="K81" t="s">
        <v>504</v>
      </c>
      <c r="L81" t="s">
        <v>333</v>
      </c>
      <c r="M81">
        <f t="shared" si="6"/>
        <v>5</v>
      </c>
      <c r="N81" t="s">
        <v>334</v>
      </c>
      <c r="O81">
        <f t="shared" si="7"/>
        <v>6</v>
      </c>
      <c r="P81" t="s">
        <v>249</v>
      </c>
      <c r="Q81">
        <f t="shared" si="8"/>
        <v>3</v>
      </c>
      <c r="R81">
        <f t="shared" si="9"/>
        <v>18</v>
      </c>
      <c r="S81" t="s">
        <v>949</v>
      </c>
      <c r="U81" t="s">
        <v>595</v>
      </c>
      <c r="Z81" t="s">
        <v>1004</v>
      </c>
      <c r="AA81" t="s">
        <v>971</v>
      </c>
      <c r="AB81" t="s">
        <v>30</v>
      </c>
    </row>
    <row r="82" spans="1:28" x14ac:dyDescent="0.25">
      <c r="A82" t="s">
        <v>1005</v>
      </c>
      <c r="B82" t="s">
        <v>1006</v>
      </c>
      <c r="C82" t="s">
        <v>936</v>
      </c>
      <c r="D82" t="s">
        <v>482</v>
      </c>
      <c r="E82" t="s">
        <v>1007</v>
      </c>
      <c r="F82" t="s">
        <v>19</v>
      </c>
      <c r="G82" t="s">
        <v>483</v>
      </c>
      <c r="H82">
        <v>1800000</v>
      </c>
      <c r="I82" t="s">
        <v>169</v>
      </c>
      <c r="J82">
        <f t="shared" si="5"/>
        <v>4</v>
      </c>
      <c r="K82" t="s">
        <v>990</v>
      </c>
      <c r="L82" t="s">
        <v>253</v>
      </c>
      <c r="M82">
        <f t="shared" si="6"/>
        <v>3</v>
      </c>
      <c r="N82" t="s">
        <v>332</v>
      </c>
      <c r="O82">
        <f t="shared" si="7"/>
        <v>2</v>
      </c>
      <c r="P82" t="s">
        <v>252</v>
      </c>
      <c r="Q82">
        <f t="shared" si="8"/>
        <v>2</v>
      </c>
      <c r="R82">
        <f t="shared" si="9"/>
        <v>11</v>
      </c>
      <c r="S82" t="s">
        <v>485</v>
      </c>
      <c r="U82" t="s">
        <v>595</v>
      </c>
      <c r="Z82" t="s">
        <v>1000</v>
      </c>
      <c r="AA82" t="s">
        <v>971</v>
      </c>
      <c r="AB82" t="s">
        <v>30</v>
      </c>
    </row>
    <row r="83" spans="1:28" x14ac:dyDescent="0.25">
      <c r="A83" t="s">
        <v>1008</v>
      </c>
      <c r="B83" t="s">
        <v>1009</v>
      </c>
      <c r="C83" t="s">
        <v>936</v>
      </c>
      <c r="D83" t="s">
        <v>482</v>
      </c>
      <c r="E83" t="s">
        <v>1010</v>
      </c>
      <c r="F83" t="s">
        <v>17</v>
      </c>
      <c r="G83" t="s">
        <v>483</v>
      </c>
      <c r="H83">
        <v>850000</v>
      </c>
      <c r="I83" t="s">
        <v>168</v>
      </c>
      <c r="J83">
        <f t="shared" si="5"/>
        <v>4</v>
      </c>
      <c r="K83" t="s">
        <v>514</v>
      </c>
      <c r="L83" t="s">
        <v>333</v>
      </c>
      <c r="M83">
        <f t="shared" si="6"/>
        <v>5</v>
      </c>
      <c r="N83" t="s">
        <v>335</v>
      </c>
      <c r="O83">
        <f t="shared" si="7"/>
        <v>8</v>
      </c>
      <c r="P83" t="s">
        <v>249</v>
      </c>
      <c r="Q83">
        <f t="shared" si="8"/>
        <v>3</v>
      </c>
      <c r="R83">
        <f t="shared" si="9"/>
        <v>20</v>
      </c>
      <c r="S83" t="s">
        <v>949</v>
      </c>
      <c r="U83" t="s">
        <v>595</v>
      </c>
      <c r="W83" t="s">
        <v>768</v>
      </c>
      <c r="Z83" t="s">
        <v>1004</v>
      </c>
      <c r="AA83" t="s">
        <v>971</v>
      </c>
      <c r="AB83" t="s">
        <v>30</v>
      </c>
    </row>
    <row r="84" spans="1:28" x14ac:dyDescent="0.25">
      <c r="A84" t="s">
        <v>1011</v>
      </c>
      <c r="B84" t="s">
        <v>1012</v>
      </c>
      <c r="C84" t="s">
        <v>936</v>
      </c>
      <c r="D84" t="s">
        <v>482</v>
      </c>
      <c r="E84" t="s">
        <v>1013</v>
      </c>
      <c r="F84" t="s">
        <v>17</v>
      </c>
      <c r="G84" t="s">
        <v>483</v>
      </c>
      <c r="H84">
        <v>3750000</v>
      </c>
      <c r="I84" t="s">
        <v>170</v>
      </c>
      <c r="J84">
        <f t="shared" si="5"/>
        <v>5</v>
      </c>
      <c r="K84" t="s">
        <v>1014</v>
      </c>
      <c r="L84" t="s">
        <v>336</v>
      </c>
      <c r="M84">
        <f t="shared" si="6"/>
        <v>5</v>
      </c>
      <c r="N84" t="s">
        <v>337</v>
      </c>
      <c r="O84">
        <f t="shared" si="7"/>
        <v>6</v>
      </c>
      <c r="P84" t="s">
        <v>249</v>
      </c>
      <c r="Q84">
        <f t="shared" si="8"/>
        <v>3</v>
      </c>
      <c r="R84">
        <f t="shared" si="9"/>
        <v>19</v>
      </c>
      <c r="S84" t="s">
        <v>541</v>
      </c>
      <c r="U84" t="s">
        <v>516</v>
      </c>
      <c r="Z84" t="s">
        <v>1015</v>
      </c>
      <c r="AA84" t="s">
        <v>1016</v>
      </c>
      <c r="AB84" t="s">
        <v>30</v>
      </c>
    </row>
    <row r="85" spans="1:28" x14ac:dyDescent="0.25">
      <c r="A85" t="s">
        <v>1017</v>
      </c>
      <c r="B85" t="s">
        <v>1018</v>
      </c>
      <c r="C85" t="s">
        <v>936</v>
      </c>
      <c r="D85" t="s">
        <v>482</v>
      </c>
      <c r="E85" t="s">
        <v>1019</v>
      </c>
      <c r="F85" t="s">
        <v>17</v>
      </c>
      <c r="G85" t="s">
        <v>483</v>
      </c>
      <c r="H85">
        <v>1700000</v>
      </c>
      <c r="I85" t="s">
        <v>147</v>
      </c>
      <c r="J85">
        <f t="shared" si="5"/>
        <v>4</v>
      </c>
      <c r="L85" t="s">
        <v>251</v>
      </c>
      <c r="M85">
        <f t="shared" si="6"/>
        <v>3</v>
      </c>
      <c r="N85" t="s">
        <v>338</v>
      </c>
      <c r="O85">
        <f t="shared" si="7"/>
        <v>3</v>
      </c>
      <c r="P85" t="s">
        <v>249</v>
      </c>
      <c r="Q85">
        <f t="shared" si="8"/>
        <v>3</v>
      </c>
      <c r="R85">
        <f t="shared" si="9"/>
        <v>13</v>
      </c>
      <c r="S85" t="s">
        <v>1020</v>
      </c>
      <c r="U85" t="s">
        <v>595</v>
      </c>
      <c r="Z85" t="s">
        <v>1021</v>
      </c>
      <c r="AA85" t="s">
        <v>1016</v>
      </c>
      <c r="AB85" t="s">
        <v>30</v>
      </c>
    </row>
    <row r="86" spans="1:28" x14ac:dyDescent="0.25">
      <c r="A86" t="s">
        <v>1022</v>
      </c>
      <c r="B86" t="s">
        <v>1023</v>
      </c>
      <c r="C86" t="s">
        <v>936</v>
      </c>
      <c r="D86" t="s">
        <v>482</v>
      </c>
      <c r="E86" t="s">
        <v>1024</v>
      </c>
      <c r="F86" t="s">
        <v>18</v>
      </c>
      <c r="G86" t="s">
        <v>483</v>
      </c>
      <c r="H86">
        <v>850000</v>
      </c>
      <c r="I86" t="s">
        <v>167</v>
      </c>
      <c r="J86">
        <f t="shared" si="5"/>
        <v>3</v>
      </c>
      <c r="K86" t="s">
        <v>514</v>
      </c>
      <c r="L86" t="s">
        <v>339</v>
      </c>
      <c r="M86">
        <f t="shared" si="6"/>
        <v>4</v>
      </c>
      <c r="N86" t="s">
        <v>340</v>
      </c>
      <c r="O86">
        <f t="shared" si="7"/>
        <v>6</v>
      </c>
      <c r="P86" t="s">
        <v>249</v>
      </c>
      <c r="Q86">
        <f t="shared" si="8"/>
        <v>3</v>
      </c>
      <c r="R86">
        <f t="shared" si="9"/>
        <v>16</v>
      </c>
      <c r="S86" t="s">
        <v>541</v>
      </c>
      <c r="U86" t="s">
        <v>640</v>
      </c>
      <c r="Z86" t="s">
        <v>1025</v>
      </c>
      <c r="AA86" t="s">
        <v>1016</v>
      </c>
      <c r="AB86" t="s">
        <v>30</v>
      </c>
    </row>
    <row r="87" spans="1:28" x14ac:dyDescent="0.25">
      <c r="A87" t="s">
        <v>1026</v>
      </c>
      <c r="B87" t="s">
        <v>1027</v>
      </c>
      <c r="C87" t="s">
        <v>936</v>
      </c>
      <c r="D87" t="s">
        <v>482</v>
      </c>
      <c r="E87" t="s">
        <v>1028</v>
      </c>
      <c r="F87" t="s">
        <v>19</v>
      </c>
      <c r="G87" t="s">
        <v>483</v>
      </c>
      <c r="H87">
        <v>1700000</v>
      </c>
      <c r="I87" t="s">
        <v>171</v>
      </c>
      <c r="J87">
        <f t="shared" si="5"/>
        <v>5</v>
      </c>
      <c r="K87" t="s">
        <v>1029</v>
      </c>
      <c r="L87" t="s">
        <v>328</v>
      </c>
      <c r="M87">
        <f t="shared" si="6"/>
        <v>6</v>
      </c>
      <c r="N87" t="s">
        <v>294</v>
      </c>
      <c r="O87">
        <f t="shared" si="7"/>
        <v>4</v>
      </c>
      <c r="P87" t="s">
        <v>246</v>
      </c>
      <c r="Q87">
        <f t="shared" si="8"/>
        <v>2</v>
      </c>
      <c r="R87">
        <f t="shared" si="9"/>
        <v>17</v>
      </c>
      <c r="S87" t="s">
        <v>949</v>
      </c>
      <c r="U87" t="s">
        <v>595</v>
      </c>
      <c r="Z87" t="s">
        <v>1015</v>
      </c>
      <c r="AA87" t="s">
        <v>1030</v>
      </c>
      <c r="AB87" t="s">
        <v>30</v>
      </c>
    </row>
    <row r="88" spans="1:28" x14ac:dyDescent="0.25">
      <c r="A88" t="s">
        <v>1031</v>
      </c>
      <c r="B88" t="s">
        <v>1032</v>
      </c>
      <c r="C88" t="s">
        <v>936</v>
      </c>
      <c r="D88" t="s">
        <v>482</v>
      </c>
      <c r="E88" t="s">
        <v>968</v>
      </c>
      <c r="F88" t="s">
        <v>18</v>
      </c>
      <c r="G88" t="s">
        <v>483</v>
      </c>
      <c r="H88">
        <v>1500000</v>
      </c>
      <c r="I88" t="s">
        <v>162</v>
      </c>
      <c r="J88">
        <f t="shared" si="5"/>
        <v>3</v>
      </c>
      <c r="K88" t="s">
        <v>504</v>
      </c>
      <c r="L88" t="s">
        <v>321</v>
      </c>
      <c r="M88">
        <f t="shared" si="6"/>
        <v>4</v>
      </c>
      <c r="N88" t="s">
        <v>322</v>
      </c>
      <c r="O88">
        <f t="shared" si="7"/>
        <v>3</v>
      </c>
      <c r="P88" t="s">
        <v>252</v>
      </c>
      <c r="Q88">
        <f t="shared" si="8"/>
        <v>2</v>
      </c>
      <c r="R88">
        <f t="shared" si="9"/>
        <v>12</v>
      </c>
      <c r="S88" t="s">
        <v>969</v>
      </c>
      <c r="U88" t="s">
        <v>595</v>
      </c>
      <c r="Z88" t="s">
        <v>970</v>
      </c>
      <c r="AA88" t="s">
        <v>1033</v>
      </c>
      <c r="AB88" t="s">
        <v>30</v>
      </c>
    </row>
    <row r="89" spans="1:28" x14ac:dyDescent="0.25">
      <c r="A89" t="s">
        <v>1034</v>
      </c>
      <c r="B89" t="s">
        <v>1035</v>
      </c>
      <c r="C89" t="s">
        <v>936</v>
      </c>
      <c r="D89" t="s">
        <v>482</v>
      </c>
      <c r="E89" t="s">
        <v>1024</v>
      </c>
      <c r="F89" t="s">
        <v>18</v>
      </c>
      <c r="G89" t="s">
        <v>483</v>
      </c>
      <c r="H89">
        <v>850000</v>
      </c>
      <c r="I89" t="s">
        <v>167</v>
      </c>
      <c r="J89">
        <f t="shared" si="5"/>
        <v>3</v>
      </c>
      <c r="K89" t="s">
        <v>514</v>
      </c>
      <c r="L89" t="s">
        <v>339</v>
      </c>
      <c r="M89">
        <f t="shared" si="6"/>
        <v>4</v>
      </c>
      <c r="N89" t="s">
        <v>341</v>
      </c>
      <c r="O89">
        <f t="shared" si="7"/>
        <v>5</v>
      </c>
      <c r="P89" t="s">
        <v>249</v>
      </c>
      <c r="Q89">
        <f t="shared" si="8"/>
        <v>3</v>
      </c>
      <c r="R89">
        <f t="shared" si="9"/>
        <v>15</v>
      </c>
      <c r="S89" t="s">
        <v>541</v>
      </c>
      <c r="U89" t="s">
        <v>640</v>
      </c>
      <c r="Z89" t="s">
        <v>1036</v>
      </c>
      <c r="AA89" t="s">
        <v>1016</v>
      </c>
      <c r="AB89" t="s">
        <v>30</v>
      </c>
    </row>
    <row r="90" spans="1:28" x14ac:dyDescent="0.25">
      <c r="A90" t="s">
        <v>1037</v>
      </c>
      <c r="B90" t="s">
        <v>1038</v>
      </c>
      <c r="C90" t="s">
        <v>936</v>
      </c>
      <c r="D90" t="s">
        <v>482</v>
      </c>
      <c r="E90" t="s">
        <v>1039</v>
      </c>
      <c r="F90" t="s">
        <v>17</v>
      </c>
      <c r="G90" t="s">
        <v>483</v>
      </c>
      <c r="H90">
        <v>2000000</v>
      </c>
      <c r="I90" t="s">
        <v>172</v>
      </c>
      <c r="J90">
        <f t="shared" si="5"/>
        <v>6</v>
      </c>
      <c r="K90" t="s">
        <v>1029</v>
      </c>
      <c r="L90" t="s">
        <v>336</v>
      </c>
      <c r="M90">
        <f t="shared" si="6"/>
        <v>5</v>
      </c>
      <c r="N90" t="s">
        <v>342</v>
      </c>
      <c r="O90">
        <f t="shared" si="7"/>
        <v>7</v>
      </c>
      <c r="P90" t="s">
        <v>249</v>
      </c>
      <c r="Q90">
        <f t="shared" si="8"/>
        <v>3</v>
      </c>
      <c r="R90">
        <f t="shared" si="9"/>
        <v>21</v>
      </c>
      <c r="S90" t="s">
        <v>485</v>
      </c>
      <c r="U90" t="s">
        <v>640</v>
      </c>
      <c r="Z90" t="s">
        <v>1040</v>
      </c>
      <c r="AA90" t="s">
        <v>1016</v>
      </c>
      <c r="AB90" t="s">
        <v>30</v>
      </c>
    </row>
    <row r="91" spans="1:28" x14ac:dyDescent="0.25">
      <c r="A91" t="s">
        <v>1041</v>
      </c>
      <c r="B91" t="s">
        <v>1042</v>
      </c>
      <c r="C91" t="s">
        <v>936</v>
      </c>
      <c r="D91" t="s">
        <v>482</v>
      </c>
      <c r="E91" t="s">
        <v>1043</v>
      </c>
      <c r="F91" t="s">
        <v>17</v>
      </c>
      <c r="G91" t="s">
        <v>483</v>
      </c>
      <c r="H91">
        <v>1100000</v>
      </c>
      <c r="I91" t="s">
        <v>162</v>
      </c>
      <c r="J91">
        <f t="shared" si="5"/>
        <v>3</v>
      </c>
      <c r="K91" t="s">
        <v>514</v>
      </c>
      <c r="L91" t="s">
        <v>343</v>
      </c>
      <c r="M91">
        <f t="shared" si="6"/>
        <v>4</v>
      </c>
      <c r="N91" t="s">
        <v>344</v>
      </c>
      <c r="O91">
        <f t="shared" si="7"/>
        <v>5</v>
      </c>
      <c r="P91" t="s">
        <v>255</v>
      </c>
      <c r="Q91">
        <f t="shared" si="8"/>
        <v>1</v>
      </c>
      <c r="R91">
        <f t="shared" si="9"/>
        <v>13</v>
      </c>
      <c r="S91" t="s">
        <v>1044</v>
      </c>
      <c r="U91" t="s">
        <v>595</v>
      </c>
      <c r="Z91" t="s">
        <v>1045</v>
      </c>
      <c r="AA91" t="s">
        <v>961</v>
      </c>
      <c r="AB91" t="s">
        <v>30</v>
      </c>
    </row>
    <row r="92" spans="1:28" x14ac:dyDescent="0.25">
      <c r="A92" t="s">
        <v>1046</v>
      </c>
      <c r="B92" t="s">
        <v>1047</v>
      </c>
      <c r="C92" t="s">
        <v>936</v>
      </c>
      <c r="D92" t="s">
        <v>482</v>
      </c>
      <c r="E92" t="s">
        <v>1048</v>
      </c>
      <c r="F92" t="s">
        <v>18</v>
      </c>
      <c r="G92" t="s">
        <v>483</v>
      </c>
      <c r="H92">
        <v>500000</v>
      </c>
      <c r="I92" t="s">
        <v>173</v>
      </c>
      <c r="J92">
        <f t="shared" si="5"/>
        <v>1</v>
      </c>
      <c r="K92" t="s">
        <v>1049</v>
      </c>
      <c r="L92" t="s">
        <v>269</v>
      </c>
      <c r="M92">
        <f t="shared" si="6"/>
        <v>3</v>
      </c>
      <c r="N92" t="s">
        <v>302</v>
      </c>
      <c r="O92">
        <f t="shared" si="7"/>
        <v>1</v>
      </c>
      <c r="P92" t="s">
        <v>246</v>
      </c>
      <c r="Q92">
        <f t="shared" si="8"/>
        <v>2</v>
      </c>
      <c r="R92">
        <f t="shared" si="9"/>
        <v>7</v>
      </c>
      <c r="S92" t="s">
        <v>541</v>
      </c>
      <c r="U92" t="s">
        <v>595</v>
      </c>
      <c r="W92" t="s">
        <v>768</v>
      </c>
      <c r="Z92" t="s">
        <v>1050</v>
      </c>
      <c r="AA92" t="s">
        <v>961</v>
      </c>
      <c r="AB92" t="s">
        <v>30</v>
      </c>
    </row>
    <row r="93" spans="1:28" x14ac:dyDescent="0.25">
      <c r="A93" t="s">
        <v>1051</v>
      </c>
      <c r="B93" t="s">
        <v>1052</v>
      </c>
      <c r="C93" t="s">
        <v>936</v>
      </c>
      <c r="D93" t="s">
        <v>482</v>
      </c>
      <c r="E93" t="s">
        <v>1053</v>
      </c>
      <c r="F93" t="s">
        <v>18</v>
      </c>
      <c r="G93" t="s">
        <v>483</v>
      </c>
      <c r="H93">
        <v>700000</v>
      </c>
      <c r="I93" t="s">
        <v>174</v>
      </c>
      <c r="J93">
        <f t="shared" si="5"/>
        <v>5</v>
      </c>
      <c r="K93" t="s">
        <v>842</v>
      </c>
      <c r="L93" t="s">
        <v>339</v>
      </c>
      <c r="M93">
        <f t="shared" si="6"/>
        <v>4</v>
      </c>
      <c r="N93" t="s">
        <v>274</v>
      </c>
      <c r="O93">
        <f t="shared" si="7"/>
        <v>2</v>
      </c>
      <c r="P93" t="s">
        <v>262</v>
      </c>
      <c r="Q93">
        <f t="shared" si="8"/>
        <v>1</v>
      </c>
      <c r="R93">
        <f t="shared" si="9"/>
        <v>12</v>
      </c>
      <c r="S93" t="s">
        <v>515</v>
      </c>
      <c r="U93" t="s">
        <v>595</v>
      </c>
      <c r="W93" t="s">
        <v>768</v>
      </c>
      <c r="Z93" t="s">
        <v>960</v>
      </c>
      <c r="AA93" t="s">
        <v>961</v>
      </c>
      <c r="AB93" t="s">
        <v>30</v>
      </c>
    </row>
    <row r="94" spans="1:28" x14ac:dyDescent="0.25">
      <c r="A94" t="s">
        <v>1054</v>
      </c>
      <c r="B94" t="s">
        <v>1055</v>
      </c>
      <c r="C94" t="s">
        <v>936</v>
      </c>
      <c r="D94" t="s">
        <v>482</v>
      </c>
      <c r="E94" t="s">
        <v>1056</v>
      </c>
      <c r="F94" t="s">
        <v>18</v>
      </c>
      <c r="G94" t="s">
        <v>483</v>
      </c>
      <c r="H94">
        <v>500000</v>
      </c>
      <c r="I94" t="s">
        <v>175</v>
      </c>
      <c r="J94">
        <f t="shared" si="5"/>
        <v>2</v>
      </c>
      <c r="K94" t="s">
        <v>514</v>
      </c>
      <c r="L94" t="s">
        <v>269</v>
      </c>
      <c r="M94">
        <f t="shared" si="6"/>
        <v>3</v>
      </c>
      <c r="N94" t="s">
        <v>302</v>
      </c>
      <c r="O94">
        <f t="shared" si="7"/>
        <v>1</v>
      </c>
      <c r="P94" t="s">
        <v>246</v>
      </c>
      <c r="Q94">
        <f t="shared" si="8"/>
        <v>2</v>
      </c>
      <c r="R94">
        <f t="shared" si="9"/>
        <v>8</v>
      </c>
      <c r="S94" t="s">
        <v>541</v>
      </c>
      <c r="U94" t="s">
        <v>595</v>
      </c>
      <c r="Z94" t="s">
        <v>1057</v>
      </c>
      <c r="AA94" t="s">
        <v>961</v>
      </c>
      <c r="AB94" t="s">
        <v>30</v>
      </c>
    </row>
    <row r="95" spans="1:28" x14ac:dyDescent="0.25">
      <c r="A95" t="s">
        <v>1058</v>
      </c>
      <c r="B95" t="s">
        <v>1059</v>
      </c>
      <c r="C95" t="s">
        <v>936</v>
      </c>
      <c r="D95" t="s">
        <v>482</v>
      </c>
      <c r="E95" t="s">
        <v>1060</v>
      </c>
      <c r="F95" t="s">
        <v>18</v>
      </c>
      <c r="G95" t="s">
        <v>483</v>
      </c>
      <c r="H95">
        <v>800000</v>
      </c>
      <c r="I95" t="s">
        <v>162</v>
      </c>
      <c r="J95">
        <f t="shared" si="5"/>
        <v>3</v>
      </c>
      <c r="K95" t="s">
        <v>1061</v>
      </c>
      <c r="L95" t="s">
        <v>284</v>
      </c>
      <c r="M95">
        <f t="shared" si="6"/>
        <v>3</v>
      </c>
      <c r="N95" t="s">
        <v>320</v>
      </c>
      <c r="O95">
        <f t="shared" si="7"/>
        <v>2</v>
      </c>
      <c r="P95" t="s">
        <v>255</v>
      </c>
      <c r="Q95">
        <f t="shared" si="8"/>
        <v>1</v>
      </c>
      <c r="R95">
        <f t="shared" si="9"/>
        <v>9</v>
      </c>
      <c r="S95" t="s">
        <v>1062</v>
      </c>
      <c r="U95" t="s">
        <v>516</v>
      </c>
      <c r="Z95" t="s">
        <v>1063</v>
      </c>
      <c r="AA95" t="s">
        <v>961</v>
      </c>
      <c r="AB95" t="s">
        <v>30</v>
      </c>
    </row>
    <row r="96" spans="1:28" x14ac:dyDescent="0.25">
      <c r="A96" t="s">
        <v>1064</v>
      </c>
      <c r="B96" t="s">
        <v>1065</v>
      </c>
      <c r="C96" t="s">
        <v>936</v>
      </c>
      <c r="D96" t="s">
        <v>482</v>
      </c>
      <c r="E96" t="s">
        <v>1066</v>
      </c>
      <c r="F96" t="s">
        <v>19</v>
      </c>
      <c r="G96" t="s">
        <v>483</v>
      </c>
      <c r="H96">
        <v>750000</v>
      </c>
      <c r="I96" t="s">
        <v>176</v>
      </c>
      <c r="J96">
        <f t="shared" si="5"/>
        <v>5</v>
      </c>
      <c r="K96" t="s">
        <v>514</v>
      </c>
      <c r="L96" t="s">
        <v>280</v>
      </c>
      <c r="M96">
        <f t="shared" si="6"/>
        <v>3</v>
      </c>
      <c r="N96" t="s">
        <v>239</v>
      </c>
      <c r="O96">
        <f t="shared" si="7"/>
        <v>1</v>
      </c>
      <c r="P96" t="s">
        <v>246</v>
      </c>
      <c r="Q96">
        <f t="shared" si="8"/>
        <v>2</v>
      </c>
      <c r="R96">
        <f t="shared" si="9"/>
        <v>11</v>
      </c>
      <c r="S96" t="s">
        <v>670</v>
      </c>
      <c r="U96" t="s">
        <v>595</v>
      </c>
      <c r="W96" t="s">
        <v>768</v>
      </c>
      <c r="Z96" t="s">
        <v>1050</v>
      </c>
      <c r="AA96" t="s">
        <v>961</v>
      </c>
      <c r="AB96" t="s">
        <v>62</v>
      </c>
    </row>
    <row r="97" spans="1:28" x14ac:dyDescent="0.25">
      <c r="A97" t="s">
        <v>1067</v>
      </c>
      <c r="B97" t="s">
        <v>1068</v>
      </c>
      <c r="C97" t="s">
        <v>936</v>
      </c>
      <c r="D97" t="s">
        <v>482</v>
      </c>
      <c r="E97" t="s">
        <v>1069</v>
      </c>
      <c r="F97" t="s">
        <v>18</v>
      </c>
      <c r="G97" t="s">
        <v>483</v>
      </c>
      <c r="H97">
        <v>500000</v>
      </c>
      <c r="I97" t="s">
        <v>134</v>
      </c>
      <c r="J97">
        <f t="shared" si="5"/>
        <v>3</v>
      </c>
      <c r="K97" t="s">
        <v>504</v>
      </c>
      <c r="L97" t="s">
        <v>273</v>
      </c>
      <c r="M97">
        <f t="shared" si="6"/>
        <v>2</v>
      </c>
      <c r="N97" t="s">
        <v>239</v>
      </c>
      <c r="O97">
        <f t="shared" si="7"/>
        <v>1</v>
      </c>
      <c r="P97" t="s">
        <v>255</v>
      </c>
      <c r="Q97">
        <f t="shared" si="8"/>
        <v>1</v>
      </c>
      <c r="R97">
        <f t="shared" si="9"/>
        <v>7</v>
      </c>
      <c r="S97" t="s">
        <v>1070</v>
      </c>
      <c r="U97" t="s">
        <v>516</v>
      </c>
      <c r="Z97" t="s">
        <v>1071</v>
      </c>
      <c r="AA97" t="s">
        <v>961</v>
      </c>
      <c r="AB97" t="s">
        <v>30</v>
      </c>
    </row>
    <row r="98" spans="1:28" x14ac:dyDescent="0.25">
      <c r="A98" t="s">
        <v>1072</v>
      </c>
      <c r="B98" t="s">
        <v>1073</v>
      </c>
      <c r="C98" t="s">
        <v>936</v>
      </c>
      <c r="D98" t="s">
        <v>482</v>
      </c>
      <c r="E98" t="s">
        <v>1074</v>
      </c>
      <c r="F98" t="s">
        <v>19</v>
      </c>
      <c r="G98" t="s">
        <v>483</v>
      </c>
      <c r="H98">
        <v>450000</v>
      </c>
      <c r="I98" t="s">
        <v>139</v>
      </c>
      <c r="J98">
        <f t="shared" si="5"/>
        <v>2</v>
      </c>
      <c r="K98" t="s">
        <v>514</v>
      </c>
      <c r="L98" t="s">
        <v>244</v>
      </c>
      <c r="M98">
        <f t="shared" si="6"/>
        <v>1</v>
      </c>
      <c r="N98" t="s">
        <v>345</v>
      </c>
      <c r="O98">
        <f t="shared" si="7"/>
        <v>1</v>
      </c>
      <c r="P98" t="s">
        <v>255</v>
      </c>
      <c r="Q98">
        <f t="shared" si="8"/>
        <v>1</v>
      </c>
      <c r="R98">
        <f t="shared" si="9"/>
        <v>5</v>
      </c>
      <c r="S98" t="s">
        <v>1062</v>
      </c>
      <c r="U98" t="s">
        <v>516</v>
      </c>
      <c r="W98" t="s">
        <v>768</v>
      </c>
      <c r="Z98" t="s">
        <v>1075</v>
      </c>
      <c r="AA98" t="s">
        <v>961</v>
      </c>
      <c r="AB98" t="s">
        <v>30</v>
      </c>
    </row>
    <row r="99" spans="1:28" x14ac:dyDescent="0.25">
      <c r="A99" t="s">
        <v>1076</v>
      </c>
      <c r="B99" t="s">
        <v>1077</v>
      </c>
      <c r="C99" t="s">
        <v>936</v>
      </c>
      <c r="D99" t="s">
        <v>482</v>
      </c>
      <c r="E99" t="s">
        <v>1078</v>
      </c>
      <c r="F99" t="s">
        <v>18</v>
      </c>
      <c r="G99" t="s">
        <v>483</v>
      </c>
      <c r="H99">
        <v>850000</v>
      </c>
      <c r="I99" t="s">
        <v>175</v>
      </c>
      <c r="J99">
        <f t="shared" si="5"/>
        <v>2</v>
      </c>
      <c r="K99" t="s">
        <v>504</v>
      </c>
      <c r="L99" t="s">
        <v>244</v>
      </c>
      <c r="M99">
        <f t="shared" si="6"/>
        <v>1</v>
      </c>
      <c r="N99" t="s">
        <v>345</v>
      </c>
      <c r="O99">
        <f t="shared" si="7"/>
        <v>1</v>
      </c>
      <c r="P99" t="s">
        <v>255</v>
      </c>
      <c r="Q99">
        <f t="shared" si="8"/>
        <v>1</v>
      </c>
      <c r="R99">
        <f t="shared" si="9"/>
        <v>5</v>
      </c>
      <c r="S99" t="s">
        <v>1062</v>
      </c>
      <c r="U99" t="s">
        <v>595</v>
      </c>
      <c r="W99" t="s">
        <v>768</v>
      </c>
      <c r="Z99" t="s">
        <v>1050</v>
      </c>
      <c r="AA99" t="s">
        <v>961</v>
      </c>
      <c r="AB99" t="s">
        <v>30</v>
      </c>
    </row>
    <row r="100" spans="1:28" x14ac:dyDescent="0.25">
      <c r="A100" t="s">
        <v>1079</v>
      </c>
      <c r="B100" t="s">
        <v>1080</v>
      </c>
      <c r="C100" t="s">
        <v>936</v>
      </c>
      <c r="D100" t="s">
        <v>482</v>
      </c>
      <c r="E100" t="s">
        <v>1081</v>
      </c>
      <c r="F100" t="s">
        <v>19</v>
      </c>
      <c r="G100" t="s">
        <v>483</v>
      </c>
      <c r="H100">
        <v>700000</v>
      </c>
      <c r="I100" t="s">
        <v>139</v>
      </c>
      <c r="J100">
        <f t="shared" si="5"/>
        <v>2</v>
      </c>
      <c r="K100" t="s">
        <v>699</v>
      </c>
      <c r="L100" t="s">
        <v>346</v>
      </c>
      <c r="M100">
        <f t="shared" si="6"/>
        <v>3</v>
      </c>
      <c r="N100" t="s">
        <v>347</v>
      </c>
      <c r="O100">
        <f t="shared" si="7"/>
        <v>1</v>
      </c>
      <c r="P100" t="s">
        <v>255</v>
      </c>
      <c r="Q100">
        <f t="shared" si="8"/>
        <v>1</v>
      </c>
      <c r="R100">
        <f t="shared" si="9"/>
        <v>7</v>
      </c>
      <c r="S100" t="s">
        <v>1062</v>
      </c>
      <c r="U100" t="s">
        <v>516</v>
      </c>
      <c r="Z100" t="s">
        <v>1082</v>
      </c>
      <c r="AA100" t="s">
        <v>961</v>
      </c>
      <c r="AB100" t="s">
        <v>30</v>
      </c>
    </row>
    <row r="101" spans="1:28" x14ac:dyDescent="0.25">
      <c r="A101" t="s">
        <v>1083</v>
      </c>
      <c r="B101" t="s">
        <v>1084</v>
      </c>
      <c r="C101" t="s">
        <v>936</v>
      </c>
      <c r="D101" t="s">
        <v>482</v>
      </c>
      <c r="E101" t="s">
        <v>1085</v>
      </c>
      <c r="F101" t="s">
        <v>18</v>
      </c>
      <c r="G101" t="s">
        <v>483</v>
      </c>
      <c r="H101">
        <v>450000</v>
      </c>
      <c r="I101" t="s">
        <v>135</v>
      </c>
      <c r="J101">
        <f t="shared" si="5"/>
        <v>2</v>
      </c>
      <c r="K101" t="s">
        <v>514</v>
      </c>
      <c r="L101" t="s">
        <v>280</v>
      </c>
      <c r="M101">
        <f t="shared" si="6"/>
        <v>3</v>
      </c>
      <c r="N101" t="s">
        <v>348</v>
      </c>
      <c r="O101">
        <f t="shared" si="7"/>
        <v>2</v>
      </c>
      <c r="P101" t="s">
        <v>255</v>
      </c>
      <c r="Q101">
        <f t="shared" si="8"/>
        <v>1</v>
      </c>
      <c r="R101">
        <f t="shared" si="9"/>
        <v>8</v>
      </c>
      <c r="S101" t="s">
        <v>1062</v>
      </c>
      <c r="U101" t="s">
        <v>516</v>
      </c>
      <c r="W101" t="s">
        <v>1086</v>
      </c>
      <c r="Z101" t="s">
        <v>1087</v>
      </c>
      <c r="AA101" t="s">
        <v>961</v>
      </c>
      <c r="AB101" t="s">
        <v>30</v>
      </c>
    </row>
    <row r="102" spans="1:28" x14ac:dyDescent="0.25">
      <c r="A102" t="s">
        <v>1088</v>
      </c>
      <c r="B102" t="s">
        <v>1089</v>
      </c>
      <c r="C102" t="s">
        <v>936</v>
      </c>
      <c r="D102" t="s">
        <v>482</v>
      </c>
      <c r="E102" t="s">
        <v>1090</v>
      </c>
      <c r="F102" t="s">
        <v>19</v>
      </c>
      <c r="G102" t="s">
        <v>483</v>
      </c>
      <c r="H102">
        <v>500000</v>
      </c>
      <c r="I102" t="s">
        <v>160</v>
      </c>
      <c r="J102">
        <f t="shared" si="5"/>
        <v>1</v>
      </c>
      <c r="K102" t="s">
        <v>842</v>
      </c>
      <c r="L102" t="s">
        <v>273</v>
      </c>
      <c r="M102">
        <f t="shared" si="6"/>
        <v>2</v>
      </c>
      <c r="N102" t="s">
        <v>349</v>
      </c>
      <c r="O102">
        <f t="shared" si="7"/>
        <v>3</v>
      </c>
      <c r="P102" t="s">
        <v>255</v>
      </c>
      <c r="Q102">
        <f t="shared" si="8"/>
        <v>1</v>
      </c>
      <c r="R102">
        <f t="shared" si="9"/>
        <v>7</v>
      </c>
      <c r="S102" t="s">
        <v>1062</v>
      </c>
      <c r="U102" t="s">
        <v>516</v>
      </c>
      <c r="W102" t="s">
        <v>543</v>
      </c>
      <c r="Z102" t="s">
        <v>960</v>
      </c>
      <c r="AA102" t="s">
        <v>961</v>
      </c>
      <c r="AB102" t="s">
        <v>30</v>
      </c>
    </row>
    <row r="103" spans="1:28" x14ac:dyDescent="0.25">
      <c r="A103" t="s">
        <v>1091</v>
      </c>
      <c r="B103" t="s">
        <v>1092</v>
      </c>
      <c r="C103" t="s">
        <v>936</v>
      </c>
      <c r="D103" t="s">
        <v>482</v>
      </c>
      <c r="E103" t="s">
        <v>1093</v>
      </c>
      <c r="F103" t="s">
        <v>18</v>
      </c>
      <c r="G103" t="s">
        <v>483</v>
      </c>
      <c r="H103">
        <v>350000</v>
      </c>
      <c r="I103" t="s">
        <v>173</v>
      </c>
      <c r="J103">
        <f t="shared" si="5"/>
        <v>1</v>
      </c>
      <c r="K103" t="s">
        <v>1094</v>
      </c>
      <c r="L103" t="s">
        <v>251</v>
      </c>
      <c r="M103">
        <f t="shared" si="6"/>
        <v>3</v>
      </c>
      <c r="N103" t="s">
        <v>239</v>
      </c>
      <c r="O103">
        <f t="shared" si="7"/>
        <v>1</v>
      </c>
      <c r="P103" t="s">
        <v>246</v>
      </c>
      <c r="Q103">
        <f t="shared" si="8"/>
        <v>2</v>
      </c>
      <c r="R103">
        <f t="shared" si="9"/>
        <v>7</v>
      </c>
      <c r="S103" t="s">
        <v>1062</v>
      </c>
      <c r="U103" t="s">
        <v>640</v>
      </c>
      <c r="W103" t="s">
        <v>768</v>
      </c>
      <c r="Z103" t="s">
        <v>1095</v>
      </c>
      <c r="AA103" t="s">
        <v>961</v>
      </c>
      <c r="AB103" t="s">
        <v>30</v>
      </c>
    </row>
    <row r="104" spans="1:28" x14ac:dyDescent="0.25">
      <c r="A104" t="s">
        <v>1096</v>
      </c>
      <c r="B104" t="s">
        <v>1097</v>
      </c>
      <c r="C104" t="s">
        <v>936</v>
      </c>
      <c r="D104" t="s">
        <v>482</v>
      </c>
      <c r="E104" t="s">
        <v>1019</v>
      </c>
      <c r="F104" t="s">
        <v>19</v>
      </c>
      <c r="G104" t="s">
        <v>483</v>
      </c>
      <c r="H104">
        <v>1700000</v>
      </c>
      <c r="I104" t="s">
        <v>147</v>
      </c>
      <c r="J104">
        <f t="shared" si="5"/>
        <v>4</v>
      </c>
      <c r="L104" t="s">
        <v>251</v>
      </c>
      <c r="M104">
        <f t="shared" si="6"/>
        <v>3</v>
      </c>
      <c r="N104" t="s">
        <v>350</v>
      </c>
      <c r="O104">
        <f t="shared" si="7"/>
        <v>4</v>
      </c>
      <c r="P104" t="s">
        <v>249</v>
      </c>
      <c r="Q104">
        <f t="shared" si="8"/>
        <v>3</v>
      </c>
      <c r="R104">
        <f t="shared" si="9"/>
        <v>14</v>
      </c>
      <c r="S104" t="s">
        <v>1098</v>
      </c>
      <c r="U104" t="s">
        <v>516</v>
      </c>
      <c r="Z104" t="s">
        <v>1021</v>
      </c>
      <c r="AA104" t="s">
        <v>1016</v>
      </c>
      <c r="AB104" t="s">
        <v>30</v>
      </c>
    </row>
    <row r="105" spans="1:28" x14ac:dyDescent="0.25">
      <c r="A105" t="s">
        <v>1099</v>
      </c>
      <c r="B105" t="s">
        <v>1100</v>
      </c>
      <c r="C105" t="s">
        <v>936</v>
      </c>
      <c r="D105" t="s">
        <v>482</v>
      </c>
      <c r="E105" t="s">
        <v>1101</v>
      </c>
      <c r="F105" t="s">
        <v>19</v>
      </c>
      <c r="G105" t="s">
        <v>483</v>
      </c>
      <c r="H105">
        <v>850000</v>
      </c>
      <c r="I105" t="s">
        <v>140</v>
      </c>
      <c r="J105">
        <f t="shared" si="5"/>
        <v>4</v>
      </c>
      <c r="K105" t="s">
        <v>514</v>
      </c>
      <c r="L105" t="s">
        <v>276</v>
      </c>
      <c r="M105">
        <f t="shared" si="6"/>
        <v>2</v>
      </c>
      <c r="N105" t="s">
        <v>351</v>
      </c>
      <c r="O105">
        <f t="shared" si="7"/>
        <v>3</v>
      </c>
      <c r="P105" t="s">
        <v>246</v>
      </c>
      <c r="Q105">
        <f t="shared" si="8"/>
        <v>2</v>
      </c>
      <c r="R105">
        <f t="shared" si="9"/>
        <v>11</v>
      </c>
      <c r="S105" t="s">
        <v>959</v>
      </c>
      <c r="U105" t="s">
        <v>640</v>
      </c>
      <c r="W105" t="s">
        <v>768</v>
      </c>
      <c r="Z105" t="s">
        <v>1087</v>
      </c>
      <c r="AA105" t="s">
        <v>961</v>
      </c>
      <c r="AB105" t="s">
        <v>30</v>
      </c>
    </row>
    <row r="106" spans="1:28" x14ac:dyDescent="0.25">
      <c r="A106" t="s">
        <v>1102</v>
      </c>
      <c r="B106" t="s">
        <v>1103</v>
      </c>
      <c r="C106" t="s">
        <v>936</v>
      </c>
      <c r="D106" t="s">
        <v>482</v>
      </c>
      <c r="E106" t="s">
        <v>1104</v>
      </c>
      <c r="F106" t="s">
        <v>19</v>
      </c>
      <c r="G106" t="s">
        <v>483</v>
      </c>
      <c r="H106">
        <v>2200000</v>
      </c>
      <c r="I106" t="s">
        <v>131</v>
      </c>
      <c r="J106">
        <f t="shared" si="5"/>
        <v>1</v>
      </c>
      <c r="K106" t="s">
        <v>514</v>
      </c>
      <c r="L106" t="s">
        <v>352</v>
      </c>
      <c r="M106">
        <f t="shared" si="6"/>
        <v>2</v>
      </c>
      <c r="N106" t="s">
        <v>353</v>
      </c>
      <c r="O106">
        <f t="shared" si="7"/>
        <v>1</v>
      </c>
      <c r="P106" t="s">
        <v>262</v>
      </c>
      <c r="Q106">
        <f t="shared" si="8"/>
        <v>1</v>
      </c>
      <c r="R106">
        <f t="shared" si="9"/>
        <v>5</v>
      </c>
      <c r="S106" t="s">
        <v>959</v>
      </c>
      <c r="U106" t="s">
        <v>516</v>
      </c>
      <c r="W106" t="s">
        <v>543</v>
      </c>
      <c r="Z106" t="s">
        <v>1105</v>
      </c>
      <c r="AA106" t="s">
        <v>961</v>
      </c>
      <c r="AB106" t="s">
        <v>30</v>
      </c>
    </row>
    <row r="107" spans="1:28" x14ac:dyDescent="0.25">
      <c r="A107" t="s">
        <v>1106</v>
      </c>
      <c r="B107" t="s">
        <v>1107</v>
      </c>
      <c r="C107" t="s">
        <v>936</v>
      </c>
      <c r="D107" t="s">
        <v>482</v>
      </c>
      <c r="E107" t="s">
        <v>1108</v>
      </c>
      <c r="F107" t="s">
        <v>18</v>
      </c>
      <c r="G107" t="s">
        <v>483</v>
      </c>
      <c r="H107">
        <v>1700000</v>
      </c>
      <c r="I107" t="s">
        <v>163</v>
      </c>
      <c r="J107">
        <f t="shared" si="5"/>
        <v>6</v>
      </c>
      <c r="K107" t="s">
        <v>514</v>
      </c>
      <c r="L107" t="s">
        <v>354</v>
      </c>
      <c r="M107">
        <f t="shared" si="6"/>
        <v>3</v>
      </c>
      <c r="N107" t="s">
        <v>345</v>
      </c>
      <c r="O107">
        <f t="shared" si="7"/>
        <v>1</v>
      </c>
      <c r="P107" t="s">
        <v>255</v>
      </c>
      <c r="Q107">
        <f t="shared" si="8"/>
        <v>1</v>
      </c>
      <c r="R107">
        <f t="shared" si="9"/>
        <v>11</v>
      </c>
      <c r="S107" t="s">
        <v>959</v>
      </c>
      <c r="U107" t="s">
        <v>516</v>
      </c>
      <c r="W107" t="s">
        <v>768</v>
      </c>
      <c r="Z107" t="s">
        <v>1087</v>
      </c>
      <c r="AA107" t="s">
        <v>961</v>
      </c>
      <c r="AB107" t="s">
        <v>30</v>
      </c>
    </row>
    <row r="108" spans="1:28" x14ac:dyDescent="0.25">
      <c r="A108" t="s">
        <v>1109</v>
      </c>
      <c r="B108" t="s">
        <v>1110</v>
      </c>
      <c r="C108" t="s">
        <v>936</v>
      </c>
      <c r="D108" t="s">
        <v>482</v>
      </c>
      <c r="E108" t="s">
        <v>1111</v>
      </c>
      <c r="F108" t="s">
        <v>18</v>
      </c>
      <c r="G108" t="s">
        <v>483</v>
      </c>
      <c r="H108">
        <v>350000</v>
      </c>
      <c r="I108" t="s">
        <v>135</v>
      </c>
      <c r="J108">
        <f t="shared" si="5"/>
        <v>2</v>
      </c>
      <c r="K108" t="s">
        <v>842</v>
      </c>
      <c r="L108" t="s">
        <v>280</v>
      </c>
      <c r="M108">
        <f t="shared" si="6"/>
        <v>3</v>
      </c>
      <c r="N108" t="s">
        <v>348</v>
      </c>
      <c r="O108">
        <f t="shared" si="7"/>
        <v>2</v>
      </c>
      <c r="P108" t="s">
        <v>255</v>
      </c>
      <c r="Q108">
        <f t="shared" si="8"/>
        <v>1</v>
      </c>
      <c r="R108">
        <f t="shared" si="9"/>
        <v>8</v>
      </c>
      <c r="S108" t="s">
        <v>959</v>
      </c>
      <c r="U108" t="s">
        <v>516</v>
      </c>
      <c r="W108" t="s">
        <v>543</v>
      </c>
      <c r="Z108" t="s">
        <v>1112</v>
      </c>
      <c r="AA108" t="s">
        <v>961</v>
      </c>
      <c r="AB108" t="s">
        <v>30</v>
      </c>
    </row>
    <row r="109" spans="1:28" x14ac:dyDescent="0.25">
      <c r="A109" t="s">
        <v>1113</v>
      </c>
      <c r="B109" t="s">
        <v>1114</v>
      </c>
      <c r="C109" t="s">
        <v>936</v>
      </c>
      <c r="D109" t="s">
        <v>482</v>
      </c>
      <c r="E109" t="s">
        <v>1115</v>
      </c>
      <c r="F109" t="s">
        <v>17</v>
      </c>
      <c r="G109" t="s">
        <v>483</v>
      </c>
      <c r="H109">
        <v>650000</v>
      </c>
      <c r="I109" t="s">
        <v>162</v>
      </c>
      <c r="J109">
        <f t="shared" si="5"/>
        <v>3</v>
      </c>
      <c r="K109" t="s">
        <v>514</v>
      </c>
      <c r="L109" t="s">
        <v>355</v>
      </c>
      <c r="M109">
        <f t="shared" si="6"/>
        <v>3</v>
      </c>
      <c r="N109" t="s">
        <v>239</v>
      </c>
      <c r="O109">
        <f t="shared" si="7"/>
        <v>1</v>
      </c>
      <c r="P109" t="s">
        <v>255</v>
      </c>
      <c r="Q109">
        <f t="shared" si="8"/>
        <v>1</v>
      </c>
      <c r="R109">
        <f t="shared" si="9"/>
        <v>8</v>
      </c>
      <c r="S109" t="s">
        <v>959</v>
      </c>
      <c r="U109" t="s">
        <v>516</v>
      </c>
      <c r="Z109" t="s">
        <v>1116</v>
      </c>
      <c r="AA109" t="s">
        <v>961</v>
      </c>
      <c r="AB109" t="s">
        <v>30</v>
      </c>
    </row>
    <row r="110" spans="1:28" x14ac:dyDescent="0.25">
      <c r="A110" t="s">
        <v>1117</v>
      </c>
      <c r="B110" t="s">
        <v>1118</v>
      </c>
      <c r="C110" t="s">
        <v>936</v>
      </c>
      <c r="D110" t="s">
        <v>482</v>
      </c>
      <c r="E110" t="s">
        <v>1119</v>
      </c>
      <c r="F110" t="s">
        <v>17</v>
      </c>
      <c r="G110" t="s">
        <v>483</v>
      </c>
      <c r="H110">
        <v>1000000</v>
      </c>
      <c r="I110" t="s">
        <v>177</v>
      </c>
      <c r="J110">
        <f t="shared" si="5"/>
        <v>7</v>
      </c>
      <c r="K110" t="s">
        <v>514</v>
      </c>
      <c r="L110" t="s">
        <v>356</v>
      </c>
      <c r="M110">
        <f t="shared" si="6"/>
        <v>4</v>
      </c>
      <c r="N110" t="s">
        <v>357</v>
      </c>
      <c r="O110">
        <f t="shared" si="7"/>
        <v>4</v>
      </c>
      <c r="P110" t="s">
        <v>246</v>
      </c>
      <c r="Q110">
        <f t="shared" si="8"/>
        <v>2</v>
      </c>
      <c r="R110">
        <f t="shared" si="9"/>
        <v>17</v>
      </c>
      <c r="S110" t="s">
        <v>1120</v>
      </c>
      <c r="U110" t="s">
        <v>595</v>
      </c>
      <c r="W110" t="s">
        <v>768</v>
      </c>
      <c r="Z110" t="s">
        <v>1095</v>
      </c>
      <c r="AA110" t="s">
        <v>961</v>
      </c>
      <c r="AB110" t="s">
        <v>30</v>
      </c>
    </row>
    <row r="111" spans="1:28" x14ac:dyDescent="0.25">
      <c r="A111" t="s">
        <v>1121</v>
      </c>
      <c r="B111" t="s">
        <v>1122</v>
      </c>
      <c r="C111" t="s">
        <v>936</v>
      </c>
      <c r="D111" t="s">
        <v>482</v>
      </c>
      <c r="E111" t="s">
        <v>1123</v>
      </c>
      <c r="F111" t="s">
        <v>17</v>
      </c>
      <c r="G111" t="s">
        <v>483</v>
      </c>
      <c r="H111">
        <v>550000</v>
      </c>
      <c r="I111" t="s">
        <v>178</v>
      </c>
      <c r="J111">
        <f t="shared" si="5"/>
        <v>4</v>
      </c>
      <c r="K111" t="s">
        <v>514</v>
      </c>
      <c r="L111" t="s">
        <v>251</v>
      </c>
      <c r="M111">
        <f t="shared" si="6"/>
        <v>3</v>
      </c>
      <c r="N111" t="s">
        <v>358</v>
      </c>
      <c r="O111">
        <f t="shared" si="7"/>
        <v>9</v>
      </c>
      <c r="P111" t="s">
        <v>246</v>
      </c>
      <c r="Q111">
        <f t="shared" si="8"/>
        <v>2</v>
      </c>
      <c r="R111">
        <f t="shared" si="9"/>
        <v>18</v>
      </c>
      <c r="S111" t="s">
        <v>1124</v>
      </c>
      <c r="U111" t="s">
        <v>595</v>
      </c>
      <c r="W111" t="s">
        <v>1086</v>
      </c>
      <c r="Z111" t="s">
        <v>1125</v>
      </c>
      <c r="AA111" t="s">
        <v>961</v>
      </c>
      <c r="AB111" t="s">
        <v>30</v>
      </c>
    </row>
    <row r="112" spans="1:28" x14ac:dyDescent="0.25">
      <c r="A112" t="s">
        <v>1126</v>
      </c>
      <c r="B112" t="s">
        <v>1127</v>
      </c>
      <c r="C112" t="s">
        <v>936</v>
      </c>
      <c r="D112" t="s">
        <v>482</v>
      </c>
      <c r="E112" t="s">
        <v>1128</v>
      </c>
      <c r="F112" t="s">
        <v>17</v>
      </c>
      <c r="G112" t="s">
        <v>483</v>
      </c>
      <c r="H112">
        <v>1000000</v>
      </c>
      <c r="I112" t="s">
        <v>147</v>
      </c>
      <c r="J112">
        <f t="shared" si="5"/>
        <v>4</v>
      </c>
      <c r="K112" t="s">
        <v>1129</v>
      </c>
      <c r="L112" t="s">
        <v>284</v>
      </c>
      <c r="M112">
        <f t="shared" si="6"/>
        <v>3</v>
      </c>
      <c r="N112" t="s">
        <v>302</v>
      </c>
      <c r="O112">
        <f t="shared" si="7"/>
        <v>1</v>
      </c>
      <c r="P112" t="s">
        <v>262</v>
      </c>
      <c r="Q112">
        <f t="shared" si="8"/>
        <v>1</v>
      </c>
      <c r="R112">
        <f t="shared" si="9"/>
        <v>9</v>
      </c>
      <c r="S112" t="s">
        <v>959</v>
      </c>
      <c r="U112" t="s">
        <v>516</v>
      </c>
      <c r="Z112" t="s">
        <v>1105</v>
      </c>
      <c r="AA112" t="s">
        <v>961</v>
      </c>
      <c r="AB112" t="s">
        <v>30</v>
      </c>
    </row>
    <row r="113" spans="1:29" x14ac:dyDescent="0.25">
      <c r="A113" t="s">
        <v>1130</v>
      </c>
      <c r="B113" t="s">
        <v>1131</v>
      </c>
      <c r="C113" t="s">
        <v>936</v>
      </c>
      <c r="D113" t="s">
        <v>482</v>
      </c>
      <c r="E113" t="s">
        <v>1132</v>
      </c>
      <c r="F113" t="s">
        <v>17</v>
      </c>
      <c r="G113" t="s">
        <v>483</v>
      </c>
      <c r="H113">
        <v>600000</v>
      </c>
      <c r="I113" t="s">
        <v>162</v>
      </c>
      <c r="J113">
        <f t="shared" si="5"/>
        <v>3</v>
      </c>
      <c r="K113" t="s">
        <v>514</v>
      </c>
      <c r="L113" t="s">
        <v>280</v>
      </c>
      <c r="M113">
        <f t="shared" si="6"/>
        <v>3</v>
      </c>
      <c r="N113" t="s">
        <v>239</v>
      </c>
      <c r="O113">
        <f t="shared" si="7"/>
        <v>1</v>
      </c>
      <c r="P113" t="s">
        <v>255</v>
      </c>
      <c r="Q113">
        <f t="shared" si="8"/>
        <v>1</v>
      </c>
      <c r="R113">
        <f t="shared" si="9"/>
        <v>8</v>
      </c>
      <c r="S113" t="s">
        <v>959</v>
      </c>
      <c r="U113" t="s">
        <v>516</v>
      </c>
      <c r="Z113" t="s">
        <v>1116</v>
      </c>
      <c r="AA113" t="s">
        <v>961</v>
      </c>
      <c r="AB113" t="s">
        <v>30</v>
      </c>
    </row>
    <row r="114" spans="1:29" x14ac:dyDescent="0.25">
      <c r="A114" t="s">
        <v>1133</v>
      </c>
      <c r="B114" t="s">
        <v>1134</v>
      </c>
      <c r="C114" t="s">
        <v>936</v>
      </c>
      <c r="D114" t="s">
        <v>482</v>
      </c>
      <c r="E114" t="s">
        <v>1135</v>
      </c>
      <c r="F114" t="s">
        <v>17</v>
      </c>
      <c r="G114" t="s">
        <v>483</v>
      </c>
      <c r="H114">
        <v>680000</v>
      </c>
      <c r="I114" t="s">
        <v>148</v>
      </c>
      <c r="J114">
        <f t="shared" si="5"/>
        <v>4</v>
      </c>
      <c r="K114" t="s">
        <v>504</v>
      </c>
      <c r="L114" t="s">
        <v>359</v>
      </c>
      <c r="M114">
        <f t="shared" si="6"/>
        <v>3</v>
      </c>
      <c r="N114" t="s">
        <v>353</v>
      </c>
      <c r="O114">
        <f t="shared" si="7"/>
        <v>1</v>
      </c>
      <c r="P114" t="s">
        <v>255</v>
      </c>
      <c r="Q114">
        <f t="shared" si="8"/>
        <v>1</v>
      </c>
      <c r="R114">
        <f t="shared" si="9"/>
        <v>9</v>
      </c>
      <c r="S114" t="s">
        <v>959</v>
      </c>
      <c r="U114" t="s">
        <v>516</v>
      </c>
      <c r="Z114" t="s">
        <v>1136</v>
      </c>
      <c r="AA114" t="s">
        <v>961</v>
      </c>
      <c r="AB114" t="s">
        <v>30</v>
      </c>
    </row>
    <row r="115" spans="1:29" x14ac:dyDescent="0.25">
      <c r="A115" t="s">
        <v>1137</v>
      </c>
      <c r="B115" t="s">
        <v>1138</v>
      </c>
      <c r="C115" t="s">
        <v>936</v>
      </c>
      <c r="D115" t="s">
        <v>482</v>
      </c>
      <c r="E115" t="s">
        <v>1139</v>
      </c>
      <c r="F115" t="s">
        <v>18</v>
      </c>
      <c r="G115" t="s">
        <v>483</v>
      </c>
      <c r="H115">
        <v>700000</v>
      </c>
      <c r="I115" t="s">
        <v>162</v>
      </c>
      <c r="J115">
        <f t="shared" si="5"/>
        <v>3</v>
      </c>
      <c r="K115" t="s">
        <v>514</v>
      </c>
      <c r="L115" t="s">
        <v>360</v>
      </c>
      <c r="M115">
        <f t="shared" si="6"/>
        <v>2</v>
      </c>
      <c r="N115" t="s">
        <v>361</v>
      </c>
      <c r="O115">
        <f t="shared" si="7"/>
        <v>5</v>
      </c>
      <c r="P115" t="s">
        <v>255</v>
      </c>
      <c r="Q115">
        <f t="shared" si="8"/>
        <v>1</v>
      </c>
      <c r="R115">
        <f t="shared" si="9"/>
        <v>11</v>
      </c>
      <c r="S115" t="s">
        <v>1124</v>
      </c>
      <c r="U115" t="s">
        <v>595</v>
      </c>
      <c r="Z115" t="s">
        <v>1140</v>
      </c>
      <c r="AA115" t="s">
        <v>961</v>
      </c>
      <c r="AB115" t="s">
        <v>30</v>
      </c>
    </row>
    <row r="116" spans="1:29" x14ac:dyDescent="0.25">
      <c r="A116" t="s">
        <v>1141</v>
      </c>
      <c r="B116" t="s">
        <v>1142</v>
      </c>
      <c r="C116" t="s">
        <v>936</v>
      </c>
      <c r="D116" t="s">
        <v>482</v>
      </c>
      <c r="E116" t="s">
        <v>1143</v>
      </c>
      <c r="F116" t="s">
        <v>19</v>
      </c>
      <c r="G116" t="s">
        <v>483</v>
      </c>
      <c r="H116">
        <v>1200000</v>
      </c>
      <c r="I116" t="s">
        <v>179</v>
      </c>
      <c r="J116">
        <f t="shared" si="5"/>
        <v>6</v>
      </c>
      <c r="K116" t="s">
        <v>1144</v>
      </c>
      <c r="L116" t="s">
        <v>276</v>
      </c>
      <c r="M116">
        <f t="shared" si="6"/>
        <v>2</v>
      </c>
      <c r="N116" t="s">
        <v>362</v>
      </c>
      <c r="O116">
        <f t="shared" si="7"/>
        <v>2</v>
      </c>
      <c r="P116" t="s">
        <v>255</v>
      </c>
      <c r="Q116">
        <f t="shared" si="8"/>
        <v>1</v>
      </c>
      <c r="R116">
        <f t="shared" si="9"/>
        <v>11</v>
      </c>
      <c r="S116" t="s">
        <v>1145</v>
      </c>
      <c r="U116" t="s">
        <v>595</v>
      </c>
      <c r="Z116" t="s">
        <v>1050</v>
      </c>
      <c r="AA116" t="s">
        <v>961</v>
      </c>
      <c r="AB116" t="s">
        <v>30</v>
      </c>
    </row>
    <row r="117" spans="1:29" x14ac:dyDescent="0.25">
      <c r="A117" t="s">
        <v>1146</v>
      </c>
      <c r="B117" t="s">
        <v>1147</v>
      </c>
      <c r="C117" t="s">
        <v>936</v>
      </c>
      <c r="D117" t="s">
        <v>482</v>
      </c>
      <c r="E117" t="s">
        <v>1148</v>
      </c>
      <c r="F117" t="s">
        <v>17</v>
      </c>
      <c r="G117" t="s">
        <v>483</v>
      </c>
      <c r="H117">
        <v>1000000</v>
      </c>
      <c r="I117" t="s">
        <v>162</v>
      </c>
      <c r="J117">
        <f t="shared" si="5"/>
        <v>3</v>
      </c>
      <c r="K117" t="s">
        <v>1094</v>
      </c>
      <c r="L117" t="s">
        <v>343</v>
      </c>
      <c r="M117">
        <f t="shared" si="6"/>
        <v>4</v>
      </c>
      <c r="N117" t="s">
        <v>363</v>
      </c>
      <c r="O117">
        <f t="shared" si="7"/>
        <v>4</v>
      </c>
      <c r="P117" t="s">
        <v>255</v>
      </c>
      <c r="Q117">
        <f t="shared" si="8"/>
        <v>1</v>
      </c>
      <c r="R117">
        <f t="shared" si="9"/>
        <v>12</v>
      </c>
      <c r="S117" t="s">
        <v>959</v>
      </c>
      <c r="U117" t="s">
        <v>640</v>
      </c>
      <c r="Z117" t="s">
        <v>1149</v>
      </c>
      <c r="AA117" t="s">
        <v>961</v>
      </c>
      <c r="AB117" t="s">
        <v>30</v>
      </c>
    </row>
    <row r="118" spans="1:29" x14ac:dyDescent="0.25">
      <c r="A118" t="s">
        <v>1150</v>
      </c>
      <c r="B118" t="s">
        <v>1151</v>
      </c>
      <c r="C118" t="s">
        <v>936</v>
      </c>
      <c r="D118" t="s">
        <v>482</v>
      </c>
      <c r="E118" t="s">
        <v>1152</v>
      </c>
      <c r="F118" t="s">
        <v>18</v>
      </c>
      <c r="G118" t="s">
        <v>483</v>
      </c>
      <c r="H118">
        <v>900000</v>
      </c>
      <c r="I118" t="s">
        <v>180</v>
      </c>
      <c r="J118">
        <f t="shared" si="5"/>
        <v>1</v>
      </c>
      <c r="K118" t="s">
        <v>514</v>
      </c>
      <c r="L118" t="s">
        <v>266</v>
      </c>
      <c r="M118">
        <f t="shared" si="6"/>
        <v>3</v>
      </c>
      <c r="N118" t="s">
        <v>239</v>
      </c>
      <c r="O118">
        <f t="shared" si="7"/>
        <v>1</v>
      </c>
      <c r="P118" t="s">
        <v>246</v>
      </c>
      <c r="Q118">
        <f t="shared" si="8"/>
        <v>2</v>
      </c>
      <c r="R118">
        <f t="shared" si="9"/>
        <v>7</v>
      </c>
      <c r="S118" t="s">
        <v>760</v>
      </c>
      <c r="U118" t="s">
        <v>595</v>
      </c>
      <c r="Z118" t="s">
        <v>1153</v>
      </c>
      <c r="AA118" t="s">
        <v>961</v>
      </c>
      <c r="AB118" t="s">
        <v>30</v>
      </c>
    </row>
    <row r="119" spans="1:29" x14ac:dyDescent="0.25">
      <c r="A119" t="s">
        <v>1154</v>
      </c>
      <c r="B119" t="s">
        <v>1155</v>
      </c>
      <c r="C119" t="s">
        <v>936</v>
      </c>
      <c r="D119" t="s">
        <v>482</v>
      </c>
      <c r="E119" t="s">
        <v>1156</v>
      </c>
      <c r="F119" t="s">
        <v>17</v>
      </c>
      <c r="G119" t="s">
        <v>483</v>
      </c>
      <c r="H119">
        <v>700000</v>
      </c>
      <c r="I119" t="s">
        <v>181</v>
      </c>
      <c r="J119">
        <f t="shared" si="5"/>
        <v>5</v>
      </c>
      <c r="K119" t="s">
        <v>504</v>
      </c>
      <c r="L119" t="s">
        <v>312</v>
      </c>
      <c r="M119">
        <f t="shared" si="6"/>
        <v>2</v>
      </c>
      <c r="N119" t="s">
        <v>364</v>
      </c>
      <c r="O119">
        <f t="shared" si="7"/>
        <v>3</v>
      </c>
      <c r="P119" t="s">
        <v>255</v>
      </c>
      <c r="Q119">
        <f t="shared" si="8"/>
        <v>1</v>
      </c>
      <c r="R119">
        <f t="shared" si="9"/>
        <v>11</v>
      </c>
      <c r="S119" t="s">
        <v>959</v>
      </c>
      <c r="U119" t="s">
        <v>640</v>
      </c>
      <c r="Z119" t="s">
        <v>1095</v>
      </c>
      <c r="AA119" t="s">
        <v>961</v>
      </c>
      <c r="AB119" t="s">
        <v>30</v>
      </c>
    </row>
    <row r="120" spans="1:29" x14ac:dyDescent="0.25">
      <c r="A120" t="s">
        <v>1157</v>
      </c>
      <c r="B120" t="s">
        <v>1158</v>
      </c>
      <c r="C120" t="s">
        <v>936</v>
      </c>
      <c r="D120" t="s">
        <v>482</v>
      </c>
      <c r="E120" t="s">
        <v>1159</v>
      </c>
      <c r="F120" t="s">
        <v>17</v>
      </c>
      <c r="G120" t="s">
        <v>483</v>
      </c>
      <c r="H120">
        <v>420000</v>
      </c>
      <c r="I120" t="s">
        <v>182</v>
      </c>
      <c r="J120">
        <f t="shared" si="5"/>
        <v>5</v>
      </c>
      <c r="K120" t="s">
        <v>842</v>
      </c>
      <c r="L120" t="s">
        <v>244</v>
      </c>
      <c r="M120">
        <f t="shared" si="6"/>
        <v>1</v>
      </c>
      <c r="N120" t="s">
        <v>353</v>
      </c>
      <c r="O120">
        <f t="shared" si="7"/>
        <v>1</v>
      </c>
      <c r="P120" t="s">
        <v>255</v>
      </c>
      <c r="Q120">
        <f t="shared" si="8"/>
        <v>1</v>
      </c>
      <c r="R120">
        <f t="shared" si="9"/>
        <v>8</v>
      </c>
      <c r="S120" t="s">
        <v>959</v>
      </c>
      <c r="U120" t="s">
        <v>516</v>
      </c>
      <c r="Z120" t="s">
        <v>1136</v>
      </c>
      <c r="AA120" t="s">
        <v>961</v>
      </c>
      <c r="AB120" t="s">
        <v>30</v>
      </c>
      <c r="AC120" t="s">
        <v>1160</v>
      </c>
    </row>
    <row r="121" spans="1:29" x14ac:dyDescent="0.25">
      <c r="A121" t="s">
        <v>1161</v>
      </c>
      <c r="B121" t="s">
        <v>1162</v>
      </c>
      <c r="C121" t="s">
        <v>936</v>
      </c>
      <c r="D121" t="s">
        <v>482</v>
      </c>
      <c r="E121" t="s">
        <v>1163</v>
      </c>
      <c r="F121" t="s">
        <v>17</v>
      </c>
      <c r="G121" t="s">
        <v>483</v>
      </c>
      <c r="H121">
        <v>750000</v>
      </c>
      <c r="I121" t="s">
        <v>147</v>
      </c>
      <c r="J121">
        <f t="shared" si="5"/>
        <v>4</v>
      </c>
      <c r="K121" t="s">
        <v>514</v>
      </c>
      <c r="L121" t="s">
        <v>365</v>
      </c>
      <c r="M121">
        <f t="shared" si="6"/>
        <v>2</v>
      </c>
      <c r="N121" t="s">
        <v>341</v>
      </c>
      <c r="O121">
        <f t="shared" si="7"/>
        <v>5</v>
      </c>
      <c r="P121" t="s">
        <v>246</v>
      </c>
      <c r="Q121">
        <f t="shared" si="8"/>
        <v>2</v>
      </c>
      <c r="R121">
        <f t="shared" si="9"/>
        <v>13</v>
      </c>
      <c r="S121" t="s">
        <v>1164</v>
      </c>
      <c r="U121" t="s">
        <v>516</v>
      </c>
      <c r="Z121" t="s">
        <v>1136</v>
      </c>
      <c r="AA121" t="s">
        <v>961</v>
      </c>
      <c r="AB121" t="s">
        <v>30</v>
      </c>
    </row>
    <row r="122" spans="1:29" x14ac:dyDescent="0.25">
      <c r="A122" t="s">
        <v>1165</v>
      </c>
      <c r="B122" t="s">
        <v>1166</v>
      </c>
      <c r="C122" t="s">
        <v>936</v>
      </c>
      <c r="D122" t="s">
        <v>482</v>
      </c>
      <c r="E122" t="s">
        <v>1167</v>
      </c>
      <c r="F122" t="s">
        <v>18</v>
      </c>
      <c r="G122" t="s">
        <v>483</v>
      </c>
      <c r="H122">
        <v>350000</v>
      </c>
      <c r="I122" t="s">
        <v>173</v>
      </c>
      <c r="J122">
        <f t="shared" si="5"/>
        <v>1</v>
      </c>
      <c r="K122" t="s">
        <v>1094</v>
      </c>
      <c r="L122" t="s">
        <v>251</v>
      </c>
      <c r="M122">
        <f t="shared" si="6"/>
        <v>3</v>
      </c>
      <c r="N122" t="s">
        <v>239</v>
      </c>
      <c r="O122">
        <f t="shared" si="7"/>
        <v>1</v>
      </c>
      <c r="P122" t="s">
        <v>246</v>
      </c>
      <c r="Q122">
        <f t="shared" si="8"/>
        <v>2</v>
      </c>
      <c r="R122">
        <f t="shared" si="9"/>
        <v>7</v>
      </c>
      <c r="S122" t="s">
        <v>1145</v>
      </c>
      <c r="U122" t="s">
        <v>595</v>
      </c>
      <c r="W122" t="s">
        <v>1168</v>
      </c>
      <c r="Z122" t="s">
        <v>1095</v>
      </c>
      <c r="AA122" t="s">
        <v>961</v>
      </c>
      <c r="AB122" t="s">
        <v>30</v>
      </c>
    </row>
    <row r="123" spans="1:29" x14ac:dyDescent="0.25">
      <c r="A123" t="s">
        <v>1169</v>
      </c>
      <c r="B123" t="s">
        <v>1170</v>
      </c>
      <c r="C123" t="s">
        <v>936</v>
      </c>
      <c r="D123" t="s">
        <v>482</v>
      </c>
      <c r="E123" t="s">
        <v>1171</v>
      </c>
      <c r="F123" t="s">
        <v>19</v>
      </c>
      <c r="G123" t="s">
        <v>483</v>
      </c>
      <c r="H123">
        <v>650000</v>
      </c>
      <c r="I123" t="s">
        <v>160</v>
      </c>
      <c r="J123">
        <f t="shared" si="5"/>
        <v>1</v>
      </c>
      <c r="K123" t="s">
        <v>504</v>
      </c>
      <c r="L123" t="s">
        <v>273</v>
      </c>
      <c r="M123">
        <f t="shared" si="6"/>
        <v>2</v>
      </c>
      <c r="N123" t="s">
        <v>239</v>
      </c>
      <c r="O123">
        <f t="shared" si="7"/>
        <v>1</v>
      </c>
      <c r="P123" t="s">
        <v>255</v>
      </c>
      <c r="Q123">
        <f t="shared" si="8"/>
        <v>1</v>
      </c>
      <c r="R123">
        <f t="shared" si="9"/>
        <v>5</v>
      </c>
      <c r="S123" t="s">
        <v>959</v>
      </c>
      <c r="U123" t="s">
        <v>516</v>
      </c>
      <c r="Z123" t="s">
        <v>1050</v>
      </c>
      <c r="AA123" t="s">
        <v>961</v>
      </c>
      <c r="AB123" t="s">
        <v>30</v>
      </c>
    </row>
    <row r="124" spans="1:29" x14ac:dyDescent="0.25">
      <c r="A124" t="s">
        <v>1172</v>
      </c>
      <c r="B124" t="s">
        <v>1173</v>
      </c>
      <c r="C124" t="s">
        <v>936</v>
      </c>
      <c r="D124" t="s">
        <v>482</v>
      </c>
      <c r="E124" t="s">
        <v>1174</v>
      </c>
      <c r="F124" t="s">
        <v>18</v>
      </c>
      <c r="G124" t="s">
        <v>483</v>
      </c>
      <c r="H124">
        <v>600000</v>
      </c>
      <c r="I124" t="s">
        <v>173</v>
      </c>
      <c r="J124">
        <f t="shared" si="5"/>
        <v>1</v>
      </c>
      <c r="K124" t="s">
        <v>995</v>
      </c>
      <c r="L124" t="s">
        <v>280</v>
      </c>
      <c r="M124">
        <f t="shared" si="6"/>
        <v>3</v>
      </c>
      <c r="N124" t="s">
        <v>302</v>
      </c>
      <c r="O124">
        <f t="shared" si="7"/>
        <v>1</v>
      </c>
      <c r="P124" t="s">
        <v>246</v>
      </c>
      <c r="Q124">
        <f t="shared" si="8"/>
        <v>2</v>
      </c>
      <c r="R124">
        <f t="shared" si="9"/>
        <v>7</v>
      </c>
      <c r="S124" t="s">
        <v>1175</v>
      </c>
      <c r="U124" t="s">
        <v>516</v>
      </c>
      <c r="W124" t="s">
        <v>768</v>
      </c>
      <c r="Z124" t="s">
        <v>1050</v>
      </c>
      <c r="AA124" t="s">
        <v>961</v>
      </c>
      <c r="AB124" t="s">
        <v>30</v>
      </c>
    </row>
    <row r="125" spans="1:29" x14ac:dyDescent="0.25">
      <c r="A125" t="s">
        <v>1176</v>
      </c>
      <c r="B125" t="s">
        <v>1177</v>
      </c>
      <c r="C125" t="s">
        <v>936</v>
      </c>
      <c r="D125" t="s">
        <v>482</v>
      </c>
      <c r="E125" t="s">
        <v>1178</v>
      </c>
      <c r="F125" t="s">
        <v>17</v>
      </c>
      <c r="G125" t="s">
        <v>483</v>
      </c>
      <c r="H125">
        <v>600000</v>
      </c>
      <c r="I125" t="s">
        <v>180</v>
      </c>
      <c r="J125">
        <f t="shared" si="5"/>
        <v>1</v>
      </c>
      <c r="K125" t="s">
        <v>514</v>
      </c>
      <c r="L125" t="s">
        <v>273</v>
      </c>
      <c r="M125">
        <f t="shared" si="6"/>
        <v>2</v>
      </c>
      <c r="N125" t="s">
        <v>345</v>
      </c>
      <c r="O125">
        <f t="shared" si="7"/>
        <v>1</v>
      </c>
      <c r="P125" t="s">
        <v>262</v>
      </c>
      <c r="Q125">
        <f t="shared" si="8"/>
        <v>1</v>
      </c>
      <c r="R125">
        <f t="shared" si="9"/>
        <v>5</v>
      </c>
      <c r="S125" t="s">
        <v>959</v>
      </c>
      <c r="U125" t="s">
        <v>516</v>
      </c>
      <c r="W125" t="s">
        <v>1179</v>
      </c>
      <c r="Z125" t="s">
        <v>960</v>
      </c>
      <c r="AA125" t="s">
        <v>961</v>
      </c>
      <c r="AB125" t="s">
        <v>30</v>
      </c>
    </row>
    <row r="126" spans="1:29" x14ac:dyDescent="0.25">
      <c r="A126" t="s">
        <v>1180</v>
      </c>
      <c r="B126" t="s">
        <v>1181</v>
      </c>
      <c r="C126" t="s">
        <v>936</v>
      </c>
      <c r="D126" t="s">
        <v>482</v>
      </c>
      <c r="E126" t="s">
        <v>1182</v>
      </c>
      <c r="F126" t="s">
        <v>17</v>
      </c>
      <c r="G126" t="s">
        <v>483</v>
      </c>
      <c r="H126">
        <v>1300000</v>
      </c>
      <c r="I126" t="s">
        <v>183</v>
      </c>
      <c r="J126">
        <f t="shared" si="5"/>
        <v>5</v>
      </c>
      <c r="K126" t="s">
        <v>514</v>
      </c>
      <c r="L126" t="s">
        <v>355</v>
      </c>
      <c r="M126">
        <f t="shared" si="6"/>
        <v>3</v>
      </c>
      <c r="N126" t="s">
        <v>366</v>
      </c>
      <c r="O126">
        <f t="shared" si="7"/>
        <v>8</v>
      </c>
      <c r="P126" t="s">
        <v>255</v>
      </c>
      <c r="Q126">
        <f t="shared" si="8"/>
        <v>1</v>
      </c>
      <c r="R126">
        <f t="shared" si="9"/>
        <v>17</v>
      </c>
      <c r="S126" t="s">
        <v>1183</v>
      </c>
      <c r="U126" t="s">
        <v>516</v>
      </c>
      <c r="Z126" t="s">
        <v>960</v>
      </c>
      <c r="AA126" t="s">
        <v>961</v>
      </c>
      <c r="AB126" t="s">
        <v>30</v>
      </c>
    </row>
    <row r="127" spans="1:29" x14ac:dyDescent="0.25">
      <c r="A127" t="s">
        <v>1184</v>
      </c>
      <c r="B127" t="s">
        <v>1185</v>
      </c>
      <c r="C127" t="s">
        <v>936</v>
      </c>
      <c r="D127" t="s">
        <v>482</v>
      </c>
      <c r="E127" t="s">
        <v>1186</v>
      </c>
      <c r="F127" t="s">
        <v>18</v>
      </c>
      <c r="G127" t="s">
        <v>483</v>
      </c>
      <c r="H127">
        <v>400000</v>
      </c>
      <c r="I127" t="s">
        <v>131</v>
      </c>
      <c r="J127">
        <f t="shared" si="5"/>
        <v>1</v>
      </c>
      <c r="K127" t="s">
        <v>1187</v>
      </c>
      <c r="L127" t="s">
        <v>273</v>
      </c>
      <c r="M127">
        <f t="shared" si="6"/>
        <v>2</v>
      </c>
      <c r="N127" t="s">
        <v>302</v>
      </c>
      <c r="O127">
        <f t="shared" si="7"/>
        <v>1</v>
      </c>
      <c r="P127" t="s">
        <v>246</v>
      </c>
      <c r="Q127">
        <f t="shared" si="8"/>
        <v>2</v>
      </c>
      <c r="R127">
        <f t="shared" si="9"/>
        <v>6</v>
      </c>
      <c r="S127" t="s">
        <v>959</v>
      </c>
      <c r="U127" t="s">
        <v>516</v>
      </c>
      <c r="Z127" t="s">
        <v>1087</v>
      </c>
      <c r="AA127" t="s">
        <v>961</v>
      </c>
      <c r="AB127" t="s">
        <v>30</v>
      </c>
    </row>
    <row r="128" spans="1:29" x14ac:dyDescent="0.25">
      <c r="A128" t="s">
        <v>1188</v>
      </c>
      <c r="B128" t="s">
        <v>1189</v>
      </c>
      <c r="C128" t="s">
        <v>936</v>
      </c>
      <c r="D128" t="s">
        <v>482</v>
      </c>
      <c r="E128" t="s">
        <v>1190</v>
      </c>
      <c r="F128" t="s">
        <v>17</v>
      </c>
      <c r="G128" t="s">
        <v>483</v>
      </c>
      <c r="H128">
        <v>950000</v>
      </c>
      <c r="I128" t="s">
        <v>140</v>
      </c>
      <c r="J128">
        <f t="shared" si="5"/>
        <v>4</v>
      </c>
      <c r="K128" t="s">
        <v>990</v>
      </c>
      <c r="L128" t="s">
        <v>276</v>
      </c>
      <c r="M128">
        <f t="shared" si="6"/>
        <v>2</v>
      </c>
      <c r="N128" t="s">
        <v>367</v>
      </c>
      <c r="O128">
        <f t="shared" si="7"/>
        <v>4</v>
      </c>
      <c r="P128" t="s">
        <v>246</v>
      </c>
      <c r="Q128">
        <f t="shared" si="8"/>
        <v>2</v>
      </c>
      <c r="R128">
        <f t="shared" si="9"/>
        <v>12</v>
      </c>
      <c r="S128" t="s">
        <v>1145</v>
      </c>
      <c r="U128" t="s">
        <v>595</v>
      </c>
      <c r="Z128" t="s">
        <v>1050</v>
      </c>
      <c r="AA128" t="s">
        <v>961</v>
      </c>
      <c r="AB128" t="s">
        <v>30</v>
      </c>
    </row>
    <row r="129" spans="1:31" x14ac:dyDescent="0.25">
      <c r="A129" t="s">
        <v>1191</v>
      </c>
      <c r="B129" t="s">
        <v>1192</v>
      </c>
      <c r="C129" t="s">
        <v>936</v>
      </c>
      <c r="D129" t="s">
        <v>482</v>
      </c>
      <c r="E129" t="s">
        <v>1193</v>
      </c>
      <c r="F129" t="s">
        <v>18</v>
      </c>
      <c r="G129" t="s">
        <v>483</v>
      </c>
      <c r="H129">
        <v>1000000</v>
      </c>
      <c r="I129" t="s">
        <v>177</v>
      </c>
      <c r="J129">
        <f t="shared" si="5"/>
        <v>7</v>
      </c>
      <c r="K129" t="s">
        <v>995</v>
      </c>
      <c r="L129" t="s">
        <v>368</v>
      </c>
      <c r="M129">
        <f t="shared" si="6"/>
        <v>3</v>
      </c>
      <c r="N129" t="s">
        <v>215</v>
      </c>
      <c r="O129">
        <f t="shared" si="7"/>
        <v>1</v>
      </c>
      <c r="P129" t="s">
        <v>246</v>
      </c>
      <c r="Q129">
        <f t="shared" si="8"/>
        <v>2</v>
      </c>
      <c r="R129">
        <f t="shared" si="9"/>
        <v>13</v>
      </c>
      <c r="S129" t="s">
        <v>1194</v>
      </c>
      <c r="U129" t="s">
        <v>640</v>
      </c>
      <c r="Z129" t="s">
        <v>1095</v>
      </c>
      <c r="AA129" t="s">
        <v>961</v>
      </c>
      <c r="AB129" t="s">
        <v>30</v>
      </c>
    </row>
    <row r="130" spans="1:31" x14ac:dyDescent="0.25">
      <c r="A130" t="s">
        <v>1195</v>
      </c>
      <c r="B130" t="s">
        <v>1196</v>
      </c>
      <c r="C130" t="s">
        <v>936</v>
      </c>
      <c r="D130" t="s">
        <v>482</v>
      </c>
      <c r="E130" t="s">
        <v>1197</v>
      </c>
      <c r="F130" t="s">
        <v>18</v>
      </c>
      <c r="G130" t="s">
        <v>483</v>
      </c>
      <c r="H130">
        <v>550000</v>
      </c>
      <c r="I130" t="s">
        <v>135</v>
      </c>
      <c r="J130">
        <f t="shared" si="5"/>
        <v>2</v>
      </c>
      <c r="K130" t="s">
        <v>514</v>
      </c>
      <c r="L130" t="s">
        <v>280</v>
      </c>
      <c r="M130">
        <f t="shared" si="6"/>
        <v>3</v>
      </c>
      <c r="N130" t="s">
        <v>348</v>
      </c>
      <c r="O130">
        <f t="shared" si="7"/>
        <v>2</v>
      </c>
      <c r="P130" t="s">
        <v>255</v>
      </c>
      <c r="Q130">
        <f t="shared" si="8"/>
        <v>1</v>
      </c>
      <c r="R130">
        <f t="shared" si="9"/>
        <v>8</v>
      </c>
      <c r="S130" t="s">
        <v>959</v>
      </c>
      <c r="U130" t="s">
        <v>516</v>
      </c>
      <c r="W130" t="s">
        <v>543</v>
      </c>
      <c r="Z130" t="s">
        <v>1087</v>
      </c>
      <c r="AA130" t="s">
        <v>961</v>
      </c>
      <c r="AB130" t="s">
        <v>30</v>
      </c>
    </row>
    <row r="131" spans="1:31" x14ac:dyDescent="0.25">
      <c r="A131" t="s">
        <v>1198</v>
      </c>
      <c r="B131" t="s">
        <v>1199</v>
      </c>
      <c r="C131" t="s">
        <v>936</v>
      </c>
      <c r="D131" t="s">
        <v>482</v>
      </c>
      <c r="E131" t="s">
        <v>1200</v>
      </c>
      <c r="F131" t="s">
        <v>19</v>
      </c>
      <c r="G131" t="s">
        <v>483</v>
      </c>
      <c r="H131">
        <v>500000</v>
      </c>
      <c r="I131" t="s">
        <v>139</v>
      </c>
      <c r="J131">
        <f t="shared" ref="J131:J194" si="10">LEN(I131)-LEN(SUBSTITUTE(I131,";",""))+1</f>
        <v>2</v>
      </c>
      <c r="K131" t="s">
        <v>834</v>
      </c>
      <c r="L131" t="s">
        <v>369</v>
      </c>
      <c r="M131">
        <f t="shared" ref="M131:M194" si="11">LEN(L131)-LEN(SUBSTITUTE(L131,";",""))+1</f>
        <v>2</v>
      </c>
      <c r="N131" t="s">
        <v>347</v>
      </c>
      <c r="O131">
        <f t="shared" ref="O131:O194" si="12">LEN(N131)-LEN(SUBSTITUTE(N131,";",""))+1</f>
        <v>1</v>
      </c>
      <c r="P131" t="s">
        <v>255</v>
      </c>
      <c r="Q131">
        <f t="shared" ref="Q131:Q194" si="13">LEN(P131)-LEN(SUBSTITUTE(P131,";",""))+1</f>
        <v>1</v>
      </c>
      <c r="R131">
        <f t="shared" ref="R131:R194" si="14">J131+M131+O131+Q131</f>
        <v>6</v>
      </c>
      <c r="S131" t="s">
        <v>959</v>
      </c>
      <c r="U131" t="s">
        <v>595</v>
      </c>
      <c r="Z131" t="s">
        <v>1071</v>
      </c>
      <c r="AA131" t="s">
        <v>961</v>
      </c>
      <c r="AB131" t="s">
        <v>30</v>
      </c>
    </row>
    <row r="132" spans="1:31" x14ac:dyDescent="0.25">
      <c r="A132" t="s">
        <v>1201</v>
      </c>
      <c r="B132" t="s">
        <v>1202</v>
      </c>
      <c r="C132" t="s">
        <v>936</v>
      </c>
      <c r="D132" t="s">
        <v>482</v>
      </c>
      <c r="E132" t="s">
        <v>1203</v>
      </c>
      <c r="F132" t="s">
        <v>17</v>
      </c>
      <c r="G132" t="s">
        <v>483</v>
      </c>
      <c r="H132">
        <v>550000</v>
      </c>
      <c r="I132" t="s">
        <v>149</v>
      </c>
      <c r="J132">
        <f t="shared" si="10"/>
        <v>1</v>
      </c>
      <c r="K132" t="s">
        <v>514</v>
      </c>
      <c r="L132" t="s">
        <v>273</v>
      </c>
      <c r="M132">
        <f t="shared" si="11"/>
        <v>2</v>
      </c>
      <c r="N132" t="s">
        <v>245</v>
      </c>
      <c r="O132">
        <f t="shared" si="12"/>
        <v>2</v>
      </c>
      <c r="P132" t="s">
        <v>255</v>
      </c>
      <c r="Q132">
        <f t="shared" si="13"/>
        <v>1</v>
      </c>
      <c r="R132">
        <f t="shared" si="14"/>
        <v>6</v>
      </c>
      <c r="S132" t="s">
        <v>1183</v>
      </c>
      <c r="U132" t="s">
        <v>640</v>
      </c>
      <c r="Z132" t="s">
        <v>1204</v>
      </c>
      <c r="AA132" t="s">
        <v>961</v>
      </c>
      <c r="AB132" t="s">
        <v>30</v>
      </c>
    </row>
    <row r="133" spans="1:31" x14ac:dyDescent="0.25">
      <c r="A133" t="s">
        <v>1205</v>
      </c>
      <c r="B133" t="s">
        <v>1206</v>
      </c>
      <c r="C133">
        <v>-5</v>
      </c>
      <c r="D133" t="s">
        <v>551</v>
      </c>
      <c r="E133" t="s">
        <v>1207</v>
      </c>
      <c r="F133" t="s">
        <v>19</v>
      </c>
      <c r="G133" t="s">
        <v>533</v>
      </c>
      <c r="H133">
        <v>750000</v>
      </c>
      <c r="I133" t="s">
        <v>184</v>
      </c>
      <c r="J133">
        <f t="shared" si="10"/>
        <v>2</v>
      </c>
      <c r="K133" t="s">
        <v>514</v>
      </c>
      <c r="L133" t="s">
        <v>276</v>
      </c>
      <c r="M133">
        <f t="shared" si="11"/>
        <v>2</v>
      </c>
      <c r="N133" t="s">
        <v>302</v>
      </c>
      <c r="O133">
        <f t="shared" si="12"/>
        <v>1</v>
      </c>
      <c r="P133" t="s">
        <v>246</v>
      </c>
      <c r="Q133">
        <f t="shared" si="13"/>
        <v>2</v>
      </c>
      <c r="R133">
        <f t="shared" si="14"/>
        <v>7</v>
      </c>
      <c r="S133" t="s">
        <v>1208</v>
      </c>
      <c r="U133" t="s">
        <v>640</v>
      </c>
      <c r="V133" t="s">
        <v>1209</v>
      </c>
      <c r="X133" t="s">
        <v>1210</v>
      </c>
      <c r="Y133" t="s">
        <v>1211</v>
      </c>
      <c r="Z133" t="s">
        <v>1212</v>
      </c>
      <c r="AA133" t="s">
        <v>1213</v>
      </c>
      <c r="AB133" t="s">
        <v>10</v>
      </c>
    </row>
    <row r="134" spans="1:31" x14ac:dyDescent="0.25">
      <c r="A134" t="s">
        <v>1214</v>
      </c>
      <c r="B134" t="s">
        <v>1215</v>
      </c>
      <c r="C134">
        <v>-5</v>
      </c>
      <c r="D134" t="s">
        <v>551</v>
      </c>
      <c r="E134" t="s">
        <v>1207</v>
      </c>
      <c r="F134" t="s">
        <v>19</v>
      </c>
      <c r="G134" t="s">
        <v>533</v>
      </c>
      <c r="H134">
        <v>750000</v>
      </c>
      <c r="I134" t="s">
        <v>184</v>
      </c>
      <c r="J134">
        <f t="shared" si="10"/>
        <v>2</v>
      </c>
      <c r="K134" t="s">
        <v>514</v>
      </c>
      <c r="L134" t="s">
        <v>276</v>
      </c>
      <c r="M134">
        <f t="shared" si="11"/>
        <v>2</v>
      </c>
      <c r="N134" t="s">
        <v>302</v>
      </c>
      <c r="O134">
        <f t="shared" si="12"/>
        <v>1</v>
      </c>
      <c r="P134" t="s">
        <v>246</v>
      </c>
      <c r="Q134">
        <f t="shared" si="13"/>
        <v>2</v>
      </c>
      <c r="R134">
        <f t="shared" si="14"/>
        <v>7</v>
      </c>
      <c r="S134" t="s">
        <v>1208</v>
      </c>
      <c r="U134" t="s">
        <v>640</v>
      </c>
      <c r="V134" t="s">
        <v>1209</v>
      </c>
      <c r="X134" t="s">
        <v>1210</v>
      </c>
      <c r="Y134" t="s">
        <v>1211</v>
      </c>
      <c r="Z134" t="s">
        <v>1212</v>
      </c>
      <c r="AA134" t="s">
        <v>1213</v>
      </c>
      <c r="AB134" t="s">
        <v>10</v>
      </c>
    </row>
    <row r="135" spans="1:31" x14ac:dyDescent="0.25">
      <c r="A135" t="s">
        <v>1216</v>
      </c>
      <c r="B135" t="s">
        <v>1217</v>
      </c>
      <c r="C135">
        <v>-5</v>
      </c>
      <c r="D135" t="s">
        <v>551</v>
      </c>
      <c r="E135" t="s">
        <v>1218</v>
      </c>
      <c r="F135" t="s">
        <v>19</v>
      </c>
      <c r="G135" t="s">
        <v>533</v>
      </c>
      <c r="H135" s="2">
        <v>750000</v>
      </c>
      <c r="I135" t="s">
        <v>131</v>
      </c>
      <c r="J135">
        <f t="shared" si="10"/>
        <v>1</v>
      </c>
      <c r="K135" t="s">
        <v>699</v>
      </c>
      <c r="L135" t="s">
        <v>276</v>
      </c>
      <c r="M135">
        <f t="shared" si="11"/>
        <v>2</v>
      </c>
      <c r="N135" t="s">
        <v>370</v>
      </c>
      <c r="O135">
        <f t="shared" si="12"/>
        <v>4</v>
      </c>
      <c r="P135" t="s">
        <v>246</v>
      </c>
      <c r="Q135">
        <f t="shared" si="13"/>
        <v>2</v>
      </c>
      <c r="R135">
        <f t="shared" si="14"/>
        <v>9</v>
      </c>
      <c r="S135" t="s">
        <v>1219</v>
      </c>
      <c r="U135" t="s">
        <v>640</v>
      </c>
      <c r="V135" t="s">
        <v>1220</v>
      </c>
      <c r="X135" t="s">
        <v>1221</v>
      </c>
      <c r="Y135" t="s">
        <v>1222</v>
      </c>
      <c r="Z135" t="s">
        <v>1223</v>
      </c>
      <c r="AA135" t="s">
        <v>1224</v>
      </c>
      <c r="AB135" t="s">
        <v>10</v>
      </c>
    </row>
    <row r="136" spans="1:31" ht="180" x14ac:dyDescent="0.25">
      <c r="A136" t="s">
        <v>1225</v>
      </c>
      <c r="B136" t="s">
        <v>1226</v>
      </c>
      <c r="C136" t="s">
        <v>1227</v>
      </c>
      <c r="D136" t="s">
        <v>482</v>
      </c>
      <c r="E136" t="s">
        <v>1228</v>
      </c>
      <c r="F136" t="s">
        <v>19</v>
      </c>
      <c r="G136" t="s">
        <v>533</v>
      </c>
      <c r="H136">
        <v>1100000</v>
      </c>
      <c r="I136" t="s">
        <v>176</v>
      </c>
      <c r="J136">
        <f t="shared" si="10"/>
        <v>5</v>
      </c>
      <c r="K136" t="s">
        <v>514</v>
      </c>
      <c r="L136" t="s">
        <v>355</v>
      </c>
      <c r="M136">
        <f t="shared" si="11"/>
        <v>3</v>
      </c>
      <c r="N136" t="s">
        <v>1229</v>
      </c>
      <c r="O136">
        <f t="shared" si="12"/>
        <v>1</v>
      </c>
      <c r="P136" t="s">
        <v>249</v>
      </c>
      <c r="Q136">
        <f t="shared" si="13"/>
        <v>3</v>
      </c>
      <c r="R136">
        <f t="shared" si="14"/>
        <v>12</v>
      </c>
      <c r="S136" t="s">
        <v>1230</v>
      </c>
      <c r="T136" t="s">
        <v>1231</v>
      </c>
      <c r="U136" t="s">
        <v>640</v>
      </c>
      <c r="V136" t="s">
        <v>1232</v>
      </c>
      <c r="X136" t="s">
        <v>1233</v>
      </c>
      <c r="Y136" t="s">
        <v>1234</v>
      </c>
      <c r="Z136" s="1" t="s">
        <v>1235</v>
      </c>
      <c r="AA136" t="s">
        <v>1213</v>
      </c>
      <c r="AB136" t="s">
        <v>10</v>
      </c>
    </row>
    <row r="137" spans="1:31" ht="180" x14ac:dyDescent="0.25">
      <c r="A137" t="s">
        <v>1236</v>
      </c>
      <c r="B137" t="s">
        <v>1237</v>
      </c>
      <c r="C137" t="s">
        <v>1227</v>
      </c>
      <c r="D137" t="s">
        <v>482</v>
      </c>
      <c r="E137" t="s">
        <v>1238</v>
      </c>
      <c r="F137" t="s">
        <v>19</v>
      </c>
      <c r="G137" t="s">
        <v>533</v>
      </c>
      <c r="H137">
        <v>900000</v>
      </c>
      <c r="I137" t="s">
        <v>176</v>
      </c>
      <c r="J137">
        <f t="shared" si="10"/>
        <v>5</v>
      </c>
      <c r="K137" t="s">
        <v>514</v>
      </c>
      <c r="L137" t="s">
        <v>355</v>
      </c>
      <c r="M137">
        <f t="shared" si="11"/>
        <v>3</v>
      </c>
      <c r="N137" t="s">
        <v>302</v>
      </c>
      <c r="O137">
        <f t="shared" si="12"/>
        <v>1</v>
      </c>
      <c r="P137" t="s">
        <v>249</v>
      </c>
      <c r="Q137">
        <f t="shared" si="13"/>
        <v>3</v>
      </c>
      <c r="R137">
        <f t="shared" si="14"/>
        <v>12</v>
      </c>
      <c r="S137" t="s">
        <v>1239</v>
      </c>
      <c r="T137" t="s">
        <v>1240</v>
      </c>
      <c r="U137" t="s">
        <v>516</v>
      </c>
      <c r="V137" t="s">
        <v>1241</v>
      </c>
      <c r="X137" t="s">
        <v>1242</v>
      </c>
      <c r="Y137" t="s">
        <v>1243</v>
      </c>
      <c r="Z137" s="1" t="s">
        <v>1244</v>
      </c>
      <c r="AA137" t="s">
        <v>1213</v>
      </c>
      <c r="AB137" t="s">
        <v>10</v>
      </c>
    </row>
    <row r="138" spans="1:31" x14ac:dyDescent="0.25">
      <c r="A138" t="s">
        <v>1245</v>
      </c>
      <c r="B138" t="s">
        <v>1246</v>
      </c>
      <c r="C138" t="s">
        <v>1227</v>
      </c>
      <c r="D138" t="s">
        <v>482</v>
      </c>
      <c r="E138" t="s">
        <v>1247</v>
      </c>
      <c r="F138" t="s">
        <v>19</v>
      </c>
      <c r="G138" t="s">
        <v>533</v>
      </c>
      <c r="H138">
        <v>1100000</v>
      </c>
      <c r="I138" t="s">
        <v>135</v>
      </c>
      <c r="J138">
        <f t="shared" si="10"/>
        <v>2</v>
      </c>
      <c r="K138" t="s">
        <v>514</v>
      </c>
      <c r="L138" t="s">
        <v>321</v>
      </c>
      <c r="M138">
        <f t="shared" si="11"/>
        <v>4</v>
      </c>
      <c r="N138" t="s">
        <v>302</v>
      </c>
      <c r="O138">
        <f t="shared" si="12"/>
        <v>1</v>
      </c>
      <c r="P138" t="s">
        <v>249</v>
      </c>
      <c r="Q138">
        <f t="shared" si="13"/>
        <v>3</v>
      </c>
      <c r="R138">
        <f t="shared" si="14"/>
        <v>10</v>
      </c>
      <c r="S138" t="s">
        <v>1248</v>
      </c>
      <c r="T138" t="s">
        <v>1240</v>
      </c>
      <c r="U138" t="s">
        <v>640</v>
      </c>
      <c r="V138" t="s">
        <v>1249</v>
      </c>
      <c r="Y138" t="s">
        <v>1234</v>
      </c>
      <c r="Z138" t="s">
        <v>1250</v>
      </c>
      <c r="AA138" t="s">
        <v>1213</v>
      </c>
      <c r="AB138" t="s">
        <v>10</v>
      </c>
    </row>
    <row r="139" spans="1:31" x14ac:dyDescent="0.25">
      <c r="A139" t="s">
        <v>1251</v>
      </c>
      <c r="B139" t="s">
        <v>1252</v>
      </c>
      <c r="C139" t="s">
        <v>936</v>
      </c>
      <c r="D139" t="s">
        <v>482</v>
      </c>
      <c r="E139" t="s">
        <v>1253</v>
      </c>
      <c r="F139" t="s">
        <v>18</v>
      </c>
      <c r="G139" t="s">
        <v>483</v>
      </c>
      <c r="H139">
        <v>850000</v>
      </c>
      <c r="I139" t="s">
        <v>185</v>
      </c>
      <c r="J139">
        <f t="shared" si="10"/>
        <v>4</v>
      </c>
      <c r="L139" t="s">
        <v>371</v>
      </c>
      <c r="M139">
        <f t="shared" si="11"/>
        <v>4</v>
      </c>
      <c r="N139" t="s">
        <v>372</v>
      </c>
      <c r="O139">
        <f t="shared" si="12"/>
        <v>5</v>
      </c>
      <c r="P139" t="s">
        <v>262</v>
      </c>
      <c r="Q139">
        <f t="shared" si="13"/>
        <v>1</v>
      </c>
      <c r="R139">
        <f t="shared" si="14"/>
        <v>14</v>
      </c>
      <c r="S139" t="s">
        <v>485</v>
      </c>
      <c r="U139" t="s">
        <v>595</v>
      </c>
      <c r="Z139" t="s">
        <v>1254</v>
      </c>
      <c r="AA139" t="s">
        <v>239</v>
      </c>
      <c r="AB139" t="s">
        <v>72</v>
      </c>
      <c r="AC139" t="s">
        <v>239</v>
      </c>
      <c r="AD139" t="s">
        <v>239</v>
      </c>
      <c r="AE139" t="s">
        <v>239</v>
      </c>
    </row>
    <row r="140" spans="1:31" x14ac:dyDescent="0.25">
      <c r="A140" t="s">
        <v>1255</v>
      </c>
      <c r="B140" t="s">
        <v>1256</v>
      </c>
      <c r="C140" t="s">
        <v>936</v>
      </c>
      <c r="D140" t="s">
        <v>482</v>
      </c>
      <c r="E140" t="s">
        <v>1257</v>
      </c>
      <c r="F140" t="s">
        <v>19</v>
      </c>
      <c r="G140" t="s">
        <v>483</v>
      </c>
      <c r="H140">
        <v>80000</v>
      </c>
      <c r="I140" t="s">
        <v>180</v>
      </c>
      <c r="J140">
        <f t="shared" si="10"/>
        <v>1</v>
      </c>
      <c r="L140" t="s">
        <v>266</v>
      </c>
      <c r="M140">
        <f t="shared" si="11"/>
        <v>3</v>
      </c>
      <c r="N140" t="s">
        <v>180</v>
      </c>
      <c r="O140">
        <f t="shared" si="12"/>
        <v>1</v>
      </c>
      <c r="P140" t="s">
        <v>246</v>
      </c>
      <c r="Q140">
        <f t="shared" si="13"/>
        <v>2</v>
      </c>
      <c r="R140">
        <f t="shared" si="14"/>
        <v>7</v>
      </c>
      <c r="S140" t="s">
        <v>1258</v>
      </c>
      <c r="U140" t="s">
        <v>595</v>
      </c>
      <c r="Z140" t="s">
        <v>1259</v>
      </c>
      <c r="AA140" t="s">
        <v>239</v>
      </c>
      <c r="AB140" t="s">
        <v>72</v>
      </c>
    </row>
    <row r="141" spans="1:31" x14ac:dyDescent="0.25">
      <c r="A141" t="s">
        <v>1260</v>
      </c>
      <c r="B141" t="s">
        <v>1261</v>
      </c>
      <c r="C141" t="s">
        <v>936</v>
      </c>
      <c r="D141" t="s">
        <v>482</v>
      </c>
      <c r="E141" t="s">
        <v>1262</v>
      </c>
      <c r="F141" t="s">
        <v>17</v>
      </c>
      <c r="G141" t="s">
        <v>483</v>
      </c>
      <c r="H141">
        <v>850000</v>
      </c>
      <c r="I141" t="s">
        <v>186</v>
      </c>
      <c r="J141">
        <f t="shared" si="10"/>
        <v>4</v>
      </c>
      <c r="L141" t="s">
        <v>253</v>
      </c>
      <c r="M141">
        <f t="shared" si="11"/>
        <v>3</v>
      </c>
      <c r="N141" t="s">
        <v>353</v>
      </c>
      <c r="O141">
        <f t="shared" si="12"/>
        <v>1</v>
      </c>
      <c r="P141" t="s">
        <v>262</v>
      </c>
      <c r="Q141">
        <f t="shared" si="13"/>
        <v>1</v>
      </c>
      <c r="R141">
        <f t="shared" si="14"/>
        <v>9</v>
      </c>
      <c r="S141" t="s">
        <v>1263</v>
      </c>
      <c r="U141" t="s">
        <v>486</v>
      </c>
      <c r="Z141" t="s">
        <v>1264</v>
      </c>
      <c r="AA141" t="s">
        <v>1265</v>
      </c>
      <c r="AB141" t="s">
        <v>2</v>
      </c>
      <c r="AC141" t="s">
        <v>1266</v>
      </c>
    </row>
    <row r="142" spans="1:31" x14ac:dyDescent="0.25">
      <c r="A142" t="s">
        <v>1267</v>
      </c>
      <c r="B142" t="s">
        <v>1268</v>
      </c>
      <c r="C142" t="s">
        <v>936</v>
      </c>
      <c r="D142" t="s">
        <v>482</v>
      </c>
      <c r="E142" t="s">
        <v>1269</v>
      </c>
      <c r="F142" t="s">
        <v>19</v>
      </c>
      <c r="G142" t="s">
        <v>483</v>
      </c>
      <c r="H142">
        <v>600000</v>
      </c>
      <c r="I142" t="s">
        <v>130</v>
      </c>
      <c r="J142">
        <f t="shared" si="10"/>
        <v>2</v>
      </c>
      <c r="L142" t="s">
        <v>244</v>
      </c>
      <c r="M142">
        <f t="shared" si="11"/>
        <v>1</v>
      </c>
      <c r="N142" t="s">
        <v>245</v>
      </c>
      <c r="O142">
        <f t="shared" si="12"/>
        <v>2</v>
      </c>
      <c r="P142" t="s">
        <v>246</v>
      </c>
      <c r="Q142">
        <f t="shared" si="13"/>
        <v>2</v>
      </c>
      <c r="R142">
        <f t="shared" si="14"/>
        <v>7</v>
      </c>
      <c r="S142" t="s">
        <v>485</v>
      </c>
      <c r="U142" t="s">
        <v>486</v>
      </c>
      <c r="Z142" t="s">
        <v>1270</v>
      </c>
      <c r="AA142" t="s">
        <v>1271</v>
      </c>
      <c r="AB142" t="s">
        <v>2</v>
      </c>
    </row>
    <row r="143" spans="1:31" x14ac:dyDescent="0.25">
      <c r="A143" t="s">
        <v>1272</v>
      </c>
      <c r="B143" t="s">
        <v>1273</v>
      </c>
      <c r="C143" t="s">
        <v>936</v>
      </c>
      <c r="D143" t="s">
        <v>482</v>
      </c>
      <c r="E143" t="s">
        <v>1274</v>
      </c>
      <c r="F143" t="s">
        <v>19</v>
      </c>
      <c r="G143" t="s">
        <v>483</v>
      </c>
      <c r="H143">
        <v>1400000</v>
      </c>
      <c r="I143" t="s">
        <v>187</v>
      </c>
      <c r="J143">
        <f t="shared" si="10"/>
        <v>3</v>
      </c>
      <c r="L143" t="s">
        <v>312</v>
      </c>
      <c r="M143">
        <f t="shared" si="11"/>
        <v>2</v>
      </c>
      <c r="N143" t="s">
        <v>373</v>
      </c>
      <c r="O143">
        <f t="shared" si="12"/>
        <v>2</v>
      </c>
      <c r="P143" t="s">
        <v>262</v>
      </c>
      <c r="Q143">
        <f t="shared" si="13"/>
        <v>1</v>
      </c>
      <c r="R143">
        <f t="shared" si="14"/>
        <v>8</v>
      </c>
      <c r="S143" t="s">
        <v>1275</v>
      </c>
      <c r="U143" t="s">
        <v>486</v>
      </c>
      <c r="Z143" t="s">
        <v>1276</v>
      </c>
      <c r="AA143" t="s">
        <v>1271</v>
      </c>
      <c r="AB143" t="s">
        <v>72</v>
      </c>
    </row>
    <row r="144" spans="1:31" x14ac:dyDescent="0.25">
      <c r="A144" t="s">
        <v>1277</v>
      </c>
      <c r="B144" t="s">
        <v>1278</v>
      </c>
      <c r="C144" t="s">
        <v>936</v>
      </c>
      <c r="D144" t="s">
        <v>482</v>
      </c>
      <c r="E144" t="s">
        <v>1279</v>
      </c>
      <c r="F144" t="s">
        <v>19</v>
      </c>
      <c r="G144" t="s">
        <v>483</v>
      </c>
      <c r="H144">
        <v>1500000</v>
      </c>
      <c r="I144" t="s">
        <v>188</v>
      </c>
      <c r="J144">
        <f t="shared" si="10"/>
        <v>5</v>
      </c>
      <c r="L144" t="s">
        <v>317</v>
      </c>
      <c r="M144">
        <f t="shared" si="11"/>
        <v>3</v>
      </c>
      <c r="N144" t="s">
        <v>320</v>
      </c>
      <c r="O144">
        <f t="shared" si="12"/>
        <v>2</v>
      </c>
      <c r="P144" t="s">
        <v>246</v>
      </c>
      <c r="Q144">
        <f t="shared" si="13"/>
        <v>2</v>
      </c>
      <c r="R144">
        <f t="shared" si="14"/>
        <v>12</v>
      </c>
      <c r="S144" t="s">
        <v>1280</v>
      </c>
      <c r="U144" t="s">
        <v>595</v>
      </c>
      <c r="W144" t="s">
        <v>543</v>
      </c>
      <c r="Z144" t="s">
        <v>1281</v>
      </c>
      <c r="AA144" t="s">
        <v>1265</v>
      </c>
      <c r="AB144" t="s">
        <v>2</v>
      </c>
    </row>
    <row r="145" spans="1:29" x14ac:dyDescent="0.25">
      <c r="A145" t="s">
        <v>1282</v>
      </c>
      <c r="B145" t="s">
        <v>1283</v>
      </c>
      <c r="C145" t="s">
        <v>936</v>
      </c>
      <c r="D145" t="s">
        <v>482</v>
      </c>
      <c r="E145" t="s">
        <v>1279</v>
      </c>
      <c r="F145" t="s">
        <v>19</v>
      </c>
      <c r="G145" t="s">
        <v>483</v>
      </c>
      <c r="H145">
        <v>1500000</v>
      </c>
      <c r="I145" t="s">
        <v>188</v>
      </c>
      <c r="J145">
        <f t="shared" si="10"/>
        <v>5</v>
      </c>
      <c r="L145" t="s">
        <v>317</v>
      </c>
      <c r="M145">
        <f t="shared" si="11"/>
        <v>3</v>
      </c>
      <c r="N145" t="s">
        <v>320</v>
      </c>
      <c r="O145">
        <f t="shared" si="12"/>
        <v>2</v>
      </c>
      <c r="P145" t="s">
        <v>246</v>
      </c>
      <c r="Q145">
        <f t="shared" si="13"/>
        <v>2</v>
      </c>
      <c r="R145">
        <f t="shared" si="14"/>
        <v>12</v>
      </c>
      <c r="S145" t="s">
        <v>1280</v>
      </c>
      <c r="U145" t="s">
        <v>595</v>
      </c>
      <c r="W145" t="s">
        <v>543</v>
      </c>
      <c r="Z145" t="s">
        <v>1281</v>
      </c>
      <c r="AA145" t="s">
        <v>1265</v>
      </c>
      <c r="AB145" t="s">
        <v>2</v>
      </c>
    </row>
    <row r="146" spans="1:29" x14ac:dyDescent="0.25">
      <c r="A146" t="s">
        <v>1284</v>
      </c>
      <c r="B146" t="s">
        <v>1285</v>
      </c>
      <c r="C146" t="s">
        <v>936</v>
      </c>
      <c r="D146" t="s">
        <v>482</v>
      </c>
      <c r="E146" t="s">
        <v>1286</v>
      </c>
      <c r="F146" t="s">
        <v>19</v>
      </c>
      <c r="G146" t="s">
        <v>483</v>
      </c>
      <c r="H146">
        <v>600000</v>
      </c>
      <c r="I146" t="s">
        <v>189</v>
      </c>
      <c r="J146">
        <f t="shared" si="10"/>
        <v>5</v>
      </c>
      <c r="L146" t="s">
        <v>155</v>
      </c>
      <c r="M146">
        <f t="shared" si="11"/>
        <v>1</v>
      </c>
      <c r="N146" t="s">
        <v>353</v>
      </c>
      <c r="O146">
        <f t="shared" si="12"/>
        <v>1</v>
      </c>
      <c r="P146" t="s">
        <v>255</v>
      </c>
      <c r="Q146">
        <f t="shared" si="13"/>
        <v>1</v>
      </c>
      <c r="R146">
        <f t="shared" si="14"/>
        <v>8</v>
      </c>
      <c r="S146" t="s">
        <v>1287</v>
      </c>
      <c r="U146" t="s">
        <v>595</v>
      </c>
      <c r="Z146" t="s">
        <v>1288</v>
      </c>
      <c r="AA146" t="s">
        <v>1265</v>
      </c>
      <c r="AB146" t="s">
        <v>2</v>
      </c>
    </row>
    <row r="147" spans="1:29" x14ac:dyDescent="0.25">
      <c r="A147" t="s">
        <v>1289</v>
      </c>
      <c r="B147" t="s">
        <v>1290</v>
      </c>
      <c r="C147" t="s">
        <v>936</v>
      </c>
      <c r="D147" t="s">
        <v>482</v>
      </c>
      <c r="E147" t="s">
        <v>1291</v>
      </c>
      <c r="F147" t="s">
        <v>17</v>
      </c>
      <c r="G147" t="s">
        <v>483</v>
      </c>
      <c r="H147">
        <v>1000000</v>
      </c>
      <c r="I147" t="s">
        <v>190</v>
      </c>
      <c r="J147">
        <f t="shared" si="10"/>
        <v>7</v>
      </c>
      <c r="L147" t="s">
        <v>374</v>
      </c>
      <c r="M147">
        <f t="shared" si="11"/>
        <v>4</v>
      </c>
      <c r="N147" t="s">
        <v>250</v>
      </c>
      <c r="O147">
        <f t="shared" si="12"/>
        <v>3</v>
      </c>
      <c r="P147" t="s">
        <v>246</v>
      </c>
      <c r="Q147">
        <f t="shared" si="13"/>
        <v>2</v>
      </c>
      <c r="R147">
        <f t="shared" si="14"/>
        <v>16</v>
      </c>
      <c r="S147" t="s">
        <v>1292</v>
      </c>
      <c r="U147" t="s">
        <v>595</v>
      </c>
      <c r="W147" t="s">
        <v>543</v>
      </c>
      <c r="Z147" t="s">
        <v>1293</v>
      </c>
      <c r="AA147" t="s">
        <v>1271</v>
      </c>
      <c r="AB147" t="s">
        <v>2</v>
      </c>
      <c r="AC147" t="s">
        <v>1294</v>
      </c>
    </row>
    <row r="148" spans="1:29" x14ac:dyDescent="0.25">
      <c r="A148" t="s">
        <v>1295</v>
      </c>
      <c r="B148" t="s">
        <v>1296</v>
      </c>
      <c r="C148" t="s">
        <v>936</v>
      </c>
      <c r="D148" t="s">
        <v>482</v>
      </c>
      <c r="E148" t="s">
        <v>1297</v>
      </c>
      <c r="F148" t="s">
        <v>17</v>
      </c>
      <c r="G148" t="s">
        <v>483</v>
      </c>
      <c r="H148">
        <v>750000</v>
      </c>
      <c r="I148" t="s">
        <v>191</v>
      </c>
      <c r="J148">
        <f t="shared" si="10"/>
        <v>3</v>
      </c>
      <c r="L148" t="s">
        <v>266</v>
      </c>
      <c r="M148">
        <f t="shared" si="11"/>
        <v>3</v>
      </c>
      <c r="N148" t="s">
        <v>302</v>
      </c>
      <c r="O148">
        <f t="shared" si="12"/>
        <v>1</v>
      </c>
      <c r="P148" t="s">
        <v>249</v>
      </c>
      <c r="Q148">
        <f t="shared" si="13"/>
        <v>3</v>
      </c>
      <c r="R148">
        <f t="shared" si="14"/>
        <v>10</v>
      </c>
      <c r="S148" t="s">
        <v>1298</v>
      </c>
      <c r="U148" t="s">
        <v>595</v>
      </c>
      <c r="Z148" t="s">
        <v>1299</v>
      </c>
      <c r="AA148" t="s">
        <v>1265</v>
      </c>
      <c r="AB148" t="s">
        <v>2</v>
      </c>
    </row>
    <row r="149" spans="1:29" x14ac:dyDescent="0.25">
      <c r="A149" t="s">
        <v>1300</v>
      </c>
      <c r="B149" t="s">
        <v>1301</v>
      </c>
      <c r="C149" t="s">
        <v>936</v>
      </c>
      <c r="D149" t="s">
        <v>482</v>
      </c>
      <c r="E149" t="s">
        <v>1302</v>
      </c>
      <c r="F149" t="s">
        <v>19</v>
      </c>
      <c r="G149" t="s">
        <v>483</v>
      </c>
      <c r="H149">
        <v>1500000</v>
      </c>
      <c r="I149" t="s">
        <v>192</v>
      </c>
      <c r="J149">
        <f t="shared" si="10"/>
        <v>4</v>
      </c>
      <c r="L149" t="s">
        <v>375</v>
      </c>
      <c r="M149">
        <f t="shared" si="11"/>
        <v>2</v>
      </c>
      <c r="N149" t="s">
        <v>376</v>
      </c>
      <c r="O149">
        <f t="shared" si="12"/>
        <v>5</v>
      </c>
      <c r="P149" t="s">
        <v>249</v>
      </c>
      <c r="Q149">
        <f t="shared" si="13"/>
        <v>3</v>
      </c>
      <c r="R149">
        <f t="shared" si="14"/>
        <v>14</v>
      </c>
      <c r="S149" t="s">
        <v>485</v>
      </c>
      <c r="U149" t="s">
        <v>486</v>
      </c>
      <c r="W149" t="s">
        <v>543</v>
      </c>
      <c r="Z149" t="s">
        <v>1303</v>
      </c>
      <c r="AA149" t="s">
        <v>1304</v>
      </c>
      <c r="AB149" t="s">
        <v>2</v>
      </c>
    </row>
    <row r="150" spans="1:29" x14ac:dyDescent="0.25">
      <c r="A150" t="s">
        <v>1305</v>
      </c>
      <c r="B150" t="s">
        <v>1306</v>
      </c>
      <c r="C150" t="s">
        <v>936</v>
      </c>
      <c r="D150" t="s">
        <v>482</v>
      </c>
      <c r="E150" t="s">
        <v>1307</v>
      </c>
      <c r="F150" t="s">
        <v>19</v>
      </c>
      <c r="G150" t="s">
        <v>483</v>
      </c>
      <c r="H150">
        <v>900000</v>
      </c>
      <c r="I150" t="s">
        <v>193</v>
      </c>
      <c r="J150">
        <f t="shared" si="10"/>
        <v>2</v>
      </c>
      <c r="L150" t="s">
        <v>244</v>
      </c>
      <c r="M150">
        <f t="shared" si="11"/>
        <v>1</v>
      </c>
      <c r="N150" t="s">
        <v>377</v>
      </c>
      <c r="O150">
        <f t="shared" si="12"/>
        <v>4</v>
      </c>
      <c r="P150" t="s">
        <v>249</v>
      </c>
      <c r="Q150">
        <f t="shared" si="13"/>
        <v>3</v>
      </c>
      <c r="R150">
        <f t="shared" si="14"/>
        <v>10</v>
      </c>
      <c r="S150" t="s">
        <v>485</v>
      </c>
      <c r="U150" t="s">
        <v>486</v>
      </c>
      <c r="Z150" t="s">
        <v>1303</v>
      </c>
      <c r="AA150" t="s">
        <v>1304</v>
      </c>
      <c r="AB150" t="s">
        <v>2</v>
      </c>
    </row>
    <row r="151" spans="1:29" x14ac:dyDescent="0.25">
      <c r="A151" t="s">
        <v>1308</v>
      </c>
      <c r="B151" t="s">
        <v>1309</v>
      </c>
      <c r="C151" t="s">
        <v>936</v>
      </c>
      <c r="D151" t="s">
        <v>482</v>
      </c>
      <c r="E151" t="s">
        <v>1310</v>
      </c>
      <c r="F151" t="s">
        <v>19</v>
      </c>
      <c r="G151" t="s">
        <v>483</v>
      </c>
      <c r="H151">
        <v>800000</v>
      </c>
      <c r="I151" t="s">
        <v>194</v>
      </c>
      <c r="J151">
        <f t="shared" si="10"/>
        <v>2</v>
      </c>
      <c r="K151" t="s">
        <v>1311</v>
      </c>
      <c r="L151" t="s">
        <v>244</v>
      </c>
      <c r="M151">
        <f t="shared" si="11"/>
        <v>1</v>
      </c>
      <c r="N151" t="s">
        <v>377</v>
      </c>
      <c r="O151">
        <f t="shared" si="12"/>
        <v>4</v>
      </c>
      <c r="P151" t="s">
        <v>249</v>
      </c>
      <c r="Q151">
        <f t="shared" si="13"/>
        <v>3</v>
      </c>
      <c r="R151">
        <f t="shared" si="14"/>
        <v>10</v>
      </c>
      <c r="S151" t="s">
        <v>1280</v>
      </c>
      <c r="U151" t="s">
        <v>486</v>
      </c>
      <c r="W151" t="s">
        <v>543</v>
      </c>
      <c r="Z151" t="s">
        <v>1303</v>
      </c>
      <c r="AA151" t="s">
        <v>1304</v>
      </c>
      <c r="AB151" t="s">
        <v>2</v>
      </c>
    </row>
    <row r="152" spans="1:29" x14ac:dyDescent="0.25">
      <c r="A152" t="s">
        <v>1312</v>
      </c>
      <c r="B152" t="s">
        <v>1313</v>
      </c>
      <c r="C152" t="s">
        <v>936</v>
      </c>
      <c r="D152" t="s">
        <v>482</v>
      </c>
      <c r="E152" t="s">
        <v>1314</v>
      </c>
      <c r="F152" t="s">
        <v>19</v>
      </c>
      <c r="G152" t="s">
        <v>483</v>
      </c>
      <c r="H152">
        <v>750000</v>
      </c>
      <c r="I152" t="s">
        <v>194</v>
      </c>
      <c r="J152">
        <f t="shared" si="10"/>
        <v>2</v>
      </c>
      <c r="K152" t="s">
        <v>990</v>
      </c>
      <c r="L152" t="s">
        <v>244</v>
      </c>
      <c r="M152">
        <f t="shared" si="11"/>
        <v>1</v>
      </c>
      <c r="N152" t="s">
        <v>377</v>
      </c>
      <c r="O152">
        <f t="shared" si="12"/>
        <v>4</v>
      </c>
      <c r="P152" t="s">
        <v>249</v>
      </c>
      <c r="Q152">
        <f t="shared" si="13"/>
        <v>3</v>
      </c>
      <c r="R152">
        <f t="shared" si="14"/>
        <v>10</v>
      </c>
      <c r="S152" t="s">
        <v>485</v>
      </c>
      <c r="U152" t="s">
        <v>486</v>
      </c>
      <c r="W152" t="s">
        <v>543</v>
      </c>
      <c r="Z152" t="s">
        <v>1303</v>
      </c>
      <c r="AA152" t="s">
        <v>1304</v>
      </c>
      <c r="AB152" t="s">
        <v>2</v>
      </c>
    </row>
    <row r="153" spans="1:29" x14ac:dyDescent="0.25">
      <c r="A153" t="s">
        <v>1315</v>
      </c>
      <c r="B153" t="s">
        <v>1316</v>
      </c>
      <c r="C153" t="s">
        <v>936</v>
      </c>
      <c r="D153" t="s">
        <v>482</v>
      </c>
      <c r="E153" t="s">
        <v>1317</v>
      </c>
      <c r="F153" t="s">
        <v>18</v>
      </c>
      <c r="G153" t="s">
        <v>483</v>
      </c>
      <c r="H153">
        <v>650000</v>
      </c>
      <c r="I153" t="s">
        <v>195</v>
      </c>
      <c r="J153">
        <f t="shared" si="10"/>
        <v>3</v>
      </c>
      <c r="L153" t="s">
        <v>378</v>
      </c>
      <c r="M153">
        <f t="shared" si="11"/>
        <v>2</v>
      </c>
      <c r="N153" t="s">
        <v>345</v>
      </c>
      <c r="O153">
        <f t="shared" si="12"/>
        <v>1</v>
      </c>
      <c r="P153" t="s">
        <v>246</v>
      </c>
      <c r="Q153">
        <f t="shared" si="13"/>
        <v>2</v>
      </c>
      <c r="R153">
        <f t="shared" si="14"/>
        <v>8</v>
      </c>
      <c r="S153" t="s">
        <v>1318</v>
      </c>
      <c r="U153" t="s">
        <v>595</v>
      </c>
      <c r="Z153" t="s">
        <v>1319</v>
      </c>
      <c r="AA153" t="s">
        <v>1320</v>
      </c>
      <c r="AB153" t="s">
        <v>2</v>
      </c>
    </row>
    <row r="154" spans="1:29" x14ac:dyDescent="0.25">
      <c r="A154" t="s">
        <v>1321</v>
      </c>
      <c r="B154" t="s">
        <v>1322</v>
      </c>
      <c r="C154" t="s">
        <v>936</v>
      </c>
      <c r="D154" t="s">
        <v>482</v>
      </c>
      <c r="E154" t="s">
        <v>1323</v>
      </c>
      <c r="F154" t="s">
        <v>18</v>
      </c>
      <c r="G154" t="s">
        <v>483</v>
      </c>
      <c r="H154">
        <v>850000</v>
      </c>
      <c r="I154" t="s">
        <v>195</v>
      </c>
      <c r="J154">
        <f t="shared" si="10"/>
        <v>3</v>
      </c>
      <c r="K154" t="s">
        <v>1324</v>
      </c>
      <c r="L154" t="s">
        <v>312</v>
      </c>
      <c r="M154">
        <f t="shared" si="11"/>
        <v>2</v>
      </c>
      <c r="N154" t="s">
        <v>345</v>
      </c>
      <c r="O154">
        <f t="shared" si="12"/>
        <v>1</v>
      </c>
      <c r="P154" t="s">
        <v>246</v>
      </c>
      <c r="Q154">
        <f t="shared" si="13"/>
        <v>2</v>
      </c>
      <c r="R154">
        <f t="shared" si="14"/>
        <v>8</v>
      </c>
      <c r="S154" t="s">
        <v>1318</v>
      </c>
      <c r="U154" t="s">
        <v>595</v>
      </c>
      <c r="Z154" t="s">
        <v>1319</v>
      </c>
      <c r="AA154" t="s">
        <v>1320</v>
      </c>
      <c r="AB154" t="s">
        <v>2</v>
      </c>
    </row>
    <row r="155" spans="1:29" x14ac:dyDescent="0.25">
      <c r="A155" t="s">
        <v>1325</v>
      </c>
      <c r="B155" t="s">
        <v>1326</v>
      </c>
      <c r="C155" t="s">
        <v>936</v>
      </c>
      <c r="D155" t="s">
        <v>482</v>
      </c>
      <c r="E155" t="s">
        <v>1327</v>
      </c>
      <c r="F155" t="s">
        <v>18</v>
      </c>
      <c r="G155" t="s">
        <v>483</v>
      </c>
      <c r="H155">
        <v>750000</v>
      </c>
      <c r="I155" t="s">
        <v>195</v>
      </c>
      <c r="J155">
        <f t="shared" si="10"/>
        <v>3</v>
      </c>
      <c r="K155" t="s">
        <v>1324</v>
      </c>
      <c r="L155" t="s">
        <v>378</v>
      </c>
      <c r="M155">
        <f t="shared" si="11"/>
        <v>2</v>
      </c>
      <c r="N155" t="s">
        <v>345</v>
      </c>
      <c r="O155">
        <f t="shared" si="12"/>
        <v>1</v>
      </c>
      <c r="P155" t="s">
        <v>246</v>
      </c>
      <c r="Q155">
        <f t="shared" si="13"/>
        <v>2</v>
      </c>
      <c r="R155">
        <f t="shared" si="14"/>
        <v>8</v>
      </c>
      <c r="S155" t="s">
        <v>1318</v>
      </c>
      <c r="U155" t="s">
        <v>595</v>
      </c>
      <c r="Z155" t="s">
        <v>1319</v>
      </c>
      <c r="AA155" t="s">
        <v>1320</v>
      </c>
      <c r="AB155" t="s">
        <v>2</v>
      </c>
    </row>
    <row r="156" spans="1:29" x14ac:dyDescent="0.25">
      <c r="A156" t="s">
        <v>1328</v>
      </c>
      <c r="B156" t="s">
        <v>1329</v>
      </c>
      <c r="C156" t="s">
        <v>936</v>
      </c>
      <c r="D156" t="s">
        <v>482</v>
      </c>
      <c r="E156" t="s">
        <v>1330</v>
      </c>
      <c r="F156" t="s">
        <v>19</v>
      </c>
      <c r="G156" t="s">
        <v>483</v>
      </c>
      <c r="H156">
        <v>500000</v>
      </c>
      <c r="I156" t="s">
        <v>180</v>
      </c>
      <c r="J156">
        <f t="shared" si="10"/>
        <v>1</v>
      </c>
      <c r="K156" t="s">
        <v>514</v>
      </c>
      <c r="L156" t="s">
        <v>244</v>
      </c>
      <c r="M156">
        <f t="shared" si="11"/>
        <v>1</v>
      </c>
      <c r="N156" t="s">
        <v>239</v>
      </c>
      <c r="O156">
        <f t="shared" si="12"/>
        <v>1</v>
      </c>
      <c r="P156" t="s">
        <v>262</v>
      </c>
      <c r="Q156">
        <f t="shared" si="13"/>
        <v>1</v>
      </c>
      <c r="R156">
        <f t="shared" si="14"/>
        <v>4</v>
      </c>
      <c r="S156" t="s">
        <v>1331</v>
      </c>
      <c r="U156" t="s">
        <v>516</v>
      </c>
      <c r="Z156" t="s">
        <v>1332</v>
      </c>
      <c r="AA156" t="s">
        <v>1271</v>
      </c>
      <c r="AB156" t="s">
        <v>2</v>
      </c>
    </row>
    <row r="157" spans="1:29" x14ac:dyDescent="0.25">
      <c r="A157" t="s">
        <v>1333</v>
      </c>
      <c r="B157" t="s">
        <v>1334</v>
      </c>
      <c r="C157" t="s">
        <v>936</v>
      </c>
      <c r="D157" t="s">
        <v>482</v>
      </c>
      <c r="E157" t="s">
        <v>1335</v>
      </c>
      <c r="F157" t="s">
        <v>17</v>
      </c>
      <c r="G157" t="s">
        <v>813</v>
      </c>
      <c r="H157">
        <v>850000</v>
      </c>
      <c r="I157" t="s">
        <v>196</v>
      </c>
      <c r="J157">
        <f t="shared" si="10"/>
        <v>5</v>
      </c>
      <c r="K157" t="s">
        <v>990</v>
      </c>
      <c r="L157" t="s">
        <v>379</v>
      </c>
      <c r="M157">
        <f t="shared" si="11"/>
        <v>5</v>
      </c>
      <c r="N157" t="s">
        <v>380</v>
      </c>
      <c r="O157">
        <f t="shared" si="12"/>
        <v>4</v>
      </c>
      <c r="P157" t="s">
        <v>249</v>
      </c>
      <c r="Q157">
        <f t="shared" si="13"/>
        <v>3</v>
      </c>
      <c r="R157">
        <f t="shared" si="14"/>
        <v>17</v>
      </c>
      <c r="S157" t="s">
        <v>541</v>
      </c>
      <c r="U157" t="s">
        <v>595</v>
      </c>
      <c r="Z157" t="s">
        <v>1336</v>
      </c>
      <c r="AA157" t="s">
        <v>1337</v>
      </c>
      <c r="AB157" t="s">
        <v>2</v>
      </c>
      <c r="AC157" t="s">
        <v>1266</v>
      </c>
    </row>
    <row r="158" spans="1:29" x14ac:dyDescent="0.25">
      <c r="A158" t="s">
        <v>1338</v>
      </c>
      <c r="B158" t="s">
        <v>1339</v>
      </c>
      <c r="C158" t="s">
        <v>936</v>
      </c>
      <c r="D158" t="s">
        <v>482</v>
      </c>
      <c r="E158" t="s">
        <v>1340</v>
      </c>
      <c r="F158" t="s">
        <v>19</v>
      </c>
      <c r="G158" t="s">
        <v>483</v>
      </c>
      <c r="H158">
        <v>1000000</v>
      </c>
      <c r="I158" t="s">
        <v>197</v>
      </c>
      <c r="J158">
        <f t="shared" si="10"/>
        <v>8</v>
      </c>
      <c r="K158" t="s">
        <v>1061</v>
      </c>
      <c r="L158" t="s">
        <v>323</v>
      </c>
      <c r="M158">
        <f t="shared" si="11"/>
        <v>4</v>
      </c>
      <c r="N158" t="s">
        <v>381</v>
      </c>
      <c r="O158">
        <f t="shared" si="12"/>
        <v>7</v>
      </c>
      <c r="P158" t="s">
        <v>249</v>
      </c>
      <c r="Q158">
        <f t="shared" si="13"/>
        <v>3</v>
      </c>
      <c r="R158">
        <f t="shared" si="14"/>
        <v>22</v>
      </c>
      <c r="S158" t="s">
        <v>949</v>
      </c>
      <c r="U158" t="s">
        <v>595</v>
      </c>
      <c r="Z158" t="s">
        <v>1341</v>
      </c>
      <c r="AA158" t="s">
        <v>1265</v>
      </c>
      <c r="AB158" t="s">
        <v>2</v>
      </c>
    </row>
    <row r="159" spans="1:29" x14ac:dyDescent="0.25">
      <c r="A159" t="s">
        <v>1342</v>
      </c>
      <c r="B159" t="s">
        <v>1343</v>
      </c>
      <c r="C159" t="s">
        <v>936</v>
      </c>
      <c r="D159" t="s">
        <v>482</v>
      </c>
      <c r="F159" t="s">
        <v>19</v>
      </c>
      <c r="G159" t="s">
        <v>483</v>
      </c>
      <c r="H159">
        <v>1000000</v>
      </c>
      <c r="I159" t="s">
        <v>198</v>
      </c>
      <c r="J159">
        <f t="shared" si="10"/>
        <v>7</v>
      </c>
      <c r="L159" t="s">
        <v>374</v>
      </c>
      <c r="M159">
        <f t="shared" si="11"/>
        <v>4</v>
      </c>
      <c r="N159" t="s">
        <v>381</v>
      </c>
      <c r="O159">
        <f t="shared" si="12"/>
        <v>7</v>
      </c>
      <c r="P159" t="s">
        <v>249</v>
      </c>
      <c r="Q159">
        <f t="shared" si="13"/>
        <v>3</v>
      </c>
      <c r="R159">
        <f t="shared" si="14"/>
        <v>21</v>
      </c>
      <c r="S159" t="s">
        <v>1344</v>
      </c>
      <c r="U159" t="s">
        <v>595</v>
      </c>
      <c r="Z159" t="s">
        <v>1341</v>
      </c>
      <c r="AA159" t="s">
        <v>1265</v>
      </c>
      <c r="AB159" t="s">
        <v>2</v>
      </c>
    </row>
    <row r="160" spans="1:29" x14ac:dyDescent="0.25">
      <c r="A160" t="s">
        <v>1345</v>
      </c>
      <c r="B160" t="s">
        <v>1346</v>
      </c>
      <c r="C160" t="s">
        <v>936</v>
      </c>
      <c r="D160" t="s">
        <v>482</v>
      </c>
      <c r="E160" t="s">
        <v>1347</v>
      </c>
      <c r="F160" t="s">
        <v>19</v>
      </c>
      <c r="G160" t="s">
        <v>483</v>
      </c>
      <c r="H160">
        <v>1000000</v>
      </c>
      <c r="I160" t="s">
        <v>199</v>
      </c>
      <c r="J160">
        <f t="shared" si="10"/>
        <v>5</v>
      </c>
      <c r="K160" t="s">
        <v>699</v>
      </c>
      <c r="L160" t="s">
        <v>382</v>
      </c>
      <c r="M160">
        <f t="shared" si="11"/>
        <v>5</v>
      </c>
      <c r="N160" t="s">
        <v>383</v>
      </c>
      <c r="O160">
        <f t="shared" si="12"/>
        <v>10</v>
      </c>
      <c r="P160" t="s">
        <v>249</v>
      </c>
      <c r="Q160">
        <f t="shared" si="13"/>
        <v>3</v>
      </c>
      <c r="R160">
        <f t="shared" si="14"/>
        <v>23</v>
      </c>
      <c r="S160" t="s">
        <v>614</v>
      </c>
      <c r="U160" t="s">
        <v>640</v>
      </c>
      <c r="W160" t="s">
        <v>543</v>
      </c>
      <c r="Z160" t="s">
        <v>1348</v>
      </c>
      <c r="AA160" t="s">
        <v>1304</v>
      </c>
      <c r="AB160" t="s">
        <v>2</v>
      </c>
    </row>
    <row r="161" spans="1:28" x14ac:dyDescent="0.25">
      <c r="A161" t="s">
        <v>1349</v>
      </c>
      <c r="B161" t="s">
        <v>1350</v>
      </c>
      <c r="C161" t="s">
        <v>936</v>
      </c>
      <c r="D161" t="s">
        <v>482</v>
      </c>
      <c r="E161" t="s">
        <v>1351</v>
      </c>
      <c r="F161" t="s">
        <v>19</v>
      </c>
      <c r="G161" t="s">
        <v>483</v>
      </c>
      <c r="H161">
        <v>4000000</v>
      </c>
      <c r="I161" t="s">
        <v>200</v>
      </c>
      <c r="J161">
        <f t="shared" si="10"/>
        <v>4</v>
      </c>
      <c r="K161" t="s">
        <v>1352</v>
      </c>
      <c r="L161" t="s">
        <v>384</v>
      </c>
      <c r="M161">
        <f t="shared" si="11"/>
        <v>2</v>
      </c>
      <c r="N161" t="s">
        <v>180</v>
      </c>
      <c r="O161">
        <f t="shared" si="12"/>
        <v>1</v>
      </c>
      <c r="P161" t="s">
        <v>385</v>
      </c>
      <c r="Q161">
        <f t="shared" si="13"/>
        <v>1</v>
      </c>
      <c r="R161">
        <f t="shared" si="14"/>
        <v>8</v>
      </c>
      <c r="S161" t="s">
        <v>239</v>
      </c>
      <c r="U161" t="s">
        <v>595</v>
      </c>
      <c r="Z161" t="s">
        <v>1353</v>
      </c>
      <c r="AA161" t="s">
        <v>1304</v>
      </c>
      <c r="AB161" t="s">
        <v>2</v>
      </c>
    </row>
    <row r="162" spans="1:28" x14ac:dyDescent="0.25">
      <c r="A162" t="s">
        <v>1354</v>
      </c>
      <c r="B162" t="s">
        <v>1355</v>
      </c>
      <c r="C162" t="s">
        <v>936</v>
      </c>
      <c r="D162" t="s">
        <v>482</v>
      </c>
      <c r="E162" t="s">
        <v>1356</v>
      </c>
      <c r="F162" t="s">
        <v>17</v>
      </c>
      <c r="G162" t="s">
        <v>483</v>
      </c>
      <c r="H162">
        <v>800000</v>
      </c>
      <c r="I162" t="s">
        <v>201</v>
      </c>
      <c r="J162">
        <f t="shared" si="10"/>
        <v>4</v>
      </c>
      <c r="K162" t="s">
        <v>504</v>
      </c>
      <c r="L162" t="s">
        <v>386</v>
      </c>
      <c r="M162">
        <f t="shared" si="11"/>
        <v>8</v>
      </c>
      <c r="N162" t="s">
        <v>387</v>
      </c>
      <c r="O162">
        <f t="shared" si="12"/>
        <v>7</v>
      </c>
      <c r="P162" t="s">
        <v>249</v>
      </c>
      <c r="Q162">
        <f t="shared" si="13"/>
        <v>3</v>
      </c>
      <c r="R162">
        <f t="shared" si="14"/>
        <v>22</v>
      </c>
      <c r="S162" t="s">
        <v>485</v>
      </c>
      <c r="U162" t="s">
        <v>595</v>
      </c>
      <c r="Z162" t="s">
        <v>1357</v>
      </c>
      <c r="AA162" t="s">
        <v>1320</v>
      </c>
      <c r="AB162" t="s">
        <v>2</v>
      </c>
    </row>
    <row r="163" spans="1:28" x14ac:dyDescent="0.25">
      <c r="A163" t="s">
        <v>1358</v>
      </c>
      <c r="B163" t="s">
        <v>1359</v>
      </c>
      <c r="C163" t="s">
        <v>936</v>
      </c>
      <c r="D163" t="s">
        <v>482</v>
      </c>
      <c r="E163" t="s">
        <v>1360</v>
      </c>
      <c r="F163" t="s">
        <v>19</v>
      </c>
      <c r="G163" t="s">
        <v>483</v>
      </c>
      <c r="H163">
        <v>1600000</v>
      </c>
      <c r="I163" t="s">
        <v>202</v>
      </c>
      <c r="J163">
        <f t="shared" si="10"/>
        <v>6</v>
      </c>
      <c r="K163" t="s">
        <v>526</v>
      </c>
      <c r="L163" t="s">
        <v>321</v>
      </c>
      <c r="M163">
        <f t="shared" si="11"/>
        <v>4</v>
      </c>
      <c r="N163" t="s">
        <v>388</v>
      </c>
      <c r="O163">
        <f t="shared" si="12"/>
        <v>4</v>
      </c>
      <c r="P163" t="s">
        <v>249</v>
      </c>
      <c r="Q163">
        <f t="shared" si="13"/>
        <v>3</v>
      </c>
      <c r="R163">
        <f t="shared" si="14"/>
        <v>17</v>
      </c>
      <c r="S163" t="s">
        <v>541</v>
      </c>
      <c r="U163" t="s">
        <v>595</v>
      </c>
      <c r="Z163" t="s">
        <v>1361</v>
      </c>
      <c r="AA163" t="s">
        <v>1320</v>
      </c>
      <c r="AB163" t="s">
        <v>2</v>
      </c>
    </row>
    <row r="164" spans="1:28" x14ac:dyDescent="0.25">
      <c r="A164" t="s">
        <v>1362</v>
      </c>
      <c r="B164" t="s">
        <v>1363</v>
      </c>
      <c r="C164" t="s">
        <v>936</v>
      </c>
      <c r="D164" t="s">
        <v>482</v>
      </c>
      <c r="E164" t="s">
        <v>1364</v>
      </c>
      <c r="F164" t="s">
        <v>17</v>
      </c>
      <c r="G164" t="s">
        <v>483</v>
      </c>
      <c r="H164">
        <v>500000</v>
      </c>
      <c r="I164" t="s">
        <v>203</v>
      </c>
      <c r="J164">
        <f t="shared" si="10"/>
        <v>7</v>
      </c>
      <c r="K164" t="s">
        <v>606</v>
      </c>
      <c r="L164" t="s">
        <v>389</v>
      </c>
      <c r="M164">
        <f t="shared" si="11"/>
        <v>5</v>
      </c>
      <c r="N164" t="s">
        <v>390</v>
      </c>
      <c r="O164">
        <f t="shared" si="12"/>
        <v>5</v>
      </c>
      <c r="P164" t="s">
        <v>249</v>
      </c>
      <c r="Q164">
        <f t="shared" si="13"/>
        <v>3</v>
      </c>
      <c r="R164">
        <f t="shared" si="14"/>
        <v>20</v>
      </c>
      <c r="S164" t="s">
        <v>541</v>
      </c>
      <c r="U164" t="s">
        <v>595</v>
      </c>
      <c r="Z164" t="s">
        <v>1365</v>
      </c>
      <c r="AA164" t="s">
        <v>1320</v>
      </c>
      <c r="AB164" t="s">
        <v>2</v>
      </c>
    </row>
    <row r="165" spans="1:28" x14ac:dyDescent="0.25">
      <c r="A165" t="s">
        <v>1366</v>
      </c>
      <c r="B165" t="s">
        <v>1367</v>
      </c>
      <c r="C165" t="s">
        <v>936</v>
      </c>
      <c r="D165" t="s">
        <v>482</v>
      </c>
      <c r="E165" t="s">
        <v>1368</v>
      </c>
      <c r="F165" t="s">
        <v>19</v>
      </c>
      <c r="G165" t="s">
        <v>483</v>
      </c>
      <c r="H165">
        <v>800000</v>
      </c>
      <c r="I165" t="s">
        <v>204</v>
      </c>
      <c r="J165">
        <f t="shared" si="10"/>
        <v>4</v>
      </c>
      <c r="K165" t="s">
        <v>504</v>
      </c>
      <c r="L165" t="s">
        <v>374</v>
      </c>
      <c r="M165">
        <f t="shared" si="11"/>
        <v>4</v>
      </c>
      <c r="N165" t="s">
        <v>391</v>
      </c>
      <c r="O165">
        <f t="shared" si="12"/>
        <v>5</v>
      </c>
      <c r="P165" t="s">
        <v>252</v>
      </c>
      <c r="Q165">
        <f t="shared" si="13"/>
        <v>2</v>
      </c>
      <c r="R165">
        <f t="shared" si="14"/>
        <v>15</v>
      </c>
      <c r="S165" t="s">
        <v>541</v>
      </c>
      <c r="U165" t="s">
        <v>595</v>
      </c>
      <c r="Z165" t="s">
        <v>1369</v>
      </c>
      <c r="AA165" t="s">
        <v>1304</v>
      </c>
      <c r="AB165" t="s">
        <v>2</v>
      </c>
    </row>
    <row r="166" spans="1:28" x14ac:dyDescent="0.25">
      <c r="A166" t="s">
        <v>1370</v>
      </c>
      <c r="B166" t="s">
        <v>1371</v>
      </c>
      <c r="C166" t="s">
        <v>936</v>
      </c>
      <c r="D166" t="s">
        <v>482</v>
      </c>
      <c r="E166" t="s">
        <v>1372</v>
      </c>
      <c r="F166" t="s">
        <v>19</v>
      </c>
      <c r="G166" t="s">
        <v>483</v>
      </c>
      <c r="H166">
        <v>300000</v>
      </c>
      <c r="I166" t="s">
        <v>205</v>
      </c>
      <c r="J166">
        <f t="shared" si="10"/>
        <v>3</v>
      </c>
      <c r="K166" t="s">
        <v>504</v>
      </c>
      <c r="L166" t="s">
        <v>264</v>
      </c>
      <c r="M166">
        <f t="shared" si="11"/>
        <v>4</v>
      </c>
      <c r="N166" t="s">
        <v>245</v>
      </c>
      <c r="O166">
        <f t="shared" si="12"/>
        <v>2</v>
      </c>
      <c r="P166" t="s">
        <v>249</v>
      </c>
      <c r="Q166">
        <f t="shared" si="13"/>
        <v>3</v>
      </c>
      <c r="R166">
        <f t="shared" si="14"/>
        <v>12</v>
      </c>
      <c r="S166" t="s">
        <v>1373</v>
      </c>
      <c r="U166" t="s">
        <v>595</v>
      </c>
      <c r="Z166" t="s">
        <v>1374</v>
      </c>
      <c r="AA166" t="s">
        <v>1265</v>
      </c>
      <c r="AB166" t="s">
        <v>2</v>
      </c>
    </row>
    <row r="167" spans="1:28" x14ac:dyDescent="0.25">
      <c r="A167" t="s">
        <v>1375</v>
      </c>
      <c r="B167" t="s">
        <v>1376</v>
      </c>
      <c r="C167" t="s">
        <v>936</v>
      </c>
      <c r="D167" t="s">
        <v>482</v>
      </c>
      <c r="E167" t="s">
        <v>1377</v>
      </c>
      <c r="F167" t="s">
        <v>19</v>
      </c>
      <c r="G167" t="s">
        <v>483</v>
      </c>
      <c r="H167">
        <v>3000000</v>
      </c>
      <c r="I167" t="s">
        <v>206</v>
      </c>
      <c r="J167">
        <f t="shared" si="10"/>
        <v>8</v>
      </c>
      <c r="K167" t="s">
        <v>1378</v>
      </c>
      <c r="L167" t="s">
        <v>392</v>
      </c>
      <c r="M167">
        <f t="shared" si="11"/>
        <v>6</v>
      </c>
      <c r="N167" t="s">
        <v>393</v>
      </c>
      <c r="O167">
        <f t="shared" si="12"/>
        <v>6</v>
      </c>
      <c r="P167" t="s">
        <v>249</v>
      </c>
      <c r="Q167">
        <f t="shared" si="13"/>
        <v>3</v>
      </c>
      <c r="R167">
        <f t="shared" si="14"/>
        <v>23</v>
      </c>
      <c r="S167" t="s">
        <v>485</v>
      </c>
      <c r="U167" t="s">
        <v>595</v>
      </c>
      <c r="W167" t="s">
        <v>1086</v>
      </c>
      <c r="Z167" t="s">
        <v>1379</v>
      </c>
      <c r="AA167" t="s">
        <v>1320</v>
      </c>
      <c r="AB167" t="s">
        <v>2</v>
      </c>
    </row>
    <row r="168" spans="1:28" x14ac:dyDescent="0.25">
      <c r="A168" t="s">
        <v>1380</v>
      </c>
      <c r="B168" t="s">
        <v>1381</v>
      </c>
      <c r="C168" t="s">
        <v>936</v>
      </c>
      <c r="D168" t="s">
        <v>482</v>
      </c>
      <c r="E168" t="s">
        <v>1382</v>
      </c>
      <c r="F168" t="s">
        <v>19</v>
      </c>
      <c r="G168" t="s">
        <v>483</v>
      </c>
      <c r="H168">
        <v>1300000</v>
      </c>
      <c r="I168" t="s">
        <v>207</v>
      </c>
      <c r="J168">
        <f t="shared" si="10"/>
        <v>7</v>
      </c>
      <c r="K168" t="s">
        <v>1061</v>
      </c>
      <c r="L168" t="s">
        <v>374</v>
      </c>
      <c r="M168">
        <f t="shared" si="11"/>
        <v>4</v>
      </c>
      <c r="N168" t="s">
        <v>394</v>
      </c>
      <c r="O168">
        <f t="shared" si="12"/>
        <v>4</v>
      </c>
      <c r="P168" t="s">
        <v>249</v>
      </c>
      <c r="Q168">
        <f t="shared" si="13"/>
        <v>3</v>
      </c>
      <c r="R168">
        <f t="shared" si="14"/>
        <v>18</v>
      </c>
      <c r="S168" t="s">
        <v>949</v>
      </c>
      <c r="U168" t="s">
        <v>595</v>
      </c>
      <c r="W168" t="s">
        <v>1086</v>
      </c>
      <c r="Z168" t="s">
        <v>1383</v>
      </c>
      <c r="AA168" t="s">
        <v>1320</v>
      </c>
      <c r="AB168" t="s">
        <v>2</v>
      </c>
    </row>
    <row r="169" spans="1:28" x14ac:dyDescent="0.25">
      <c r="A169" t="s">
        <v>1384</v>
      </c>
      <c r="B169" t="s">
        <v>1385</v>
      </c>
      <c r="C169" t="s">
        <v>936</v>
      </c>
      <c r="D169" t="s">
        <v>482</v>
      </c>
      <c r="E169" t="s">
        <v>1386</v>
      </c>
      <c r="F169" t="s">
        <v>19</v>
      </c>
      <c r="G169" t="s">
        <v>483</v>
      </c>
      <c r="H169">
        <v>750000</v>
      </c>
      <c r="I169" t="s">
        <v>208</v>
      </c>
      <c r="J169">
        <f t="shared" si="10"/>
        <v>5</v>
      </c>
      <c r="K169" t="s">
        <v>514</v>
      </c>
      <c r="L169" t="s">
        <v>264</v>
      </c>
      <c r="M169">
        <f t="shared" si="11"/>
        <v>4</v>
      </c>
      <c r="N169" t="s">
        <v>395</v>
      </c>
      <c r="O169">
        <f t="shared" si="12"/>
        <v>3</v>
      </c>
      <c r="P169" t="s">
        <v>249</v>
      </c>
      <c r="Q169">
        <f t="shared" si="13"/>
        <v>3</v>
      </c>
      <c r="R169">
        <f t="shared" si="14"/>
        <v>15</v>
      </c>
      <c r="S169" t="s">
        <v>541</v>
      </c>
      <c r="U169" t="s">
        <v>595</v>
      </c>
      <c r="W169" t="s">
        <v>543</v>
      </c>
      <c r="Z169" t="s">
        <v>1387</v>
      </c>
      <c r="AA169" t="s">
        <v>1304</v>
      </c>
      <c r="AB169" t="s">
        <v>2</v>
      </c>
    </row>
    <row r="170" spans="1:28" x14ac:dyDescent="0.25">
      <c r="A170" t="s">
        <v>1388</v>
      </c>
      <c r="B170" t="s">
        <v>1389</v>
      </c>
      <c r="C170" t="s">
        <v>936</v>
      </c>
      <c r="D170" t="s">
        <v>482</v>
      </c>
      <c r="E170" t="s">
        <v>1390</v>
      </c>
      <c r="F170" t="s">
        <v>19</v>
      </c>
      <c r="G170" t="s">
        <v>483</v>
      </c>
      <c r="H170">
        <v>1150000</v>
      </c>
      <c r="I170" t="s">
        <v>209</v>
      </c>
      <c r="J170">
        <f t="shared" si="10"/>
        <v>3</v>
      </c>
      <c r="K170" t="s">
        <v>1391</v>
      </c>
      <c r="L170" t="s">
        <v>396</v>
      </c>
      <c r="M170">
        <f t="shared" si="11"/>
        <v>4</v>
      </c>
      <c r="N170" t="s">
        <v>397</v>
      </c>
      <c r="O170">
        <f t="shared" si="12"/>
        <v>4</v>
      </c>
      <c r="P170" t="s">
        <v>249</v>
      </c>
      <c r="Q170">
        <f t="shared" si="13"/>
        <v>3</v>
      </c>
      <c r="R170">
        <f t="shared" si="14"/>
        <v>14</v>
      </c>
      <c r="S170" t="s">
        <v>1392</v>
      </c>
      <c r="U170" t="s">
        <v>516</v>
      </c>
      <c r="Z170" t="s">
        <v>1393</v>
      </c>
      <c r="AA170" t="s">
        <v>1271</v>
      </c>
      <c r="AB170" t="s">
        <v>2</v>
      </c>
    </row>
    <row r="171" spans="1:28" x14ac:dyDescent="0.25">
      <c r="A171" t="s">
        <v>1394</v>
      </c>
      <c r="B171" t="s">
        <v>1395</v>
      </c>
      <c r="C171" t="s">
        <v>936</v>
      </c>
      <c r="D171" t="s">
        <v>482</v>
      </c>
      <c r="E171" t="s">
        <v>1396</v>
      </c>
      <c r="F171" t="s">
        <v>19</v>
      </c>
      <c r="G171" t="s">
        <v>483</v>
      </c>
      <c r="H171">
        <v>1800000</v>
      </c>
      <c r="I171" t="s">
        <v>210</v>
      </c>
      <c r="J171">
        <f t="shared" si="10"/>
        <v>9</v>
      </c>
      <c r="K171" t="s">
        <v>1397</v>
      </c>
      <c r="L171" t="s">
        <v>321</v>
      </c>
      <c r="M171">
        <f t="shared" si="11"/>
        <v>4</v>
      </c>
      <c r="N171" t="s">
        <v>388</v>
      </c>
      <c r="O171">
        <f t="shared" si="12"/>
        <v>4</v>
      </c>
      <c r="P171" t="s">
        <v>249</v>
      </c>
      <c r="Q171">
        <f t="shared" si="13"/>
        <v>3</v>
      </c>
      <c r="R171">
        <f t="shared" si="14"/>
        <v>20</v>
      </c>
      <c r="S171" t="s">
        <v>541</v>
      </c>
      <c r="U171" t="s">
        <v>595</v>
      </c>
      <c r="W171" t="s">
        <v>768</v>
      </c>
      <c r="Z171" t="s">
        <v>1398</v>
      </c>
      <c r="AA171" t="s">
        <v>1320</v>
      </c>
      <c r="AB171" t="s">
        <v>2</v>
      </c>
    </row>
    <row r="172" spans="1:28" x14ac:dyDescent="0.25">
      <c r="A172" t="s">
        <v>1399</v>
      </c>
      <c r="B172" t="s">
        <v>1400</v>
      </c>
      <c r="C172" t="s">
        <v>936</v>
      </c>
      <c r="D172" t="s">
        <v>482</v>
      </c>
      <c r="E172" t="s">
        <v>1401</v>
      </c>
      <c r="F172" t="s">
        <v>19</v>
      </c>
      <c r="G172" t="s">
        <v>483</v>
      </c>
      <c r="H172">
        <v>50000</v>
      </c>
      <c r="I172" t="s">
        <v>209</v>
      </c>
      <c r="J172">
        <f t="shared" si="10"/>
        <v>3</v>
      </c>
      <c r="K172" t="s">
        <v>514</v>
      </c>
      <c r="L172" t="s">
        <v>244</v>
      </c>
      <c r="M172">
        <f t="shared" si="11"/>
        <v>1</v>
      </c>
      <c r="N172" t="s">
        <v>245</v>
      </c>
      <c r="O172">
        <f t="shared" si="12"/>
        <v>2</v>
      </c>
      <c r="P172" t="s">
        <v>262</v>
      </c>
      <c r="Q172">
        <f t="shared" si="13"/>
        <v>1</v>
      </c>
      <c r="R172">
        <f t="shared" si="14"/>
        <v>7</v>
      </c>
      <c r="S172" t="s">
        <v>485</v>
      </c>
      <c r="U172" t="s">
        <v>516</v>
      </c>
      <c r="Z172" t="s">
        <v>1402</v>
      </c>
      <c r="AA172" t="s">
        <v>1320</v>
      </c>
      <c r="AB172" t="s">
        <v>2</v>
      </c>
    </row>
    <row r="173" spans="1:28" x14ac:dyDescent="0.25">
      <c r="A173" t="s">
        <v>1403</v>
      </c>
      <c r="B173" t="s">
        <v>1404</v>
      </c>
      <c r="C173">
        <v>-5</v>
      </c>
      <c r="D173" t="s">
        <v>551</v>
      </c>
      <c r="E173" t="s">
        <v>1405</v>
      </c>
      <c r="F173" t="s">
        <v>19</v>
      </c>
      <c r="G173" t="s">
        <v>533</v>
      </c>
      <c r="H173">
        <v>3000000</v>
      </c>
      <c r="I173" t="s">
        <v>211</v>
      </c>
      <c r="J173">
        <f t="shared" si="10"/>
        <v>12</v>
      </c>
      <c r="K173" t="s">
        <v>1406</v>
      </c>
      <c r="L173" t="s">
        <v>398</v>
      </c>
      <c r="M173">
        <f t="shared" si="11"/>
        <v>6</v>
      </c>
      <c r="N173" t="s">
        <v>399</v>
      </c>
      <c r="O173">
        <f t="shared" si="12"/>
        <v>9</v>
      </c>
      <c r="P173" t="s">
        <v>249</v>
      </c>
      <c r="Q173">
        <f t="shared" si="13"/>
        <v>3</v>
      </c>
      <c r="R173">
        <f t="shared" si="14"/>
        <v>30</v>
      </c>
      <c r="S173" t="s">
        <v>1407</v>
      </c>
      <c r="U173" t="s">
        <v>595</v>
      </c>
      <c r="V173" t="s">
        <v>1408</v>
      </c>
      <c r="X173" t="s">
        <v>1409</v>
      </c>
      <c r="Z173" t="s">
        <v>1410</v>
      </c>
      <c r="AA173" t="s">
        <v>1304</v>
      </c>
      <c r="AB173" t="s">
        <v>2</v>
      </c>
    </row>
    <row r="174" spans="1:28" x14ac:dyDescent="0.25">
      <c r="A174" t="s">
        <v>1411</v>
      </c>
      <c r="B174" t="s">
        <v>1412</v>
      </c>
      <c r="C174">
        <v>-5</v>
      </c>
      <c r="D174" t="s">
        <v>482</v>
      </c>
      <c r="E174" t="s">
        <v>1413</v>
      </c>
      <c r="F174" t="s">
        <v>17</v>
      </c>
      <c r="G174" t="s">
        <v>533</v>
      </c>
      <c r="H174">
        <v>800000</v>
      </c>
      <c r="I174" t="s">
        <v>212</v>
      </c>
      <c r="J174">
        <f t="shared" si="10"/>
        <v>4</v>
      </c>
      <c r="L174" t="s">
        <v>400</v>
      </c>
      <c r="M174">
        <f t="shared" si="11"/>
        <v>3</v>
      </c>
      <c r="N174" t="s">
        <v>401</v>
      </c>
      <c r="O174">
        <f t="shared" si="12"/>
        <v>3</v>
      </c>
      <c r="P174" t="s">
        <v>252</v>
      </c>
      <c r="Q174">
        <f t="shared" si="13"/>
        <v>2</v>
      </c>
      <c r="R174">
        <f t="shared" si="14"/>
        <v>12</v>
      </c>
      <c r="S174" t="s">
        <v>969</v>
      </c>
      <c r="U174" t="s">
        <v>595</v>
      </c>
      <c r="Z174" t="s">
        <v>1414</v>
      </c>
      <c r="AA174" t="s">
        <v>1415</v>
      </c>
      <c r="AB174" t="s">
        <v>97</v>
      </c>
    </row>
    <row r="175" spans="1:28" x14ac:dyDescent="0.25">
      <c r="A175" t="s">
        <v>1416</v>
      </c>
      <c r="B175" t="s">
        <v>1417</v>
      </c>
      <c r="C175">
        <v>-3</v>
      </c>
      <c r="D175" t="s">
        <v>482</v>
      </c>
      <c r="E175" t="s">
        <v>1418</v>
      </c>
      <c r="F175" t="s">
        <v>19</v>
      </c>
      <c r="G175" t="s">
        <v>533</v>
      </c>
      <c r="H175">
        <v>600000</v>
      </c>
      <c r="I175" t="s">
        <v>167</v>
      </c>
      <c r="J175">
        <f t="shared" si="10"/>
        <v>3</v>
      </c>
      <c r="K175" t="s">
        <v>514</v>
      </c>
      <c r="L175" t="s">
        <v>280</v>
      </c>
      <c r="M175">
        <f t="shared" si="11"/>
        <v>3</v>
      </c>
      <c r="N175" t="s">
        <v>402</v>
      </c>
      <c r="O175">
        <f t="shared" si="12"/>
        <v>4</v>
      </c>
      <c r="P175" t="s">
        <v>246</v>
      </c>
      <c r="Q175">
        <f t="shared" si="13"/>
        <v>2</v>
      </c>
      <c r="R175">
        <f t="shared" si="14"/>
        <v>12</v>
      </c>
      <c r="S175" t="s">
        <v>1419</v>
      </c>
      <c r="U175" t="s">
        <v>595</v>
      </c>
      <c r="V175" t="s">
        <v>1420</v>
      </c>
      <c r="X175" t="s">
        <v>1421</v>
      </c>
      <c r="Y175" t="s">
        <v>1422</v>
      </c>
      <c r="Z175" t="s">
        <v>1423</v>
      </c>
      <c r="AA175" t="s">
        <v>1424</v>
      </c>
      <c r="AB175" t="s">
        <v>97</v>
      </c>
    </row>
    <row r="176" spans="1:28" x14ac:dyDescent="0.25">
      <c r="A176" t="s">
        <v>1425</v>
      </c>
      <c r="B176" t="s">
        <v>1426</v>
      </c>
      <c r="C176">
        <v>-3</v>
      </c>
      <c r="D176" t="s">
        <v>482</v>
      </c>
      <c r="E176" t="s">
        <v>1427</v>
      </c>
      <c r="F176" t="s">
        <v>18</v>
      </c>
      <c r="G176" t="s">
        <v>483</v>
      </c>
      <c r="H176">
        <v>1300000</v>
      </c>
      <c r="I176" t="s">
        <v>213</v>
      </c>
      <c r="J176">
        <f t="shared" si="10"/>
        <v>3</v>
      </c>
      <c r="K176" t="s">
        <v>1061</v>
      </c>
      <c r="L176" t="s">
        <v>403</v>
      </c>
      <c r="M176">
        <f t="shared" si="11"/>
        <v>6</v>
      </c>
      <c r="N176" t="s">
        <v>404</v>
      </c>
      <c r="O176">
        <f t="shared" si="12"/>
        <v>6</v>
      </c>
      <c r="P176" t="s">
        <v>249</v>
      </c>
      <c r="Q176">
        <f t="shared" si="13"/>
        <v>3</v>
      </c>
      <c r="R176">
        <f t="shared" si="14"/>
        <v>18</v>
      </c>
      <c r="S176" t="s">
        <v>1428</v>
      </c>
      <c r="U176" t="s">
        <v>640</v>
      </c>
      <c r="V176" t="s">
        <v>1429</v>
      </c>
      <c r="Y176" t="s">
        <v>1430</v>
      </c>
      <c r="Z176" t="s">
        <v>1431</v>
      </c>
      <c r="AA176" t="s">
        <v>1424</v>
      </c>
      <c r="AB176" t="s">
        <v>97</v>
      </c>
    </row>
    <row r="177" spans="1:32" x14ac:dyDescent="0.25">
      <c r="A177" t="s">
        <v>1432</v>
      </c>
      <c r="B177" t="s">
        <v>1433</v>
      </c>
      <c r="C177">
        <v>-3</v>
      </c>
      <c r="D177" t="s">
        <v>482</v>
      </c>
      <c r="E177" t="s">
        <v>1434</v>
      </c>
      <c r="F177" t="s">
        <v>18</v>
      </c>
      <c r="G177" t="s">
        <v>483</v>
      </c>
      <c r="H177">
        <v>1200000</v>
      </c>
      <c r="I177" t="s">
        <v>214</v>
      </c>
      <c r="J177">
        <f t="shared" si="10"/>
        <v>2</v>
      </c>
      <c r="L177" t="s">
        <v>405</v>
      </c>
      <c r="M177">
        <f t="shared" si="11"/>
        <v>3</v>
      </c>
      <c r="N177" t="s">
        <v>406</v>
      </c>
      <c r="O177">
        <f t="shared" si="12"/>
        <v>1</v>
      </c>
      <c r="P177" t="s">
        <v>246</v>
      </c>
      <c r="Q177">
        <f t="shared" si="13"/>
        <v>2</v>
      </c>
      <c r="R177">
        <f t="shared" si="14"/>
        <v>8</v>
      </c>
      <c r="S177" t="s">
        <v>1392</v>
      </c>
      <c r="U177" t="s">
        <v>486</v>
      </c>
      <c r="W177" t="s">
        <v>543</v>
      </c>
      <c r="Z177" t="s">
        <v>1435</v>
      </c>
      <c r="AA177" t="s">
        <v>1436</v>
      </c>
      <c r="AB177" t="s">
        <v>99</v>
      </c>
    </row>
    <row r="178" spans="1:32" x14ac:dyDescent="0.25">
      <c r="A178" t="s">
        <v>1437</v>
      </c>
      <c r="B178" t="s">
        <v>1438</v>
      </c>
      <c r="C178">
        <v>-5</v>
      </c>
      <c r="D178" t="s">
        <v>482</v>
      </c>
      <c r="E178" t="s">
        <v>1439</v>
      </c>
      <c r="F178" t="s">
        <v>18</v>
      </c>
      <c r="G178" t="s">
        <v>533</v>
      </c>
      <c r="H178">
        <v>650000</v>
      </c>
      <c r="I178" t="s">
        <v>215</v>
      </c>
      <c r="J178">
        <f t="shared" si="10"/>
        <v>1</v>
      </c>
      <c r="L178" t="s">
        <v>368</v>
      </c>
      <c r="M178">
        <f t="shared" si="11"/>
        <v>3</v>
      </c>
      <c r="N178" t="s">
        <v>376</v>
      </c>
      <c r="O178">
        <f t="shared" si="12"/>
        <v>5</v>
      </c>
      <c r="P178" t="s">
        <v>249</v>
      </c>
      <c r="Q178">
        <f t="shared" si="13"/>
        <v>3</v>
      </c>
      <c r="R178">
        <f t="shared" si="14"/>
        <v>12</v>
      </c>
      <c r="S178" t="s">
        <v>930</v>
      </c>
      <c r="U178" t="s">
        <v>595</v>
      </c>
      <c r="Z178" t="s">
        <v>1440</v>
      </c>
      <c r="AA178" t="s">
        <v>1436</v>
      </c>
      <c r="AB178" t="s">
        <v>99</v>
      </c>
    </row>
    <row r="179" spans="1:32" x14ac:dyDescent="0.25">
      <c r="A179" t="s">
        <v>1441</v>
      </c>
      <c r="B179" t="s">
        <v>1442</v>
      </c>
      <c r="C179">
        <v>-5</v>
      </c>
      <c r="D179" t="s">
        <v>482</v>
      </c>
      <c r="E179" t="s">
        <v>1439</v>
      </c>
      <c r="F179" t="s">
        <v>18</v>
      </c>
      <c r="G179" t="s">
        <v>533</v>
      </c>
      <c r="H179">
        <v>650000</v>
      </c>
      <c r="I179" t="s">
        <v>215</v>
      </c>
      <c r="J179">
        <f t="shared" si="10"/>
        <v>1</v>
      </c>
      <c r="L179" t="s">
        <v>368</v>
      </c>
      <c r="M179">
        <f t="shared" si="11"/>
        <v>3</v>
      </c>
      <c r="N179" t="s">
        <v>376</v>
      </c>
      <c r="O179">
        <f t="shared" si="12"/>
        <v>5</v>
      </c>
      <c r="P179" t="s">
        <v>249</v>
      </c>
      <c r="Q179">
        <f t="shared" si="13"/>
        <v>3</v>
      </c>
      <c r="R179">
        <f t="shared" si="14"/>
        <v>12</v>
      </c>
      <c r="S179" t="s">
        <v>930</v>
      </c>
      <c r="U179" t="s">
        <v>595</v>
      </c>
      <c r="Z179" t="s">
        <v>1440</v>
      </c>
      <c r="AA179" t="s">
        <v>1436</v>
      </c>
      <c r="AB179" t="s">
        <v>99</v>
      </c>
    </row>
    <row r="180" spans="1:32" x14ac:dyDescent="0.25">
      <c r="A180" t="s">
        <v>1443</v>
      </c>
      <c r="B180" t="s">
        <v>1444</v>
      </c>
      <c r="C180">
        <v>-3</v>
      </c>
      <c r="D180" t="s">
        <v>482</v>
      </c>
      <c r="E180" t="s">
        <v>1445</v>
      </c>
      <c r="F180" t="s">
        <v>19</v>
      </c>
      <c r="G180" t="s">
        <v>533</v>
      </c>
      <c r="H180">
        <v>1000000</v>
      </c>
      <c r="I180" t="s">
        <v>197</v>
      </c>
      <c r="J180">
        <f t="shared" si="10"/>
        <v>8</v>
      </c>
      <c r="L180" t="s">
        <v>264</v>
      </c>
      <c r="M180">
        <f t="shared" si="11"/>
        <v>4</v>
      </c>
      <c r="N180" t="s">
        <v>407</v>
      </c>
      <c r="O180">
        <f t="shared" si="12"/>
        <v>2</v>
      </c>
      <c r="P180" t="s">
        <v>246</v>
      </c>
      <c r="Q180">
        <f t="shared" si="13"/>
        <v>2</v>
      </c>
      <c r="R180">
        <f t="shared" si="14"/>
        <v>16</v>
      </c>
      <c r="S180" t="s">
        <v>614</v>
      </c>
      <c r="U180" t="s">
        <v>595</v>
      </c>
      <c r="Z180" t="s">
        <v>1446</v>
      </c>
      <c r="AA180" t="s">
        <v>1447</v>
      </c>
      <c r="AB180" t="s">
        <v>99</v>
      </c>
    </row>
    <row r="181" spans="1:32" x14ac:dyDescent="0.25">
      <c r="A181" t="s">
        <v>1448</v>
      </c>
      <c r="B181" t="s">
        <v>1449</v>
      </c>
      <c r="C181">
        <v>-5</v>
      </c>
      <c r="D181" t="s">
        <v>551</v>
      </c>
      <c r="E181" t="s">
        <v>1450</v>
      </c>
      <c r="F181" t="s">
        <v>17</v>
      </c>
      <c r="G181" t="s">
        <v>533</v>
      </c>
      <c r="H181" s="2">
        <v>950000</v>
      </c>
      <c r="I181" t="s">
        <v>168</v>
      </c>
      <c r="J181">
        <f t="shared" si="10"/>
        <v>4</v>
      </c>
      <c r="K181" t="s">
        <v>514</v>
      </c>
      <c r="L181" t="s">
        <v>408</v>
      </c>
      <c r="M181">
        <f t="shared" si="11"/>
        <v>4</v>
      </c>
      <c r="N181" t="s">
        <v>409</v>
      </c>
      <c r="O181">
        <f t="shared" si="12"/>
        <v>8</v>
      </c>
      <c r="P181" t="s">
        <v>249</v>
      </c>
      <c r="Q181">
        <f t="shared" si="13"/>
        <v>3</v>
      </c>
      <c r="R181">
        <f t="shared" si="14"/>
        <v>19</v>
      </c>
      <c r="S181" t="s">
        <v>1219</v>
      </c>
      <c r="U181" t="s">
        <v>640</v>
      </c>
      <c r="V181" t="s">
        <v>1451</v>
      </c>
      <c r="X181" t="s">
        <v>1452</v>
      </c>
      <c r="Y181" t="s">
        <v>1453</v>
      </c>
      <c r="Z181" t="s">
        <v>1454</v>
      </c>
      <c r="AA181" t="s">
        <v>1455</v>
      </c>
      <c r="AB181" t="s">
        <v>99</v>
      </c>
    </row>
    <row r="182" spans="1:32" x14ac:dyDescent="0.25">
      <c r="A182" t="s">
        <v>1456</v>
      </c>
      <c r="B182" t="s">
        <v>1457</v>
      </c>
      <c r="C182" t="s">
        <v>1458</v>
      </c>
      <c r="D182" t="s">
        <v>1459</v>
      </c>
      <c r="E182" t="s">
        <v>1460</v>
      </c>
      <c r="F182" t="s">
        <v>19</v>
      </c>
      <c r="G182" t="s">
        <v>483</v>
      </c>
      <c r="H182">
        <v>650000</v>
      </c>
      <c r="I182" t="s">
        <v>216</v>
      </c>
      <c r="J182">
        <f t="shared" si="10"/>
        <v>3</v>
      </c>
      <c r="K182" t="s">
        <v>514</v>
      </c>
      <c r="L182" t="s">
        <v>276</v>
      </c>
      <c r="M182">
        <f t="shared" si="11"/>
        <v>2</v>
      </c>
      <c r="N182" t="s">
        <v>254</v>
      </c>
      <c r="O182">
        <f t="shared" si="12"/>
        <v>2</v>
      </c>
      <c r="P182" t="s">
        <v>246</v>
      </c>
      <c r="Q182">
        <f t="shared" si="13"/>
        <v>2</v>
      </c>
      <c r="R182">
        <f t="shared" si="14"/>
        <v>9</v>
      </c>
      <c r="S182" t="s">
        <v>541</v>
      </c>
      <c r="U182" t="s">
        <v>595</v>
      </c>
      <c r="W182" t="s">
        <v>768</v>
      </c>
      <c r="Z182" t="s">
        <v>1461</v>
      </c>
      <c r="AA182" t="s">
        <v>1462</v>
      </c>
      <c r="AB182" t="s">
        <v>99</v>
      </c>
    </row>
    <row r="183" spans="1:32" x14ac:dyDescent="0.25">
      <c r="A183" t="s">
        <v>1463</v>
      </c>
      <c r="B183" t="s">
        <v>1464</v>
      </c>
      <c r="C183">
        <v>-5</v>
      </c>
      <c r="D183" t="s">
        <v>482</v>
      </c>
      <c r="E183" t="s">
        <v>1465</v>
      </c>
      <c r="F183" t="s">
        <v>18</v>
      </c>
      <c r="G183" t="s">
        <v>533</v>
      </c>
      <c r="H183">
        <v>400000</v>
      </c>
      <c r="I183" t="s">
        <v>173</v>
      </c>
      <c r="J183">
        <f t="shared" si="10"/>
        <v>1</v>
      </c>
      <c r="L183" t="s">
        <v>273</v>
      </c>
      <c r="M183">
        <f t="shared" si="11"/>
        <v>2</v>
      </c>
      <c r="N183" t="s">
        <v>215</v>
      </c>
      <c r="O183">
        <f t="shared" si="12"/>
        <v>1</v>
      </c>
      <c r="P183" t="s">
        <v>410</v>
      </c>
      <c r="Q183">
        <f t="shared" si="13"/>
        <v>1</v>
      </c>
      <c r="R183">
        <f t="shared" si="14"/>
        <v>5</v>
      </c>
      <c r="S183" t="s">
        <v>949</v>
      </c>
      <c r="U183" t="s">
        <v>1466</v>
      </c>
      <c r="W183" t="s">
        <v>1086</v>
      </c>
      <c r="Z183" t="s">
        <v>1467</v>
      </c>
      <c r="AA183" t="s">
        <v>1468</v>
      </c>
      <c r="AB183" t="s">
        <v>3</v>
      </c>
    </row>
    <row r="184" spans="1:32" x14ac:dyDescent="0.25">
      <c r="A184" t="s">
        <v>1469</v>
      </c>
      <c r="B184" t="s">
        <v>1470</v>
      </c>
      <c r="C184" t="s">
        <v>481</v>
      </c>
      <c r="D184" t="s">
        <v>482</v>
      </c>
      <c r="E184" t="s">
        <v>1471</v>
      </c>
      <c r="F184" t="s">
        <v>17</v>
      </c>
      <c r="G184" t="s">
        <v>533</v>
      </c>
      <c r="H184" s="1">
        <v>1000000</v>
      </c>
      <c r="I184" t="s">
        <v>168</v>
      </c>
      <c r="J184">
        <f t="shared" si="10"/>
        <v>4</v>
      </c>
      <c r="K184" t="s">
        <v>504</v>
      </c>
      <c r="L184" t="s">
        <v>379</v>
      </c>
      <c r="M184">
        <f t="shared" si="11"/>
        <v>5</v>
      </c>
      <c r="N184" t="s">
        <v>411</v>
      </c>
      <c r="O184">
        <f t="shared" si="12"/>
        <v>1</v>
      </c>
      <c r="P184" t="s">
        <v>385</v>
      </c>
      <c r="Q184">
        <f t="shared" si="13"/>
        <v>1</v>
      </c>
      <c r="R184">
        <f t="shared" si="14"/>
        <v>11</v>
      </c>
      <c r="S184" t="s">
        <v>1472</v>
      </c>
      <c r="U184" t="s">
        <v>516</v>
      </c>
      <c r="X184" t="s">
        <v>1473</v>
      </c>
      <c r="Z184" t="s">
        <v>1474</v>
      </c>
      <c r="AA184" t="s">
        <v>1475</v>
      </c>
      <c r="AB184" t="s">
        <v>13</v>
      </c>
      <c r="AF184" t="s">
        <v>1476</v>
      </c>
    </row>
    <row r="185" spans="1:32" x14ac:dyDescent="0.25">
      <c r="A185" t="s">
        <v>1477</v>
      </c>
      <c r="B185" t="s">
        <v>1478</v>
      </c>
      <c r="C185" t="s">
        <v>1479</v>
      </c>
      <c r="D185" t="s">
        <v>482</v>
      </c>
      <c r="E185" t="s">
        <v>1480</v>
      </c>
      <c r="F185" t="s">
        <v>17</v>
      </c>
      <c r="G185" t="s">
        <v>533</v>
      </c>
      <c r="H185">
        <v>1750000</v>
      </c>
      <c r="I185" t="s">
        <v>217</v>
      </c>
      <c r="J185">
        <f t="shared" si="10"/>
        <v>12</v>
      </c>
      <c r="L185" t="s">
        <v>321</v>
      </c>
      <c r="M185">
        <f t="shared" si="11"/>
        <v>4</v>
      </c>
      <c r="N185" t="s">
        <v>412</v>
      </c>
      <c r="O185">
        <f t="shared" si="12"/>
        <v>9</v>
      </c>
      <c r="P185" t="s">
        <v>385</v>
      </c>
      <c r="Q185">
        <f t="shared" si="13"/>
        <v>1</v>
      </c>
      <c r="R185">
        <f t="shared" si="14"/>
        <v>26</v>
      </c>
      <c r="S185" t="s">
        <v>541</v>
      </c>
      <c r="U185" t="s">
        <v>486</v>
      </c>
      <c r="V185" t="s">
        <v>1481</v>
      </c>
      <c r="Z185" t="s">
        <v>1482</v>
      </c>
      <c r="AA185" t="s">
        <v>1483</v>
      </c>
      <c r="AB185" t="s">
        <v>4</v>
      </c>
    </row>
    <row r="186" spans="1:32" x14ac:dyDescent="0.25">
      <c r="A186" t="s">
        <v>1484</v>
      </c>
      <c r="B186" t="s">
        <v>1485</v>
      </c>
      <c r="C186" t="s">
        <v>1479</v>
      </c>
      <c r="D186" t="s">
        <v>482</v>
      </c>
      <c r="E186" t="s">
        <v>1486</v>
      </c>
      <c r="F186" t="s">
        <v>19</v>
      </c>
      <c r="G186" t="s">
        <v>533</v>
      </c>
      <c r="H186">
        <v>1700000</v>
      </c>
      <c r="I186" t="s">
        <v>155</v>
      </c>
      <c r="J186">
        <f t="shared" si="10"/>
        <v>1</v>
      </c>
      <c r="L186" t="s">
        <v>384</v>
      </c>
      <c r="M186">
        <f t="shared" si="11"/>
        <v>2</v>
      </c>
      <c r="N186" t="s">
        <v>413</v>
      </c>
      <c r="O186">
        <f t="shared" si="12"/>
        <v>3</v>
      </c>
      <c r="P186" t="s">
        <v>262</v>
      </c>
      <c r="Q186">
        <f t="shared" si="13"/>
        <v>1</v>
      </c>
      <c r="R186">
        <f t="shared" si="14"/>
        <v>7</v>
      </c>
      <c r="S186" t="s">
        <v>1487</v>
      </c>
      <c r="U186" t="s">
        <v>486</v>
      </c>
      <c r="Z186" t="s">
        <v>1488</v>
      </c>
      <c r="AA186" t="s">
        <v>1483</v>
      </c>
      <c r="AB186" t="s">
        <v>4</v>
      </c>
    </row>
    <row r="187" spans="1:32" x14ac:dyDescent="0.25">
      <c r="A187" t="s">
        <v>1489</v>
      </c>
      <c r="B187" t="s">
        <v>1490</v>
      </c>
      <c r="C187" t="s">
        <v>1479</v>
      </c>
      <c r="D187" t="s">
        <v>482</v>
      </c>
      <c r="E187" t="s">
        <v>1491</v>
      </c>
      <c r="F187" t="s">
        <v>17</v>
      </c>
      <c r="G187" t="s">
        <v>533</v>
      </c>
      <c r="H187">
        <v>750000</v>
      </c>
      <c r="I187" t="s">
        <v>202</v>
      </c>
      <c r="J187">
        <f t="shared" si="10"/>
        <v>6</v>
      </c>
      <c r="L187" t="s">
        <v>414</v>
      </c>
      <c r="M187">
        <f t="shared" si="11"/>
        <v>5</v>
      </c>
      <c r="N187" t="s">
        <v>415</v>
      </c>
      <c r="O187">
        <f t="shared" si="12"/>
        <v>2</v>
      </c>
      <c r="P187" t="s">
        <v>255</v>
      </c>
      <c r="Q187">
        <f t="shared" si="13"/>
        <v>1</v>
      </c>
      <c r="R187">
        <f t="shared" si="14"/>
        <v>14</v>
      </c>
      <c r="S187" t="s">
        <v>1492</v>
      </c>
      <c r="U187" t="s">
        <v>1493</v>
      </c>
      <c r="W187" t="s">
        <v>543</v>
      </c>
      <c r="Z187" t="s">
        <v>1494</v>
      </c>
      <c r="AA187" t="s">
        <v>1483</v>
      </c>
      <c r="AB187" t="s">
        <v>4</v>
      </c>
    </row>
    <row r="188" spans="1:32" x14ac:dyDescent="0.25">
      <c r="A188" t="s">
        <v>1495</v>
      </c>
      <c r="B188" t="s">
        <v>1496</v>
      </c>
      <c r="C188" t="s">
        <v>1479</v>
      </c>
      <c r="D188" t="s">
        <v>482</v>
      </c>
      <c r="E188" t="s">
        <v>1491</v>
      </c>
      <c r="F188" t="s">
        <v>18</v>
      </c>
      <c r="G188" t="s">
        <v>533</v>
      </c>
      <c r="H188">
        <v>1300000</v>
      </c>
      <c r="I188" t="s">
        <v>218</v>
      </c>
      <c r="J188">
        <f t="shared" si="10"/>
        <v>3</v>
      </c>
      <c r="L188" t="s">
        <v>155</v>
      </c>
      <c r="M188">
        <f t="shared" si="11"/>
        <v>1</v>
      </c>
      <c r="N188" t="s">
        <v>416</v>
      </c>
      <c r="O188">
        <f t="shared" si="12"/>
        <v>5</v>
      </c>
      <c r="P188" t="s">
        <v>246</v>
      </c>
      <c r="Q188">
        <f t="shared" si="13"/>
        <v>2</v>
      </c>
      <c r="R188">
        <f t="shared" si="14"/>
        <v>11</v>
      </c>
      <c r="S188" t="s">
        <v>1497</v>
      </c>
      <c r="U188" t="s">
        <v>595</v>
      </c>
      <c r="V188" t="s">
        <v>1498</v>
      </c>
      <c r="X188" t="s">
        <v>1499</v>
      </c>
      <c r="Z188" t="s">
        <v>1500</v>
      </c>
      <c r="AA188" t="s">
        <v>1501</v>
      </c>
      <c r="AB188" t="s">
        <v>4</v>
      </c>
    </row>
    <row r="189" spans="1:32" x14ac:dyDescent="0.25">
      <c r="A189" t="s">
        <v>1502</v>
      </c>
      <c r="B189" t="s">
        <v>1503</v>
      </c>
      <c r="C189" t="s">
        <v>1479</v>
      </c>
      <c r="D189" t="s">
        <v>482</v>
      </c>
      <c r="E189" t="s">
        <v>1504</v>
      </c>
      <c r="F189" t="s">
        <v>18</v>
      </c>
      <c r="G189" t="s">
        <v>533</v>
      </c>
      <c r="H189">
        <v>650000</v>
      </c>
      <c r="I189" t="s">
        <v>216</v>
      </c>
      <c r="J189">
        <f t="shared" si="10"/>
        <v>3</v>
      </c>
      <c r="K189" t="s">
        <v>514</v>
      </c>
      <c r="L189" t="s">
        <v>251</v>
      </c>
      <c r="M189">
        <f t="shared" si="11"/>
        <v>3</v>
      </c>
      <c r="N189" t="s">
        <v>417</v>
      </c>
      <c r="O189">
        <f t="shared" si="12"/>
        <v>5</v>
      </c>
      <c r="P189" t="s">
        <v>246</v>
      </c>
      <c r="Q189">
        <f t="shared" si="13"/>
        <v>2</v>
      </c>
      <c r="R189">
        <f t="shared" si="14"/>
        <v>13</v>
      </c>
      <c r="S189" t="s">
        <v>949</v>
      </c>
      <c r="U189" t="s">
        <v>595</v>
      </c>
      <c r="V189" t="s">
        <v>1505</v>
      </c>
      <c r="X189" t="s">
        <v>1506</v>
      </c>
      <c r="Y189" t="s">
        <v>1507</v>
      </c>
      <c r="Z189" t="s">
        <v>1508</v>
      </c>
      <c r="AA189" t="s">
        <v>1509</v>
      </c>
      <c r="AB189" t="s">
        <v>4</v>
      </c>
    </row>
    <row r="190" spans="1:32" x14ac:dyDescent="0.25">
      <c r="A190" t="s">
        <v>1510</v>
      </c>
      <c r="B190" t="s">
        <v>1511</v>
      </c>
      <c r="C190" t="s">
        <v>1479</v>
      </c>
      <c r="D190" t="s">
        <v>482</v>
      </c>
      <c r="E190" t="s">
        <v>1512</v>
      </c>
      <c r="F190" t="s">
        <v>19</v>
      </c>
      <c r="G190" t="s">
        <v>533</v>
      </c>
      <c r="H190">
        <v>1400000</v>
      </c>
      <c r="I190" t="s">
        <v>132</v>
      </c>
      <c r="J190">
        <f t="shared" si="10"/>
        <v>4</v>
      </c>
      <c r="K190" t="s">
        <v>504</v>
      </c>
      <c r="L190" t="s">
        <v>321</v>
      </c>
      <c r="M190">
        <f t="shared" si="11"/>
        <v>4</v>
      </c>
      <c r="N190" t="s">
        <v>418</v>
      </c>
      <c r="O190">
        <f t="shared" si="12"/>
        <v>4</v>
      </c>
      <c r="P190" t="s">
        <v>246</v>
      </c>
      <c r="Q190">
        <f t="shared" si="13"/>
        <v>2</v>
      </c>
      <c r="R190">
        <f t="shared" si="14"/>
        <v>14</v>
      </c>
      <c r="S190" t="s">
        <v>614</v>
      </c>
      <c r="U190" t="s">
        <v>516</v>
      </c>
      <c r="X190" t="s">
        <v>1513</v>
      </c>
      <c r="Y190" t="s">
        <v>1514</v>
      </c>
      <c r="Z190" t="s">
        <v>1515</v>
      </c>
      <c r="AA190" t="s">
        <v>1509</v>
      </c>
      <c r="AB190" t="s">
        <v>4</v>
      </c>
    </row>
    <row r="191" spans="1:32" x14ac:dyDescent="0.25">
      <c r="A191" t="s">
        <v>1516</v>
      </c>
      <c r="B191" t="s">
        <v>1517</v>
      </c>
      <c r="C191" t="s">
        <v>1227</v>
      </c>
      <c r="D191" t="s">
        <v>1518</v>
      </c>
      <c r="E191" t="s">
        <v>1519</v>
      </c>
      <c r="F191" t="s">
        <v>17</v>
      </c>
      <c r="G191" t="s">
        <v>533</v>
      </c>
      <c r="H191">
        <v>2100000</v>
      </c>
      <c r="I191" t="s">
        <v>219</v>
      </c>
      <c r="J191">
        <f t="shared" si="10"/>
        <v>8</v>
      </c>
      <c r="K191" t="s">
        <v>1378</v>
      </c>
      <c r="L191" t="s">
        <v>374</v>
      </c>
      <c r="M191">
        <f t="shared" si="11"/>
        <v>4</v>
      </c>
      <c r="N191" t="s">
        <v>419</v>
      </c>
      <c r="O191">
        <f t="shared" si="12"/>
        <v>3</v>
      </c>
      <c r="P191" t="s">
        <v>249</v>
      </c>
      <c r="Q191">
        <f t="shared" si="13"/>
        <v>3</v>
      </c>
      <c r="R191">
        <f t="shared" si="14"/>
        <v>18</v>
      </c>
      <c r="S191" t="s">
        <v>614</v>
      </c>
      <c r="U191" t="s">
        <v>516</v>
      </c>
      <c r="V191" t="s">
        <v>1520</v>
      </c>
      <c r="W191" t="s">
        <v>768</v>
      </c>
      <c r="X191" t="s">
        <v>1521</v>
      </c>
      <c r="Y191" t="s">
        <v>1522</v>
      </c>
      <c r="Z191" t="s">
        <v>1523</v>
      </c>
      <c r="AA191" t="s">
        <v>1501</v>
      </c>
      <c r="AB191" t="s">
        <v>4</v>
      </c>
    </row>
    <row r="192" spans="1:32" x14ac:dyDescent="0.25">
      <c r="A192" t="s">
        <v>1524</v>
      </c>
      <c r="B192" t="s">
        <v>1525</v>
      </c>
      <c r="C192" t="s">
        <v>1227</v>
      </c>
      <c r="D192" t="s">
        <v>482</v>
      </c>
      <c r="E192" t="s">
        <v>1526</v>
      </c>
      <c r="F192" t="s">
        <v>19</v>
      </c>
      <c r="G192" t="s">
        <v>533</v>
      </c>
      <c r="H192">
        <v>1800000</v>
      </c>
      <c r="I192" t="s">
        <v>220</v>
      </c>
      <c r="J192">
        <f t="shared" si="10"/>
        <v>6</v>
      </c>
      <c r="K192" t="s">
        <v>1527</v>
      </c>
      <c r="L192" t="s">
        <v>374</v>
      </c>
      <c r="M192">
        <f t="shared" si="11"/>
        <v>4</v>
      </c>
      <c r="N192" t="s">
        <v>274</v>
      </c>
      <c r="O192">
        <f t="shared" si="12"/>
        <v>2</v>
      </c>
      <c r="P192" t="s">
        <v>249</v>
      </c>
      <c r="Q192">
        <f t="shared" si="13"/>
        <v>3</v>
      </c>
      <c r="R192">
        <f t="shared" si="14"/>
        <v>15</v>
      </c>
      <c r="S192" t="s">
        <v>614</v>
      </c>
      <c r="U192" t="s">
        <v>516</v>
      </c>
      <c r="V192" t="s">
        <v>1528</v>
      </c>
      <c r="X192" t="s">
        <v>1529</v>
      </c>
      <c r="Y192" t="s">
        <v>1530</v>
      </c>
      <c r="Z192" t="s">
        <v>1523</v>
      </c>
      <c r="AA192" t="s">
        <v>1531</v>
      </c>
      <c r="AB192" t="s">
        <v>4</v>
      </c>
    </row>
    <row r="193" spans="1:28" x14ac:dyDescent="0.25">
      <c r="A193" t="s">
        <v>1532</v>
      </c>
      <c r="B193" t="s">
        <v>1533</v>
      </c>
      <c r="C193" t="s">
        <v>1227</v>
      </c>
      <c r="D193" t="s">
        <v>482</v>
      </c>
      <c r="E193" t="s">
        <v>1534</v>
      </c>
      <c r="F193" t="s">
        <v>18</v>
      </c>
      <c r="G193" t="s">
        <v>483</v>
      </c>
      <c r="H193">
        <v>1800000</v>
      </c>
      <c r="I193" t="s">
        <v>221</v>
      </c>
      <c r="J193">
        <f t="shared" si="10"/>
        <v>7</v>
      </c>
      <c r="K193" t="s">
        <v>514</v>
      </c>
      <c r="L193" t="s">
        <v>420</v>
      </c>
      <c r="M193">
        <f t="shared" si="11"/>
        <v>4</v>
      </c>
      <c r="N193" t="s">
        <v>421</v>
      </c>
      <c r="O193">
        <f t="shared" si="12"/>
        <v>4</v>
      </c>
      <c r="P193" t="s">
        <v>246</v>
      </c>
      <c r="Q193">
        <f t="shared" si="13"/>
        <v>2</v>
      </c>
      <c r="R193">
        <f t="shared" si="14"/>
        <v>17</v>
      </c>
      <c r="S193" t="s">
        <v>1535</v>
      </c>
      <c r="U193" t="s">
        <v>595</v>
      </c>
      <c r="V193" t="s">
        <v>1536</v>
      </c>
      <c r="X193" t="s">
        <v>1537</v>
      </c>
      <c r="Y193" t="s">
        <v>1538</v>
      </c>
      <c r="Z193" t="s">
        <v>1539</v>
      </c>
      <c r="AA193" t="s">
        <v>1483</v>
      </c>
      <c r="AB193" t="s">
        <v>4</v>
      </c>
    </row>
    <row r="194" spans="1:28" x14ac:dyDescent="0.25">
      <c r="A194" t="s">
        <v>1540</v>
      </c>
      <c r="B194" t="s">
        <v>1541</v>
      </c>
      <c r="C194" t="s">
        <v>1227</v>
      </c>
      <c r="D194" t="s">
        <v>482</v>
      </c>
      <c r="E194" t="s">
        <v>1542</v>
      </c>
      <c r="F194" t="s">
        <v>19</v>
      </c>
      <c r="G194" t="s">
        <v>533</v>
      </c>
      <c r="H194">
        <v>750000</v>
      </c>
      <c r="I194" t="s">
        <v>186</v>
      </c>
      <c r="J194">
        <f t="shared" si="10"/>
        <v>4</v>
      </c>
      <c r="L194" t="s">
        <v>253</v>
      </c>
      <c r="M194">
        <f t="shared" si="11"/>
        <v>3</v>
      </c>
      <c r="N194" t="s">
        <v>401</v>
      </c>
      <c r="O194">
        <f t="shared" si="12"/>
        <v>3</v>
      </c>
      <c r="P194" t="s">
        <v>246</v>
      </c>
      <c r="Q194">
        <f t="shared" si="13"/>
        <v>2</v>
      </c>
      <c r="R194">
        <f t="shared" si="14"/>
        <v>12</v>
      </c>
      <c r="S194" t="s">
        <v>1543</v>
      </c>
      <c r="U194" t="s">
        <v>595</v>
      </c>
      <c r="Y194" t="s">
        <v>1544</v>
      </c>
      <c r="Z194" t="s">
        <v>1545</v>
      </c>
      <c r="AA194" t="s">
        <v>1501</v>
      </c>
      <c r="AB194" t="s">
        <v>4</v>
      </c>
    </row>
    <row r="195" spans="1:28" x14ac:dyDescent="0.25">
      <c r="A195" t="s">
        <v>1546</v>
      </c>
      <c r="B195" t="s">
        <v>1547</v>
      </c>
      <c r="C195" t="s">
        <v>1227</v>
      </c>
      <c r="D195" t="s">
        <v>482</v>
      </c>
      <c r="E195" t="s">
        <v>1548</v>
      </c>
      <c r="F195" t="s">
        <v>19</v>
      </c>
      <c r="G195" t="s">
        <v>533</v>
      </c>
      <c r="H195">
        <v>850000</v>
      </c>
      <c r="I195" t="s">
        <v>186</v>
      </c>
      <c r="J195">
        <f t="shared" ref="J195:J258" si="15">LEN(I195)-LEN(SUBSTITUTE(I195,";",""))+1</f>
        <v>4</v>
      </c>
      <c r="L195" t="s">
        <v>422</v>
      </c>
      <c r="M195">
        <f t="shared" ref="M195:M258" si="16">LEN(L195)-LEN(SUBSTITUTE(L195,";",""))+1</f>
        <v>3</v>
      </c>
      <c r="N195" t="s">
        <v>423</v>
      </c>
      <c r="O195">
        <f t="shared" ref="O195:O258" si="17">LEN(N195)-LEN(SUBSTITUTE(N195,";",""))+1</f>
        <v>4</v>
      </c>
      <c r="P195" t="s">
        <v>246</v>
      </c>
      <c r="Q195">
        <f t="shared" ref="Q195:Q258" si="18">LEN(P195)-LEN(SUBSTITUTE(P195,";",""))+1</f>
        <v>2</v>
      </c>
      <c r="R195">
        <f t="shared" ref="R195:R258" si="19">J195+M195+O195+Q195</f>
        <v>13</v>
      </c>
      <c r="S195" t="s">
        <v>1543</v>
      </c>
      <c r="U195" t="s">
        <v>595</v>
      </c>
      <c r="V195" t="s">
        <v>1549</v>
      </c>
      <c r="X195" t="s">
        <v>1550</v>
      </c>
      <c r="Y195" t="s">
        <v>1551</v>
      </c>
      <c r="Z195" t="s">
        <v>1545</v>
      </c>
      <c r="AA195" t="s">
        <v>1501</v>
      </c>
      <c r="AB195" t="s">
        <v>4</v>
      </c>
    </row>
    <row r="196" spans="1:28" x14ac:dyDescent="0.25">
      <c r="A196" t="s">
        <v>1552</v>
      </c>
      <c r="B196" t="s">
        <v>1553</v>
      </c>
      <c r="C196" t="s">
        <v>1227</v>
      </c>
      <c r="D196" t="s">
        <v>482</v>
      </c>
      <c r="E196" t="s">
        <v>1554</v>
      </c>
      <c r="F196" t="s">
        <v>18</v>
      </c>
      <c r="G196" t="s">
        <v>533</v>
      </c>
      <c r="H196">
        <v>1250000</v>
      </c>
      <c r="I196" t="s">
        <v>222</v>
      </c>
      <c r="J196">
        <f t="shared" si="15"/>
        <v>6</v>
      </c>
      <c r="K196" t="s">
        <v>526</v>
      </c>
      <c r="L196" t="s">
        <v>253</v>
      </c>
      <c r="M196">
        <f t="shared" si="16"/>
        <v>3</v>
      </c>
      <c r="N196" t="s">
        <v>424</v>
      </c>
      <c r="O196">
        <f t="shared" si="17"/>
        <v>4</v>
      </c>
      <c r="P196" t="s">
        <v>249</v>
      </c>
      <c r="Q196">
        <f t="shared" si="18"/>
        <v>3</v>
      </c>
      <c r="R196">
        <f t="shared" si="19"/>
        <v>16</v>
      </c>
      <c r="S196" t="s">
        <v>1344</v>
      </c>
      <c r="U196" t="s">
        <v>595</v>
      </c>
      <c r="V196" t="s">
        <v>1555</v>
      </c>
      <c r="W196" t="s">
        <v>543</v>
      </c>
      <c r="X196" t="s">
        <v>1556</v>
      </c>
      <c r="Y196" t="s">
        <v>1557</v>
      </c>
      <c r="Z196" t="s">
        <v>1558</v>
      </c>
      <c r="AA196" t="s">
        <v>1501</v>
      </c>
      <c r="AB196" t="s">
        <v>4</v>
      </c>
    </row>
    <row r="197" spans="1:28" x14ac:dyDescent="0.25">
      <c r="A197" t="s">
        <v>1559</v>
      </c>
      <c r="B197" t="s">
        <v>1560</v>
      </c>
      <c r="C197" t="s">
        <v>1227</v>
      </c>
      <c r="D197" t="s">
        <v>482</v>
      </c>
      <c r="E197" t="s">
        <v>1561</v>
      </c>
      <c r="F197" t="s">
        <v>18</v>
      </c>
      <c r="G197" t="s">
        <v>483</v>
      </c>
      <c r="H197">
        <v>1600000</v>
      </c>
      <c r="I197" t="s">
        <v>223</v>
      </c>
      <c r="J197">
        <f t="shared" si="15"/>
        <v>5</v>
      </c>
      <c r="K197" t="s">
        <v>514</v>
      </c>
      <c r="L197" t="s">
        <v>321</v>
      </c>
      <c r="M197">
        <f t="shared" si="16"/>
        <v>4</v>
      </c>
      <c r="N197" t="s">
        <v>425</v>
      </c>
      <c r="O197">
        <f t="shared" si="17"/>
        <v>3</v>
      </c>
      <c r="P197" t="s">
        <v>246</v>
      </c>
      <c r="Q197">
        <f t="shared" si="18"/>
        <v>2</v>
      </c>
      <c r="R197">
        <f t="shared" si="19"/>
        <v>14</v>
      </c>
      <c r="S197" t="s">
        <v>969</v>
      </c>
      <c r="U197" t="s">
        <v>516</v>
      </c>
      <c r="V197" t="s">
        <v>1562</v>
      </c>
      <c r="Y197" t="s">
        <v>1563</v>
      </c>
      <c r="Z197" t="s">
        <v>1564</v>
      </c>
      <c r="AA197" t="s">
        <v>1483</v>
      </c>
      <c r="AB197" t="s">
        <v>4</v>
      </c>
    </row>
    <row r="198" spans="1:28" ht="195" x14ac:dyDescent="0.25">
      <c r="A198" t="s">
        <v>1565</v>
      </c>
      <c r="B198" t="s">
        <v>1566</v>
      </c>
      <c r="C198" t="s">
        <v>1227</v>
      </c>
      <c r="D198" t="s">
        <v>482</v>
      </c>
      <c r="E198" t="s">
        <v>1567</v>
      </c>
      <c r="F198" t="s">
        <v>18</v>
      </c>
      <c r="G198" t="s">
        <v>533</v>
      </c>
      <c r="H198">
        <v>1600000</v>
      </c>
      <c r="I198" t="s">
        <v>224</v>
      </c>
      <c r="J198">
        <f t="shared" si="15"/>
        <v>6</v>
      </c>
      <c r="K198" t="s">
        <v>514</v>
      </c>
      <c r="L198" t="s">
        <v>253</v>
      </c>
      <c r="M198">
        <f t="shared" si="16"/>
        <v>3</v>
      </c>
      <c r="N198" t="s">
        <v>215</v>
      </c>
      <c r="O198">
        <f t="shared" si="17"/>
        <v>1</v>
      </c>
      <c r="P198" t="s">
        <v>249</v>
      </c>
      <c r="Q198">
        <f t="shared" si="18"/>
        <v>3</v>
      </c>
      <c r="R198">
        <f t="shared" si="19"/>
        <v>13</v>
      </c>
      <c r="S198" t="s">
        <v>944</v>
      </c>
      <c r="U198" t="s">
        <v>595</v>
      </c>
      <c r="V198" s="1" t="s">
        <v>1568</v>
      </c>
      <c r="X198" t="s">
        <v>1569</v>
      </c>
      <c r="Y198" t="s">
        <v>1570</v>
      </c>
      <c r="Z198" t="s">
        <v>1571</v>
      </c>
      <c r="AA198" t="s">
        <v>1483</v>
      </c>
      <c r="AB198" t="s">
        <v>4</v>
      </c>
    </row>
    <row r="199" spans="1:28" x14ac:dyDescent="0.25">
      <c r="A199" t="s">
        <v>1572</v>
      </c>
      <c r="B199" t="s">
        <v>1573</v>
      </c>
      <c r="C199" t="s">
        <v>1227</v>
      </c>
      <c r="D199" t="s">
        <v>482</v>
      </c>
      <c r="E199" t="s">
        <v>1574</v>
      </c>
      <c r="F199" t="s">
        <v>17</v>
      </c>
      <c r="G199" t="s">
        <v>813</v>
      </c>
      <c r="H199">
        <v>6000000</v>
      </c>
      <c r="I199" t="s">
        <v>168</v>
      </c>
      <c r="J199">
        <f t="shared" si="15"/>
        <v>4</v>
      </c>
      <c r="K199" t="s">
        <v>514</v>
      </c>
      <c r="L199" t="s">
        <v>251</v>
      </c>
      <c r="M199">
        <f t="shared" si="16"/>
        <v>3</v>
      </c>
      <c r="N199" t="s">
        <v>332</v>
      </c>
      <c r="O199">
        <f t="shared" si="17"/>
        <v>2</v>
      </c>
      <c r="P199" t="s">
        <v>255</v>
      </c>
      <c r="Q199">
        <f t="shared" si="18"/>
        <v>1</v>
      </c>
      <c r="R199">
        <f t="shared" si="19"/>
        <v>10</v>
      </c>
      <c r="S199" t="s">
        <v>1575</v>
      </c>
      <c r="U199" t="s">
        <v>595</v>
      </c>
      <c r="X199" t="s">
        <v>1576</v>
      </c>
      <c r="Y199" t="s">
        <v>1577</v>
      </c>
      <c r="Z199" t="s">
        <v>1578</v>
      </c>
      <c r="AA199" t="s">
        <v>1579</v>
      </c>
      <c r="AB199" t="s">
        <v>4</v>
      </c>
    </row>
    <row r="200" spans="1:28" x14ac:dyDescent="0.25">
      <c r="A200" t="s">
        <v>1580</v>
      </c>
      <c r="B200" t="s">
        <v>1581</v>
      </c>
      <c r="C200" t="s">
        <v>1227</v>
      </c>
      <c r="D200" t="s">
        <v>482</v>
      </c>
      <c r="E200" t="s">
        <v>1582</v>
      </c>
      <c r="F200" t="s">
        <v>19</v>
      </c>
      <c r="G200" t="s">
        <v>533</v>
      </c>
      <c r="H200" s="2">
        <v>650000</v>
      </c>
      <c r="I200" t="s">
        <v>176</v>
      </c>
      <c r="J200">
        <f t="shared" si="15"/>
        <v>5</v>
      </c>
      <c r="K200" t="s">
        <v>514</v>
      </c>
      <c r="L200" t="s">
        <v>426</v>
      </c>
      <c r="M200">
        <f t="shared" si="16"/>
        <v>4</v>
      </c>
      <c r="N200" t="s">
        <v>331</v>
      </c>
      <c r="O200">
        <f t="shared" si="17"/>
        <v>2</v>
      </c>
      <c r="P200" t="s">
        <v>246</v>
      </c>
      <c r="Q200">
        <f t="shared" si="18"/>
        <v>2</v>
      </c>
      <c r="R200">
        <f t="shared" si="19"/>
        <v>13</v>
      </c>
      <c r="S200" t="s">
        <v>949</v>
      </c>
      <c r="U200" t="s">
        <v>516</v>
      </c>
      <c r="V200" t="s">
        <v>1583</v>
      </c>
      <c r="X200" t="s">
        <v>1584</v>
      </c>
      <c r="Z200" t="s">
        <v>1585</v>
      </c>
      <c r="AA200" t="s">
        <v>1483</v>
      </c>
      <c r="AB200" t="s">
        <v>4</v>
      </c>
    </row>
    <row r="201" spans="1:28" x14ac:dyDescent="0.25">
      <c r="A201" t="s">
        <v>1586</v>
      </c>
      <c r="B201" t="s">
        <v>1587</v>
      </c>
      <c r="C201" t="s">
        <v>1227</v>
      </c>
      <c r="D201" t="s">
        <v>482</v>
      </c>
      <c r="E201" t="s">
        <v>1588</v>
      </c>
      <c r="F201" t="s">
        <v>19</v>
      </c>
      <c r="G201" t="s">
        <v>533</v>
      </c>
      <c r="H201">
        <v>1700000</v>
      </c>
      <c r="I201" t="s">
        <v>170</v>
      </c>
      <c r="J201">
        <f t="shared" si="15"/>
        <v>5</v>
      </c>
      <c r="K201" t="s">
        <v>526</v>
      </c>
      <c r="L201" t="s">
        <v>427</v>
      </c>
      <c r="M201">
        <f t="shared" si="16"/>
        <v>4</v>
      </c>
      <c r="N201" t="s">
        <v>428</v>
      </c>
      <c r="O201">
        <f t="shared" si="17"/>
        <v>9</v>
      </c>
      <c r="P201" t="s">
        <v>249</v>
      </c>
      <c r="Q201">
        <f t="shared" si="18"/>
        <v>3</v>
      </c>
      <c r="R201">
        <f t="shared" si="19"/>
        <v>21</v>
      </c>
      <c r="S201" t="s">
        <v>944</v>
      </c>
      <c r="U201" t="s">
        <v>595</v>
      </c>
      <c r="V201" t="s">
        <v>1589</v>
      </c>
      <c r="Y201" t="s">
        <v>1590</v>
      </c>
      <c r="Z201" t="s">
        <v>1591</v>
      </c>
      <c r="AA201" t="s">
        <v>4</v>
      </c>
      <c r="AB201" t="s">
        <v>4</v>
      </c>
    </row>
    <row r="202" spans="1:28" x14ac:dyDescent="0.25">
      <c r="A202" t="s">
        <v>1592</v>
      </c>
      <c r="B202" t="s">
        <v>1593</v>
      </c>
      <c r="C202" t="s">
        <v>1227</v>
      </c>
      <c r="D202" t="s">
        <v>482</v>
      </c>
      <c r="E202" t="s">
        <v>1594</v>
      </c>
      <c r="F202" t="s">
        <v>17</v>
      </c>
      <c r="G202" t="s">
        <v>533</v>
      </c>
      <c r="H202">
        <v>2000000</v>
      </c>
      <c r="I202" t="s">
        <v>225</v>
      </c>
      <c r="J202">
        <f t="shared" si="15"/>
        <v>5</v>
      </c>
      <c r="K202" t="s">
        <v>526</v>
      </c>
      <c r="L202" t="s">
        <v>321</v>
      </c>
      <c r="M202">
        <f t="shared" si="16"/>
        <v>4</v>
      </c>
      <c r="N202" t="s">
        <v>429</v>
      </c>
      <c r="O202">
        <f t="shared" si="17"/>
        <v>8</v>
      </c>
      <c r="P202" t="s">
        <v>249</v>
      </c>
      <c r="Q202">
        <f t="shared" si="18"/>
        <v>3</v>
      </c>
      <c r="R202">
        <f t="shared" si="19"/>
        <v>20</v>
      </c>
      <c r="S202" t="s">
        <v>944</v>
      </c>
      <c r="U202" t="s">
        <v>595</v>
      </c>
      <c r="V202" t="s">
        <v>1595</v>
      </c>
      <c r="X202" t="s">
        <v>1596</v>
      </c>
      <c r="Y202" t="s">
        <v>1597</v>
      </c>
      <c r="Z202" t="s">
        <v>1598</v>
      </c>
      <c r="AA202" t="s">
        <v>4</v>
      </c>
      <c r="AB202" t="s">
        <v>4</v>
      </c>
    </row>
    <row r="203" spans="1:28" x14ac:dyDescent="0.25">
      <c r="A203" t="s">
        <v>1599</v>
      </c>
      <c r="B203" t="s">
        <v>1600</v>
      </c>
      <c r="C203" t="s">
        <v>1227</v>
      </c>
      <c r="D203" t="s">
        <v>1518</v>
      </c>
      <c r="E203" t="s">
        <v>1601</v>
      </c>
      <c r="F203" t="s">
        <v>17</v>
      </c>
      <c r="G203" t="s">
        <v>533</v>
      </c>
      <c r="H203">
        <v>600000</v>
      </c>
      <c r="I203" t="s">
        <v>173</v>
      </c>
      <c r="J203">
        <f t="shared" si="15"/>
        <v>1</v>
      </c>
      <c r="K203" t="s">
        <v>514</v>
      </c>
      <c r="L203" t="s">
        <v>251</v>
      </c>
      <c r="M203">
        <f t="shared" si="16"/>
        <v>3</v>
      </c>
      <c r="N203" t="s">
        <v>430</v>
      </c>
      <c r="O203">
        <f t="shared" si="17"/>
        <v>5</v>
      </c>
      <c r="P203" t="s">
        <v>246</v>
      </c>
      <c r="Q203">
        <f t="shared" si="18"/>
        <v>2</v>
      </c>
      <c r="R203">
        <f t="shared" si="19"/>
        <v>11</v>
      </c>
      <c r="S203" t="s">
        <v>944</v>
      </c>
      <c r="U203" t="s">
        <v>595</v>
      </c>
      <c r="V203" t="s">
        <v>1602</v>
      </c>
      <c r="X203" t="s">
        <v>1603</v>
      </c>
      <c r="Y203" t="s">
        <v>1604</v>
      </c>
      <c r="Z203" t="s">
        <v>1605</v>
      </c>
      <c r="AA203" t="s">
        <v>1501</v>
      </c>
      <c r="AB203" t="s">
        <v>4</v>
      </c>
    </row>
    <row r="204" spans="1:28" x14ac:dyDescent="0.25">
      <c r="A204" t="s">
        <v>1606</v>
      </c>
      <c r="B204" t="s">
        <v>1607</v>
      </c>
      <c r="C204" t="s">
        <v>1227</v>
      </c>
      <c r="D204" t="s">
        <v>482</v>
      </c>
      <c r="E204" t="s">
        <v>1608</v>
      </c>
      <c r="F204" t="s">
        <v>19</v>
      </c>
      <c r="G204" t="s">
        <v>533</v>
      </c>
      <c r="H204">
        <v>700000</v>
      </c>
      <c r="I204" t="s">
        <v>148</v>
      </c>
      <c r="J204">
        <f t="shared" si="15"/>
        <v>4</v>
      </c>
      <c r="K204" t="s">
        <v>514</v>
      </c>
      <c r="L204" t="s">
        <v>251</v>
      </c>
      <c r="M204">
        <f t="shared" si="16"/>
        <v>3</v>
      </c>
      <c r="N204" t="s">
        <v>431</v>
      </c>
      <c r="O204">
        <f t="shared" si="17"/>
        <v>4</v>
      </c>
      <c r="P204" t="s">
        <v>246</v>
      </c>
      <c r="Q204">
        <f t="shared" si="18"/>
        <v>2</v>
      </c>
      <c r="R204">
        <f t="shared" si="19"/>
        <v>13</v>
      </c>
      <c r="S204" t="s">
        <v>1609</v>
      </c>
      <c r="U204" t="s">
        <v>595</v>
      </c>
      <c r="V204" t="s">
        <v>1602</v>
      </c>
      <c r="X204" t="s">
        <v>1610</v>
      </c>
      <c r="Z204" t="s">
        <v>1611</v>
      </c>
      <c r="AA204" t="s">
        <v>1501</v>
      </c>
      <c r="AB204" t="s">
        <v>4</v>
      </c>
    </row>
    <row r="205" spans="1:28" x14ac:dyDescent="0.25">
      <c r="A205" t="s">
        <v>1612</v>
      </c>
      <c r="B205" t="s">
        <v>1613</v>
      </c>
      <c r="C205" t="s">
        <v>1227</v>
      </c>
      <c r="D205" t="s">
        <v>482</v>
      </c>
      <c r="E205" t="s">
        <v>1614</v>
      </c>
      <c r="F205" t="s">
        <v>17</v>
      </c>
      <c r="G205" t="s">
        <v>533</v>
      </c>
      <c r="H205">
        <v>1250000</v>
      </c>
      <c r="I205" t="s">
        <v>226</v>
      </c>
      <c r="J205">
        <f t="shared" si="15"/>
        <v>8</v>
      </c>
      <c r="K205" t="s">
        <v>526</v>
      </c>
      <c r="L205" t="s">
        <v>321</v>
      </c>
      <c r="M205">
        <f t="shared" si="16"/>
        <v>4</v>
      </c>
      <c r="N205" t="s">
        <v>432</v>
      </c>
      <c r="O205">
        <f t="shared" si="17"/>
        <v>7</v>
      </c>
      <c r="P205" t="s">
        <v>246</v>
      </c>
      <c r="Q205">
        <f t="shared" si="18"/>
        <v>2</v>
      </c>
      <c r="R205">
        <f t="shared" si="19"/>
        <v>21</v>
      </c>
      <c r="S205" t="s">
        <v>944</v>
      </c>
      <c r="U205" t="s">
        <v>595</v>
      </c>
      <c r="V205" t="s">
        <v>1615</v>
      </c>
      <c r="X205" t="s">
        <v>1616</v>
      </c>
      <c r="Y205" t="s">
        <v>1617</v>
      </c>
      <c r="Z205" t="s">
        <v>1618</v>
      </c>
      <c r="AA205" t="s">
        <v>1509</v>
      </c>
      <c r="AB205" t="s">
        <v>4</v>
      </c>
    </row>
    <row r="206" spans="1:28" x14ac:dyDescent="0.25">
      <c r="A206" t="s">
        <v>1619</v>
      </c>
      <c r="B206" t="s">
        <v>1620</v>
      </c>
      <c r="C206" t="s">
        <v>1227</v>
      </c>
      <c r="D206" t="s">
        <v>482</v>
      </c>
      <c r="E206" t="s">
        <v>1621</v>
      </c>
      <c r="F206" t="s">
        <v>17</v>
      </c>
      <c r="G206" t="s">
        <v>533</v>
      </c>
      <c r="H206">
        <v>1250000</v>
      </c>
      <c r="I206" t="s">
        <v>177</v>
      </c>
      <c r="J206">
        <f t="shared" si="15"/>
        <v>7</v>
      </c>
      <c r="K206" t="s">
        <v>1378</v>
      </c>
      <c r="L206" t="s">
        <v>321</v>
      </c>
      <c r="M206">
        <f t="shared" si="16"/>
        <v>4</v>
      </c>
      <c r="N206" t="s">
        <v>432</v>
      </c>
      <c r="O206">
        <f t="shared" si="17"/>
        <v>7</v>
      </c>
      <c r="P206" t="s">
        <v>246</v>
      </c>
      <c r="Q206">
        <f t="shared" si="18"/>
        <v>2</v>
      </c>
      <c r="R206">
        <f t="shared" si="19"/>
        <v>20</v>
      </c>
      <c r="S206" t="s">
        <v>944</v>
      </c>
      <c r="U206" t="s">
        <v>595</v>
      </c>
      <c r="V206" t="s">
        <v>1615</v>
      </c>
      <c r="X206" t="s">
        <v>1622</v>
      </c>
      <c r="Y206" t="s">
        <v>1623</v>
      </c>
      <c r="Z206" t="s">
        <v>1624</v>
      </c>
      <c r="AA206" t="s">
        <v>1625</v>
      </c>
      <c r="AB206" t="s">
        <v>8</v>
      </c>
    </row>
    <row r="207" spans="1:28" x14ac:dyDescent="0.25">
      <c r="A207" t="s">
        <v>1626</v>
      </c>
      <c r="B207" t="s">
        <v>1627</v>
      </c>
      <c r="C207" t="s">
        <v>1227</v>
      </c>
      <c r="D207" t="s">
        <v>482</v>
      </c>
      <c r="E207" t="s">
        <v>1628</v>
      </c>
      <c r="F207" t="s">
        <v>17</v>
      </c>
      <c r="G207" t="s">
        <v>533</v>
      </c>
      <c r="H207">
        <v>1050000</v>
      </c>
      <c r="I207" t="s">
        <v>227</v>
      </c>
      <c r="J207">
        <f t="shared" si="15"/>
        <v>6</v>
      </c>
      <c r="K207" t="s">
        <v>1629</v>
      </c>
      <c r="L207" t="s">
        <v>321</v>
      </c>
      <c r="M207">
        <f t="shared" si="16"/>
        <v>4</v>
      </c>
      <c r="N207" t="s">
        <v>433</v>
      </c>
      <c r="O207">
        <f t="shared" si="17"/>
        <v>5</v>
      </c>
      <c r="P207" t="s">
        <v>246</v>
      </c>
      <c r="Q207">
        <f t="shared" si="18"/>
        <v>2</v>
      </c>
      <c r="R207">
        <f t="shared" si="19"/>
        <v>17</v>
      </c>
      <c r="S207" t="s">
        <v>944</v>
      </c>
      <c r="U207" t="s">
        <v>595</v>
      </c>
      <c r="V207" t="s">
        <v>1630</v>
      </c>
      <c r="X207" t="s">
        <v>1616</v>
      </c>
      <c r="Y207" t="s">
        <v>1631</v>
      </c>
      <c r="Z207" t="s">
        <v>1632</v>
      </c>
      <c r="AA207" t="s">
        <v>1509</v>
      </c>
      <c r="AB207" t="s">
        <v>4</v>
      </c>
    </row>
    <row r="208" spans="1:28" x14ac:dyDescent="0.25">
      <c r="A208" t="s">
        <v>1633</v>
      </c>
      <c r="B208" t="s">
        <v>1634</v>
      </c>
      <c r="C208" t="s">
        <v>1227</v>
      </c>
      <c r="D208" t="s">
        <v>482</v>
      </c>
      <c r="E208" t="s">
        <v>1635</v>
      </c>
      <c r="F208" t="s">
        <v>19</v>
      </c>
      <c r="G208" t="s">
        <v>533</v>
      </c>
      <c r="H208">
        <v>600000</v>
      </c>
      <c r="I208" t="s">
        <v>228</v>
      </c>
      <c r="J208">
        <f t="shared" si="15"/>
        <v>1</v>
      </c>
      <c r="L208" t="s">
        <v>251</v>
      </c>
      <c r="M208">
        <f t="shared" si="16"/>
        <v>3</v>
      </c>
      <c r="N208" t="s">
        <v>370</v>
      </c>
      <c r="O208">
        <f t="shared" si="17"/>
        <v>4</v>
      </c>
      <c r="P208" t="s">
        <v>246</v>
      </c>
      <c r="Q208">
        <f t="shared" si="18"/>
        <v>2</v>
      </c>
      <c r="R208">
        <f t="shared" si="19"/>
        <v>10</v>
      </c>
      <c r="S208" t="s">
        <v>552</v>
      </c>
      <c r="U208" t="s">
        <v>595</v>
      </c>
      <c r="V208" t="s">
        <v>1636</v>
      </c>
      <c r="Z208" t="s">
        <v>1637</v>
      </c>
      <c r="AA208" t="s">
        <v>1509</v>
      </c>
      <c r="AB208" t="s">
        <v>4</v>
      </c>
    </row>
    <row r="209" spans="1:32" x14ac:dyDescent="0.25">
      <c r="A209" t="s">
        <v>1638</v>
      </c>
      <c r="B209" t="s">
        <v>1639</v>
      </c>
      <c r="C209" t="s">
        <v>1227</v>
      </c>
      <c r="D209" t="s">
        <v>482</v>
      </c>
      <c r="E209" t="s">
        <v>1640</v>
      </c>
      <c r="F209" t="s">
        <v>19</v>
      </c>
      <c r="G209" t="s">
        <v>533</v>
      </c>
      <c r="H209">
        <v>1500000</v>
      </c>
      <c r="I209" t="s">
        <v>229</v>
      </c>
      <c r="J209">
        <f t="shared" si="15"/>
        <v>6</v>
      </c>
      <c r="K209" t="s">
        <v>699</v>
      </c>
      <c r="L209" t="s">
        <v>434</v>
      </c>
      <c r="M209">
        <f t="shared" si="16"/>
        <v>3</v>
      </c>
      <c r="N209" t="s">
        <v>435</v>
      </c>
      <c r="O209">
        <f t="shared" si="17"/>
        <v>3</v>
      </c>
      <c r="P209" t="s">
        <v>246</v>
      </c>
      <c r="Q209">
        <f t="shared" si="18"/>
        <v>2</v>
      </c>
      <c r="R209">
        <f t="shared" si="19"/>
        <v>14</v>
      </c>
      <c r="S209" t="s">
        <v>949</v>
      </c>
      <c r="U209" t="s">
        <v>516</v>
      </c>
      <c r="V209" t="s">
        <v>1641</v>
      </c>
      <c r="X209" t="s">
        <v>1642</v>
      </c>
      <c r="Z209" t="s">
        <v>1643</v>
      </c>
      <c r="AA209" t="s">
        <v>1483</v>
      </c>
      <c r="AB209" t="s">
        <v>4</v>
      </c>
    </row>
    <row r="210" spans="1:32" x14ac:dyDescent="0.25">
      <c r="A210" t="s">
        <v>1644</v>
      </c>
      <c r="B210" t="s">
        <v>1645</v>
      </c>
      <c r="C210" t="s">
        <v>481</v>
      </c>
      <c r="D210" t="s">
        <v>482</v>
      </c>
      <c r="E210" t="s">
        <v>1646</v>
      </c>
      <c r="F210" t="s">
        <v>17</v>
      </c>
      <c r="G210" t="s">
        <v>533</v>
      </c>
      <c r="H210" s="1">
        <v>1250000</v>
      </c>
      <c r="I210" t="s">
        <v>170</v>
      </c>
      <c r="J210">
        <f t="shared" si="15"/>
        <v>5</v>
      </c>
      <c r="K210" t="s">
        <v>504</v>
      </c>
      <c r="L210" t="s">
        <v>253</v>
      </c>
      <c r="M210">
        <f t="shared" si="16"/>
        <v>3</v>
      </c>
      <c r="N210" t="s">
        <v>436</v>
      </c>
      <c r="O210">
        <f t="shared" si="17"/>
        <v>4</v>
      </c>
      <c r="P210" t="s">
        <v>255</v>
      </c>
      <c r="Q210">
        <f t="shared" si="18"/>
        <v>1</v>
      </c>
      <c r="R210">
        <f t="shared" si="19"/>
        <v>13</v>
      </c>
      <c r="S210" t="s">
        <v>1647</v>
      </c>
      <c r="U210" t="s">
        <v>516</v>
      </c>
      <c r="X210" t="s">
        <v>1648</v>
      </c>
      <c r="Z210" t="s">
        <v>1649</v>
      </c>
      <c r="AA210" t="s">
        <v>1483</v>
      </c>
      <c r="AB210" t="s">
        <v>4</v>
      </c>
      <c r="AF210" t="s">
        <v>1650</v>
      </c>
    </row>
    <row r="211" spans="1:32" x14ac:dyDescent="0.25">
      <c r="A211" t="s">
        <v>1651</v>
      </c>
      <c r="B211" t="s">
        <v>1652</v>
      </c>
      <c r="C211" t="s">
        <v>1227</v>
      </c>
      <c r="D211" t="s">
        <v>482</v>
      </c>
      <c r="E211" t="s">
        <v>1653</v>
      </c>
      <c r="F211" t="s">
        <v>19</v>
      </c>
      <c r="G211" t="s">
        <v>533</v>
      </c>
      <c r="H211">
        <v>1400000</v>
      </c>
      <c r="I211" t="s">
        <v>163</v>
      </c>
      <c r="J211">
        <f t="shared" si="15"/>
        <v>6</v>
      </c>
      <c r="K211" t="s">
        <v>699</v>
      </c>
      <c r="L211" t="s">
        <v>437</v>
      </c>
      <c r="M211">
        <f t="shared" si="16"/>
        <v>4</v>
      </c>
      <c r="N211" t="s">
        <v>215</v>
      </c>
      <c r="O211">
        <f t="shared" si="17"/>
        <v>1</v>
      </c>
      <c r="P211" t="s">
        <v>249</v>
      </c>
      <c r="Q211">
        <f t="shared" si="18"/>
        <v>3</v>
      </c>
      <c r="R211">
        <f t="shared" si="19"/>
        <v>14</v>
      </c>
      <c r="S211" t="s">
        <v>623</v>
      </c>
      <c r="U211" t="s">
        <v>595</v>
      </c>
      <c r="V211" t="s">
        <v>1654</v>
      </c>
      <c r="X211" t="s">
        <v>1655</v>
      </c>
      <c r="Z211" t="s">
        <v>1656</v>
      </c>
      <c r="AA211" t="s">
        <v>1483</v>
      </c>
      <c r="AB211" t="s">
        <v>4</v>
      </c>
    </row>
    <row r="212" spans="1:32" x14ac:dyDescent="0.25">
      <c r="A212" t="s">
        <v>1657</v>
      </c>
      <c r="B212" t="s">
        <v>1658</v>
      </c>
      <c r="C212" t="s">
        <v>1227</v>
      </c>
      <c r="D212" t="s">
        <v>482</v>
      </c>
      <c r="E212" t="s">
        <v>1659</v>
      </c>
      <c r="F212" t="s">
        <v>18</v>
      </c>
      <c r="G212" t="s">
        <v>533</v>
      </c>
      <c r="H212">
        <v>1400000</v>
      </c>
      <c r="I212" t="s">
        <v>230</v>
      </c>
      <c r="J212">
        <f t="shared" si="15"/>
        <v>6</v>
      </c>
      <c r="K212" t="s">
        <v>526</v>
      </c>
      <c r="L212" t="s">
        <v>321</v>
      </c>
      <c r="M212">
        <f t="shared" si="16"/>
        <v>4</v>
      </c>
      <c r="N212" t="s">
        <v>438</v>
      </c>
      <c r="O212">
        <f t="shared" si="17"/>
        <v>5</v>
      </c>
      <c r="P212" t="s">
        <v>246</v>
      </c>
      <c r="Q212">
        <f t="shared" si="18"/>
        <v>2</v>
      </c>
      <c r="R212">
        <f t="shared" si="19"/>
        <v>17</v>
      </c>
      <c r="S212" t="s">
        <v>1660</v>
      </c>
      <c r="U212" t="s">
        <v>595</v>
      </c>
      <c r="V212" t="s">
        <v>1661</v>
      </c>
      <c r="X212" t="s">
        <v>1662</v>
      </c>
      <c r="Y212" t="s">
        <v>1663</v>
      </c>
      <c r="Z212" t="s">
        <v>1664</v>
      </c>
      <c r="AA212" t="s">
        <v>1509</v>
      </c>
      <c r="AB212" t="s">
        <v>4</v>
      </c>
    </row>
    <row r="213" spans="1:32" x14ac:dyDescent="0.25">
      <c r="A213" t="s">
        <v>1665</v>
      </c>
      <c r="B213" t="s">
        <v>1666</v>
      </c>
      <c r="C213" t="s">
        <v>1227</v>
      </c>
      <c r="D213" t="s">
        <v>482</v>
      </c>
      <c r="E213" t="s">
        <v>1667</v>
      </c>
      <c r="F213" t="s">
        <v>17</v>
      </c>
      <c r="G213" t="s">
        <v>533</v>
      </c>
      <c r="H213">
        <v>800000</v>
      </c>
      <c r="I213" t="s">
        <v>231</v>
      </c>
      <c r="J213">
        <f t="shared" si="15"/>
        <v>3</v>
      </c>
      <c r="K213" t="s">
        <v>504</v>
      </c>
      <c r="L213" t="s">
        <v>266</v>
      </c>
      <c r="M213">
        <f t="shared" si="16"/>
        <v>3</v>
      </c>
      <c r="N213" t="s">
        <v>439</v>
      </c>
      <c r="O213">
        <f t="shared" si="17"/>
        <v>3</v>
      </c>
      <c r="P213" t="s">
        <v>255</v>
      </c>
      <c r="Q213">
        <f t="shared" si="18"/>
        <v>1</v>
      </c>
      <c r="R213">
        <f t="shared" si="19"/>
        <v>10</v>
      </c>
      <c r="S213" t="s">
        <v>1660</v>
      </c>
      <c r="U213" t="s">
        <v>595</v>
      </c>
      <c r="V213" t="s">
        <v>1661</v>
      </c>
      <c r="X213" t="s">
        <v>1668</v>
      </c>
      <c r="Y213" t="s">
        <v>1669</v>
      </c>
      <c r="Z213" t="s">
        <v>1670</v>
      </c>
      <c r="AA213" t="s">
        <v>1671</v>
      </c>
      <c r="AB213" t="s">
        <v>4</v>
      </c>
    </row>
    <row r="214" spans="1:32" x14ac:dyDescent="0.25">
      <c r="A214" t="s">
        <v>1672</v>
      </c>
      <c r="B214" t="s">
        <v>1673</v>
      </c>
      <c r="C214" t="s">
        <v>1227</v>
      </c>
      <c r="D214" t="s">
        <v>482</v>
      </c>
      <c r="E214" t="s">
        <v>1674</v>
      </c>
      <c r="F214" t="s">
        <v>18</v>
      </c>
      <c r="G214" t="s">
        <v>813</v>
      </c>
      <c r="H214">
        <v>900000</v>
      </c>
      <c r="I214" t="s">
        <v>174</v>
      </c>
      <c r="J214">
        <f t="shared" si="15"/>
        <v>5</v>
      </c>
      <c r="K214" t="s">
        <v>526</v>
      </c>
      <c r="L214" t="s">
        <v>317</v>
      </c>
      <c r="M214">
        <f t="shared" si="16"/>
        <v>3</v>
      </c>
      <c r="N214" t="s">
        <v>440</v>
      </c>
      <c r="O214">
        <f t="shared" si="17"/>
        <v>3</v>
      </c>
      <c r="P214" t="s">
        <v>246</v>
      </c>
      <c r="Q214">
        <f t="shared" si="18"/>
        <v>2</v>
      </c>
      <c r="R214">
        <f t="shared" si="19"/>
        <v>13</v>
      </c>
      <c r="S214" t="s">
        <v>1660</v>
      </c>
      <c r="U214" t="s">
        <v>595</v>
      </c>
      <c r="V214" t="s">
        <v>1675</v>
      </c>
      <c r="X214" t="s">
        <v>1676</v>
      </c>
      <c r="Y214" t="s">
        <v>1677</v>
      </c>
      <c r="Z214" t="s">
        <v>1678</v>
      </c>
      <c r="AA214" t="s">
        <v>1501</v>
      </c>
      <c r="AB214" t="s">
        <v>4</v>
      </c>
    </row>
    <row r="215" spans="1:32" x14ac:dyDescent="0.25">
      <c r="A215" t="s">
        <v>1679</v>
      </c>
      <c r="B215" t="s">
        <v>1680</v>
      </c>
      <c r="C215" t="s">
        <v>1227</v>
      </c>
      <c r="D215" t="s">
        <v>482</v>
      </c>
      <c r="E215" t="s">
        <v>1681</v>
      </c>
      <c r="F215" t="s">
        <v>18</v>
      </c>
      <c r="G215" t="s">
        <v>533</v>
      </c>
      <c r="H215">
        <v>800000</v>
      </c>
      <c r="I215" t="s">
        <v>147</v>
      </c>
      <c r="J215">
        <f t="shared" si="15"/>
        <v>4</v>
      </c>
      <c r="K215" t="s">
        <v>504</v>
      </c>
      <c r="L215" t="s">
        <v>266</v>
      </c>
      <c r="M215">
        <f t="shared" si="16"/>
        <v>3</v>
      </c>
      <c r="N215" t="s">
        <v>440</v>
      </c>
      <c r="O215">
        <f t="shared" si="17"/>
        <v>3</v>
      </c>
      <c r="P215" t="s">
        <v>246</v>
      </c>
      <c r="Q215">
        <f t="shared" si="18"/>
        <v>2</v>
      </c>
      <c r="R215">
        <f t="shared" si="19"/>
        <v>12</v>
      </c>
      <c r="S215" t="s">
        <v>1660</v>
      </c>
      <c r="U215" t="s">
        <v>595</v>
      </c>
      <c r="V215" t="s">
        <v>1675</v>
      </c>
      <c r="X215" t="s">
        <v>1676</v>
      </c>
      <c r="Y215" t="s">
        <v>1682</v>
      </c>
      <c r="Z215" t="s">
        <v>1683</v>
      </c>
      <c r="AA215" t="s">
        <v>1501</v>
      </c>
      <c r="AB215" t="s">
        <v>4</v>
      </c>
    </row>
    <row r="216" spans="1:32" x14ac:dyDescent="0.25">
      <c r="A216" t="s">
        <v>1684</v>
      </c>
      <c r="B216" t="s">
        <v>1685</v>
      </c>
      <c r="C216" t="s">
        <v>1227</v>
      </c>
      <c r="D216" t="s">
        <v>482</v>
      </c>
      <c r="E216" t="s">
        <v>1686</v>
      </c>
      <c r="F216" t="s">
        <v>19</v>
      </c>
      <c r="G216" t="s">
        <v>533</v>
      </c>
      <c r="H216">
        <v>1100000</v>
      </c>
      <c r="I216" t="s">
        <v>147</v>
      </c>
      <c r="J216">
        <f t="shared" si="15"/>
        <v>4</v>
      </c>
      <c r="K216" t="s">
        <v>526</v>
      </c>
      <c r="L216" t="s">
        <v>321</v>
      </c>
      <c r="M216">
        <f t="shared" si="16"/>
        <v>4</v>
      </c>
      <c r="N216" t="s">
        <v>441</v>
      </c>
      <c r="O216">
        <f t="shared" si="17"/>
        <v>3</v>
      </c>
      <c r="P216" t="s">
        <v>246</v>
      </c>
      <c r="Q216">
        <f t="shared" si="18"/>
        <v>2</v>
      </c>
      <c r="R216">
        <f t="shared" si="19"/>
        <v>13</v>
      </c>
      <c r="S216" t="s">
        <v>1687</v>
      </c>
      <c r="U216" t="s">
        <v>516</v>
      </c>
      <c r="V216" t="s">
        <v>1688</v>
      </c>
      <c r="X216" t="s">
        <v>1689</v>
      </c>
      <c r="Y216" t="s">
        <v>1690</v>
      </c>
      <c r="Z216" t="s">
        <v>1691</v>
      </c>
      <c r="AA216" t="s">
        <v>1509</v>
      </c>
      <c r="AB216" t="s">
        <v>4</v>
      </c>
    </row>
    <row r="217" spans="1:32" x14ac:dyDescent="0.25">
      <c r="A217" t="s">
        <v>1692</v>
      </c>
      <c r="B217" t="s">
        <v>1693</v>
      </c>
      <c r="C217" t="s">
        <v>1479</v>
      </c>
      <c r="D217" t="s">
        <v>482</v>
      </c>
      <c r="E217" t="s">
        <v>1694</v>
      </c>
      <c r="F217" t="s">
        <v>17</v>
      </c>
      <c r="G217" t="s">
        <v>533</v>
      </c>
      <c r="H217">
        <v>1200000</v>
      </c>
      <c r="I217" t="s">
        <v>163</v>
      </c>
      <c r="J217">
        <f t="shared" si="15"/>
        <v>6</v>
      </c>
      <c r="K217" t="s">
        <v>504</v>
      </c>
      <c r="L217" t="s">
        <v>336</v>
      </c>
      <c r="M217">
        <f t="shared" si="16"/>
        <v>5</v>
      </c>
      <c r="N217" t="s">
        <v>442</v>
      </c>
      <c r="O217">
        <f t="shared" si="17"/>
        <v>6</v>
      </c>
      <c r="P217" t="s">
        <v>249</v>
      </c>
      <c r="Q217">
        <f t="shared" si="18"/>
        <v>3</v>
      </c>
      <c r="R217">
        <f t="shared" si="19"/>
        <v>20</v>
      </c>
      <c r="S217" t="s">
        <v>623</v>
      </c>
      <c r="U217" t="s">
        <v>595</v>
      </c>
      <c r="V217" t="s">
        <v>1695</v>
      </c>
      <c r="X217" t="s">
        <v>1696</v>
      </c>
      <c r="Z217" t="s">
        <v>1697</v>
      </c>
      <c r="AA217" t="s">
        <v>1501</v>
      </c>
      <c r="AB217" t="s">
        <v>4</v>
      </c>
    </row>
    <row r="218" spans="1:32" x14ac:dyDescent="0.25">
      <c r="A218" t="s">
        <v>1698</v>
      </c>
      <c r="B218" t="s">
        <v>1699</v>
      </c>
      <c r="C218" t="s">
        <v>1479</v>
      </c>
      <c r="D218" t="s">
        <v>482</v>
      </c>
      <c r="E218" t="s">
        <v>1700</v>
      </c>
      <c r="F218" t="s">
        <v>17</v>
      </c>
      <c r="G218" t="s">
        <v>533</v>
      </c>
      <c r="H218">
        <v>2500000</v>
      </c>
      <c r="I218" t="s">
        <v>232</v>
      </c>
      <c r="J218">
        <f t="shared" si="15"/>
        <v>7</v>
      </c>
      <c r="K218" t="s">
        <v>733</v>
      </c>
      <c r="L218" t="s">
        <v>443</v>
      </c>
      <c r="M218">
        <f t="shared" si="16"/>
        <v>6</v>
      </c>
      <c r="N218" t="s">
        <v>442</v>
      </c>
      <c r="O218">
        <f t="shared" si="17"/>
        <v>6</v>
      </c>
      <c r="P218" t="s">
        <v>249</v>
      </c>
      <c r="Q218">
        <f t="shared" si="18"/>
        <v>3</v>
      </c>
      <c r="R218">
        <f t="shared" si="19"/>
        <v>22</v>
      </c>
      <c r="S218" t="s">
        <v>623</v>
      </c>
      <c r="U218" t="s">
        <v>595</v>
      </c>
      <c r="V218" t="s">
        <v>1701</v>
      </c>
      <c r="Z218" t="s">
        <v>1697</v>
      </c>
      <c r="AA218" t="s">
        <v>1501</v>
      </c>
      <c r="AB218" t="s">
        <v>4</v>
      </c>
    </row>
    <row r="219" spans="1:32" x14ac:dyDescent="0.25">
      <c r="A219" t="s">
        <v>1702</v>
      </c>
      <c r="B219" t="s">
        <v>1703</v>
      </c>
      <c r="C219" t="s">
        <v>1479</v>
      </c>
      <c r="D219" t="s">
        <v>482</v>
      </c>
      <c r="E219" t="s">
        <v>1704</v>
      </c>
      <c r="F219" t="s">
        <v>19</v>
      </c>
      <c r="G219" t="s">
        <v>533</v>
      </c>
      <c r="H219">
        <v>1200000</v>
      </c>
      <c r="I219" t="s">
        <v>172</v>
      </c>
      <c r="J219">
        <f t="shared" si="15"/>
        <v>6</v>
      </c>
      <c r="K219" t="s">
        <v>699</v>
      </c>
      <c r="L219" t="s">
        <v>398</v>
      </c>
      <c r="M219">
        <f t="shared" si="16"/>
        <v>6</v>
      </c>
      <c r="N219" t="s">
        <v>444</v>
      </c>
      <c r="O219">
        <f t="shared" si="17"/>
        <v>2</v>
      </c>
      <c r="P219" t="s">
        <v>246</v>
      </c>
      <c r="Q219">
        <f t="shared" si="18"/>
        <v>2</v>
      </c>
      <c r="R219">
        <f t="shared" si="19"/>
        <v>16</v>
      </c>
      <c r="S219" t="s">
        <v>1660</v>
      </c>
      <c r="U219" t="s">
        <v>516</v>
      </c>
      <c r="V219" t="s">
        <v>1705</v>
      </c>
      <c r="X219" t="s">
        <v>1706</v>
      </c>
      <c r="Z219" t="s">
        <v>1707</v>
      </c>
      <c r="AA219" t="s">
        <v>1483</v>
      </c>
      <c r="AB219" t="s">
        <v>4</v>
      </c>
    </row>
    <row r="220" spans="1:32" x14ac:dyDescent="0.25">
      <c r="A220" t="s">
        <v>1708</v>
      </c>
      <c r="B220" t="s">
        <v>1709</v>
      </c>
      <c r="C220" t="s">
        <v>1479</v>
      </c>
      <c r="D220" t="s">
        <v>482</v>
      </c>
      <c r="E220" t="s">
        <v>1710</v>
      </c>
      <c r="F220" t="s">
        <v>19</v>
      </c>
      <c r="G220" t="s">
        <v>533</v>
      </c>
      <c r="H220">
        <v>1600000</v>
      </c>
      <c r="I220" t="s">
        <v>233</v>
      </c>
      <c r="J220">
        <f t="shared" si="15"/>
        <v>7</v>
      </c>
      <c r="K220" t="s">
        <v>504</v>
      </c>
      <c r="L220" t="s">
        <v>336</v>
      </c>
      <c r="M220">
        <f t="shared" si="16"/>
        <v>5</v>
      </c>
      <c r="N220" t="s">
        <v>445</v>
      </c>
      <c r="O220">
        <f t="shared" si="17"/>
        <v>6</v>
      </c>
      <c r="P220" t="s">
        <v>246</v>
      </c>
      <c r="Q220">
        <f t="shared" si="18"/>
        <v>2</v>
      </c>
      <c r="R220">
        <f t="shared" si="19"/>
        <v>20</v>
      </c>
      <c r="S220" t="s">
        <v>1711</v>
      </c>
      <c r="U220" t="s">
        <v>516</v>
      </c>
      <c r="Z220" t="s">
        <v>1712</v>
      </c>
      <c r="AA220" t="s">
        <v>1483</v>
      </c>
      <c r="AB220" t="s">
        <v>4</v>
      </c>
    </row>
    <row r="221" spans="1:32" x14ac:dyDescent="0.25">
      <c r="A221" t="s">
        <v>1713</v>
      </c>
      <c r="B221" t="s">
        <v>1714</v>
      </c>
      <c r="C221" t="s">
        <v>1479</v>
      </c>
      <c r="D221" t="s">
        <v>482</v>
      </c>
      <c r="E221" t="s">
        <v>1715</v>
      </c>
      <c r="F221" t="s">
        <v>17</v>
      </c>
      <c r="G221" t="s">
        <v>533</v>
      </c>
      <c r="H221">
        <v>1600000</v>
      </c>
      <c r="I221" t="s">
        <v>234</v>
      </c>
      <c r="J221">
        <f t="shared" si="15"/>
        <v>7</v>
      </c>
      <c r="K221" t="s">
        <v>504</v>
      </c>
      <c r="L221" t="s">
        <v>321</v>
      </c>
      <c r="M221">
        <f t="shared" si="16"/>
        <v>4</v>
      </c>
      <c r="N221" t="s">
        <v>446</v>
      </c>
      <c r="O221">
        <f t="shared" si="17"/>
        <v>8</v>
      </c>
      <c r="P221" t="s">
        <v>246</v>
      </c>
      <c r="Q221">
        <f t="shared" si="18"/>
        <v>2</v>
      </c>
      <c r="R221">
        <f t="shared" si="19"/>
        <v>21</v>
      </c>
      <c r="S221" t="s">
        <v>623</v>
      </c>
      <c r="U221" t="s">
        <v>516</v>
      </c>
      <c r="V221" t="s">
        <v>1716</v>
      </c>
      <c r="Z221" t="s">
        <v>1717</v>
      </c>
      <c r="AA221" t="s">
        <v>1483</v>
      </c>
      <c r="AB221" t="s">
        <v>4</v>
      </c>
    </row>
    <row r="222" spans="1:32" x14ac:dyDescent="0.25">
      <c r="A222" t="s">
        <v>1718</v>
      </c>
      <c r="B222" t="s">
        <v>1719</v>
      </c>
      <c r="C222" t="s">
        <v>481</v>
      </c>
      <c r="D222" t="s">
        <v>1518</v>
      </c>
      <c r="E222" t="s">
        <v>1720</v>
      </c>
      <c r="F222" t="s">
        <v>19</v>
      </c>
      <c r="G222" t="s">
        <v>533</v>
      </c>
      <c r="H222" s="1">
        <v>2200000</v>
      </c>
      <c r="I222" t="s">
        <v>235</v>
      </c>
      <c r="J222">
        <f t="shared" si="15"/>
        <v>9</v>
      </c>
      <c r="K222" t="s">
        <v>504</v>
      </c>
      <c r="L222" t="s">
        <v>336</v>
      </c>
      <c r="M222">
        <f t="shared" si="16"/>
        <v>5</v>
      </c>
      <c r="N222" t="s">
        <v>447</v>
      </c>
      <c r="O222">
        <f t="shared" si="17"/>
        <v>5</v>
      </c>
      <c r="P222" t="s">
        <v>249</v>
      </c>
      <c r="Q222">
        <f t="shared" si="18"/>
        <v>3</v>
      </c>
      <c r="R222">
        <f t="shared" si="19"/>
        <v>22</v>
      </c>
      <c r="S222" t="s">
        <v>1721</v>
      </c>
      <c r="U222" t="s">
        <v>595</v>
      </c>
      <c r="V222" t="s">
        <v>1722</v>
      </c>
      <c r="X222" t="s">
        <v>1723</v>
      </c>
      <c r="Z222" t="s">
        <v>1724</v>
      </c>
      <c r="AA222" t="s">
        <v>1483</v>
      </c>
      <c r="AB222" t="s">
        <v>4</v>
      </c>
      <c r="AF222" t="s">
        <v>1725</v>
      </c>
    </row>
    <row r="223" spans="1:32" ht="180" x14ac:dyDescent="0.25">
      <c r="A223" t="s">
        <v>1726</v>
      </c>
      <c r="B223" t="s">
        <v>1727</v>
      </c>
      <c r="C223" t="s">
        <v>1479</v>
      </c>
      <c r="D223" t="s">
        <v>482</v>
      </c>
      <c r="E223" t="s">
        <v>1728</v>
      </c>
      <c r="F223" t="s">
        <v>17</v>
      </c>
      <c r="G223" t="s">
        <v>533</v>
      </c>
      <c r="H223">
        <v>1000000</v>
      </c>
      <c r="I223" t="s">
        <v>236</v>
      </c>
      <c r="J223">
        <f t="shared" si="15"/>
        <v>6</v>
      </c>
      <c r="K223" t="s">
        <v>990</v>
      </c>
      <c r="L223" t="s">
        <v>448</v>
      </c>
      <c r="M223">
        <f t="shared" si="16"/>
        <v>6</v>
      </c>
      <c r="N223" t="s">
        <v>449</v>
      </c>
      <c r="O223">
        <f t="shared" si="17"/>
        <v>10</v>
      </c>
      <c r="P223" t="s">
        <v>249</v>
      </c>
      <c r="Q223">
        <f t="shared" si="18"/>
        <v>3</v>
      </c>
      <c r="R223">
        <f t="shared" si="19"/>
        <v>25</v>
      </c>
      <c r="S223" t="s">
        <v>760</v>
      </c>
      <c r="U223" t="s">
        <v>516</v>
      </c>
      <c r="V223" t="s">
        <v>1729</v>
      </c>
      <c r="X223" t="s">
        <v>1730</v>
      </c>
      <c r="Z223" s="1" t="s">
        <v>1731</v>
      </c>
      <c r="AA223" t="s">
        <v>1509</v>
      </c>
      <c r="AB223" t="s">
        <v>4</v>
      </c>
    </row>
    <row r="224" spans="1:32" x14ac:dyDescent="0.25">
      <c r="A224" t="s">
        <v>1732</v>
      </c>
      <c r="B224" t="s">
        <v>1733</v>
      </c>
      <c r="C224" t="s">
        <v>1479</v>
      </c>
      <c r="D224" t="s">
        <v>482</v>
      </c>
      <c r="E224" t="s">
        <v>1734</v>
      </c>
      <c r="F224" t="s">
        <v>17</v>
      </c>
      <c r="G224" t="s">
        <v>483</v>
      </c>
      <c r="H224" s="2">
        <v>1200000</v>
      </c>
      <c r="I224" t="s">
        <v>237</v>
      </c>
      <c r="J224">
        <f t="shared" si="15"/>
        <v>8</v>
      </c>
      <c r="K224" t="s">
        <v>1735</v>
      </c>
      <c r="L224" t="s">
        <v>450</v>
      </c>
      <c r="M224">
        <f t="shared" si="16"/>
        <v>5</v>
      </c>
      <c r="N224" t="s">
        <v>451</v>
      </c>
      <c r="O224">
        <f t="shared" si="17"/>
        <v>9</v>
      </c>
      <c r="P224" t="s">
        <v>246</v>
      </c>
      <c r="Q224">
        <f t="shared" si="18"/>
        <v>2</v>
      </c>
      <c r="R224">
        <f t="shared" si="19"/>
        <v>24</v>
      </c>
      <c r="S224" t="s">
        <v>1736</v>
      </c>
      <c r="U224" t="s">
        <v>516</v>
      </c>
      <c r="V224" t="s">
        <v>1737</v>
      </c>
      <c r="X224" t="s">
        <v>1738</v>
      </c>
      <c r="Y224" t="s">
        <v>1739</v>
      </c>
      <c r="Z224" t="s">
        <v>1740</v>
      </c>
      <c r="AA224" t="s">
        <v>1483</v>
      </c>
      <c r="AB224" t="s">
        <v>4</v>
      </c>
    </row>
    <row r="225" spans="1:28" x14ac:dyDescent="0.25">
      <c r="A225" t="s">
        <v>1741</v>
      </c>
      <c r="B225" t="s">
        <v>1742</v>
      </c>
      <c r="C225">
        <v>-5</v>
      </c>
      <c r="D225" t="s">
        <v>482</v>
      </c>
      <c r="E225" t="s">
        <v>1743</v>
      </c>
      <c r="F225" t="s">
        <v>19</v>
      </c>
      <c r="G225" t="s">
        <v>533</v>
      </c>
      <c r="H225">
        <v>700000</v>
      </c>
      <c r="I225" t="s">
        <v>173</v>
      </c>
      <c r="J225">
        <f t="shared" si="15"/>
        <v>1</v>
      </c>
      <c r="K225" t="s">
        <v>514</v>
      </c>
      <c r="L225" t="s">
        <v>276</v>
      </c>
      <c r="M225">
        <f t="shared" si="16"/>
        <v>2</v>
      </c>
      <c r="N225" t="s">
        <v>215</v>
      </c>
      <c r="O225">
        <f t="shared" si="17"/>
        <v>1</v>
      </c>
      <c r="P225" t="s">
        <v>249</v>
      </c>
      <c r="Q225">
        <f t="shared" si="18"/>
        <v>3</v>
      </c>
      <c r="R225">
        <f t="shared" si="19"/>
        <v>7</v>
      </c>
      <c r="S225" t="s">
        <v>1575</v>
      </c>
      <c r="U225" t="s">
        <v>595</v>
      </c>
      <c r="W225" t="s">
        <v>1086</v>
      </c>
      <c r="X225" t="s">
        <v>1744</v>
      </c>
      <c r="Y225" t="s">
        <v>1745</v>
      </c>
      <c r="Z225" t="s">
        <v>1746</v>
      </c>
      <c r="AA225" t="s">
        <v>1747</v>
      </c>
      <c r="AB225" t="s">
        <v>9</v>
      </c>
    </row>
    <row r="226" spans="1:28" x14ac:dyDescent="0.25">
      <c r="A226" t="s">
        <v>1748</v>
      </c>
      <c r="B226" t="s">
        <v>1749</v>
      </c>
      <c r="C226">
        <v>-5</v>
      </c>
      <c r="D226" t="s">
        <v>551</v>
      </c>
      <c r="E226" t="s">
        <v>1750</v>
      </c>
      <c r="F226" t="s">
        <v>18</v>
      </c>
      <c r="G226" t="s">
        <v>533</v>
      </c>
      <c r="H226" s="2">
        <v>800000</v>
      </c>
      <c r="I226" t="s">
        <v>167</v>
      </c>
      <c r="J226">
        <f t="shared" si="15"/>
        <v>3</v>
      </c>
      <c r="K226" t="s">
        <v>504</v>
      </c>
      <c r="L226" t="s">
        <v>452</v>
      </c>
      <c r="M226">
        <f t="shared" si="16"/>
        <v>1</v>
      </c>
      <c r="N226" t="s">
        <v>453</v>
      </c>
      <c r="O226">
        <f t="shared" si="17"/>
        <v>4</v>
      </c>
      <c r="P226" t="s">
        <v>255</v>
      </c>
      <c r="Q226">
        <f t="shared" si="18"/>
        <v>1</v>
      </c>
      <c r="R226">
        <f t="shared" si="19"/>
        <v>9</v>
      </c>
      <c r="S226" t="s">
        <v>1751</v>
      </c>
      <c r="U226" t="s">
        <v>516</v>
      </c>
      <c r="Z226" t="s">
        <v>1752</v>
      </c>
      <c r="AA226" t="s">
        <v>1753</v>
      </c>
      <c r="AB226" t="s">
        <v>9</v>
      </c>
    </row>
    <row r="227" spans="1:28" x14ac:dyDescent="0.25">
      <c r="A227" t="s">
        <v>1754</v>
      </c>
      <c r="B227" t="s">
        <v>1755</v>
      </c>
      <c r="C227">
        <v>-5</v>
      </c>
      <c r="D227" t="s">
        <v>551</v>
      </c>
      <c r="E227" t="s">
        <v>1750</v>
      </c>
      <c r="F227" t="s">
        <v>18</v>
      </c>
      <c r="G227" t="s">
        <v>533</v>
      </c>
      <c r="H227" s="2">
        <v>800000</v>
      </c>
      <c r="I227" t="s">
        <v>167</v>
      </c>
      <c r="J227">
        <f t="shared" si="15"/>
        <v>3</v>
      </c>
      <c r="K227" t="s">
        <v>504</v>
      </c>
      <c r="L227" t="s">
        <v>452</v>
      </c>
      <c r="M227">
        <f t="shared" si="16"/>
        <v>1</v>
      </c>
      <c r="N227" t="s">
        <v>453</v>
      </c>
      <c r="O227">
        <f t="shared" si="17"/>
        <v>4</v>
      </c>
      <c r="P227" t="s">
        <v>255</v>
      </c>
      <c r="Q227">
        <f t="shared" si="18"/>
        <v>1</v>
      </c>
      <c r="R227">
        <f t="shared" si="19"/>
        <v>9</v>
      </c>
      <c r="S227" t="s">
        <v>1751</v>
      </c>
      <c r="U227" t="s">
        <v>516</v>
      </c>
      <c r="Z227" t="s">
        <v>1756</v>
      </c>
      <c r="AA227" t="s">
        <v>1753</v>
      </c>
      <c r="AB227" t="s">
        <v>9</v>
      </c>
    </row>
    <row r="228" spans="1:28" x14ac:dyDescent="0.25">
      <c r="A228" t="s">
        <v>1757</v>
      </c>
      <c r="B228" t="s">
        <v>1758</v>
      </c>
      <c r="C228">
        <v>-5</v>
      </c>
      <c r="D228" t="s">
        <v>551</v>
      </c>
      <c r="E228" t="s">
        <v>1759</v>
      </c>
      <c r="F228" t="s">
        <v>17</v>
      </c>
      <c r="G228" t="s">
        <v>533</v>
      </c>
      <c r="H228" s="2">
        <v>420000</v>
      </c>
      <c r="I228" t="s">
        <v>135</v>
      </c>
      <c r="J228">
        <f t="shared" si="15"/>
        <v>2</v>
      </c>
      <c r="K228" t="s">
        <v>514</v>
      </c>
      <c r="L228" t="s">
        <v>251</v>
      </c>
      <c r="M228">
        <f t="shared" si="16"/>
        <v>3</v>
      </c>
      <c r="N228" t="s">
        <v>274</v>
      </c>
      <c r="O228">
        <f t="shared" si="17"/>
        <v>2</v>
      </c>
      <c r="P228" t="s">
        <v>246</v>
      </c>
      <c r="Q228">
        <f t="shared" si="18"/>
        <v>2</v>
      </c>
      <c r="R228">
        <f t="shared" si="19"/>
        <v>9</v>
      </c>
      <c r="S228" t="s">
        <v>1419</v>
      </c>
      <c r="U228" t="s">
        <v>516</v>
      </c>
      <c r="V228" t="s">
        <v>1760</v>
      </c>
      <c r="X228" t="s">
        <v>1761</v>
      </c>
      <c r="Y228" t="s">
        <v>1762</v>
      </c>
      <c r="Z228" t="s">
        <v>1763</v>
      </c>
      <c r="AA228" t="s">
        <v>1747</v>
      </c>
      <c r="AB228" t="s">
        <v>9</v>
      </c>
    </row>
    <row r="229" spans="1:28" ht="165" x14ac:dyDescent="0.25">
      <c r="A229" t="s">
        <v>1764</v>
      </c>
      <c r="B229" t="s">
        <v>1765</v>
      </c>
      <c r="C229" t="s">
        <v>1479</v>
      </c>
      <c r="D229" t="s">
        <v>482</v>
      </c>
      <c r="E229" t="s">
        <v>1766</v>
      </c>
      <c r="F229" t="s">
        <v>19</v>
      </c>
      <c r="G229" t="s">
        <v>483</v>
      </c>
      <c r="H229" s="2">
        <v>800000</v>
      </c>
      <c r="I229" t="s">
        <v>150</v>
      </c>
      <c r="J229">
        <f t="shared" si="15"/>
        <v>4</v>
      </c>
      <c r="K229" t="s">
        <v>514</v>
      </c>
      <c r="L229" t="s">
        <v>1767</v>
      </c>
      <c r="M229">
        <f t="shared" si="16"/>
        <v>4</v>
      </c>
      <c r="N229" t="s">
        <v>1768</v>
      </c>
      <c r="O229">
        <f t="shared" si="17"/>
        <v>7</v>
      </c>
      <c r="P229" t="s">
        <v>246</v>
      </c>
      <c r="Q229">
        <f t="shared" si="18"/>
        <v>2</v>
      </c>
      <c r="R229">
        <f t="shared" si="19"/>
        <v>17</v>
      </c>
      <c r="S229" t="s">
        <v>1769</v>
      </c>
      <c r="U229" t="s">
        <v>595</v>
      </c>
      <c r="V229" t="s">
        <v>1770</v>
      </c>
      <c r="X229" t="s">
        <v>1771</v>
      </c>
      <c r="Y229" t="s">
        <v>1772</v>
      </c>
      <c r="Z229" s="1" t="s">
        <v>1773</v>
      </c>
      <c r="AA229" t="s">
        <v>1774</v>
      </c>
      <c r="AB229" t="s">
        <v>1775</v>
      </c>
    </row>
    <row r="230" spans="1:28" ht="165" x14ac:dyDescent="0.25">
      <c r="A230" t="s">
        <v>1776</v>
      </c>
      <c r="B230" t="s">
        <v>1777</v>
      </c>
      <c r="C230" t="s">
        <v>1479</v>
      </c>
      <c r="D230" t="s">
        <v>482</v>
      </c>
      <c r="E230" t="s">
        <v>1778</v>
      </c>
      <c r="F230" t="s">
        <v>19</v>
      </c>
      <c r="G230" t="s">
        <v>533</v>
      </c>
      <c r="H230" s="2">
        <v>1200000</v>
      </c>
      <c r="I230" t="s">
        <v>150</v>
      </c>
      <c r="J230">
        <f t="shared" si="15"/>
        <v>4</v>
      </c>
      <c r="K230" t="s">
        <v>504</v>
      </c>
      <c r="L230" t="s">
        <v>408</v>
      </c>
      <c r="M230">
        <f t="shared" si="16"/>
        <v>4</v>
      </c>
      <c r="N230" t="s">
        <v>1779</v>
      </c>
      <c r="O230">
        <f t="shared" si="17"/>
        <v>8</v>
      </c>
      <c r="P230" t="s">
        <v>246</v>
      </c>
      <c r="Q230">
        <f t="shared" si="18"/>
        <v>2</v>
      </c>
      <c r="R230">
        <f t="shared" si="19"/>
        <v>18</v>
      </c>
      <c r="S230" t="s">
        <v>1769</v>
      </c>
      <c r="U230" t="s">
        <v>595</v>
      </c>
      <c r="V230" t="s">
        <v>1770</v>
      </c>
      <c r="X230" t="s">
        <v>1771</v>
      </c>
      <c r="Y230" t="s">
        <v>1780</v>
      </c>
      <c r="Z230" s="1" t="s">
        <v>1781</v>
      </c>
      <c r="AA230" t="s">
        <v>1774</v>
      </c>
      <c r="AB230" t="s">
        <v>1775</v>
      </c>
    </row>
    <row r="231" spans="1:28" ht="165" x14ac:dyDescent="0.25">
      <c r="A231" t="s">
        <v>1782</v>
      </c>
      <c r="B231" t="s">
        <v>1783</v>
      </c>
      <c r="C231" t="s">
        <v>1479</v>
      </c>
      <c r="D231" t="s">
        <v>482</v>
      </c>
      <c r="E231" t="s">
        <v>1784</v>
      </c>
      <c r="F231" t="s">
        <v>19</v>
      </c>
      <c r="G231" t="s">
        <v>533</v>
      </c>
      <c r="H231" s="2">
        <v>750000</v>
      </c>
      <c r="I231" t="s">
        <v>1785</v>
      </c>
      <c r="J231">
        <f t="shared" si="15"/>
        <v>3</v>
      </c>
      <c r="K231" t="s">
        <v>1786</v>
      </c>
      <c r="L231" t="s">
        <v>284</v>
      </c>
      <c r="M231">
        <f t="shared" si="16"/>
        <v>3</v>
      </c>
      <c r="N231" t="s">
        <v>277</v>
      </c>
      <c r="O231">
        <f t="shared" si="17"/>
        <v>3</v>
      </c>
      <c r="P231" t="s">
        <v>246</v>
      </c>
      <c r="Q231">
        <f t="shared" si="18"/>
        <v>2</v>
      </c>
      <c r="R231">
        <f t="shared" si="19"/>
        <v>11</v>
      </c>
      <c r="S231" t="s">
        <v>1787</v>
      </c>
      <c r="U231" t="s">
        <v>595</v>
      </c>
      <c r="V231" t="s">
        <v>1788</v>
      </c>
      <c r="Z231" s="1" t="s">
        <v>1789</v>
      </c>
      <c r="AA231" t="s">
        <v>1774</v>
      </c>
      <c r="AB231" t="s">
        <v>1775</v>
      </c>
    </row>
    <row r="232" spans="1:28" ht="180" x14ac:dyDescent="0.25">
      <c r="A232" t="s">
        <v>1790</v>
      </c>
      <c r="B232" t="s">
        <v>1791</v>
      </c>
      <c r="C232" t="s">
        <v>1479</v>
      </c>
      <c r="D232" t="s">
        <v>482</v>
      </c>
      <c r="E232" t="s">
        <v>1792</v>
      </c>
      <c r="F232" t="s">
        <v>19</v>
      </c>
      <c r="G232" t="s">
        <v>483</v>
      </c>
      <c r="H232" s="2">
        <v>500000</v>
      </c>
      <c r="I232" t="s">
        <v>167</v>
      </c>
      <c r="J232">
        <f t="shared" si="15"/>
        <v>3</v>
      </c>
      <c r="K232" t="s">
        <v>514</v>
      </c>
      <c r="L232" t="s">
        <v>273</v>
      </c>
      <c r="M232">
        <f t="shared" si="16"/>
        <v>2</v>
      </c>
      <c r="N232" t="s">
        <v>1793</v>
      </c>
      <c r="O232">
        <f t="shared" si="17"/>
        <v>3</v>
      </c>
      <c r="P232" t="s">
        <v>246</v>
      </c>
      <c r="Q232">
        <f t="shared" si="18"/>
        <v>2</v>
      </c>
      <c r="R232">
        <f t="shared" si="19"/>
        <v>10</v>
      </c>
      <c r="S232" t="s">
        <v>1794</v>
      </c>
      <c r="U232" t="s">
        <v>595</v>
      </c>
      <c r="X232" t="s">
        <v>1795</v>
      </c>
      <c r="Y232" t="s">
        <v>1796</v>
      </c>
      <c r="Z232" s="1" t="s">
        <v>1797</v>
      </c>
      <c r="AA232" t="s">
        <v>1774</v>
      </c>
      <c r="AB232" t="s">
        <v>1775</v>
      </c>
    </row>
    <row r="233" spans="1:28" ht="180" x14ac:dyDescent="0.25">
      <c r="A233" t="s">
        <v>1798</v>
      </c>
      <c r="B233" t="s">
        <v>1799</v>
      </c>
      <c r="C233" t="s">
        <v>1479</v>
      </c>
      <c r="D233" t="s">
        <v>482</v>
      </c>
      <c r="E233" t="s">
        <v>1800</v>
      </c>
      <c r="F233" t="s">
        <v>19</v>
      </c>
      <c r="G233" t="s">
        <v>483</v>
      </c>
      <c r="H233" s="2">
        <v>1000000</v>
      </c>
      <c r="I233" t="s">
        <v>1801</v>
      </c>
      <c r="J233">
        <f t="shared" si="15"/>
        <v>4</v>
      </c>
      <c r="K233" t="s">
        <v>1802</v>
      </c>
      <c r="L233" t="s">
        <v>276</v>
      </c>
      <c r="M233">
        <f t="shared" si="16"/>
        <v>2</v>
      </c>
      <c r="N233" t="s">
        <v>310</v>
      </c>
      <c r="O233">
        <f t="shared" si="17"/>
        <v>3</v>
      </c>
      <c r="P233" t="s">
        <v>246</v>
      </c>
      <c r="Q233">
        <f t="shared" si="18"/>
        <v>2</v>
      </c>
      <c r="R233">
        <f t="shared" si="19"/>
        <v>11</v>
      </c>
      <c r="S233" t="s">
        <v>760</v>
      </c>
      <c r="U233" t="s">
        <v>516</v>
      </c>
      <c r="V233" s="1" t="s">
        <v>1803</v>
      </c>
      <c r="Z233" s="1" t="s">
        <v>1804</v>
      </c>
      <c r="AA233" t="s">
        <v>1774</v>
      </c>
      <c r="AB233" t="s">
        <v>1775</v>
      </c>
    </row>
    <row r="234" spans="1:28" ht="180" x14ac:dyDescent="0.25">
      <c r="A234" t="s">
        <v>1805</v>
      </c>
      <c r="B234" t="s">
        <v>1806</v>
      </c>
      <c r="C234" t="s">
        <v>1479</v>
      </c>
      <c r="D234" t="s">
        <v>482</v>
      </c>
      <c r="E234" t="s">
        <v>1807</v>
      </c>
      <c r="F234" t="s">
        <v>19</v>
      </c>
      <c r="G234" t="s">
        <v>483</v>
      </c>
      <c r="H234" s="2">
        <v>600000</v>
      </c>
      <c r="I234" t="s">
        <v>150</v>
      </c>
      <c r="J234">
        <f t="shared" si="15"/>
        <v>4</v>
      </c>
      <c r="K234" t="s">
        <v>1808</v>
      </c>
      <c r="L234" t="s">
        <v>355</v>
      </c>
      <c r="M234">
        <f t="shared" si="16"/>
        <v>3</v>
      </c>
      <c r="N234" t="s">
        <v>1809</v>
      </c>
      <c r="O234">
        <f t="shared" si="17"/>
        <v>5</v>
      </c>
      <c r="P234" t="s">
        <v>249</v>
      </c>
      <c r="Q234">
        <f t="shared" si="18"/>
        <v>3</v>
      </c>
      <c r="R234">
        <f t="shared" si="19"/>
        <v>15</v>
      </c>
      <c r="S234" t="s">
        <v>1124</v>
      </c>
      <c r="U234" t="s">
        <v>595</v>
      </c>
      <c r="V234" t="s">
        <v>1810</v>
      </c>
      <c r="W234" t="s">
        <v>543</v>
      </c>
      <c r="Z234" s="1" t="s">
        <v>1811</v>
      </c>
      <c r="AA234" t="s">
        <v>1774</v>
      </c>
      <c r="AB234" t="s">
        <v>1775</v>
      </c>
    </row>
    <row r="235" spans="1:28" ht="180" x14ac:dyDescent="0.25">
      <c r="A235" t="s">
        <v>1812</v>
      </c>
      <c r="B235" t="s">
        <v>1813</v>
      </c>
      <c r="C235" t="s">
        <v>1479</v>
      </c>
      <c r="D235" t="s">
        <v>482</v>
      </c>
      <c r="E235" t="s">
        <v>1814</v>
      </c>
      <c r="F235" t="s">
        <v>19</v>
      </c>
      <c r="G235" t="s">
        <v>483</v>
      </c>
      <c r="H235" s="2">
        <v>750000</v>
      </c>
      <c r="I235" t="s">
        <v>150</v>
      </c>
      <c r="J235">
        <f t="shared" si="15"/>
        <v>4</v>
      </c>
      <c r="K235" t="s">
        <v>1815</v>
      </c>
      <c r="L235" t="s">
        <v>355</v>
      </c>
      <c r="M235">
        <f t="shared" si="16"/>
        <v>3</v>
      </c>
      <c r="N235" t="s">
        <v>1809</v>
      </c>
      <c r="O235">
        <f t="shared" si="17"/>
        <v>5</v>
      </c>
      <c r="P235" t="s">
        <v>249</v>
      </c>
      <c r="Q235">
        <f t="shared" si="18"/>
        <v>3</v>
      </c>
      <c r="R235">
        <f t="shared" si="19"/>
        <v>15</v>
      </c>
      <c r="S235" t="s">
        <v>1124</v>
      </c>
      <c r="U235" t="s">
        <v>595</v>
      </c>
      <c r="V235" t="s">
        <v>1816</v>
      </c>
      <c r="Z235" s="1" t="s">
        <v>1817</v>
      </c>
      <c r="AA235" t="s">
        <v>1774</v>
      </c>
      <c r="AB235" t="s">
        <v>1775</v>
      </c>
    </row>
    <row r="236" spans="1:28" ht="195" x14ac:dyDescent="0.25">
      <c r="A236" t="s">
        <v>1818</v>
      </c>
      <c r="B236" t="s">
        <v>1819</v>
      </c>
      <c r="C236" t="s">
        <v>1479</v>
      </c>
      <c r="D236" t="s">
        <v>482</v>
      </c>
      <c r="E236" t="s">
        <v>1820</v>
      </c>
      <c r="F236" t="s">
        <v>19</v>
      </c>
      <c r="G236" t="s">
        <v>483</v>
      </c>
      <c r="H236" s="2">
        <v>800000</v>
      </c>
      <c r="I236" t="s">
        <v>1821</v>
      </c>
      <c r="J236">
        <f t="shared" si="15"/>
        <v>4</v>
      </c>
      <c r="K236" t="s">
        <v>1822</v>
      </c>
      <c r="L236" t="s">
        <v>355</v>
      </c>
      <c r="M236">
        <f t="shared" si="16"/>
        <v>3</v>
      </c>
      <c r="N236" t="s">
        <v>1823</v>
      </c>
      <c r="O236">
        <f t="shared" si="17"/>
        <v>3</v>
      </c>
      <c r="P236" t="s">
        <v>249</v>
      </c>
      <c r="Q236">
        <f t="shared" si="18"/>
        <v>3</v>
      </c>
      <c r="R236">
        <f t="shared" si="19"/>
        <v>13</v>
      </c>
      <c r="S236" t="s">
        <v>1124</v>
      </c>
      <c r="U236" t="s">
        <v>595</v>
      </c>
      <c r="V236" t="s">
        <v>1816</v>
      </c>
      <c r="W236" t="s">
        <v>543</v>
      </c>
      <c r="Z236" s="1" t="s">
        <v>1824</v>
      </c>
      <c r="AA236" t="s">
        <v>1825</v>
      </c>
      <c r="AB236" t="s">
        <v>1775</v>
      </c>
    </row>
    <row r="237" spans="1:28" x14ac:dyDescent="0.25">
      <c r="A237" t="s">
        <v>1826</v>
      </c>
      <c r="B237" t="s">
        <v>1827</v>
      </c>
      <c r="C237" t="s">
        <v>1479</v>
      </c>
      <c r="D237" t="s">
        <v>482</v>
      </c>
      <c r="E237" t="s">
        <v>1828</v>
      </c>
      <c r="F237" t="s">
        <v>19</v>
      </c>
      <c r="G237" t="s">
        <v>483</v>
      </c>
      <c r="H237" s="2">
        <v>700000</v>
      </c>
      <c r="I237" t="s">
        <v>1829</v>
      </c>
      <c r="J237">
        <f t="shared" si="15"/>
        <v>3</v>
      </c>
      <c r="K237" t="s">
        <v>1830</v>
      </c>
      <c r="L237" t="s">
        <v>284</v>
      </c>
      <c r="M237">
        <f t="shared" si="16"/>
        <v>3</v>
      </c>
      <c r="N237" t="s">
        <v>1823</v>
      </c>
      <c r="O237">
        <f t="shared" si="17"/>
        <v>3</v>
      </c>
      <c r="P237" t="s">
        <v>249</v>
      </c>
      <c r="Q237">
        <f t="shared" si="18"/>
        <v>3</v>
      </c>
      <c r="R237">
        <f t="shared" si="19"/>
        <v>12</v>
      </c>
      <c r="S237" t="s">
        <v>1124</v>
      </c>
      <c r="U237" t="s">
        <v>595</v>
      </c>
      <c r="V237" t="s">
        <v>1831</v>
      </c>
      <c r="W237" t="s">
        <v>543</v>
      </c>
      <c r="Z237" t="s">
        <v>1832</v>
      </c>
      <c r="AA237" t="s">
        <v>1774</v>
      </c>
      <c r="AB237" t="s">
        <v>1775</v>
      </c>
    </row>
    <row r="238" spans="1:28" x14ac:dyDescent="0.25">
      <c r="A238" t="s">
        <v>1833</v>
      </c>
      <c r="B238" t="s">
        <v>1834</v>
      </c>
      <c r="C238">
        <v>-5</v>
      </c>
      <c r="D238" t="s">
        <v>551</v>
      </c>
      <c r="E238" t="s">
        <v>1835</v>
      </c>
      <c r="F238" t="s">
        <v>19</v>
      </c>
      <c r="G238" t="s">
        <v>533</v>
      </c>
      <c r="H238">
        <v>450000</v>
      </c>
      <c r="I238" t="s">
        <v>173</v>
      </c>
      <c r="J238">
        <f t="shared" si="15"/>
        <v>1</v>
      </c>
      <c r="K238" t="s">
        <v>504</v>
      </c>
      <c r="L238" t="s">
        <v>251</v>
      </c>
      <c r="M238">
        <f t="shared" si="16"/>
        <v>3</v>
      </c>
      <c r="N238" t="s">
        <v>370</v>
      </c>
      <c r="O238">
        <f t="shared" si="17"/>
        <v>4</v>
      </c>
      <c r="P238" t="s">
        <v>246</v>
      </c>
      <c r="Q238">
        <f t="shared" si="18"/>
        <v>2</v>
      </c>
      <c r="R238">
        <f t="shared" si="19"/>
        <v>10</v>
      </c>
      <c r="S238" t="s">
        <v>1836</v>
      </c>
      <c r="U238" t="s">
        <v>595</v>
      </c>
      <c r="X238" t="s">
        <v>1837</v>
      </c>
      <c r="Z238" t="s">
        <v>1838</v>
      </c>
      <c r="AA238" t="s">
        <v>1839</v>
      </c>
      <c r="AB238" t="s">
        <v>14</v>
      </c>
    </row>
    <row r="239" spans="1:28" x14ac:dyDescent="0.25">
      <c r="A239" t="s">
        <v>1840</v>
      </c>
      <c r="B239" t="s">
        <v>1841</v>
      </c>
      <c r="C239" t="s">
        <v>1479</v>
      </c>
      <c r="D239" t="s">
        <v>482</v>
      </c>
      <c r="E239" t="s">
        <v>1842</v>
      </c>
      <c r="F239" t="s">
        <v>19</v>
      </c>
      <c r="G239" t="s">
        <v>533</v>
      </c>
      <c r="H239" s="2">
        <v>500000</v>
      </c>
      <c r="I239" t="s">
        <v>141</v>
      </c>
      <c r="J239">
        <f t="shared" si="15"/>
        <v>3</v>
      </c>
      <c r="K239" t="s">
        <v>514</v>
      </c>
      <c r="L239" t="s">
        <v>251</v>
      </c>
      <c r="M239">
        <f t="shared" si="16"/>
        <v>3</v>
      </c>
      <c r="N239" t="s">
        <v>440</v>
      </c>
      <c r="O239">
        <f t="shared" si="17"/>
        <v>3</v>
      </c>
      <c r="P239" t="s">
        <v>252</v>
      </c>
      <c r="Q239">
        <f t="shared" si="18"/>
        <v>2</v>
      </c>
      <c r="R239">
        <f t="shared" si="19"/>
        <v>11</v>
      </c>
      <c r="S239" t="s">
        <v>1843</v>
      </c>
      <c r="U239" t="s">
        <v>595</v>
      </c>
      <c r="V239" t="s">
        <v>1844</v>
      </c>
      <c r="X239" t="s">
        <v>1845</v>
      </c>
      <c r="Z239" t="s">
        <v>1846</v>
      </c>
      <c r="AA239" t="s">
        <v>846</v>
      </c>
      <c r="AB239" t="s">
        <v>14</v>
      </c>
    </row>
    <row r="240" spans="1:28" ht="195" x14ac:dyDescent="0.25">
      <c r="A240" t="s">
        <v>1847</v>
      </c>
      <c r="B240" t="s">
        <v>1848</v>
      </c>
      <c r="C240" t="s">
        <v>1479</v>
      </c>
      <c r="D240" t="s">
        <v>482</v>
      </c>
      <c r="E240" t="s">
        <v>1849</v>
      </c>
      <c r="F240" t="s">
        <v>19</v>
      </c>
      <c r="G240" t="s">
        <v>483</v>
      </c>
      <c r="H240" s="2">
        <v>650000</v>
      </c>
      <c r="I240" t="s">
        <v>141</v>
      </c>
      <c r="J240">
        <f t="shared" si="15"/>
        <v>3</v>
      </c>
      <c r="K240" t="s">
        <v>514</v>
      </c>
      <c r="L240" t="s">
        <v>280</v>
      </c>
      <c r="M240">
        <f t="shared" si="16"/>
        <v>3</v>
      </c>
      <c r="N240" t="s">
        <v>1850</v>
      </c>
      <c r="O240">
        <f t="shared" si="17"/>
        <v>4</v>
      </c>
      <c r="P240" t="s">
        <v>255</v>
      </c>
      <c r="Q240">
        <f t="shared" si="18"/>
        <v>1</v>
      </c>
      <c r="R240">
        <f t="shared" si="19"/>
        <v>11</v>
      </c>
      <c r="S240" t="s">
        <v>1851</v>
      </c>
      <c r="U240" t="s">
        <v>595</v>
      </c>
      <c r="V240" s="1" t="s">
        <v>1852</v>
      </c>
      <c r="X240" s="1" t="s">
        <v>1853</v>
      </c>
      <c r="Z240" s="1" t="s">
        <v>1854</v>
      </c>
      <c r="AA240" t="s">
        <v>846</v>
      </c>
      <c r="AB240" t="s">
        <v>14</v>
      </c>
    </row>
    <row r="241" spans="1:28" ht="195" x14ac:dyDescent="0.25">
      <c r="A241" t="s">
        <v>1855</v>
      </c>
      <c r="B241" t="s">
        <v>1856</v>
      </c>
      <c r="C241" t="s">
        <v>1479</v>
      </c>
      <c r="D241" t="s">
        <v>482</v>
      </c>
      <c r="E241" t="s">
        <v>1835</v>
      </c>
      <c r="F241" t="s">
        <v>19</v>
      </c>
      <c r="G241" t="s">
        <v>533</v>
      </c>
      <c r="H241" s="2">
        <v>450000</v>
      </c>
      <c r="I241" t="s">
        <v>1857</v>
      </c>
      <c r="J241">
        <f t="shared" si="15"/>
        <v>2</v>
      </c>
      <c r="K241" t="s">
        <v>504</v>
      </c>
      <c r="L241" t="s">
        <v>251</v>
      </c>
      <c r="M241">
        <f t="shared" si="16"/>
        <v>3</v>
      </c>
      <c r="N241" t="s">
        <v>370</v>
      </c>
      <c r="O241">
        <f t="shared" si="17"/>
        <v>4</v>
      </c>
      <c r="P241" t="s">
        <v>246</v>
      </c>
      <c r="Q241">
        <f t="shared" si="18"/>
        <v>2</v>
      </c>
      <c r="R241">
        <f t="shared" si="19"/>
        <v>11</v>
      </c>
      <c r="S241" t="s">
        <v>1858</v>
      </c>
      <c r="U241" t="s">
        <v>595</v>
      </c>
      <c r="X241" t="s">
        <v>1837</v>
      </c>
      <c r="Z241" s="1" t="s">
        <v>1859</v>
      </c>
      <c r="AA241" t="s">
        <v>1839</v>
      </c>
      <c r="AB241" t="s">
        <v>14</v>
      </c>
    </row>
    <row r="242" spans="1:28" ht="195" x14ac:dyDescent="0.25">
      <c r="A242" t="s">
        <v>1860</v>
      </c>
      <c r="B242" t="s">
        <v>1861</v>
      </c>
      <c r="C242" t="s">
        <v>1479</v>
      </c>
      <c r="D242" t="s">
        <v>482</v>
      </c>
      <c r="E242" t="s">
        <v>1862</v>
      </c>
      <c r="F242" t="s">
        <v>19</v>
      </c>
      <c r="G242" t="s">
        <v>533</v>
      </c>
      <c r="H242" s="2">
        <v>550000</v>
      </c>
      <c r="I242" t="s">
        <v>184</v>
      </c>
      <c r="J242">
        <f t="shared" si="15"/>
        <v>2</v>
      </c>
      <c r="K242" t="s">
        <v>514</v>
      </c>
      <c r="L242" t="s">
        <v>251</v>
      </c>
      <c r="M242">
        <f t="shared" si="16"/>
        <v>3</v>
      </c>
      <c r="N242" t="s">
        <v>302</v>
      </c>
      <c r="O242">
        <f t="shared" si="17"/>
        <v>1</v>
      </c>
      <c r="P242" t="s">
        <v>246</v>
      </c>
      <c r="Q242">
        <f t="shared" si="18"/>
        <v>2</v>
      </c>
      <c r="R242">
        <f t="shared" si="19"/>
        <v>8</v>
      </c>
      <c r="S242" t="s">
        <v>1219</v>
      </c>
      <c r="U242" t="s">
        <v>595</v>
      </c>
      <c r="V242" s="1" t="s">
        <v>1863</v>
      </c>
      <c r="X242" s="1" t="s">
        <v>1864</v>
      </c>
      <c r="Y242" s="1" t="s">
        <v>1865</v>
      </c>
      <c r="Z242" t="s">
        <v>1866</v>
      </c>
      <c r="AA242" t="s">
        <v>1867</v>
      </c>
      <c r="AB242" t="s">
        <v>14</v>
      </c>
    </row>
    <row r="243" spans="1:28" ht="270" x14ac:dyDescent="0.25">
      <c r="A243" t="s">
        <v>1868</v>
      </c>
      <c r="B243" t="s">
        <v>1869</v>
      </c>
      <c r="C243" t="s">
        <v>1479</v>
      </c>
      <c r="D243" t="s">
        <v>482</v>
      </c>
      <c r="E243" t="s">
        <v>1870</v>
      </c>
      <c r="F243" t="s">
        <v>18</v>
      </c>
      <c r="G243" t="s">
        <v>533</v>
      </c>
      <c r="H243">
        <v>400000</v>
      </c>
      <c r="I243" t="s">
        <v>1857</v>
      </c>
      <c r="J243">
        <f t="shared" si="15"/>
        <v>2</v>
      </c>
      <c r="K243" t="s">
        <v>514</v>
      </c>
      <c r="L243" t="s">
        <v>251</v>
      </c>
      <c r="M243">
        <f t="shared" si="16"/>
        <v>3</v>
      </c>
      <c r="N243" t="s">
        <v>302</v>
      </c>
      <c r="O243">
        <f t="shared" si="17"/>
        <v>1</v>
      </c>
      <c r="P243" t="s">
        <v>246</v>
      </c>
      <c r="Q243">
        <f t="shared" si="18"/>
        <v>2</v>
      </c>
      <c r="R243">
        <f t="shared" si="19"/>
        <v>8</v>
      </c>
      <c r="S243" t="s">
        <v>1871</v>
      </c>
      <c r="U243" t="s">
        <v>595</v>
      </c>
      <c r="V243" s="1" t="s">
        <v>1872</v>
      </c>
      <c r="Z243" s="1" t="s">
        <v>1873</v>
      </c>
      <c r="AA243" t="s">
        <v>1867</v>
      </c>
      <c r="AB243" t="s">
        <v>14</v>
      </c>
    </row>
    <row r="244" spans="1:28" ht="195" x14ac:dyDescent="0.25">
      <c r="A244" t="s">
        <v>1874</v>
      </c>
      <c r="B244" t="s">
        <v>1875</v>
      </c>
      <c r="C244" t="s">
        <v>1227</v>
      </c>
      <c r="D244" t="s">
        <v>482</v>
      </c>
      <c r="E244" t="s">
        <v>1876</v>
      </c>
      <c r="F244" t="s">
        <v>19</v>
      </c>
      <c r="G244" t="s">
        <v>533</v>
      </c>
      <c r="H244">
        <v>400000</v>
      </c>
      <c r="I244" t="s">
        <v>1877</v>
      </c>
      <c r="J244">
        <f t="shared" si="15"/>
        <v>3</v>
      </c>
      <c r="K244" t="s">
        <v>514</v>
      </c>
      <c r="L244" t="s">
        <v>251</v>
      </c>
      <c r="M244">
        <f t="shared" si="16"/>
        <v>3</v>
      </c>
      <c r="N244" t="s">
        <v>322</v>
      </c>
      <c r="O244">
        <f t="shared" si="17"/>
        <v>3</v>
      </c>
      <c r="P244" t="s">
        <v>246</v>
      </c>
      <c r="Q244">
        <f t="shared" si="18"/>
        <v>2</v>
      </c>
      <c r="R244">
        <f t="shared" si="19"/>
        <v>11</v>
      </c>
      <c r="S244" t="s">
        <v>760</v>
      </c>
      <c r="U244" t="s">
        <v>516</v>
      </c>
      <c r="V244" t="s">
        <v>607</v>
      </c>
      <c r="W244" t="s">
        <v>543</v>
      </c>
      <c r="Y244" t="s">
        <v>1878</v>
      </c>
      <c r="Z244" s="1" t="s">
        <v>1879</v>
      </c>
      <c r="AA244" t="s">
        <v>846</v>
      </c>
      <c r="AB244" t="s">
        <v>14</v>
      </c>
    </row>
    <row r="245" spans="1:28" x14ac:dyDescent="0.25">
      <c r="A245" t="s">
        <v>1880</v>
      </c>
      <c r="B245" t="s">
        <v>1881</v>
      </c>
      <c r="C245" t="s">
        <v>1227</v>
      </c>
      <c r="D245" t="s">
        <v>482</v>
      </c>
      <c r="E245" t="s">
        <v>1882</v>
      </c>
      <c r="F245" t="s">
        <v>19</v>
      </c>
      <c r="G245" t="s">
        <v>533</v>
      </c>
      <c r="H245">
        <v>500000</v>
      </c>
      <c r="I245" t="s">
        <v>1877</v>
      </c>
      <c r="J245">
        <f t="shared" si="15"/>
        <v>3</v>
      </c>
      <c r="K245" t="s">
        <v>504</v>
      </c>
      <c r="L245" t="s">
        <v>251</v>
      </c>
      <c r="M245">
        <f t="shared" si="16"/>
        <v>3</v>
      </c>
      <c r="N245" t="s">
        <v>322</v>
      </c>
      <c r="O245">
        <f t="shared" si="17"/>
        <v>3</v>
      </c>
      <c r="P245" t="s">
        <v>246</v>
      </c>
      <c r="Q245">
        <f t="shared" si="18"/>
        <v>2</v>
      </c>
      <c r="R245">
        <f t="shared" si="19"/>
        <v>11</v>
      </c>
      <c r="S245" t="s">
        <v>760</v>
      </c>
      <c r="U245" t="s">
        <v>516</v>
      </c>
      <c r="V245" t="s">
        <v>607</v>
      </c>
      <c r="Y245" t="s">
        <v>1883</v>
      </c>
      <c r="Z245" t="s">
        <v>1884</v>
      </c>
      <c r="AA245" t="s">
        <v>846</v>
      </c>
      <c r="AB245" t="s">
        <v>14</v>
      </c>
    </row>
    <row r="246" spans="1:28" ht="195" x14ac:dyDescent="0.25">
      <c r="A246" t="s">
        <v>1885</v>
      </c>
      <c r="B246" t="s">
        <v>1886</v>
      </c>
      <c r="C246" t="s">
        <v>1227</v>
      </c>
      <c r="D246" t="s">
        <v>482</v>
      </c>
      <c r="E246" t="s">
        <v>1887</v>
      </c>
      <c r="F246" t="s">
        <v>19</v>
      </c>
      <c r="G246" t="s">
        <v>533</v>
      </c>
      <c r="H246" s="2">
        <v>3750000</v>
      </c>
      <c r="I246" t="s">
        <v>1888</v>
      </c>
      <c r="J246">
        <f t="shared" si="15"/>
        <v>4</v>
      </c>
      <c r="K246" t="s">
        <v>504</v>
      </c>
      <c r="L246" t="s">
        <v>321</v>
      </c>
      <c r="M246">
        <f t="shared" si="16"/>
        <v>4</v>
      </c>
      <c r="N246" t="s">
        <v>1889</v>
      </c>
      <c r="O246">
        <f t="shared" si="17"/>
        <v>3</v>
      </c>
      <c r="P246" t="s">
        <v>249</v>
      </c>
      <c r="Q246">
        <f t="shared" si="18"/>
        <v>3</v>
      </c>
      <c r="R246">
        <f t="shared" si="19"/>
        <v>14</v>
      </c>
      <c r="S246" t="s">
        <v>1120</v>
      </c>
      <c r="U246" t="s">
        <v>595</v>
      </c>
      <c r="X246" t="s">
        <v>1890</v>
      </c>
      <c r="Z246" s="1" t="s">
        <v>1891</v>
      </c>
      <c r="AA246" t="s">
        <v>1867</v>
      </c>
      <c r="AB246" t="s">
        <v>14</v>
      </c>
    </row>
    <row r="247" spans="1:28" ht="195" x14ac:dyDescent="0.25">
      <c r="A247" t="s">
        <v>1892</v>
      </c>
      <c r="B247" t="s">
        <v>1893</v>
      </c>
      <c r="C247" t="s">
        <v>1227</v>
      </c>
      <c r="D247" t="s">
        <v>482</v>
      </c>
      <c r="E247" t="s">
        <v>1894</v>
      </c>
      <c r="F247" t="s">
        <v>19</v>
      </c>
      <c r="G247" t="s">
        <v>483</v>
      </c>
      <c r="H247">
        <v>4500000</v>
      </c>
      <c r="I247" t="s">
        <v>1888</v>
      </c>
      <c r="J247">
        <f t="shared" si="15"/>
        <v>4</v>
      </c>
      <c r="K247" t="s">
        <v>504</v>
      </c>
      <c r="L247" t="s">
        <v>321</v>
      </c>
      <c r="M247">
        <f t="shared" si="16"/>
        <v>4</v>
      </c>
      <c r="N247" t="s">
        <v>1889</v>
      </c>
      <c r="O247">
        <f t="shared" si="17"/>
        <v>3</v>
      </c>
      <c r="P247" t="s">
        <v>249</v>
      </c>
      <c r="Q247">
        <f t="shared" si="18"/>
        <v>3</v>
      </c>
      <c r="R247">
        <f t="shared" si="19"/>
        <v>14</v>
      </c>
      <c r="S247" t="s">
        <v>1120</v>
      </c>
      <c r="U247" t="s">
        <v>516</v>
      </c>
      <c r="X247" t="s">
        <v>1895</v>
      </c>
      <c r="Z247" s="1" t="s">
        <v>1891</v>
      </c>
      <c r="AA247" t="s">
        <v>1867</v>
      </c>
      <c r="AB247" t="s">
        <v>14</v>
      </c>
    </row>
    <row r="248" spans="1:28" ht="195" x14ac:dyDescent="0.25">
      <c r="A248" t="s">
        <v>1896</v>
      </c>
      <c r="B248" t="s">
        <v>1897</v>
      </c>
      <c r="C248" t="s">
        <v>1227</v>
      </c>
      <c r="D248" t="s">
        <v>482</v>
      </c>
      <c r="E248" t="s">
        <v>1898</v>
      </c>
      <c r="F248" t="s">
        <v>19</v>
      </c>
      <c r="G248" t="s">
        <v>533</v>
      </c>
      <c r="H248">
        <v>500000</v>
      </c>
      <c r="I248" t="s">
        <v>1877</v>
      </c>
      <c r="J248">
        <f t="shared" si="15"/>
        <v>3</v>
      </c>
      <c r="K248" t="s">
        <v>504</v>
      </c>
      <c r="L248" t="s">
        <v>251</v>
      </c>
      <c r="M248">
        <f t="shared" si="16"/>
        <v>3</v>
      </c>
      <c r="N248" t="s">
        <v>300</v>
      </c>
      <c r="O248">
        <f t="shared" si="17"/>
        <v>4</v>
      </c>
      <c r="P248" t="s">
        <v>246</v>
      </c>
      <c r="Q248">
        <f t="shared" si="18"/>
        <v>2</v>
      </c>
      <c r="R248">
        <f t="shared" si="19"/>
        <v>12</v>
      </c>
      <c r="S248" t="s">
        <v>760</v>
      </c>
      <c r="U248" t="s">
        <v>640</v>
      </c>
      <c r="V248" t="s">
        <v>607</v>
      </c>
      <c r="Y248" t="s">
        <v>1899</v>
      </c>
      <c r="Z248" s="1" t="s">
        <v>1879</v>
      </c>
      <c r="AA248" t="s">
        <v>846</v>
      </c>
      <c r="AB248" t="s">
        <v>14</v>
      </c>
    </row>
    <row r="249" spans="1:28" ht="180" x14ac:dyDescent="0.25">
      <c r="A249" t="s">
        <v>1900</v>
      </c>
      <c r="B249" t="s">
        <v>1901</v>
      </c>
      <c r="C249" t="s">
        <v>1227</v>
      </c>
      <c r="D249" t="s">
        <v>482</v>
      </c>
      <c r="E249" t="s">
        <v>1902</v>
      </c>
      <c r="F249" t="s">
        <v>19</v>
      </c>
      <c r="G249" t="s">
        <v>533</v>
      </c>
      <c r="H249">
        <v>400000</v>
      </c>
      <c r="I249" t="s">
        <v>134</v>
      </c>
      <c r="J249">
        <f t="shared" si="15"/>
        <v>3</v>
      </c>
      <c r="K249" t="s">
        <v>1903</v>
      </c>
      <c r="L249" t="s">
        <v>251</v>
      </c>
      <c r="M249">
        <f t="shared" si="16"/>
        <v>3</v>
      </c>
      <c r="N249" t="s">
        <v>300</v>
      </c>
      <c r="O249">
        <f t="shared" si="17"/>
        <v>4</v>
      </c>
      <c r="P249" t="s">
        <v>246</v>
      </c>
      <c r="Q249">
        <f t="shared" si="18"/>
        <v>2</v>
      </c>
      <c r="R249">
        <f t="shared" si="19"/>
        <v>12</v>
      </c>
      <c r="S249" t="s">
        <v>760</v>
      </c>
      <c r="U249" t="s">
        <v>640</v>
      </c>
      <c r="Y249" t="s">
        <v>1899</v>
      </c>
      <c r="Z249" s="1" t="s">
        <v>1904</v>
      </c>
      <c r="AA249" t="s">
        <v>846</v>
      </c>
      <c r="AB249" t="s">
        <v>14</v>
      </c>
    </row>
    <row r="250" spans="1:28" ht="195" x14ac:dyDescent="0.25">
      <c r="A250" t="s">
        <v>1905</v>
      </c>
      <c r="B250" t="s">
        <v>1906</v>
      </c>
      <c r="C250" t="s">
        <v>1227</v>
      </c>
      <c r="D250" t="s">
        <v>482</v>
      </c>
      <c r="E250" t="s">
        <v>1907</v>
      </c>
      <c r="F250" t="s">
        <v>19</v>
      </c>
      <c r="G250" t="s">
        <v>533</v>
      </c>
      <c r="H250">
        <v>350000</v>
      </c>
      <c r="I250" t="s">
        <v>1877</v>
      </c>
      <c r="J250">
        <f t="shared" si="15"/>
        <v>3</v>
      </c>
      <c r="K250" t="s">
        <v>606</v>
      </c>
      <c r="L250" t="s">
        <v>280</v>
      </c>
      <c r="M250">
        <f t="shared" si="16"/>
        <v>3</v>
      </c>
      <c r="N250" t="s">
        <v>322</v>
      </c>
      <c r="O250">
        <f t="shared" si="17"/>
        <v>3</v>
      </c>
      <c r="P250" t="s">
        <v>246</v>
      </c>
      <c r="Q250">
        <f t="shared" si="18"/>
        <v>2</v>
      </c>
      <c r="R250">
        <f t="shared" si="19"/>
        <v>11</v>
      </c>
      <c r="S250" t="s">
        <v>760</v>
      </c>
      <c r="U250" t="s">
        <v>640</v>
      </c>
      <c r="Y250" t="s">
        <v>1883</v>
      </c>
      <c r="Z250" s="1" t="s">
        <v>1908</v>
      </c>
      <c r="AA250" t="s">
        <v>846</v>
      </c>
      <c r="AB250" t="s">
        <v>14</v>
      </c>
    </row>
    <row r="251" spans="1:28" ht="180" x14ac:dyDescent="0.25">
      <c r="A251" t="s">
        <v>1909</v>
      </c>
      <c r="B251" t="s">
        <v>1910</v>
      </c>
      <c r="C251" t="s">
        <v>1227</v>
      </c>
      <c r="D251" t="s">
        <v>482</v>
      </c>
      <c r="E251" t="s">
        <v>1911</v>
      </c>
      <c r="F251" t="s">
        <v>19</v>
      </c>
      <c r="G251" t="s">
        <v>533</v>
      </c>
      <c r="H251">
        <v>800000</v>
      </c>
      <c r="I251" t="s">
        <v>1877</v>
      </c>
      <c r="J251">
        <f t="shared" si="15"/>
        <v>3</v>
      </c>
      <c r="K251" t="s">
        <v>504</v>
      </c>
      <c r="L251" t="s">
        <v>266</v>
      </c>
      <c r="M251">
        <f t="shared" si="16"/>
        <v>3</v>
      </c>
      <c r="N251" t="s">
        <v>1912</v>
      </c>
      <c r="O251">
        <f t="shared" si="17"/>
        <v>5</v>
      </c>
      <c r="P251" t="s">
        <v>246</v>
      </c>
      <c r="Q251">
        <f t="shared" si="18"/>
        <v>2</v>
      </c>
      <c r="R251">
        <f t="shared" si="19"/>
        <v>13</v>
      </c>
      <c r="S251" t="s">
        <v>760</v>
      </c>
      <c r="U251" t="s">
        <v>516</v>
      </c>
      <c r="W251" t="s">
        <v>543</v>
      </c>
      <c r="Y251" t="s">
        <v>1913</v>
      </c>
      <c r="Z251" s="1" t="s">
        <v>1914</v>
      </c>
      <c r="AA251" t="s">
        <v>846</v>
      </c>
      <c r="AB251" t="s">
        <v>14</v>
      </c>
    </row>
    <row r="252" spans="1:28" ht="195" x14ac:dyDescent="0.25">
      <c r="A252" t="s">
        <v>1915</v>
      </c>
      <c r="B252" t="s">
        <v>1916</v>
      </c>
      <c r="C252" t="s">
        <v>1227</v>
      </c>
      <c r="D252" t="s">
        <v>482</v>
      </c>
      <c r="E252" t="s">
        <v>1917</v>
      </c>
      <c r="F252" t="s">
        <v>19</v>
      </c>
      <c r="G252" t="s">
        <v>533</v>
      </c>
      <c r="H252">
        <v>400000</v>
      </c>
      <c r="I252" t="s">
        <v>1877</v>
      </c>
      <c r="J252">
        <f t="shared" si="15"/>
        <v>3</v>
      </c>
      <c r="K252" t="s">
        <v>514</v>
      </c>
      <c r="L252" t="s">
        <v>280</v>
      </c>
      <c r="M252">
        <f t="shared" si="16"/>
        <v>3</v>
      </c>
      <c r="N252" t="s">
        <v>322</v>
      </c>
      <c r="O252">
        <f t="shared" si="17"/>
        <v>3</v>
      </c>
      <c r="P252" t="s">
        <v>246</v>
      </c>
      <c r="Q252">
        <f t="shared" si="18"/>
        <v>2</v>
      </c>
      <c r="R252">
        <f t="shared" si="19"/>
        <v>11</v>
      </c>
      <c r="S252" t="s">
        <v>760</v>
      </c>
      <c r="U252" t="s">
        <v>640</v>
      </c>
      <c r="V252" t="s">
        <v>1918</v>
      </c>
      <c r="Y252" t="s">
        <v>1919</v>
      </c>
      <c r="Z252" s="1" t="s">
        <v>1920</v>
      </c>
      <c r="AA252" t="s">
        <v>846</v>
      </c>
      <c r="AB252" t="s">
        <v>14</v>
      </c>
    </row>
    <row r="253" spans="1:28" ht="180" x14ac:dyDescent="0.25">
      <c r="A253" t="s">
        <v>1921</v>
      </c>
      <c r="B253" t="s">
        <v>1922</v>
      </c>
      <c r="C253" t="s">
        <v>1227</v>
      </c>
      <c r="D253" t="s">
        <v>482</v>
      </c>
      <c r="E253" t="s">
        <v>1923</v>
      </c>
      <c r="F253" t="s">
        <v>19</v>
      </c>
      <c r="G253" t="s">
        <v>533</v>
      </c>
      <c r="H253">
        <v>300000</v>
      </c>
      <c r="I253" t="s">
        <v>1877</v>
      </c>
      <c r="J253">
        <f t="shared" si="15"/>
        <v>3</v>
      </c>
      <c r="K253" t="s">
        <v>834</v>
      </c>
      <c r="L253" t="s">
        <v>368</v>
      </c>
      <c r="M253">
        <f t="shared" si="16"/>
        <v>3</v>
      </c>
      <c r="N253" t="s">
        <v>1924</v>
      </c>
      <c r="O253">
        <f t="shared" si="17"/>
        <v>4</v>
      </c>
      <c r="P253" t="s">
        <v>246</v>
      </c>
      <c r="Q253">
        <f t="shared" si="18"/>
        <v>2</v>
      </c>
      <c r="R253">
        <f t="shared" si="19"/>
        <v>12</v>
      </c>
      <c r="S253" t="s">
        <v>760</v>
      </c>
      <c r="U253" t="s">
        <v>640</v>
      </c>
      <c r="V253" t="s">
        <v>1918</v>
      </c>
      <c r="Y253" t="s">
        <v>1925</v>
      </c>
      <c r="Z253" s="1" t="s">
        <v>1914</v>
      </c>
      <c r="AA253" t="s">
        <v>846</v>
      </c>
      <c r="AB253" t="s">
        <v>14</v>
      </c>
    </row>
    <row r="254" spans="1:28" ht="180" x14ac:dyDescent="0.25">
      <c r="A254" t="s">
        <v>1926</v>
      </c>
      <c r="B254" t="s">
        <v>1927</v>
      </c>
      <c r="C254" t="s">
        <v>1227</v>
      </c>
      <c r="D254" t="s">
        <v>482</v>
      </c>
      <c r="E254" t="s">
        <v>1928</v>
      </c>
      <c r="F254" t="s">
        <v>19</v>
      </c>
      <c r="G254" t="s">
        <v>533</v>
      </c>
      <c r="H254">
        <v>550000</v>
      </c>
      <c r="I254" t="s">
        <v>1877</v>
      </c>
      <c r="J254">
        <f t="shared" si="15"/>
        <v>3</v>
      </c>
      <c r="K254" t="s">
        <v>504</v>
      </c>
      <c r="L254" t="s">
        <v>266</v>
      </c>
      <c r="M254">
        <f t="shared" si="16"/>
        <v>3</v>
      </c>
      <c r="N254" t="s">
        <v>1912</v>
      </c>
      <c r="O254">
        <f t="shared" si="17"/>
        <v>5</v>
      </c>
      <c r="P254" t="s">
        <v>246</v>
      </c>
      <c r="Q254">
        <f t="shared" si="18"/>
        <v>2</v>
      </c>
      <c r="R254">
        <f t="shared" si="19"/>
        <v>13</v>
      </c>
      <c r="S254" t="s">
        <v>760</v>
      </c>
      <c r="U254" t="s">
        <v>640</v>
      </c>
      <c r="V254" t="s">
        <v>1918</v>
      </c>
      <c r="Y254" t="s">
        <v>1925</v>
      </c>
      <c r="Z254" s="1" t="s">
        <v>1914</v>
      </c>
      <c r="AA254" t="s">
        <v>846</v>
      </c>
      <c r="AB254" t="s">
        <v>14</v>
      </c>
    </row>
    <row r="255" spans="1:28" x14ac:dyDescent="0.25">
      <c r="A255" t="s">
        <v>1929</v>
      </c>
      <c r="B255" t="s">
        <v>1930</v>
      </c>
      <c r="C255" t="s">
        <v>1227</v>
      </c>
      <c r="D255" t="s">
        <v>482</v>
      </c>
      <c r="E255" t="s">
        <v>1931</v>
      </c>
      <c r="F255" t="s">
        <v>19</v>
      </c>
      <c r="G255" t="s">
        <v>533</v>
      </c>
      <c r="H255">
        <v>700000</v>
      </c>
      <c r="I255" t="s">
        <v>1877</v>
      </c>
      <c r="J255">
        <f t="shared" si="15"/>
        <v>3</v>
      </c>
      <c r="K255" t="s">
        <v>504</v>
      </c>
      <c r="L255" t="s">
        <v>266</v>
      </c>
      <c r="M255">
        <f t="shared" si="16"/>
        <v>3</v>
      </c>
      <c r="N255" t="s">
        <v>1932</v>
      </c>
      <c r="O255">
        <f t="shared" si="17"/>
        <v>6</v>
      </c>
      <c r="P255" t="s">
        <v>246</v>
      </c>
      <c r="Q255">
        <f t="shared" si="18"/>
        <v>2</v>
      </c>
      <c r="R255">
        <f t="shared" si="19"/>
        <v>14</v>
      </c>
      <c r="S255" t="s">
        <v>760</v>
      </c>
      <c r="U255" t="s">
        <v>516</v>
      </c>
      <c r="W255" t="s">
        <v>543</v>
      </c>
      <c r="Y255" t="s">
        <v>1933</v>
      </c>
      <c r="Z255" t="s">
        <v>1934</v>
      </c>
      <c r="AA255" t="s">
        <v>846</v>
      </c>
      <c r="AB255" t="s">
        <v>14</v>
      </c>
    </row>
    <row r="256" spans="1:28" ht="180" x14ac:dyDescent="0.25">
      <c r="A256" t="s">
        <v>1935</v>
      </c>
      <c r="B256" t="s">
        <v>1936</v>
      </c>
      <c r="C256" t="s">
        <v>1227</v>
      </c>
      <c r="D256" t="s">
        <v>482</v>
      </c>
      <c r="E256" t="s">
        <v>1937</v>
      </c>
      <c r="F256" t="s">
        <v>19</v>
      </c>
      <c r="G256" t="s">
        <v>533</v>
      </c>
      <c r="H256" s="2">
        <v>300000</v>
      </c>
      <c r="I256" t="s">
        <v>1877</v>
      </c>
      <c r="J256">
        <f t="shared" si="15"/>
        <v>3</v>
      </c>
      <c r="K256" t="s">
        <v>834</v>
      </c>
      <c r="L256" t="s">
        <v>280</v>
      </c>
      <c r="M256">
        <f t="shared" si="16"/>
        <v>3</v>
      </c>
      <c r="N256" t="s">
        <v>1924</v>
      </c>
      <c r="O256">
        <f t="shared" si="17"/>
        <v>4</v>
      </c>
      <c r="P256" t="s">
        <v>246</v>
      </c>
      <c r="Q256">
        <f t="shared" si="18"/>
        <v>2</v>
      </c>
      <c r="R256">
        <f t="shared" si="19"/>
        <v>12</v>
      </c>
      <c r="S256" t="s">
        <v>760</v>
      </c>
      <c r="U256" t="s">
        <v>516</v>
      </c>
      <c r="Y256" t="s">
        <v>1938</v>
      </c>
      <c r="Z256" s="1" t="s">
        <v>1914</v>
      </c>
      <c r="AA256" t="s">
        <v>846</v>
      </c>
      <c r="AB256" t="s">
        <v>14</v>
      </c>
    </row>
    <row r="257" spans="1:28" ht="180" x14ac:dyDescent="0.25">
      <c r="A257" t="s">
        <v>1939</v>
      </c>
      <c r="B257" t="s">
        <v>1940</v>
      </c>
      <c r="C257" t="s">
        <v>1227</v>
      </c>
      <c r="D257" t="s">
        <v>482</v>
      </c>
      <c r="E257" t="s">
        <v>1941</v>
      </c>
      <c r="F257" t="s">
        <v>19</v>
      </c>
      <c r="G257" t="s">
        <v>533</v>
      </c>
      <c r="H257">
        <v>350000</v>
      </c>
      <c r="I257" t="s">
        <v>1877</v>
      </c>
      <c r="J257">
        <f t="shared" si="15"/>
        <v>3</v>
      </c>
      <c r="K257" t="s">
        <v>514</v>
      </c>
      <c r="L257" t="s">
        <v>284</v>
      </c>
      <c r="M257">
        <f t="shared" si="16"/>
        <v>3</v>
      </c>
      <c r="N257" t="s">
        <v>1942</v>
      </c>
      <c r="O257">
        <f t="shared" si="17"/>
        <v>4</v>
      </c>
      <c r="P257" t="s">
        <v>246</v>
      </c>
      <c r="Q257">
        <f t="shared" si="18"/>
        <v>2</v>
      </c>
      <c r="R257">
        <f t="shared" si="19"/>
        <v>12</v>
      </c>
      <c r="S257" t="s">
        <v>760</v>
      </c>
      <c r="U257" t="s">
        <v>516</v>
      </c>
      <c r="Z257" s="1" t="s">
        <v>1914</v>
      </c>
      <c r="AA257" t="s">
        <v>846</v>
      </c>
      <c r="AB257" t="s">
        <v>14</v>
      </c>
    </row>
    <row r="258" spans="1:28" ht="180" x14ac:dyDescent="0.25">
      <c r="A258" t="s">
        <v>1943</v>
      </c>
      <c r="B258" t="s">
        <v>1944</v>
      </c>
      <c r="C258" t="s">
        <v>1227</v>
      </c>
      <c r="D258" t="s">
        <v>482</v>
      </c>
      <c r="E258" t="s">
        <v>1945</v>
      </c>
      <c r="F258" t="s">
        <v>19</v>
      </c>
      <c r="G258" t="s">
        <v>533</v>
      </c>
      <c r="H258">
        <v>500000</v>
      </c>
      <c r="I258" t="s">
        <v>1877</v>
      </c>
      <c r="J258">
        <f t="shared" si="15"/>
        <v>3</v>
      </c>
      <c r="K258" t="s">
        <v>1061</v>
      </c>
      <c r="L258" t="s">
        <v>284</v>
      </c>
      <c r="M258">
        <f t="shared" si="16"/>
        <v>3</v>
      </c>
      <c r="N258" t="s">
        <v>1924</v>
      </c>
      <c r="O258">
        <f t="shared" si="17"/>
        <v>4</v>
      </c>
      <c r="P258" t="s">
        <v>246</v>
      </c>
      <c r="Q258">
        <f t="shared" si="18"/>
        <v>2</v>
      </c>
      <c r="R258">
        <f t="shared" si="19"/>
        <v>12</v>
      </c>
      <c r="S258" t="s">
        <v>760</v>
      </c>
      <c r="U258" t="s">
        <v>516</v>
      </c>
      <c r="Y258" t="s">
        <v>1946</v>
      </c>
      <c r="Z258" s="1" t="s">
        <v>1914</v>
      </c>
      <c r="AA258" t="s">
        <v>846</v>
      </c>
      <c r="AB258" t="s">
        <v>14</v>
      </c>
    </row>
    <row r="259" spans="1:28" ht="180" x14ac:dyDescent="0.25">
      <c r="A259" t="s">
        <v>1947</v>
      </c>
      <c r="B259" t="s">
        <v>1948</v>
      </c>
      <c r="C259" t="s">
        <v>1227</v>
      </c>
      <c r="D259" t="s">
        <v>482</v>
      </c>
      <c r="E259" t="s">
        <v>1949</v>
      </c>
      <c r="F259" t="s">
        <v>19</v>
      </c>
      <c r="G259" t="s">
        <v>533</v>
      </c>
      <c r="H259">
        <v>400000</v>
      </c>
      <c r="I259" t="s">
        <v>1877</v>
      </c>
      <c r="J259">
        <f t="shared" ref="J259:J280" si="20">LEN(I259)-LEN(SUBSTITUTE(I259,";",""))+1</f>
        <v>3</v>
      </c>
      <c r="K259" t="s">
        <v>606</v>
      </c>
      <c r="L259" t="s">
        <v>290</v>
      </c>
      <c r="M259">
        <f t="shared" ref="M259:M280" si="21">LEN(L259)-LEN(SUBSTITUTE(L259,";",""))+1</f>
        <v>3</v>
      </c>
      <c r="N259" t="s">
        <v>1912</v>
      </c>
      <c r="O259">
        <f t="shared" ref="O259:O264" si="22">LEN(N259)-LEN(SUBSTITUTE(N259,";",""))+1</f>
        <v>5</v>
      </c>
      <c r="P259" t="s">
        <v>246</v>
      </c>
      <c r="Q259">
        <f t="shared" ref="Q259:Q280" si="23">LEN(P259)-LEN(SUBSTITUTE(P259,";",""))+1</f>
        <v>2</v>
      </c>
      <c r="R259">
        <f t="shared" ref="R259:R280" si="24">J259+M259+O259+Q259</f>
        <v>13</v>
      </c>
      <c r="S259" t="s">
        <v>760</v>
      </c>
      <c r="U259" t="s">
        <v>516</v>
      </c>
      <c r="Y259" t="s">
        <v>1925</v>
      </c>
      <c r="Z259" s="1" t="s">
        <v>1914</v>
      </c>
      <c r="AA259" t="s">
        <v>846</v>
      </c>
      <c r="AB259" t="s">
        <v>14</v>
      </c>
    </row>
    <row r="260" spans="1:28" ht="360" x14ac:dyDescent="0.25">
      <c r="A260" t="s">
        <v>1950</v>
      </c>
      <c r="B260" t="s">
        <v>1951</v>
      </c>
      <c r="C260" t="s">
        <v>1479</v>
      </c>
      <c r="D260" t="s">
        <v>482</v>
      </c>
      <c r="E260" t="s">
        <v>1952</v>
      </c>
      <c r="F260" t="s">
        <v>18</v>
      </c>
      <c r="G260" t="s">
        <v>533</v>
      </c>
      <c r="H260">
        <v>650000</v>
      </c>
      <c r="I260" t="s">
        <v>162</v>
      </c>
      <c r="J260">
        <f t="shared" si="20"/>
        <v>3</v>
      </c>
      <c r="K260" t="s">
        <v>514</v>
      </c>
      <c r="L260" t="s">
        <v>244</v>
      </c>
      <c r="M260">
        <f t="shared" si="21"/>
        <v>1</v>
      </c>
      <c r="N260" t="s">
        <v>331</v>
      </c>
      <c r="O260">
        <f t="shared" si="22"/>
        <v>2</v>
      </c>
      <c r="P260" t="s">
        <v>255</v>
      </c>
      <c r="Q260">
        <f t="shared" si="23"/>
        <v>1</v>
      </c>
      <c r="R260">
        <f t="shared" si="24"/>
        <v>7</v>
      </c>
      <c r="S260" t="s">
        <v>1194</v>
      </c>
      <c r="U260" t="s">
        <v>516</v>
      </c>
      <c r="X260" s="1" t="s">
        <v>1953</v>
      </c>
      <c r="Y260" s="1" t="s">
        <v>1954</v>
      </c>
      <c r="Z260" s="1" t="s">
        <v>1955</v>
      </c>
      <c r="AA260" t="s">
        <v>1956</v>
      </c>
      <c r="AB260" t="s">
        <v>1957</v>
      </c>
    </row>
    <row r="261" spans="1:28" ht="165" x14ac:dyDescent="0.25">
      <c r="A261" t="s">
        <v>1958</v>
      </c>
      <c r="B261" t="s">
        <v>1959</v>
      </c>
      <c r="C261" t="s">
        <v>1479</v>
      </c>
      <c r="D261" t="s">
        <v>482</v>
      </c>
      <c r="E261" t="s">
        <v>1960</v>
      </c>
      <c r="F261" t="s">
        <v>18</v>
      </c>
      <c r="G261" t="s">
        <v>533</v>
      </c>
      <c r="H261" s="2">
        <v>500000</v>
      </c>
      <c r="I261" t="s">
        <v>167</v>
      </c>
      <c r="J261">
        <f t="shared" si="20"/>
        <v>3</v>
      </c>
      <c r="K261" t="s">
        <v>514</v>
      </c>
      <c r="L261" t="s">
        <v>266</v>
      </c>
      <c r="M261">
        <f t="shared" si="21"/>
        <v>3</v>
      </c>
      <c r="N261" t="s">
        <v>302</v>
      </c>
      <c r="O261">
        <f t="shared" si="22"/>
        <v>1</v>
      </c>
      <c r="P261" t="s">
        <v>246</v>
      </c>
      <c r="Q261">
        <f t="shared" si="23"/>
        <v>2</v>
      </c>
      <c r="R261">
        <f t="shared" si="24"/>
        <v>9</v>
      </c>
      <c r="S261" t="s">
        <v>1961</v>
      </c>
      <c r="U261" t="s">
        <v>640</v>
      </c>
      <c r="V261" t="s">
        <v>1962</v>
      </c>
      <c r="Z261" s="1" t="s">
        <v>1963</v>
      </c>
      <c r="AA261" t="s">
        <v>1956</v>
      </c>
      <c r="AB261" t="s">
        <v>1957</v>
      </c>
    </row>
    <row r="262" spans="1:28" ht="180" x14ac:dyDescent="0.25">
      <c r="A262" t="s">
        <v>1964</v>
      </c>
      <c r="B262" t="s">
        <v>1965</v>
      </c>
      <c r="C262" t="s">
        <v>1227</v>
      </c>
      <c r="D262" t="s">
        <v>482</v>
      </c>
      <c r="E262" t="s">
        <v>1966</v>
      </c>
      <c r="F262" t="s">
        <v>17</v>
      </c>
      <c r="G262" t="s">
        <v>533</v>
      </c>
      <c r="H262">
        <v>600000</v>
      </c>
      <c r="I262" t="s">
        <v>135</v>
      </c>
      <c r="J262">
        <f t="shared" si="20"/>
        <v>2</v>
      </c>
      <c r="K262" t="s">
        <v>504</v>
      </c>
      <c r="L262" t="s">
        <v>244</v>
      </c>
      <c r="M262">
        <f t="shared" si="21"/>
        <v>1</v>
      </c>
      <c r="N262" t="s">
        <v>1967</v>
      </c>
      <c r="O262">
        <f t="shared" si="22"/>
        <v>2</v>
      </c>
      <c r="P262" t="s">
        <v>255</v>
      </c>
      <c r="Q262">
        <f t="shared" si="23"/>
        <v>1</v>
      </c>
      <c r="R262">
        <f t="shared" si="24"/>
        <v>6</v>
      </c>
      <c r="S262" t="s">
        <v>1194</v>
      </c>
      <c r="U262" t="s">
        <v>516</v>
      </c>
      <c r="Z262" s="1" t="s">
        <v>1968</v>
      </c>
      <c r="AA262" t="s">
        <v>1969</v>
      </c>
      <c r="AB262" t="s">
        <v>1957</v>
      </c>
    </row>
    <row r="263" spans="1:28" ht="180" x14ac:dyDescent="0.25">
      <c r="A263" t="s">
        <v>1970</v>
      </c>
      <c r="B263" t="s">
        <v>1971</v>
      </c>
      <c r="C263" t="s">
        <v>1227</v>
      </c>
      <c r="D263" t="s">
        <v>482</v>
      </c>
      <c r="E263" t="s">
        <v>1972</v>
      </c>
      <c r="F263" t="s">
        <v>17</v>
      </c>
      <c r="G263" t="s">
        <v>533</v>
      </c>
      <c r="H263">
        <v>750000</v>
      </c>
      <c r="I263" t="s">
        <v>135</v>
      </c>
      <c r="J263">
        <f t="shared" si="20"/>
        <v>2</v>
      </c>
      <c r="K263" t="s">
        <v>504</v>
      </c>
      <c r="L263" t="s">
        <v>155</v>
      </c>
      <c r="M263">
        <f t="shared" si="21"/>
        <v>1</v>
      </c>
      <c r="N263" t="s">
        <v>1967</v>
      </c>
      <c r="O263">
        <f t="shared" si="22"/>
        <v>2</v>
      </c>
      <c r="P263" t="s">
        <v>255</v>
      </c>
      <c r="Q263">
        <f t="shared" si="23"/>
        <v>1</v>
      </c>
      <c r="R263">
        <f t="shared" si="24"/>
        <v>6</v>
      </c>
      <c r="S263" t="s">
        <v>1194</v>
      </c>
      <c r="U263" t="s">
        <v>516</v>
      </c>
      <c r="Z263" s="1" t="s">
        <v>1973</v>
      </c>
      <c r="AA263" t="s">
        <v>1969</v>
      </c>
      <c r="AB263" t="s">
        <v>1957</v>
      </c>
    </row>
    <row r="264" spans="1:28" ht="150" x14ac:dyDescent="0.25">
      <c r="A264" t="s">
        <v>1974</v>
      </c>
      <c r="B264" t="s">
        <v>1975</v>
      </c>
      <c r="C264" t="s">
        <v>1227</v>
      </c>
      <c r="D264" t="s">
        <v>482</v>
      </c>
      <c r="E264" t="s">
        <v>1976</v>
      </c>
      <c r="F264" t="s">
        <v>17</v>
      </c>
      <c r="G264" t="s">
        <v>533</v>
      </c>
      <c r="H264">
        <v>650000</v>
      </c>
      <c r="I264" t="s">
        <v>168</v>
      </c>
      <c r="J264">
        <f t="shared" si="20"/>
        <v>4</v>
      </c>
      <c r="K264" t="s">
        <v>514</v>
      </c>
      <c r="L264" t="s">
        <v>280</v>
      </c>
      <c r="M264">
        <f t="shared" si="21"/>
        <v>3</v>
      </c>
      <c r="N264" t="s">
        <v>1977</v>
      </c>
      <c r="O264">
        <f t="shared" si="22"/>
        <v>4</v>
      </c>
      <c r="P264" t="s">
        <v>246</v>
      </c>
      <c r="Q264">
        <f t="shared" si="23"/>
        <v>2</v>
      </c>
      <c r="R264">
        <f t="shared" si="24"/>
        <v>13</v>
      </c>
      <c r="S264" t="s">
        <v>1858</v>
      </c>
      <c r="T264" t="s">
        <v>1240</v>
      </c>
      <c r="U264" t="s">
        <v>595</v>
      </c>
      <c r="V264" t="s">
        <v>1978</v>
      </c>
      <c r="Z264" s="1" t="s">
        <v>1979</v>
      </c>
      <c r="AA264" t="s">
        <v>1980</v>
      </c>
      <c r="AB264" t="s">
        <v>1957</v>
      </c>
    </row>
    <row r="265" spans="1:28" ht="165" x14ac:dyDescent="0.25">
      <c r="A265" t="s">
        <v>1981</v>
      </c>
      <c r="B265" t="s">
        <v>1982</v>
      </c>
      <c r="C265" t="s">
        <v>1227</v>
      </c>
      <c r="D265" t="s">
        <v>482</v>
      </c>
      <c r="E265" t="s">
        <v>1983</v>
      </c>
      <c r="F265" t="s">
        <v>19</v>
      </c>
      <c r="G265" t="s">
        <v>533</v>
      </c>
      <c r="H265">
        <v>500000</v>
      </c>
      <c r="I265" t="s">
        <v>184</v>
      </c>
      <c r="J265">
        <f t="shared" si="20"/>
        <v>2</v>
      </c>
      <c r="K265" t="s">
        <v>514</v>
      </c>
      <c r="L265" t="s">
        <v>251</v>
      </c>
      <c r="M265">
        <f t="shared" si="21"/>
        <v>3</v>
      </c>
      <c r="N265" t="s">
        <v>348</v>
      </c>
      <c r="P265" t="s">
        <v>255</v>
      </c>
      <c r="Q265">
        <f t="shared" si="23"/>
        <v>1</v>
      </c>
      <c r="R265">
        <f t="shared" si="24"/>
        <v>6</v>
      </c>
      <c r="S265" t="s">
        <v>1984</v>
      </c>
      <c r="U265" t="s">
        <v>516</v>
      </c>
      <c r="V265" t="s">
        <v>1985</v>
      </c>
      <c r="X265" t="s">
        <v>1986</v>
      </c>
      <c r="Z265" s="1" t="s">
        <v>1987</v>
      </c>
      <c r="AA265" t="s">
        <v>1988</v>
      </c>
      <c r="AB265" t="s">
        <v>1957</v>
      </c>
    </row>
    <row r="266" spans="1:28" ht="165" x14ac:dyDescent="0.25">
      <c r="A266" t="s">
        <v>1989</v>
      </c>
      <c r="B266" t="s">
        <v>1990</v>
      </c>
      <c r="C266" t="s">
        <v>1227</v>
      </c>
      <c r="D266" t="s">
        <v>482</v>
      </c>
      <c r="E266" t="s">
        <v>1991</v>
      </c>
      <c r="F266" t="s">
        <v>18</v>
      </c>
      <c r="G266" t="s">
        <v>533</v>
      </c>
      <c r="H266">
        <v>1000000</v>
      </c>
      <c r="I266" t="s">
        <v>131</v>
      </c>
      <c r="J266">
        <f t="shared" si="20"/>
        <v>1</v>
      </c>
      <c r="K266" t="s">
        <v>514</v>
      </c>
      <c r="L266" t="s">
        <v>356</v>
      </c>
      <c r="M266">
        <f t="shared" si="21"/>
        <v>4</v>
      </c>
      <c r="N266" t="s">
        <v>215</v>
      </c>
      <c r="P266" t="s">
        <v>246</v>
      </c>
      <c r="Q266">
        <f t="shared" si="23"/>
        <v>2</v>
      </c>
      <c r="R266">
        <f t="shared" si="24"/>
        <v>7</v>
      </c>
      <c r="S266" t="s">
        <v>1858</v>
      </c>
      <c r="T266" t="s">
        <v>1992</v>
      </c>
      <c r="U266" t="s">
        <v>595</v>
      </c>
      <c r="V266" t="s">
        <v>1993</v>
      </c>
      <c r="Y266" t="s">
        <v>1243</v>
      </c>
      <c r="Z266" s="1" t="s">
        <v>1994</v>
      </c>
      <c r="AA266" t="s">
        <v>1995</v>
      </c>
      <c r="AB266" t="s">
        <v>1957</v>
      </c>
    </row>
    <row r="267" spans="1:28" ht="165" x14ac:dyDescent="0.25">
      <c r="A267" t="s">
        <v>1996</v>
      </c>
      <c r="B267" t="s">
        <v>1997</v>
      </c>
      <c r="C267" t="s">
        <v>1227</v>
      </c>
      <c r="D267" t="s">
        <v>482</v>
      </c>
      <c r="E267" t="s">
        <v>1998</v>
      </c>
      <c r="F267" t="s">
        <v>19</v>
      </c>
      <c r="G267" t="s">
        <v>533</v>
      </c>
      <c r="H267">
        <v>1000000</v>
      </c>
      <c r="I267" t="s">
        <v>1999</v>
      </c>
      <c r="J267">
        <f t="shared" si="20"/>
        <v>7</v>
      </c>
      <c r="K267" t="s">
        <v>514</v>
      </c>
      <c r="L267" t="s">
        <v>253</v>
      </c>
      <c r="M267">
        <f t="shared" si="21"/>
        <v>3</v>
      </c>
      <c r="N267" t="s">
        <v>2000</v>
      </c>
      <c r="P267" t="s">
        <v>246</v>
      </c>
      <c r="Q267">
        <f t="shared" si="23"/>
        <v>2</v>
      </c>
      <c r="R267">
        <f t="shared" si="24"/>
        <v>12</v>
      </c>
      <c r="S267" t="s">
        <v>2001</v>
      </c>
      <c r="T267" t="s">
        <v>2002</v>
      </c>
      <c r="U267" t="s">
        <v>595</v>
      </c>
      <c r="V267" t="s">
        <v>2003</v>
      </c>
      <c r="W267" t="s">
        <v>2004</v>
      </c>
      <c r="Z267" s="1" t="s">
        <v>2005</v>
      </c>
      <c r="AA267" t="s">
        <v>1956</v>
      </c>
      <c r="AB267" t="s">
        <v>1957</v>
      </c>
    </row>
    <row r="268" spans="1:28" ht="165" x14ac:dyDescent="0.25">
      <c r="A268" t="s">
        <v>2006</v>
      </c>
      <c r="B268" t="s">
        <v>2007</v>
      </c>
      <c r="C268" t="s">
        <v>1227</v>
      </c>
      <c r="D268" t="s">
        <v>482</v>
      </c>
      <c r="E268" t="s">
        <v>2008</v>
      </c>
      <c r="F268" t="s">
        <v>17</v>
      </c>
      <c r="G268" t="s">
        <v>533</v>
      </c>
      <c r="H268">
        <v>1300000</v>
      </c>
      <c r="I268" t="s">
        <v>168</v>
      </c>
      <c r="J268">
        <f t="shared" si="20"/>
        <v>4</v>
      </c>
      <c r="K268" t="s">
        <v>514</v>
      </c>
      <c r="L268" t="s">
        <v>253</v>
      </c>
      <c r="M268">
        <f t="shared" si="21"/>
        <v>3</v>
      </c>
      <c r="N268" t="s">
        <v>215</v>
      </c>
      <c r="P268" t="s">
        <v>246</v>
      </c>
      <c r="Q268">
        <f t="shared" si="23"/>
        <v>2</v>
      </c>
      <c r="R268">
        <f t="shared" si="24"/>
        <v>9</v>
      </c>
      <c r="S268" t="s">
        <v>1858</v>
      </c>
      <c r="T268" t="s">
        <v>2002</v>
      </c>
      <c r="U268" t="s">
        <v>595</v>
      </c>
      <c r="V268" t="s">
        <v>2009</v>
      </c>
      <c r="Y268" t="s">
        <v>1234</v>
      </c>
      <c r="Z268" s="1" t="s">
        <v>2010</v>
      </c>
      <c r="AA268" t="s">
        <v>1995</v>
      </c>
      <c r="AB268" t="s">
        <v>1957</v>
      </c>
    </row>
    <row r="269" spans="1:28" ht="180" x14ac:dyDescent="0.25">
      <c r="A269" t="s">
        <v>2011</v>
      </c>
      <c r="B269" t="s">
        <v>2012</v>
      </c>
      <c r="C269" t="s">
        <v>1227</v>
      </c>
      <c r="D269" t="s">
        <v>482</v>
      </c>
      <c r="E269" t="s">
        <v>2013</v>
      </c>
      <c r="F269" t="s">
        <v>19</v>
      </c>
      <c r="G269" t="s">
        <v>533</v>
      </c>
      <c r="H269">
        <v>600000</v>
      </c>
      <c r="I269" t="s">
        <v>1857</v>
      </c>
      <c r="J269">
        <f t="shared" si="20"/>
        <v>2</v>
      </c>
      <c r="K269" t="s">
        <v>514</v>
      </c>
      <c r="L269" t="s">
        <v>278</v>
      </c>
      <c r="M269">
        <f t="shared" si="21"/>
        <v>4</v>
      </c>
      <c r="N269" t="s">
        <v>215</v>
      </c>
      <c r="P269" t="s">
        <v>246</v>
      </c>
      <c r="Q269">
        <f t="shared" si="23"/>
        <v>2</v>
      </c>
      <c r="R269">
        <f t="shared" si="24"/>
        <v>8</v>
      </c>
      <c r="S269" t="s">
        <v>2001</v>
      </c>
      <c r="U269" t="s">
        <v>595</v>
      </c>
      <c r="V269" t="s">
        <v>2014</v>
      </c>
      <c r="X269" t="s">
        <v>2015</v>
      </c>
      <c r="Z269" s="1" t="s">
        <v>2016</v>
      </c>
      <c r="AA269" t="s">
        <v>2017</v>
      </c>
      <c r="AB269" t="s">
        <v>1957</v>
      </c>
    </row>
    <row r="270" spans="1:28" ht="150" x14ac:dyDescent="0.25">
      <c r="A270" t="s">
        <v>2018</v>
      </c>
      <c r="B270" t="s">
        <v>2019</v>
      </c>
      <c r="C270" t="s">
        <v>1227</v>
      </c>
      <c r="D270" t="s">
        <v>482</v>
      </c>
      <c r="E270" t="s">
        <v>2020</v>
      </c>
      <c r="F270" t="s">
        <v>19</v>
      </c>
      <c r="G270" t="s">
        <v>533</v>
      </c>
      <c r="H270">
        <v>750000</v>
      </c>
      <c r="I270" t="s">
        <v>141</v>
      </c>
      <c r="J270">
        <f t="shared" si="20"/>
        <v>3</v>
      </c>
      <c r="K270" t="s">
        <v>514</v>
      </c>
      <c r="L270" t="s">
        <v>284</v>
      </c>
      <c r="M270">
        <f t="shared" si="21"/>
        <v>3</v>
      </c>
      <c r="N270" t="s">
        <v>215</v>
      </c>
      <c r="P270" t="s">
        <v>246</v>
      </c>
      <c r="Q270">
        <f t="shared" si="23"/>
        <v>2</v>
      </c>
      <c r="R270">
        <f t="shared" si="24"/>
        <v>8</v>
      </c>
      <c r="S270" t="s">
        <v>1851</v>
      </c>
      <c r="T270" t="s">
        <v>2021</v>
      </c>
      <c r="U270" t="s">
        <v>595</v>
      </c>
      <c r="V270" t="s">
        <v>2022</v>
      </c>
      <c r="X270" t="s">
        <v>2023</v>
      </c>
      <c r="Z270" s="1" t="s">
        <v>2024</v>
      </c>
      <c r="AA270" t="s">
        <v>1969</v>
      </c>
      <c r="AB270" t="s">
        <v>1957</v>
      </c>
    </row>
    <row r="271" spans="1:28" ht="150" x14ac:dyDescent="0.25">
      <c r="A271" t="s">
        <v>2025</v>
      </c>
      <c r="B271" t="s">
        <v>2026</v>
      </c>
      <c r="C271" t="s">
        <v>1227</v>
      </c>
      <c r="D271" t="s">
        <v>482</v>
      </c>
      <c r="E271" t="s">
        <v>2027</v>
      </c>
      <c r="F271" t="s">
        <v>17</v>
      </c>
      <c r="G271" t="s">
        <v>533</v>
      </c>
      <c r="H271">
        <v>700000</v>
      </c>
      <c r="I271" t="s">
        <v>135</v>
      </c>
      <c r="J271">
        <f t="shared" si="20"/>
        <v>2</v>
      </c>
      <c r="K271" t="s">
        <v>514</v>
      </c>
      <c r="L271" t="s">
        <v>2028</v>
      </c>
      <c r="M271">
        <f t="shared" si="21"/>
        <v>4</v>
      </c>
      <c r="N271" t="s">
        <v>215</v>
      </c>
      <c r="P271" t="s">
        <v>246</v>
      </c>
      <c r="Q271">
        <f t="shared" si="23"/>
        <v>2</v>
      </c>
      <c r="R271">
        <f t="shared" si="24"/>
        <v>8</v>
      </c>
      <c r="S271" t="s">
        <v>1851</v>
      </c>
      <c r="T271" t="s">
        <v>1992</v>
      </c>
      <c r="U271" t="s">
        <v>595</v>
      </c>
      <c r="V271" t="s">
        <v>2029</v>
      </c>
      <c r="X271" t="s">
        <v>2030</v>
      </c>
      <c r="Y271" t="s">
        <v>1234</v>
      </c>
      <c r="Z271" s="1" t="s">
        <v>2031</v>
      </c>
      <c r="AA271" t="s">
        <v>1995</v>
      </c>
      <c r="AB271" t="s">
        <v>1957</v>
      </c>
    </row>
    <row r="272" spans="1:28" ht="180" x14ac:dyDescent="0.25">
      <c r="A272" t="s">
        <v>2032</v>
      </c>
      <c r="B272" t="s">
        <v>2033</v>
      </c>
      <c r="C272" t="s">
        <v>1227</v>
      </c>
      <c r="D272" t="s">
        <v>482</v>
      </c>
      <c r="E272" t="s">
        <v>2034</v>
      </c>
      <c r="F272" t="s">
        <v>17</v>
      </c>
      <c r="G272" t="s">
        <v>533</v>
      </c>
      <c r="H272">
        <v>850000</v>
      </c>
      <c r="I272" t="s">
        <v>135</v>
      </c>
      <c r="J272">
        <f t="shared" si="20"/>
        <v>2</v>
      </c>
      <c r="K272" t="s">
        <v>514</v>
      </c>
      <c r="L272" t="s">
        <v>284</v>
      </c>
      <c r="M272">
        <f t="shared" si="21"/>
        <v>3</v>
      </c>
      <c r="N272" t="s">
        <v>215</v>
      </c>
      <c r="P272" t="s">
        <v>246</v>
      </c>
      <c r="Q272">
        <f t="shared" si="23"/>
        <v>2</v>
      </c>
      <c r="R272">
        <f t="shared" si="24"/>
        <v>7</v>
      </c>
      <c r="S272" t="s">
        <v>2035</v>
      </c>
      <c r="T272" t="s">
        <v>1240</v>
      </c>
      <c r="U272" t="s">
        <v>640</v>
      </c>
      <c r="V272" t="s">
        <v>2036</v>
      </c>
      <c r="Z272" s="1" t="s">
        <v>2037</v>
      </c>
      <c r="AA272" t="s">
        <v>2038</v>
      </c>
      <c r="AB272" t="s">
        <v>1957</v>
      </c>
    </row>
    <row r="273" spans="1:29" ht="150" x14ac:dyDescent="0.25">
      <c r="A273" t="s">
        <v>2039</v>
      </c>
      <c r="B273" t="s">
        <v>2040</v>
      </c>
      <c r="C273" t="s">
        <v>1227</v>
      </c>
      <c r="D273" t="s">
        <v>482</v>
      </c>
      <c r="E273" t="s">
        <v>2041</v>
      </c>
      <c r="F273" t="s">
        <v>18</v>
      </c>
      <c r="G273" t="s">
        <v>533</v>
      </c>
      <c r="H273">
        <v>750000</v>
      </c>
      <c r="I273" t="s">
        <v>2042</v>
      </c>
      <c r="J273">
        <f t="shared" si="20"/>
        <v>3</v>
      </c>
      <c r="K273" t="s">
        <v>514</v>
      </c>
      <c r="L273" t="s">
        <v>284</v>
      </c>
      <c r="M273">
        <f t="shared" si="21"/>
        <v>3</v>
      </c>
      <c r="N273" t="s">
        <v>215</v>
      </c>
      <c r="P273" t="s">
        <v>246</v>
      </c>
      <c r="Q273">
        <f t="shared" si="23"/>
        <v>2</v>
      </c>
      <c r="R273">
        <f t="shared" si="24"/>
        <v>8</v>
      </c>
      <c r="S273" t="s">
        <v>1836</v>
      </c>
      <c r="T273" t="s">
        <v>1240</v>
      </c>
      <c r="U273" t="s">
        <v>640</v>
      </c>
      <c r="V273" t="s">
        <v>2043</v>
      </c>
      <c r="X273" t="s">
        <v>2044</v>
      </c>
      <c r="Z273" s="1" t="s">
        <v>2045</v>
      </c>
      <c r="AA273" t="s">
        <v>2038</v>
      </c>
      <c r="AB273" t="s">
        <v>1957</v>
      </c>
    </row>
    <row r="274" spans="1:29" x14ac:dyDescent="0.25">
      <c r="A274" t="s">
        <v>2046</v>
      </c>
      <c r="B274" t="s">
        <v>2047</v>
      </c>
      <c r="C274">
        <v>-5</v>
      </c>
      <c r="D274" t="s">
        <v>551</v>
      </c>
      <c r="E274" t="s">
        <v>2048</v>
      </c>
      <c r="F274" t="s">
        <v>18</v>
      </c>
      <c r="G274" t="s">
        <v>533</v>
      </c>
      <c r="H274" s="2">
        <v>417000</v>
      </c>
      <c r="I274" t="s">
        <v>173</v>
      </c>
      <c r="J274">
        <f t="shared" si="20"/>
        <v>1</v>
      </c>
      <c r="K274" t="s">
        <v>504</v>
      </c>
      <c r="L274" t="s">
        <v>273</v>
      </c>
      <c r="M274">
        <f t="shared" si="21"/>
        <v>2</v>
      </c>
      <c r="N274" t="s">
        <v>274</v>
      </c>
      <c r="P274" t="s">
        <v>246</v>
      </c>
      <c r="Q274">
        <f t="shared" si="23"/>
        <v>2</v>
      </c>
      <c r="R274">
        <f t="shared" si="24"/>
        <v>5</v>
      </c>
      <c r="S274" t="s">
        <v>949</v>
      </c>
      <c r="U274" t="s">
        <v>640</v>
      </c>
      <c r="V274" t="s">
        <v>2049</v>
      </c>
      <c r="X274" t="s">
        <v>2050</v>
      </c>
      <c r="Y274" t="s">
        <v>2051</v>
      </c>
      <c r="Z274" t="s">
        <v>2052</v>
      </c>
      <c r="AA274" t="s">
        <v>2053</v>
      </c>
      <c r="AB274" t="s">
        <v>11</v>
      </c>
    </row>
    <row r="275" spans="1:29" x14ac:dyDescent="0.25">
      <c r="A275" t="s">
        <v>2054</v>
      </c>
      <c r="B275" t="s">
        <v>2055</v>
      </c>
      <c r="C275">
        <v>-5</v>
      </c>
      <c r="D275" t="s">
        <v>551</v>
      </c>
      <c r="E275" t="s">
        <v>2048</v>
      </c>
      <c r="F275" t="s">
        <v>18</v>
      </c>
      <c r="G275" t="s">
        <v>533</v>
      </c>
      <c r="H275" s="2">
        <v>417000</v>
      </c>
      <c r="I275" t="s">
        <v>173</v>
      </c>
      <c r="J275">
        <f t="shared" si="20"/>
        <v>1</v>
      </c>
      <c r="K275" t="s">
        <v>504</v>
      </c>
      <c r="L275" t="s">
        <v>290</v>
      </c>
      <c r="M275">
        <f t="shared" si="21"/>
        <v>3</v>
      </c>
      <c r="N275" t="s">
        <v>274</v>
      </c>
      <c r="P275" t="s">
        <v>246</v>
      </c>
      <c r="Q275">
        <f t="shared" si="23"/>
        <v>2</v>
      </c>
      <c r="R275">
        <f t="shared" si="24"/>
        <v>6</v>
      </c>
      <c r="S275" t="s">
        <v>2056</v>
      </c>
      <c r="U275" t="s">
        <v>595</v>
      </c>
      <c r="V275" t="s">
        <v>2049</v>
      </c>
      <c r="X275" t="s">
        <v>2050</v>
      </c>
      <c r="Y275" t="s">
        <v>2051</v>
      </c>
      <c r="Z275" t="s">
        <v>2052</v>
      </c>
      <c r="AA275" t="s">
        <v>2053</v>
      </c>
      <c r="AB275" t="s">
        <v>11</v>
      </c>
    </row>
    <row r="276" spans="1:29" x14ac:dyDescent="0.25">
      <c r="A276" t="s">
        <v>2057</v>
      </c>
      <c r="B276" t="s">
        <v>2058</v>
      </c>
      <c r="C276" t="s">
        <v>2059</v>
      </c>
      <c r="D276" t="s">
        <v>1459</v>
      </c>
      <c r="E276" t="s">
        <v>2060</v>
      </c>
      <c r="F276" t="s">
        <v>19</v>
      </c>
      <c r="G276" t="s">
        <v>813</v>
      </c>
      <c r="H276">
        <v>5500000</v>
      </c>
      <c r="I276" t="s">
        <v>238</v>
      </c>
      <c r="J276">
        <f t="shared" si="20"/>
        <v>2</v>
      </c>
      <c r="K276" t="s">
        <v>2061</v>
      </c>
      <c r="L276" t="s">
        <v>276</v>
      </c>
      <c r="M276">
        <f t="shared" si="21"/>
        <v>2</v>
      </c>
      <c r="N276" t="s">
        <v>407</v>
      </c>
      <c r="P276" t="s">
        <v>246</v>
      </c>
      <c r="Q276">
        <f t="shared" si="23"/>
        <v>2</v>
      </c>
      <c r="R276">
        <f t="shared" si="24"/>
        <v>6</v>
      </c>
      <c r="S276" t="s">
        <v>2062</v>
      </c>
      <c r="U276" t="s">
        <v>595</v>
      </c>
      <c r="W276" t="s">
        <v>543</v>
      </c>
      <c r="Z276" t="s">
        <v>2063</v>
      </c>
      <c r="AA276" t="s">
        <v>2064</v>
      </c>
      <c r="AB276" t="s">
        <v>6</v>
      </c>
      <c r="AC276" t="s">
        <v>2065</v>
      </c>
    </row>
    <row r="277" spans="1:29" x14ac:dyDescent="0.25">
      <c r="A277" t="s">
        <v>2066</v>
      </c>
      <c r="B277" t="s">
        <v>2067</v>
      </c>
      <c r="C277" t="s">
        <v>2068</v>
      </c>
      <c r="D277" t="s">
        <v>1459</v>
      </c>
      <c r="E277" t="s">
        <v>2069</v>
      </c>
      <c r="F277" t="s">
        <v>17</v>
      </c>
      <c r="G277" t="s">
        <v>813</v>
      </c>
      <c r="H277">
        <v>8000000</v>
      </c>
      <c r="I277" t="s">
        <v>195</v>
      </c>
      <c r="J277">
        <f t="shared" si="20"/>
        <v>3</v>
      </c>
      <c r="K277" t="s">
        <v>2070</v>
      </c>
      <c r="L277" t="s">
        <v>276</v>
      </c>
      <c r="M277">
        <f t="shared" si="21"/>
        <v>2</v>
      </c>
      <c r="N277" t="s">
        <v>454</v>
      </c>
      <c r="P277" t="s">
        <v>246</v>
      </c>
      <c r="Q277">
        <f t="shared" si="23"/>
        <v>2</v>
      </c>
      <c r="R277">
        <f t="shared" si="24"/>
        <v>7</v>
      </c>
      <c r="S277" t="s">
        <v>2062</v>
      </c>
      <c r="U277" t="s">
        <v>595</v>
      </c>
      <c r="W277" t="s">
        <v>1086</v>
      </c>
      <c r="X277" t="s">
        <v>2071</v>
      </c>
      <c r="Y277" t="s">
        <v>2072</v>
      </c>
      <c r="Z277" t="s">
        <v>2073</v>
      </c>
      <c r="AA277" t="s">
        <v>2064</v>
      </c>
      <c r="AB277" t="s">
        <v>6</v>
      </c>
      <c r="AC277" t="s">
        <v>2074</v>
      </c>
    </row>
    <row r="278" spans="1:29" x14ac:dyDescent="0.25">
      <c r="A278" t="s">
        <v>2075</v>
      </c>
      <c r="B278" t="s">
        <v>2076</v>
      </c>
      <c r="C278">
        <v>-5</v>
      </c>
      <c r="D278" t="s">
        <v>551</v>
      </c>
      <c r="E278" t="s">
        <v>2077</v>
      </c>
      <c r="F278" t="s">
        <v>19</v>
      </c>
      <c r="G278" t="s">
        <v>483</v>
      </c>
      <c r="H278" s="2">
        <v>750000</v>
      </c>
      <c r="I278" t="s">
        <v>239</v>
      </c>
      <c r="J278">
        <f t="shared" si="20"/>
        <v>1</v>
      </c>
      <c r="K278" t="s">
        <v>990</v>
      </c>
      <c r="L278" t="s">
        <v>244</v>
      </c>
      <c r="M278">
        <f t="shared" si="21"/>
        <v>1</v>
      </c>
      <c r="N278" t="s">
        <v>455</v>
      </c>
      <c r="P278" t="s">
        <v>249</v>
      </c>
      <c r="Q278">
        <f t="shared" si="23"/>
        <v>3</v>
      </c>
      <c r="R278">
        <f t="shared" si="24"/>
        <v>5</v>
      </c>
      <c r="S278" t="s">
        <v>760</v>
      </c>
      <c r="U278" t="s">
        <v>516</v>
      </c>
      <c r="V278" t="s">
        <v>2078</v>
      </c>
      <c r="W278" t="s">
        <v>543</v>
      </c>
      <c r="Z278" t="s">
        <v>2079</v>
      </c>
      <c r="AA278" t="s">
        <v>2080</v>
      </c>
      <c r="AB278" t="s">
        <v>15</v>
      </c>
    </row>
    <row r="279" spans="1:29" ht="360" x14ac:dyDescent="0.25">
      <c r="A279" t="s">
        <v>2081</v>
      </c>
      <c r="B279" t="s">
        <v>2082</v>
      </c>
      <c r="C279" t="s">
        <v>1479</v>
      </c>
      <c r="D279" t="s">
        <v>482</v>
      </c>
      <c r="E279" t="s">
        <v>2083</v>
      </c>
      <c r="F279" t="s">
        <v>19</v>
      </c>
      <c r="G279" t="s">
        <v>483</v>
      </c>
      <c r="H279" s="2">
        <v>650000</v>
      </c>
      <c r="I279" t="s">
        <v>141</v>
      </c>
      <c r="J279">
        <f t="shared" si="20"/>
        <v>3</v>
      </c>
      <c r="K279" t="s">
        <v>514</v>
      </c>
      <c r="L279" t="s">
        <v>2084</v>
      </c>
      <c r="M279">
        <f t="shared" si="21"/>
        <v>4</v>
      </c>
      <c r="N279" t="s">
        <v>2085</v>
      </c>
      <c r="P279" t="s">
        <v>246</v>
      </c>
      <c r="Q279">
        <f t="shared" si="23"/>
        <v>2</v>
      </c>
      <c r="R279">
        <f t="shared" si="24"/>
        <v>9</v>
      </c>
      <c r="S279" t="s">
        <v>1858</v>
      </c>
      <c r="U279" t="s">
        <v>595</v>
      </c>
      <c r="V279" s="1" t="s">
        <v>2086</v>
      </c>
      <c r="X279" s="1" t="s">
        <v>2087</v>
      </c>
      <c r="Y279" s="1" t="s">
        <v>2088</v>
      </c>
      <c r="Z279" s="1" t="s">
        <v>2089</v>
      </c>
      <c r="AA279" t="s">
        <v>2090</v>
      </c>
      <c r="AB279" t="s">
        <v>2091</v>
      </c>
    </row>
    <row r="280" spans="1:29" x14ac:dyDescent="0.25">
      <c r="A280" t="s">
        <v>2092</v>
      </c>
      <c r="B280" t="s">
        <v>2093</v>
      </c>
      <c r="C280">
        <v>-5</v>
      </c>
      <c r="D280" t="s">
        <v>551</v>
      </c>
      <c r="E280" t="s">
        <v>2094</v>
      </c>
      <c r="F280" t="s">
        <v>17</v>
      </c>
      <c r="G280" t="s">
        <v>483</v>
      </c>
      <c r="H280">
        <v>750000</v>
      </c>
      <c r="I280" t="s">
        <v>240</v>
      </c>
      <c r="J280">
        <f t="shared" si="20"/>
        <v>5</v>
      </c>
      <c r="K280" t="s">
        <v>504</v>
      </c>
      <c r="L280" t="s">
        <v>273</v>
      </c>
      <c r="M280">
        <f t="shared" si="21"/>
        <v>2</v>
      </c>
      <c r="N280" t="s">
        <v>456</v>
      </c>
      <c r="P280" t="s">
        <v>246</v>
      </c>
      <c r="Q280">
        <f t="shared" si="23"/>
        <v>2</v>
      </c>
      <c r="R280">
        <f t="shared" si="24"/>
        <v>9</v>
      </c>
      <c r="S280" t="s">
        <v>2095</v>
      </c>
      <c r="U280" t="s">
        <v>595</v>
      </c>
      <c r="V280" t="s">
        <v>2096</v>
      </c>
      <c r="W280" t="s">
        <v>768</v>
      </c>
      <c r="X280" t="s">
        <v>2097</v>
      </c>
      <c r="Y280" t="s">
        <v>2098</v>
      </c>
      <c r="Z280" t="s">
        <v>2099</v>
      </c>
      <c r="AA280" t="s">
        <v>2100</v>
      </c>
      <c r="AB280"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2018-04-24T01:36:34Z</dcterms:created>
  <dcterms:modified xsi:type="dcterms:W3CDTF">2018-05-17T15:48:32Z</dcterms:modified>
</cp:coreProperties>
</file>