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ta Kuliah\Semester 2\Proyek\Bar Chart\src\Object\"/>
    </mc:Choice>
  </mc:AlternateContent>
  <bookViews>
    <workbookView xWindow="0" yWindow="0" windowWidth="20490" windowHeight="762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Sheet1!$A$1:$A$221</definedName>
    <definedName name="_xlnm._FilterDatabase" localSheetId="1" hidden="1">Sheet6!$A$1:$B$21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6" l="1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7" i="5"/>
  <c r="B6" i="5"/>
  <c r="B5" i="5"/>
  <c r="B4" i="5"/>
  <c r="B3" i="5"/>
  <c r="B2" i="5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4" i="3"/>
  <c r="B3" i="3"/>
  <c r="B2" i="3"/>
  <c r="O4" i="1" l="1"/>
  <c r="O5" i="1"/>
  <c r="O6" i="1"/>
  <c r="P6" i="1" s="1"/>
  <c r="O7" i="1"/>
  <c r="P7" i="1" s="1"/>
  <c r="O8" i="1"/>
  <c r="O9" i="1"/>
  <c r="O10" i="1"/>
  <c r="P10" i="1" s="1"/>
  <c r="O11" i="1"/>
  <c r="P11" i="1" s="1"/>
  <c r="O12" i="1"/>
  <c r="O13" i="1"/>
  <c r="O14" i="1"/>
  <c r="P14" i="1" s="1"/>
  <c r="O15" i="1"/>
  <c r="P15" i="1" s="1"/>
  <c r="O16" i="1"/>
  <c r="O17" i="1"/>
  <c r="O18" i="1"/>
  <c r="P18" i="1" s="1"/>
  <c r="O19" i="1"/>
  <c r="P19" i="1" s="1"/>
  <c r="O20" i="1"/>
  <c r="O21" i="1"/>
  <c r="O22" i="1"/>
  <c r="P22" i="1" s="1"/>
  <c r="O23" i="1"/>
  <c r="P23" i="1" s="1"/>
  <c r="O24" i="1"/>
  <c r="O25" i="1"/>
  <c r="O26" i="1"/>
  <c r="P26" i="1" s="1"/>
  <c r="O27" i="1"/>
  <c r="P27" i="1" s="1"/>
  <c r="O28" i="1"/>
  <c r="O29" i="1"/>
  <c r="O30" i="1"/>
  <c r="P30" i="1" s="1"/>
  <c r="O31" i="1"/>
  <c r="P31" i="1" s="1"/>
  <c r="O32" i="1"/>
  <c r="O33" i="1"/>
  <c r="O34" i="1"/>
  <c r="P34" i="1" s="1"/>
  <c r="O35" i="1"/>
  <c r="P35" i="1" s="1"/>
  <c r="O36" i="1"/>
  <c r="O37" i="1"/>
  <c r="O38" i="1"/>
  <c r="P38" i="1" s="1"/>
  <c r="O39" i="1"/>
  <c r="P39" i="1" s="1"/>
  <c r="O40" i="1"/>
  <c r="O41" i="1"/>
  <c r="O42" i="1"/>
  <c r="P42" i="1" s="1"/>
  <c r="O43" i="1"/>
  <c r="P43" i="1" s="1"/>
  <c r="O44" i="1"/>
  <c r="O45" i="1"/>
  <c r="O46" i="1"/>
  <c r="P46" i="1" s="1"/>
  <c r="O47" i="1"/>
  <c r="P47" i="1" s="1"/>
  <c r="O48" i="1"/>
  <c r="O49" i="1"/>
  <c r="O50" i="1"/>
  <c r="P50" i="1" s="1"/>
  <c r="O51" i="1"/>
  <c r="P51" i="1" s="1"/>
  <c r="O52" i="1"/>
  <c r="O53" i="1"/>
  <c r="O54" i="1"/>
  <c r="P54" i="1" s="1"/>
  <c r="O55" i="1"/>
  <c r="P55" i="1" s="1"/>
  <c r="O56" i="1"/>
  <c r="O57" i="1"/>
  <c r="O58" i="1"/>
  <c r="P58" i="1" s="1"/>
  <c r="O59" i="1"/>
  <c r="P59" i="1" s="1"/>
  <c r="O60" i="1"/>
  <c r="O61" i="1"/>
  <c r="O62" i="1"/>
  <c r="P62" i="1" s="1"/>
  <c r="O63" i="1"/>
  <c r="P63" i="1" s="1"/>
  <c r="O64" i="1"/>
  <c r="O65" i="1"/>
  <c r="O66" i="1"/>
  <c r="P66" i="1" s="1"/>
  <c r="O67" i="1"/>
  <c r="P67" i="1" s="1"/>
  <c r="O68" i="1"/>
  <c r="O69" i="1"/>
  <c r="O70" i="1"/>
  <c r="P70" i="1" s="1"/>
  <c r="O71" i="1"/>
  <c r="P71" i="1" s="1"/>
  <c r="O72" i="1"/>
  <c r="O73" i="1"/>
  <c r="O74" i="1"/>
  <c r="P74" i="1" s="1"/>
  <c r="O75" i="1"/>
  <c r="P75" i="1" s="1"/>
  <c r="O76" i="1"/>
  <c r="O77" i="1"/>
  <c r="O78" i="1"/>
  <c r="P78" i="1" s="1"/>
  <c r="O79" i="1"/>
  <c r="P79" i="1" s="1"/>
  <c r="O80" i="1"/>
  <c r="O81" i="1"/>
  <c r="O82" i="1"/>
  <c r="P82" i="1" s="1"/>
  <c r="O83" i="1"/>
  <c r="P83" i="1" s="1"/>
  <c r="O84" i="1"/>
  <c r="O85" i="1"/>
  <c r="O86" i="1"/>
  <c r="P86" i="1" s="1"/>
  <c r="O87" i="1"/>
  <c r="P87" i="1" s="1"/>
  <c r="O88" i="1"/>
  <c r="O89" i="1"/>
  <c r="O90" i="1"/>
  <c r="P90" i="1" s="1"/>
  <c r="O91" i="1"/>
  <c r="P91" i="1" s="1"/>
  <c r="O92" i="1"/>
  <c r="O93" i="1"/>
  <c r="O94" i="1"/>
  <c r="P94" i="1" s="1"/>
  <c r="O95" i="1"/>
  <c r="P95" i="1" s="1"/>
  <c r="O96" i="1"/>
  <c r="O97" i="1"/>
  <c r="O98" i="1"/>
  <c r="P98" i="1" s="1"/>
  <c r="O99" i="1"/>
  <c r="P99" i="1" s="1"/>
  <c r="O100" i="1"/>
  <c r="O101" i="1"/>
  <c r="O102" i="1"/>
  <c r="P102" i="1" s="1"/>
  <c r="O103" i="1"/>
  <c r="P103" i="1" s="1"/>
  <c r="O104" i="1"/>
  <c r="O105" i="1"/>
  <c r="O106" i="1"/>
  <c r="P106" i="1" s="1"/>
  <c r="O107" i="1"/>
  <c r="P107" i="1" s="1"/>
  <c r="O108" i="1"/>
  <c r="O109" i="1"/>
  <c r="O110" i="1"/>
  <c r="P110" i="1" s="1"/>
  <c r="O111" i="1"/>
  <c r="P111" i="1" s="1"/>
  <c r="O112" i="1"/>
  <c r="O113" i="1"/>
  <c r="O114" i="1"/>
  <c r="P114" i="1" s="1"/>
  <c r="O115" i="1"/>
  <c r="P115" i="1" s="1"/>
  <c r="O116" i="1"/>
  <c r="O117" i="1"/>
  <c r="O118" i="1"/>
  <c r="P118" i="1" s="1"/>
  <c r="O119" i="1"/>
  <c r="P119" i="1" s="1"/>
  <c r="O120" i="1"/>
  <c r="O121" i="1"/>
  <c r="O122" i="1"/>
  <c r="P122" i="1" s="1"/>
  <c r="O123" i="1"/>
  <c r="P123" i="1" s="1"/>
  <c r="O124" i="1"/>
  <c r="O125" i="1"/>
  <c r="O126" i="1"/>
  <c r="P126" i="1" s="1"/>
  <c r="O127" i="1"/>
  <c r="P127" i="1" s="1"/>
  <c r="O128" i="1"/>
  <c r="O129" i="1"/>
  <c r="O130" i="1"/>
  <c r="P130" i="1" s="1"/>
  <c r="O131" i="1"/>
  <c r="P131" i="1" s="1"/>
  <c r="O132" i="1"/>
  <c r="O133" i="1"/>
  <c r="O134" i="1"/>
  <c r="P134" i="1" s="1"/>
  <c r="O135" i="1"/>
  <c r="P135" i="1" s="1"/>
  <c r="O136" i="1"/>
  <c r="O137" i="1"/>
  <c r="O138" i="1"/>
  <c r="P138" i="1" s="1"/>
  <c r="O139" i="1"/>
  <c r="P139" i="1" s="1"/>
  <c r="O140" i="1"/>
  <c r="O141" i="1"/>
  <c r="O142" i="1"/>
  <c r="P142" i="1" s="1"/>
  <c r="O143" i="1"/>
  <c r="P143" i="1" s="1"/>
  <c r="O144" i="1"/>
  <c r="O145" i="1"/>
  <c r="O146" i="1"/>
  <c r="P146" i="1" s="1"/>
  <c r="O147" i="1"/>
  <c r="P147" i="1" s="1"/>
  <c r="O148" i="1"/>
  <c r="O149" i="1"/>
  <c r="O150" i="1"/>
  <c r="P150" i="1" s="1"/>
  <c r="O151" i="1"/>
  <c r="P151" i="1" s="1"/>
  <c r="O152" i="1"/>
  <c r="O153" i="1"/>
  <c r="O154" i="1"/>
  <c r="P154" i="1" s="1"/>
  <c r="O155" i="1"/>
  <c r="P155" i="1" s="1"/>
  <c r="O156" i="1"/>
  <c r="O157" i="1"/>
  <c r="O158" i="1"/>
  <c r="P158" i="1" s="1"/>
  <c r="O159" i="1"/>
  <c r="P159" i="1" s="1"/>
  <c r="O160" i="1"/>
  <c r="O161" i="1"/>
  <c r="O162" i="1"/>
  <c r="P162" i="1" s="1"/>
  <c r="O163" i="1"/>
  <c r="P163" i="1" s="1"/>
  <c r="O164" i="1"/>
  <c r="O165" i="1"/>
  <c r="O166" i="1"/>
  <c r="P166" i="1" s="1"/>
  <c r="O167" i="1"/>
  <c r="P167" i="1" s="1"/>
  <c r="O168" i="1"/>
  <c r="O169" i="1"/>
  <c r="P169" i="1" s="1"/>
  <c r="O170" i="1"/>
  <c r="P170" i="1" s="1"/>
  <c r="O171" i="1"/>
  <c r="P171" i="1" s="1"/>
  <c r="O172" i="1"/>
  <c r="O173" i="1"/>
  <c r="P173" i="1" s="1"/>
  <c r="O174" i="1"/>
  <c r="P174" i="1" s="1"/>
  <c r="O175" i="1"/>
  <c r="P175" i="1" s="1"/>
  <c r="O176" i="1"/>
  <c r="O177" i="1"/>
  <c r="P177" i="1" s="1"/>
  <c r="O178" i="1"/>
  <c r="P178" i="1" s="1"/>
  <c r="O179" i="1"/>
  <c r="P179" i="1" s="1"/>
  <c r="O180" i="1"/>
  <c r="O181" i="1"/>
  <c r="P181" i="1" s="1"/>
  <c r="O182" i="1"/>
  <c r="P182" i="1" s="1"/>
  <c r="O183" i="1"/>
  <c r="P183" i="1" s="1"/>
  <c r="O184" i="1"/>
  <c r="O185" i="1"/>
  <c r="P185" i="1" s="1"/>
  <c r="O186" i="1"/>
  <c r="P186" i="1" s="1"/>
  <c r="O187" i="1"/>
  <c r="P187" i="1" s="1"/>
  <c r="O188" i="1"/>
  <c r="O189" i="1"/>
  <c r="P189" i="1" s="1"/>
  <c r="O190" i="1"/>
  <c r="P190" i="1" s="1"/>
  <c r="O191" i="1"/>
  <c r="P191" i="1" s="1"/>
  <c r="O192" i="1"/>
  <c r="O193" i="1"/>
  <c r="P193" i="1" s="1"/>
  <c r="O194" i="1"/>
  <c r="P194" i="1" s="1"/>
  <c r="O195" i="1"/>
  <c r="P195" i="1" s="1"/>
  <c r="O196" i="1"/>
  <c r="O197" i="1"/>
  <c r="P197" i="1" s="1"/>
  <c r="O198" i="1"/>
  <c r="P198" i="1" s="1"/>
  <c r="O199" i="1"/>
  <c r="P199" i="1" s="1"/>
  <c r="O200" i="1"/>
  <c r="O201" i="1"/>
  <c r="P201" i="1" s="1"/>
  <c r="O202" i="1"/>
  <c r="P202" i="1" s="1"/>
  <c r="O203" i="1"/>
  <c r="P203" i="1" s="1"/>
  <c r="O204" i="1"/>
  <c r="O205" i="1"/>
  <c r="P205" i="1" s="1"/>
  <c r="O206" i="1"/>
  <c r="P206" i="1" s="1"/>
  <c r="O207" i="1"/>
  <c r="P207" i="1" s="1"/>
  <c r="O208" i="1"/>
  <c r="O209" i="1"/>
  <c r="P209" i="1" s="1"/>
  <c r="O210" i="1"/>
  <c r="P210" i="1" s="1"/>
  <c r="O211" i="1"/>
  <c r="P211" i="1" s="1"/>
  <c r="O212" i="1"/>
  <c r="O213" i="1"/>
  <c r="P213" i="1" s="1"/>
  <c r="O214" i="1"/>
  <c r="P214" i="1" s="1"/>
  <c r="O215" i="1"/>
  <c r="P215" i="1" s="1"/>
  <c r="O216" i="1"/>
  <c r="O217" i="1"/>
  <c r="P217" i="1" s="1"/>
  <c r="O218" i="1"/>
  <c r="P218" i="1" s="1"/>
  <c r="O219" i="1"/>
  <c r="P219" i="1" s="1"/>
  <c r="O220" i="1"/>
  <c r="O221" i="1"/>
  <c r="P221" i="1" s="1"/>
  <c r="O222" i="1"/>
  <c r="P222" i="1" s="1"/>
  <c r="O223" i="1"/>
  <c r="P223" i="1" s="1"/>
  <c r="O224" i="1"/>
  <c r="O225" i="1"/>
  <c r="P225" i="1" s="1"/>
  <c r="O226" i="1"/>
  <c r="P226" i="1" s="1"/>
  <c r="O227" i="1"/>
  <c r="P227" i="1" s="1"/>
  <c r="O228" i="1"/>
  <c r="O229" i="1"/>
  <c r="P229" i="1" s="1"/>
  <c r="O230" i="1"/>
  <c r="P230" i="1" s="1"/>
  <c r="O231" i="1"/>
  <c r="P231" i="1" s="1"/>
  <c r="O232" i="1"/>
  <c r="O3" i="1"/>
  <c r="P3" i="1"/>
  <c r="P4" i="1"/>
  <c r="P5" i="1"/>
  <c r="P8" i="1"/>
  <c r="P9" i="1"/>
  <c r="P12" i="1"/>
  <c r="P13" i="1"/>
  <c r="P16" i="1"/>
  <c r="P17" i="1"/>
  <c r="P20" i="1"/>
  <c r="P21" i="1"/>
  <c r="P24" i="1"/>
  <c r="P25" i="1"/>
  <c r="P28" i="1"/>
  <c r="P29" i="1"/>
  <c r="P32" i="1"/>
  <c r="P33" i="1"/>
  <c r="P36" i="1"/>
  <c r="P37" i="1"/>
  <c r="P40" i="1"/>
  <c r="P41" i="1"/>
  <c r="P44" i="1"/>
  <c r="P45" i="1"/>
  <c r="P48" i="1"/>
  <c r="P49" i="1"/>
  <c r="P52" i="1"/>
  <c r="P53" i="1"/>
  <c r="P56" i="1"/>
  <c r="P57" i="1"/>
  <c r="P60" i="1"/>
  <c r="P61" i="1"/>
  <c r="P64" i="1"/>
  <c r="P65" i="1"/>
  <c r="P68" i="1"/>
  <c r="P69" i="1"/>
  <c r="P72" i="1"/>
  <c r="P73" i="1"/>
  <c r="P76" i="1"/>
  <c r="P77" i="1"/>
  <c r="P80" i="1"/>
  <c r="P81" i="1"/>
  <c r="P84" i="1"/>
  <c r="P85" i="1"/>
  <c r="P88" i="1"/>
  <c r="P89" i="1"/>
  <c r="P92" i="1"/>
  <c r="P93" i="1"/>
  <c r="P96" i="1"/>
  <c r="P97" i="1"/>
  <c r="P100" i="1"/>
  <c r="P101" i="1"/>
  <c r="P104" i="1"/>
  <c r="P105" i="1"/>
  <c r="P108" i="1"/>
  <c r="P109" i="1"/>
  <c r="P112" i="1"/>
  <c r="P113" i="1"/>
  <c r="P116" i="1"/>
  <c r="P117" i="1"/>
  <c r="P120" i="1"/>
  <c r="P121" i="1"/>
  <c r="P124" i="1"/>
  <c r="P125" i="1"/>
  <c r="P128" i="1"/>
  <c r="P129" i="1"/>
  <c r="P132" i="1"/>
  <c r="P133" i="1"/>
  <c r="P136" i="1"/>
  <c r="P137" i="1"/>
  <c r="P140" i="1"/>
  <c r="P141" i="1"/>
  <c r="P144" i="1"/>
  <c r="P145" i="1"/>
  <c r="P148" i="1"/>
  <c r="P149" i="1"/>
  <c r="P152" i="1"/>
  <c r="P153" i="1"/>
  <c r="P156" i="1"/>
  <c r="P157" i="1"/>
  <c r="P160" i="1"/>
  <c r="P161" i="1"/>
  <c r="P164" i="1"/>
  <c r="P165" i="1"/>
  <c r="P168" i="1"/>
  <c r="P172" i="1"/>
  <c r="P176" i="1"/>
  <c r="P180" i="1"/>
  <c r="P184" i="1"/>
  <c r="P188" i="1"/>
  <c r="P192" i="1"/>
  <c r="P196" i="1"/>
  <c r="P200" i="1"/>
  <c r="P204" i="1"/>
  <c r="P208" i="1"/>
  <c r="P212" i="1"/>
  <c r="P216" i="1"/>
  <c r="P220" i="1"/>
  <c r="P224" i="1"/>
  <c r="P228" i="1"/>
  <c r="P232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O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3" i="1"/>
  <c r="I4" i="1"/>
  <c r="I5" i="1"/>
  <c r="I6" i="1"/>
  <c r="I2" i="1"/>
  <c r="B6" i="2" l="1"/>
  <c r="B2" i="2"/>
  <c r="B9" i="2"/>
  <c r="B16" i="2"/>
  <c r="B13" i="2"/>
  <c r="B7" i="2"/>
  <c r="B11" i="2"/>
  <c r="B5" i="2"/>
  <c r="B12" i="2"/>
  <c r="B8" i="2"/>
  <c r="B17" i="2"/>
  <c r="B18" i="2"/>
  <c r="B3" i="2"/>
  <c r="B10" i="2"/>
  <c r="B19" i="2"/>
  <c r="B14" i="2"/>
  <c r="B15" i="2"/>
  <c r="B20" i="2"/>
  <c r="B21" i="2"/>
  <c r="B4" i="2"/>
</calcChain>
</file>

<file path=xl/sharedStrings.xml><?xml version="1.0" encoding="utf-8"?>
<sst xmlns="http://schemas.openxmlformats.org/spreadsheetml/2006/main" count="1822" uniqueCount="459">
  <si>
    <t>Kecamatan</t>
  </si>
  <si>
    <t>Bandung</t>
  </si>
  <si>
    <t>Buahbatu</t>
  </si>
  <si>
    <t>Cibiru</t>
  </si>
  <si>
    <t>Coblong</t>
  </si>
  <si>
    <t>Andir</t>
  </si>
  <si>
    <t>Parongpong</t>
  </si>
  <si>
    <t>Antapani</t>
  </si>
  <si>
    <t>coblong</t>
  </si>
  <si>
    <t>Dayeuhkolot</t>
  </si>
  <si>
    <t>Batununggal</t>
  </si>
  <si>
    <t>Panyileukan</t>
  </si>
  <si>
    <t>Arcamanik</t>
  </si>
  <si>
    <t>Cimenyan</t>
  </si>
  <si>
    <t>Kiaracondong</t>
  </si>
  <si>
    <t>Regol</t>
  </si>
  <si>
    <t>Kost</t>
  </si>
  <si>
    <t>Wanita</t>
  </si>
  <si>
    <t>Pria</t>
  </si>
  <si>
    <t>Campuran</t>
  </si>
  <si>
    <t>Jumlah</t>
  </si>
  <si>
    <t>400000/bulan</t>
  </si>
  <si>
    <t>1300000/bulan</t>
  </si>
  <si>
    <t>5.500.000</t>
  </si>
  <si>
    <t>8.000.000</t>
  </si>
  <si>
    <t>180.000/bulan</t>
  </si>
  <si>
    <t>1.600.000/bulan</t>
  </si>
  <si>
    <t>750000/bulan</t>
  </si>
  <si>
    <t>HargaKamarKos</t>
  </si>
  <si>
    <t>Rp1,000,000/bulan</t>
  </si>
  <si>
    <t>BandungWetan</t>
  </si>
  <si>
    <t>1.750.000/bulandan21.000.000/tahun</t>
  </si>
  <si>
    <t>1.700.000/bulanatau20.400.000/tahun</t>
  </si>
  <si>
    <t>Rp1,100,000
/bulan</t>
  </si>
  <si>
    <t>Rp500,000/bulan</t>
  </si>
  <si>
    <t>Rp800,000/bulan
Rp8,800,000/tahun</t>
  </si>
  <si>
    <t>750.000/bulanatau8.250.000/tahun</t>
  </si>
  <si>
    <t>1.300.000/bulanatau15.600.000/tahun</t>
  </si>
  <si>
    <t>Rp550,000
/bulan
Rp6,000,000
/tahun</t>
  </si>
  <si>
    <t>650.000/bulanatau7.800.000/tahun</t>
  </si>
  <si>
    <t>BandungKidul</t>
  </si>
  <si>
    <t>BandungKulon</t>
  </si>
  <si>
    <t>1.400.000/bulanatau16.500.000/tahun</t>
  </si>
  <si>
    <t>Rp500,000
/bulan</t>
  </si>
  <si>
    <t>2.100.000/bulanatau25.200.000/tahun</t>
  </si>
  <si>
    <t>Rp1,000,000
/bulan</t>
  </si>
  <si>
    <t>1.800.000/bulanatau21.600.000</t>
  </si>
  <si>
    <t>Rp1,100,000
/bulan
Rp13,200,000
/tahun</t>
  </si>
  <si>
    <t>750.000/bulanatau9.000.000/tahun</t>
  </si>
  <si>
    <t>850.000/bulanatau10.200.000/tahun</t>
  </si>
  <si>
    <t>1.250.000/bulanatau25.000.000/tahun</t>
  </si>
  <si>
    <t>Rp650,000
/bulan</t>
  </si>
  <si>
    <t>Rp450,000
/bulan
Rp5,400,000
/tahun</t>
  </si>
  <si>
    <t>Rp500,000
/bulan
Rp6,000,000
/tahun</t>
  </si>
  <si>
    <t>1,600,000/bulanatau19,200,000/tahun</t>
  </si>
  <si>
    <t>750,00/bulanatau6,000,000/tahun</t>
  </si>
  <si>
    <t>Rp650,000/bulan</t>
  </si>
  <si>
    <t>1,700,000/bulanatau20,400,000/tahun</t>
  </si>
  <si>
    <t>Rp2,000,000/bulanatauRp22,000,000/tahun</t>
  </si>
  <si>
    <t>Rp600,000/bulanatauRp7,200,000/tahun</t>
  </si>
  <si>
    <t>Rp700,000/bulanatauRp8,400,000/tahun</t>
  </si>
  <si>
    <t>Rp1,250,000/bulanatauRp15,000,000/tahun</t>
  </si>
  <si>
    <t>Bandungwetan</t>
  </si>
  <si>
    <t>700k/bulan,7,5jt/tahun</t>
  </si>
  <si>
    <t>750k/bulan,9jt/tahun</t>
  </si>
  <si>
    <t>Rp417,000/bulanRp500,000/tahun</t>
  </si>
  <si>
    <t>Rp1,050,000/bulanatauRp12,600,000/tahun</t>
  </si>
  <si>
    <t>Rp600,000/bulanatauRp5,400,000/tahun</t>
  </si>
  <si>
    <t>Rp1,500,000/bulanatauRp18,000,000/tahun</t>
  </si>
  <si>
    <t>Rp750,000/bulanRp8,000,000/tahun</t>
  </si>
  <si>
    <t>Rp650,000/bulanRp7,800,000/tahun</t>
  </si>
  <si>
    <t>Rp800,000/bulanRp7,500,000/tahun</t>
  </si>
  <si>
    <t>BuahBatu</t>
  </si>
  <si>
    <t>Rp425,000/bulanRp5,100,000/tahun</t>
  </si>
  <si>
    <t>Rp400,000
/bulan
Rp4,800,000
/tahun</t>
  </si>
  <si>
    <t>Rp550,000
/bulan
Rp6,600,000
/tahun</t>
  </si>
  <si>
    <t>Rp900,000
/bulan
Rp10,800,000
/tahun</t>
  </si>
  <si>
    <t>Rp1,200,000
/bulan
Rp14,400,000
/tahun</t>
  </si>
  <si>
    <t>Rp600,000
/bulan
Rp7,200,000
/tahun</t>
  </si>
  <si>
    <t>Rp300,000
/bulan
Rp3,600,000
/tahun</t>
  </si>
  <si>
    <t>Rp50,000
/hari
Rp1,500,000
/bulan</t>
  </si>
  <si>
    <t>Rp1,250,000
/bulan
Rp15,000,000
/tahun</t>
  </si>
  <si>
    <t>Rp1,400,000/bulanatauRp12,000,000/tahun</t>
  </si>
  <si>
    <t>Rp1,400,000/bulanatauRp16,800,000/tahun</t>
  </si>
  <si>
    <t>Rp800,000/bulanatauRp9,600,000/tahun</t>
  </si>
  <si>
    <t>Rp900,000/bulanatauRp11,000,000/tahun</t>
  </si>
  <si>
    <t>Rp1,100,000/bulanatauRp13,200,000/tahun</t>
  </si>
  <si>
    <t>Rp1,200,000/bulanatauRp14,400,000/tahun</t>
  </si>
  <si>
    <t>Rp2,500,000/bulanatauRp30,000,000/tahun</t>
  </si>
  <si>
    <t>Rp1,600,000/bulanatauRp19,200,000/tahun</t>
  </si>
  <si>
    <t>Rp1,600,000/bulanatauRp18,000,000/tahun</t>
  </si>
  <si>
    <t>Rp700,000
/bulan
Rp8,400,000
/tahun</t>
  </si>
  <si>
    <t>Rp150,000
/hari
Rp700,000
/minggu
Rp1,200,000
/bulan</t>
  </si>
  <si>
    <t>Rp150,000
/hari
Rp800,000
/bulan</t>
  </si>
  <si>
    <t>Rp2,000,000
/bulan
Rp18,000,000
/tahun</t>
  </si>
  <si>
    <t>Rp800,000
/bulan
Rp8,800,000
/tahun</t>
  </si>
  <si>
    <t>Rp1,000,000
/bulan
Rp12,000,000
/tahun</t>
  </si>
  <si>
    <t>CibeunyingKaler</t>
  </si>
  <si>
    <t>Rp800,000
/bulan
Rp9,000,000
/tahun</t>
  </si>
  <si>
    <t>CibeunyingKidul</t>
  </si>
  <si>
    <t>Rp420,000/bulanRp5,000,000/tahun</t>
  </si>
  <si>
    <t>Rp500,000/bulanRp6,000,000/tahun</t>
  </si>
  <si>
    <t>Rp70,000/hariRp450,000/bulanRp5,400,000/tahun</t>
  </si>
  <si>
    <t>Rp750,000/bulanRp9,000,000/tahun</t>
  </si>
  <si>
    <t>Rp650,000
/bulan
Rp7,800,000
/tahun</t>
  </si>
  <si>
    <t>Rp2,200,000
/bulan
Rp30,800,000
/tahun</t>
  </si>
  <si>
    <t>Rp800,000/bulanRp9,600,000/tahun</t>
  </si>
  <si>
    <t>Rp950,000/bulanRp11,400,000/tahun</t>
  </si>
  <si>
    <t>Rp750,000/bulan</t>
  </si>
  <si>
    <t>Rp250,000/hariRp1,750,000/mingguRp3,000,000/bulanRp32,500,000/tahun</t>
  </si>
  <si>
    <t>Rp350,000
/bulan
Rp4,200,000
/tahun</t>
  </si>
  <si>
    <t>Rp1,000,000/bulanatauRp12,000,000/tahun</t>
  </si>
  <si>
    <t>UjungBerung</t>
  </si>
  <si>
    <t>Rp1,200,000/bulan</t>
  </si>
  <si>
    <t>Rp750,000
/bulan
Rp9,000,000
/tahun</t>
  </si>
  <si>
    <t>Rp600,000
/bulan</t>
  </si>
  <si>
    <t>Mean  Harga berdasarkan Kecamatan</t>
  </si>
  <si>
    <t>Harga Kamar Kos</t>
  </si>
  <si>
    <t>Range Harga</t>
  </si>
  <si>
    <t>500000-999999</t>
  </si>
  <si>
    <t>100000-499999</t>
  </si>
  <si>
    <t>1500000-1999999</t>
  </si>
  <si>
    <t>1000000-1499999</t>
  </si>
  <si>
    <t>Jumlah fasilitas</t>
  </si>
  <si>
    <t>&gt;3000000</t>
  </si>
  <si>
    <t>2000000-3000000</t>
  </si>
  <si>
    <t>Fasilitas Kamar Kos</t>
  </si>
  <si>
    <t>Kamar kosong</t>
  </si>
  <si>
    <t>Wifi;Almari Pakaian;Meja Belajar;Kursi Belajar;Kasur;AC;Bisa Pasutri;Sekamar Berdua</t>
  </si>
  <si>
    <t>Wifi;Almari Pakaian;Meja Belajar;Kursi Belajar;Kasur</t>
  </si>
  <si>
    <t>Almari Pakaian;Kasur</t>
  </si>
  <si>
    <t>Kasur</t>
  </si>
  <si>
    <t>Almari Pakaian;Meja Belajar;Kursi Belajar;Kasur</t>
  </si>
  <si>
    <t>Wifi;Almari Pakaian;Meja Belajar;Kasur;AC;Bisa Pasutri;Sekamar Berdua</t>
  </si>
  <si>
    <t>Kasur;Bisa Pasutri;Sekamar Berdua</t>
  </si>
  <si>
    <t>Kasur;Almari Pakaian</t>
  </si>
  <si>
    <t>Almari Pakaian;Wifi;Sekamar Berdua</t>
  </si>
  <si>
    <t>Bisa Pasutri</t>
  </si>
  <si>
    <t>Bisa Pasutri;Kamar Kosongan</t>
  </si>
  <si>
    <t>Bisa Pasutri;Sekamar Berdua</t>
  </si>
  <si>
    <t>Kasur;Almari Pakaian;Wifi / Internet;Sekamar Berdua</t>
  </si>
  <si>
    <t>Kasur;Almari Pakaian;Sekamar Berdua</t>
  </si>
  <si>
    <t>Kasur;Almari Pakaian;Meja Belajar;Kursi Belajar;AC / Pendingin Udara;Cleaning Service;Sekamar Berdua</t>
  </si>
  <si>
    <t>Kasur;Almari Pakaian;Meja Belajar;Kursi Belajar;Dispenser</t>
  </si>
  <si>
    <t>Wifi / Internet;CABLE TV</t>
  </si>
  <si>
    <t>Kasur;Almari Pakaian;Bisa Pasutri;Sekamar Berdua;Sekamar bertiga</t>
  </si>
  <si>
    <t>Kasur;Almari Pakaian;Dispenser;Bisa Pasutri;Sekamar Berdua;Sekamar bertiga</t>
  </si>
  <si>
    <t>Kasur;Almari Pakaian;Meja Belajar;Wifi / Internet</t>
  </si>
  <si>
    <t>Kasur;Almari Pakaian;Meja Belajar;Sekamar Berdua</t>
  </si>
  <si>
    <t>Kamar Kosongan</t>
  </si>
  <si>
    <t>Kasur;Almari Pakaian;Bisa Pasutri;Sekamar Berdua</t>
  </si>
  <si>
    <t>Kasur;Almari Pakaian;TV;Bisa Pasutri;Sekamar Berdua</t>
  </si>
  <si>
    <t>Kasur;Almari Pakaian;Sekamar Berdua;Sekamar bertiga</t>
  </si>
  <si>
    <t>Kasur;Almari Pakaian;Wastafel</t>
  </si>
  <si>
    <t>Kasur;Almari Pakaian;TV;Meja Belajar;Sekamar Berdua;Kipas Angin</t>
  </si>
  <si>
    <t>Kamar Mandi Dalam</t>
  </si>
  <si>
    <t>Kamar Mandi Dalam;Almari Pakaian;Meja Belajar;Kursi Belajar;Kasur;AC;Sekamar Berdua</t>
  </si>
  <si>
    <t>Almari Pakaian;Meja Belajar;Kursi Belajar;Kasur;Dispenser;Bisa Pasutri;Sekamar Berdua</t>
  </si>
  <si>
    <t>Almari Pakaian;Meja Belajar;Kursi Belajar;Kasur;Bisa Pasutri;Sekamar Berdua</t>
  </si>
  <si>
    <t>Kasur;Almari Pakaian;Dispenser;Bisa Pasutri;Sekamar Berdua</t>
  </si>
  <si>
    <t>Wifi / Internet</t>
  </si>
  <si>
    <t>Kasur;Meja Belajar;Wifi / Internet</t>
  </si>
  <si>
    <t>Kasur;Almari Pakaian;Wifi / Internet</t>
  </si>
  <si>
    <t>Kasur;Almari Pakaian;Meja Belajar;Kursi Belajar;Wifi / Internet;Sekamar Berdua</t>
  </si>
  <si>
    <t>Kasur;Almari Pakaian;Meja Belajar;Kursi Belajar;Wifi / Internet;AC / Pendingin Udara;TV;Bisa Pasutri;Sekamar Berdua</t>
  </si>
  <si>
    <t>Kasur;Almari Pakaian;Meja Belajar;Kursi Belajar;Wifi / Internet;TV;Bisa Pasutri;Sekamar Berdua</t>
  </si>
  <si>
    <t>Kasur;Wifi / Internet</t>
  </si>
  <si>
    <t>Kasur;Almari Pakaian;Meja Belajar</t>
  </si>
  <si>
    <t>Kasur;Almari Pakaian;Meja Belajar;Kursi Belajar</t>
  </si>
  <si>
    <t>Kasur;Almari Pakaian;Meja Belajar;AC / Pendingin Udara</t>
  </si>
  <si>
    <t>Kasur;Almari Pakaian;Meja Belajar;Kursi Belajar;Wifi / Internet</t>
  </si>
  <si>
    <t>Kasur;Almari Pakaian;Meja Belajar;Kursi Belajar;AC / Pendingin Udara</t>
  </si>
  <si>
    <t>Kasur;Almari Pakaian;Meja Belajar;Kursi Belajar;Wifi / Internet;TV</t>
  </si>
  <si>
    <t>Sekamar Berdua</t>
  </si>
  <si>
    <t>Kasur;Almari Pakaian;Meja Belajar;Wifi / Internet;Sekamar Berdua</t>
  </si>
  <si>
    <t>Wifi / Internet;Sekamar Berdua</t>
  </si>
  <si>
    <t>Kasur;Almari Pakaian;Meja Belajar;Kursi Belajar;Sekamar Berdua</t>
  </si>
  <si>
    <t>Kasur;Almari Pakaian;Meja Belajar;Kursi Belajar;Wifi / Internet;Dispenser;Sekamar Berdua</t>
  </si>
  <si>
    <t>Kasur;Almari Pakaian;TV;Cleaning Service</t>
  </si>
  <si>
    <t>Kasur;Almari Pakaian;Meja Belajar;Kursi Belajar;Bisa Pasutri;Sekamar Berdua</t>
  </si>
  <si>
    <t>kosong</t>
  </si>
  <si>
    <t>Kasur;Almari Pakaian;TV;Wifi / Internet;Sekamar Berdua</t>
  </si>
  <si>
    <t>Kasur;Meja Belajar;Kursi Belajar;Wifi / Internet;Sekamar Berdua</t>
  </si>
  <si>
    <t>Kasur;Almari Pakaian;Kursi Belajar;Wifi / Internet;Cleaning Service</t>
  </si>
  <si>
    <t>Kasur;Sekamar Berdua</t>
  </si>
  <si>
    <t>Kamar Mandi Dalam;Almari Pakaian;Kasur;TV</t>
  </si>
  <si>
    <t>Wifi;Almari Pakaian;Kasur;Sekamar Berdua</t>
  </si>
  <si>
    <t>Almari Pakaian;Kasur;Sekamar Berdua</t>
  </si>
  <si>
    <t>Kamar Mandi Dalam;Almari Pakaian;Kasur;Laundry;Bisa Pasutri</t>
  </si>
  <si>
    <t>Kamar Mandi Dalam;Almari Pakaian;Meja Belajar;Kasur;Sekamar Berdua</t>
  </si>
  <si>
    <t>Kamar Mandi Dalam;Wifi;Almari Pakaian;Meja Belajar;Kursi Belajar;Kasur;Laundry</t>
  </si>
  <si>
    <t>Kamar Mandi Dalam;Almari Pakaian;Kasur</t>
  </si>
  <si>
    <t>Kamar Mandi Dalam;Almari Pakaian;Kasur;Laundry</t>
  </si>
  <si>
    <t>Kasur;Laundry</t>
  </si>
  <si>
    <t>Laundry;kosong</t>
  </si>
  <si>
    <t>Wifi;Meja Belajar;Kasur</t>
  </si>
  <si>
    <t>Wifi;Almari Pakaian;Kasur;Laundry;Sekamar Berdua</t>
  </si>
  <si>
    <t>Wifi;Almari Pakaian;Meja Belajar;Kursi Belajar;Kasur;Laundry;Bisa Pasutri;Sekamar Berdua</t>
  </si>
  <si>
    <t>Wifi;Almari Pakaian;Meja Belajar;Kursi Belajar;Kasur;Laundry;Sekamar Berdua</t>
  </si>
  <si>
    <t>Wifi;Almari Pakaian;Kasur;AC;TV</t>
  </si>
  <si>
    <t>Wifi;AC;TV;Bisa Pasutri</t>
  </si>
  <si>
    <t>Almari Pakaian;Kasur;Laundry;Sekamar Berdua</t>
  </si>
  <si>
    <t>Wifi;Almari Pakaian;Meja Belajar;Kursi Belajar;Kasur;TV</t>
  </si>
  <si>
    <t>Wifi;Almari Pakaian;Kasur;Cleaning Service;TV;Bisa Pasutri;Sekamar Berdua</t>
  </si>
  <si>
    <t>Wifi;Almari Pakaian;Kursi Belajar;Kasur</t>
  </si>
  <si>
    <t>Wifi;Laundry;Bisa Pasutri</t>
  </si>
  <si>
    <t>Wifi;Almari Pakaian;Meja Belajar;Kursi Belajar;Kasur;AC;TV;Sekamar Berdua</t>
  </si>
  <si>
    <t>Wifi;Meja Belajar;Kursi Belajar;Kasur;Laundry;AC;Sekamar Berdua</t>
  </si>
  <si>
    <t>Wifi;Meja Belajar;Kursi Belajar;Kasur;AC</t>
  </si>
  <si>
    <t>Almari Pakaian;Kasur;Laundry</t>
  </si>
  <si>
    <t>Wifi;Almari Pakaian;Meja Belajar;Kursi Belajar;Kasur;Laundry;TV;Bisa Pasutri;Sekamar Berdua</t>
  </si>
  <si>
    <t>Kasur;Almari Pakaian;TV;Meja Belajar;Kursi Belajar;Wifi / Internet;AC / Pendingin Udara;Dispenser;Laundry;Bisa Pasutri;Sekamar Berdua;Kulkas</t>
  </si>
  <si>
    <t>Wifi;Almari Pakaian;Meja Belajar;Kursi Belajar</t>
  </si>
  <si>
    <t>Kasur;TV;Wifi / Internet</t>
  </si>
  <si>
    <t>Kamar Mandi Dalam;Almari Pakaian</t>
  </si>
  <si>
    <t>Laundry</t>
  </si>
  <si>
    <t>Almari Pakaian;Meja Belajar;Kasur</t>
  </si>
  <si>
    <t>Kamar Mandi Dalam;Wifi;Almari Pakaian;Meja Belajar;Kursi Belajar;Kasur;Tersedia Sarapan / Makanan;Laundry;Cleaning Service;TV;Dispenser;Bisa Pasutri</t>
  </si>
  <si>
    <t>Wifi;Almari Pakaian;Kasur</t>
  </si>
  <si>
    <t>Wifi;Almari Pakaian;Meja Belajar;Kursi Belajar;Kasur;Tersedia Sarapan / Makanan;AC;Sekamar Berdua</t>
  </si>
  <si>
    <t>Wifi;Almari Pakaian;Meja Belajar;Kursi Belajar;Kasur;TV kabel</t>
  </si>
  <si>
    <t>Wifi;Almari Pakaian;Meja Belajar;Kursi Belajar;Kasur;Cleaning Service;Sekamar Berdua</t>
  </si>
  <si>
    <t>Kasur;Almari Pakaian;Meja Belajar;Kursi Belajar;Wifi;Dispenser</t>
  </si>
  <si>
    <t>Kasur;Almari Pakaian;Meja Belajar;Kursi Belajar;TV Kabel</t>
  </si>
  <si>
    <t>Kasur;Almari Pakaian;Meja Belajar;Kursi Belajar;Wifi / Internet;Laundry</t>
  </si>
  <si>
    <t>Kasur;Almari Pakaian;Meja Belajar;Kursi Belajar;Meja Cermin Rias</t>
  </si>
  <si>
    <t>Kasur;Almari Pakaian;Meja Belajar;Kursi Belajar;Wifi / Internet;AC / Pendingin Udara;Dispenser;Kulkas</t>
  </si>
  <si>
    <t>Kasur;Almari Pakaian;Meja Belajar;Kursi Belajar;Wifi / Internet;Dispenser</t>
  </si>
  <si>
    <t>Kamar kosongan</t>
  </si>
  <si>
    <t>Kasur;Almari Pakaian;Meja Belajar;Kursi Belajar;TV;Kipas Angin</t>
  </si>
  <si>
    <t>Kasur;Almari Pakaian;Wifi / Internet;AC / Pendingin Udara;TV;Sekamar Berdua</t>
  </si>
  <si>
    <t>Kasur;Almari Pakaian;Kulkas</t>
  </si>
  <si>
    <t>Kasur;Almari Pakaian;Meja Belajar;Kursi Belajar;Wifi / Internet;Sekamar Berdua;Meja Cermin Rias</t>
  </si>
  <si>
    <t>Kasur;Almari Pakaian;Meja Belajar;Kursi Belajar;Wifi / Internet;AC / Pendingin Udara;TV</t>
  </si>
  <si>
    <t>Kasur;Almari Pakaian;Meja Belajar;Kursi Belajar;Wifi / Internet;TV;Meja Cermin Rias</t>
  </si>
  <si>
    <t>Kasur;Almari Pakaian;TV;Meja Belajar;Kursi Belajar;Wifi / Internet;Bisa Pasutri;Sekamar Berdua;CABLE TV</t>
  </si>
  <si>
    <t>Kasur;Almari Pakaian;Meja Belajar;Wifi / Internet;Dispenser;MENDAPAT FREE CUCI SETRIKA 1 STEL PAKAIAN SETIAP HARI ADA TV KABEL DI TIAP KAMAR</t>
  </si>
  <si>
    <t>Kasur;Almari Pakaian;Meja Belajar;Kursi Belajar;Wifi / Internet;Dispenser;Kulkas;FREE CUCI SETRIKA 1 STEL PAKAIAN SETIAP HARI</t>
  </si>
  <si>
    <t>Kasur;Rak tembok</t>
  </si>
  <si>
    <t>-</t>
  </si>
  <si>
    <t>Kasur;Almari Pakaian;Meja Belajar;Dispenser;Sekamar Berdua</t>
  </si>
  <si>
    <t>Fasilitas Kamar Mandi</t>
  </si>
  <si>
    <t>Fasilitas Umum Kos</t>
  </si>
  <si>
    <t>Fasilitas Parkir</t>
  </si>
  <si>
    <t>Kamar Mandi Luar</t>
  </si>
  <si>
    <t>Ruang Jemur;Ruang Cuci</t>
  </si>
  <si>
    <t>Sepeda;Motor</t>
  </si>
  <si>
    <t>Kamar Mandi Dalam;Kloset Jongkok;Bathub;Shower</t>
  </si>
  <si>
    <t>Ruang Tamu;Dapur;Ruang Jemur;Mesin Cuci;Ruang santai;Balkon;Ruang Cuci</t>
  </si>
  <si>
    <t>Sepeda;Motor;Mobil</t>
  </si>
  <si>
    <t>Dapur;Ruang Jemur;Ruang santai</t>
  </si>
  <si>
    <t>Kamar Mandi Luar;Kloset Jongkok;Bak Mandi</t>
  </si>
  <si>
    <t>Motor;Mobil</t>
  </si>
  <si>
    <t>Kamar Mandi Dalam;Kloset Duduk;Shower</t>
  </si>
  <si>
    <t>Dapur;Ruang Jemur</t>
  </si>
  <si>
    <t>Motor</t>
  </si>
  <si>
    <t>Kamar Mandi Dalam;Kamar Mandi Luar;Kloset Duduk;Kloset Jongkok;Air Panas;Shower;Wastafel</t>
  </si>
  <si>
    <t>Ruang Tamu;Dapur;Ruang Jemur;Ruang Makan;Ruang Santai;Kulkas;Ruang Cuci</t>
  </si>
  <si>
    <t>Ruang Tamu;Dapur;Mesin Cuci;Ruang Santai;Balkon;Ruang Cuci;Akses kunci 24 Jam</t>
  </si>
  <si>
    <t>Kamar Mandi Dalam;Kloset Jongkok;Bathub / Ember Mandi</t>
  </si>
  <si>
    <t>Ruang Tamu;Ruang Jemur;Ruang Santai;Dapur;Laundry</t>
  </si>
  <si>
    <t>Ruang Makan;Dispenser</t>
  </si>
  <si>
    <t>Tidak tersedia</t>
  </si>
  <si>
    <t>Ruang Tamu;Ruang Jemur;Mesin Cuci</t>
  </si>
  <si>
    <t>Kamar Mandi Dalam;Kamar Mandi Luar;Kloset Jongkok;Bak Mandi</t>
  </si>
  <si>
    <t>Ruang Jemur;Ruang Santai;Balkon;Ruang Cuci;Gazebo, Akses Kunci 24 Jam</t>
  </si>
  <si>
    <t>Kamar Mandi Dalam;Kloset Jongkok;Bak Mandi</t>
  </si>
  <si>
    <t>Ruang Jemur;Ruang Santai;Balkon;Ruang Cuci;Gazebo</t>
  </si>
  <si>
    <t>Ruang Jemur;Ruang Santai;Ruang Cuci;Laundry;Akses Kunci 24 Jam</t>
  </si>
  <si>
    <t>Kamar Mandi Luar;Kloset Jongkok;Bathub / Ember Mandi</t>
  </si>
  <si>
    <t>Ruang Jemur;Ruang Cuci;Laundry;Boleh Bawa Hewan Peliharaan</t>
  </si>
  <si>
    <t>Ruang Jemur;Ruang Santai;Dispenser</t>
  </si>
  <si>
    <t>Ruang Santai;Laundry</t>
  </si>
  <si>
    <t>Kamar Mandi Luar;Kloset Jongkok</t>
  </si>
  <si>
    <t>Ruang Jemur;Laundry</t>
  </si>
  <si>
    <t>Ruang Tamu;Ruang Jemur;Ruang Santai;Laundry</t>
  </si>
  <si>
    <t>Kamar Mandi Dalam;Kloset Jongkok</t>
  </si>
  <si>
    <t>Ruang Jemur;Dapur;Laundry</t>
  </si>
  <si>
    <t>Kamar Mandi Luar;Kloset Jongkok;Bak Mandi;Ember Mandi</t>
  </si>
  <si>
    <t>Ruang Tamu;Ruang Jemur;Ruang Cuci;Dapur;Laundry</t>
  </si>
  <si>
    <t>Kamar Mandi Luar;Kloset Jongkok;Ember Mandi</t>
  </si>
  <si>
    <t>Ruang Jemur;Ruang Makan;Ruang Santai;Dispenser</t>
  </si>
  <si>
    <t>Ruang Jemur;Ruang Santai;Ruang Cuci;Laundry</t>
  </si>
  <si>
    <t>Ruang Jemur;Ruang Santai;TV</t>
  </si>
  <si>
    <t>Kamar Mandi Dalam;Kloset Jongkok;Ember Mandi</t>
  </si>
  <si>
    <t>Ruang Jemur;Dispenser</t>
  </si>
  <si>
    <t>Kamar Mandi Dalam;Kloset Duduk;Bak Mandi;Shower;Wastafel</t>
  </si>
  <si>
    <t>Ruang Tamu;Ruang Jemur;Ruang Makan;Ruang Santai;Dapur;Laundry</t>
  </si>
  <si>
    <t>Kamar Mandi Dalam;Kloset Jongkok;Ember Mandi;Air Panas</t>
  </si>
  <si>
    <t>Ruang Jemur;Dapur;Dispenser;Mushola, TV</t>
  </si>
  <si>
    <t>Kamar Mandi Luar;Kloset Duduk;Ember Mandi</t>
  </si>
  <si>
    <t>Ruang Jemur;Ruang Cuci;Dapur;Akses kunci 24 jam</t>
  </si>
  <si>
    <t>Ruang Tamu;Ruang Jemur;Ruang Makan;Ruang Cuci;Dapur;Mesin Cuci;Dispenser</t>
  </si>
  <si>
    <t>Kamar Mandi Dalam;Kloset Jongkok;Ember Mandi;Shower;Wastafel</t>
  </si>
  <si>
    <t>Ruang Jemur;Ruang Santai;Dapur;Laundry</t>
  </si>
  <si>
    <t>Ruang Santai;Ruang Cuci;Dapur;Laundry</t>
  </si>
  <si>
    <t>Ruang Cuci;Ruang Jemur;Laundry</t>
  </si>
  <si>
    <t>Ruang Jemur;Ruang Cuci;Laundry; Akses kunci 24 jam</t>
  </si>
  <si>
    <t>Dapur;Ruang Cuci;Ruang Santai;Laundry</t>
  </si>
  <si>
    <t>Dapur;Ruang Jemur;Mesin Cuci;Laundry</t>
  </si>
  <si>
    <t>Ruang Jemur;Ruang Cuci;Ruang Santai;Laundry</t>
  </si>
  <si>
    <t>Ruang Santai;Dapur;Laundry</t>
  </si>
  <si>
    <t>Ruang Jemur</t>
  </si>
  <si>
    <t>Ruang Tamu;Ruang Makan;Ruang Cuci;Laundry</t>
  </si>
  <si>
    <t>Ruang Jemur;Ruang Cuci;Dapur;Laundry</t>
  </si>
  <si>
    <t>Kamar Mandi Luar;Kloset Jongkok;Ember Mandi;Wastafel</t>
  </si>
  <si>
    <t>Ruang Jemur;TV</t>
  </si>
  <si>
    <t>Ruang Tamu;Ruang Makan;Ruang Jemur;Ruang Cuci;Ruang Santai;Dapur;Laundry;TV</t>
  </si>
  <si>
    <t>Ruang Jemur;Ruang Cuci;Laundry;Akses kunci 24 jam</t>
  </si>
  <si>
    <t>Kamar Mandi Luar;Kloset Duduk;Kloset Jongkok;Bak Mandi;Bathub / Ember Mandi</t>
  </si>
  <si>
    <t>Ruang Tamu;Ruang Cuci;Laundry</t>
  </si>
  <si>
    <t>Kamar Mandi Luar;Kloset Duduk;Kloset Jongkok;Bak Mandi;Ember Mandi</t>
  </si>
  <si>
    <t>Kamar Mandi Dalam;Kloset Duduk</t>
  </si>
  <si>
    <t>Kamar Mandi Luar;Kloset Duduk;Kloset Jongkok;Bathub;Pandingin / Pemanas</t>
  </si>
  <si>
    <t>Ruang Tamu;Dapur;Ruang Jemur;Ruang santai;Kulkas;Dispenser;Ruang Cuci</t>
  </si>
  <si>
    <t>Kamar Mandi Luar;Kloset Duduk;Bathub;Shower;Wastafel</t>
  </si>
  <si>
    <t>Ruang Tamu;Dapur;Ruang Jemur;Ruang Santai;Kulkas;Dispenser;Taman</t>
  </si>
  <si>
    <t>Kamar Mandi Dalam;Kloset Duduk;Bak Mandi</t>
  </si>
  <si>
    <t>Kamar Mandi Dalam;Kloset Jongkok;Bak Mandi;Bathub / Ember Mandi</t>
  </si>
  <si>
    <t>Ruang Tamu;Ruang Jemur;Ruang Santai;Ruang Cuci;Dapur;Laundry</t>
  </si>
  <si>
    <t>Ruang Tamu;Dapur</t>
  </si>
  <si>
    <t>Kamar Mandi Dalam;Kloset Duduk;Air Panas;Shower</t>
  </si>
  <si>
    <t>Ruang Jemur;Ruang Cuci;Laundry</t>
  </si>
  <si>
    <t>Kamar Mandi Luar;Kloset Duduk;Bak Mandi;Shower</t>
  </si>
  <si>
    <t>Ruang Jemur;Ruang Santai;Ruang Cuci;Dapur;Kulkas;Dispenser;Taman</t>
  </si>
  <si>
    <t>Kamar Mandi Luar;Kloset Duduk;Bathub / Ember Mandi;Air Panas;Shower;Wastafel</t>
  </si>
  <si>
    <t>Ruang Tamu;Ruang Jemur;Ruang Makan;Ruang Santai;Mesin Cuci;Kulkas;Dispenser;Laundry</t>
  </si>
  <si>
    <t>Ruang Jemur;Ruang Santai;Ruang Cuci;Dapur;Taman</t>
  </si>
  <si>
    <t>Kamar Mandi Dalam;Kloset Duduk;Bathub / Ember Mandi;Air Panas;Shower;Wastafel</t>
  </si>
  <si>
    <t>Ruang Tamu;Ruang Makan;Ruang Santai;Kulkas;Dispenser</t>
  </si>
  <si>
    <t>Kamar Mandi Luar;Kloset Duduk;Air Panas;Shower</t>
  </si>
  <si>
    <t>Dapur;Laundry</t>
  </si>
  <si>
    <t>Ruang Tamu;Laundry</t>
  </si>
  <si>
    <t>Kamar Mandi Luar;Kloset Duduk;Bathub / Ember Mandi;Air Panas;Shower</t>
  </si>
  <si>
    <t>Ruang Tamu;Ruang Jemur;Ruang Makan;Ruang Santai;Kulkas;Dispenser</t>
  </si>
  <si>
    <t>Ruang Tamu;Ruang Jemur;Ruang Makan;Ruang Santai;Ruang Cuci;Kulkas;Dispenser;Laundry</t>
  </si>
  <si>
    <t>Kamar Mandi Dalam;Kloset Duduk;Air Panas;Shower;Wastafel</t>
  </si>
  <si>
    <t>Ruang Tamu;Ruang Jemur;Ruang Makan;Ruang Santai;Kulkas;Taman</t>
  </si>
  <si>
    <t>Ruang Tamu;Ruang Santai;Laundry</t>
  </si>
  <si>
    <t>Kamar Mandi Luar;Kloset Jongkok;Bak Mandi;Bathub / Ember Mandi</t>
  </si>
  <si>
    <t>Ruang Tamu;Ruang Jemur;Ruang Santai;Ruang Cuci;Dapur;Mesin Cuci</t>
  </si>
  <si>
    <t>Ruang Tamu;Ruang Jemur;Ruang Cuci;Dapur;Mesin Cuci</t>
  </si>
  <si>
    <t>Ruang Tamu;Ruang Makan;Ruang Cuci;Dapur;Kulkas;Dispenser;Laundry</t>
  </si>
  <si>
    <t>Kamar Mandi Luar;Kloset Duduk;Kloset Jongkok;Shower</t>
  </si>
  <si>
    <t>Ruang Tamu;Ruang Jemur;Ruang Makan;Dapur;Balkon</t>
  </si>
  <si>
    <t>Ruang Tamu</t>
  </si>
  <si>
    <t>Kamar Mandi Dalam;Kamar Mandi Luar;Kloset Jongkok</t>
  </si>
  <si>
    <t>Ruang Santai</t>
  </si>
  <si>
    <t>Ruang Jemur;Ruang Santai</t>
  </si>
  <si>
    <t>Ruang Tamu;Ruang Jemur;Dapur</t>
  </si>
  <si>
    <t>Ruang Tamu;Ruang Santai;Laundry;mushola</t>
  </si>
  <si>
    <t>Dapur;Ruang Cuci;Ruang Jemur</t>
  </si>
  <si>
    <t>Kamar Mandi Dalam;Ember Mandi</t>
  </si>
  <si>
    <t>Dapur</t>
  </si>
  <si>
    <t>Kamar Mandi Luar;Kloset Duduk;Air Panas</t>
  </si>
  <si>
    <t>Kamar Mandi Dalam;Kloset Duduk;Ember Mandi</t>
  </si>
  <si>
    <t>Kamar Mandi Luar;Kloset Duduk;Ember Mandi;Shower</t>
  </si>
  <si>
    <t>Ruang Tamu;Ruang Makan;Dapur;Laundry</t>
  </si>
  <si>
    <t>Ruang Tamu;Ruang Makan;Dapur;Ruang Jemur;Ruang Cuci;Ruang Santai;Laundry;Kulkas;Balkon</t>
  </si>
  <si>
    <t>Kamar Mandi Luar;Kloset Jongkok;Shower</t>
  </si>
  <si>
    <t>Kloset Jongkok;Ember Mandi</t>
  </si>
  <si>
    <t>Ruang Tamu;Ruang Jemur;Ruang Santai;Dapur;Dispenser</t>
  </si>
  <si>
    <t>Ruang Santai;Dapur</t>
  </si>
  <si>
    <t>Ruang Tamu;Ruang Makan;Ruang Jemur;Dapur</t>
  </si>
  <si>
    <t>Ruang Tamu;Ruang Jemur;Laundry</t>
  </si>
  <si>
    <t>Kamar Mandi Luar;Ember Mandi</t>
  </si>
  <si>
    <t>Ruang Tamu;Ruang Makan;Ruang Jemur;Ruang Cuci;Ruang Santai;Dapur;Mesin Cuci;Kulkas</t>
  </si>
  <si>
    <t>Ruang Tamu;Ruang Jemur;Ruang Cuci;Ruang Santai</t>
  </si>
  <si>
    <t>Kamar Mandi Luar;Kloset Duduk;Bak Mandi</t>
  </si>
  <si>
    <t>Kloset Duduk;Kloset Jongkok</t>
  </si>
  <si>
    <t>Ruang Jemur;Ruang Santai;Laundry;Mushola</t>
  </si>
  <si>
    <t>Kamar Mandi Dalam;Kloset Jongkok;Bak Mandi;Shower</t>
  </si>
  <si>
    <t>Ruang Tamu;Ruang Jemur;Ruang santai;Balkon;Ruang Cuci</t>
  </si>
  <si>
    <t>Dapur;Ruang santai</t>
  </si>
  <si>
    <t>Kamar Mandi Dalam;Kloset Duduk;Bak Mandi;Shower</t>
  </si>
  <si>
    <t>Kamar Mandi Dalam;Bak Mandi</t>
  </si>
  <si>
    <t>Ruang Tamu;Dapur;Ruang Jemur;Ruang santai;Ruang Cuci</t>
  </si>
  <si>
    <t>Ruang Tamu;Ruang Jemur;Ruang santai;Ruang Cuci</t>
  </si>
  <si>
    <t>Kamar Mandi Luar;Kloset Duduk</t>
  </si>
  <si>
    <t>Kamar Mandi Dalam;Kloset Duduk;Bak Mandi;Air Panas;Shower</t>
  </si>
  <si>
    <t>Ruang Tamu;Dapur;Ruang Jemur;Balkon</t>
  </si>
  <si>
    <t>Ruang Tamu;Dapur;Ruang Jemur;Ruang Makan;Ruang Santai;Kulkas;Dispenser</t>
  </si>
  <si>
    <t>Kamar Mandi Luar;Kloset Duduk;Bak Mandi;Air Panas;Shower</t>
  </si>
  <si>
    <t>Ruang Tamu;Dapur;Ruang Jemur;Mesin Cuci;Ruang Makan;Ruang Santai;Kulkas;Dispenser;Ruang Cuci;Taman</t>
  </si>
  <si>
    <t>Kamar Mandi Dalam;Air Panas</t>
  </si>
  <si>
    <t>Mobil</t>
  </si>
  <si>
    <t>Kamar Mandi Dalam;Kamar Mandi Luar;Kloset Duduk;Kloset Jongkok;Bak Mandi;Air Panas;Shower;Wastafel</t>
  </si>
  <si>
    <t>Ruang Tamu;Dapur;Ruang Jemur;Mesin Cuci;Ruang Makan;Ruang Santai;Ruang Cuci</t>
  </si>
  <si>
    <t>Ruang Tamu;Dapur;Ruang Jemur;Ruang Cuci</t>
  </si>
  <si>
    <t>Kamar Mandi Dalam;Kloset Duduk;Kloset Jongkok;Bak Mandi;Shower</t>
  </si>
  <si>
    <t>Ruang Tamu;Dapur;Ruang Jemur;Balkon;Taman</t>
  </si>
  <si>
    <t>Ruang Tamu;Dapur;Ruang Jemur;Ruang Cuci;Taman</t>
  </si>
  <si>
    <t>Kamar Mandi Dalam;Kloset Duduk;Bathub;Air Panas;Shower;Wastafel</t>
  </si>
  <si>
    <t>Ruang Tamu;Dapur;Ruang Jemur;Ruang Makan;Ruang Santai;Kulkas</t>
  </si>
  <si>
    <t>Dapur;Ruang Jemur;Ruang Santai;Ruang Cuci</t>
  </si>
  <si>
    <t>Ruang Tamu;Dapur;Ruang Santai</t>
  </si>
  <si>
    <t>Kamar Mandi Dalam;Kloset Duduk;Kloset Jongkok;Shower</t>
  </si>
  <si>
    <t>Ruang Tamu;Ruang Jemur;Ruang Santai;Taman</t>
  </si>
  <si>
    <t>Kamar Mandi Dalam;Kloset Duduk;Ember Mandi;Air Panas;Shower;Wastafel</t>
  </si>
  <si>
    <t>Ruang Tamu;Ruang Makan;Ruang Jemur;Ruang Santai;Dapur;WIFI;Kulkas;Dispenser;Security</t>
  </si>
  <si>
    <t>Kamar Mandi Luar;Kloset Duduk;Shower</t>
  </si>
  <si>
    <t>Dapur;Ruang Jemur;Kulkas</t>
  </si>
  <si>
    <t>Dapur;Ruang Jemur;Ruang Santai;Laundry</t>
  </si>
  <si>
    <t>Kamar Mandi Luar;Kloset Duduk;Ember Mandi;Air Panas;Shower;Wastafel</t>
  </si>
  <si>
    <t>Ruang Tamu;Ruang Makan;Ruang Jemur;Ruang Santai;Laundry;security</t>
  </si>
  <si>
    <t>Kamar Mandi Dalam;Kloset Duduk;Kloset Jongkok</t>
  </si>
  <si>
    <t>Ruang santai</t>
  </si>
  <si>
    <t>Ruang Jemur;Balkon</t>
  </si>
  <si>
    <t>Kamar Mandi Dalam;Kloset Jongkok;Ember Mandi;Shower</t>
  </si>
  <si>
    <t>Ruang Tamu;Ruang Jemur;Ruang Cuci;Ruang Santai;Dapur;Laundry;Kulkas;Dispenser</t>
  </si>
  <si>
    <t>Sepeda</t>
  </si>
  <si>
    <t>Security</t>
  </si>
  <si>
    <t>Ruang Tamu;Dapur;Ruang Jemur;Mesin Cuci;Ruang makan;Ruang santai;Kulkas;Dispenser;Balkon</t>
  </si>
  <si>
    <t>Ruang Tamu;Dapur;Security</t>
  </si>
  <si>
    <t>Kamar Mandi Luar;Kloset Jongkok;Bak Mandi;Air Panas;Shower</t>
  </si>
  <si>
    <t>Dapur;Laundry dan Security</t>
  </si>
  <si>
    <t>Ruang Tamu;Dapur;Ruang Jemur;Mesin Cuci;Dispenser</t>
  </si>
  <si>
    <t>Ruang Tamu;Dapur;Ruang Jemur;Ruang Santai;laundry</t>
  </si>
  <si>
    <t>Dapur;Kulkas;Dispenser;laundry dan ssecurity</t>
  </si>
  <si>
    <t>Ruang Tamu;Dapur;Laundry</t>
  </si>
  <si>
    <t>Kamar Mandi Dalam;Kloset Jongkok;Bak Mandi;Wastafel</t>
  </si>
  <si>
    <t xml:space="preserve">Ruang Tamu;Dapur;Ruang Santai;Laundry, security, boleh bawa hewan peliharaan </t>
  </si>
  <si>
    <t>Kamar Mandi Dalam;Kloset Jongkok;Shower</t>
  </si>
  <si>
    <t>Ruang Tamu;Dapur;Kulkas;Laundry</t>
  </si>
  <si>
    <t>Ruang Tamu;Dapur;Laundry;Security</t>
  </si>
  <si>
    <t>Dapur;Ruang Makan;Laundry</t>
  </si>
  <si>
    <t>Kamar Mandi Luar;Kloset Jongkok;Bak Mandi;Shower</t>
  </si>
  <si>
    <t>Kamar Mandi Dalam;Kloset Duduk;Shower;Wastafel</t>
  </si>
  <si>
    <t>Ruang Tamu;Ruang Jemur;Ruang Makan;Ruang Santai;Dapur;Kulkas;Dispenser;Laundry;Security</t>
  </si>
  <si>
    <t>Ruang Tamu;Ruang Makan;Ruang Santai;Dapur;Kulkas;Dispenser;Laundry;Security</t>
  </si>
  <si>
    <t>Ruang Jemur;Ruang Santai;Ruang Cuci;Dapur;Laundry</t>
  </si>
  <si>
    <t>Ruang Tamu;Ruang Jemur;Dapur;Laundry</t>
  </si>
  <si>
    <t>Ruang Tamu;Ruang Jemur;Ruang Makan;Ruang Santai;Dapur;Kulkas;Laundry</t>
  </si>
  <si>
    <t>Ruang Makan;Ruang Santai;Dapur;Kulkas;Laundry</t>
  </si>
  <si>
    <t>Kamar Mandi Dalam;Kloset Duduk;Air Panas</t>
  </si>
  <si>
    <t>Ruang Tamu;Dispenser;Laundry</t>
  </si>
  <si>
    <t>Ruang Tamu;Dapur;Kulkas;Dispenser</t>
  </si>
  <si>
    <t>Kamar Mandi Dalam;Kloset Duduk;Bak Mandi;Air Panas</t>
  </si>
  <si>
    <t>Ruang Jemur;Ruang Cuci;Dapur;Mesin Cuci;Laundry</t>
  </si>
  <si>
    <t>Dapur;Kulkas;Laundry</t>
  </si>
  <si>
    <t>Ruang Santai;Laundry;TV</t>
  </si>
  <si>
    <t>Dapur;Laundry;Security</t>
  </si>
  <si>
    <t>Ruang Jemur;Ruang Santai;Ruang Cuci;Dapur;Laundry;Security</t>
  </si>
  <si>
    <t>Kamar Mandi Dalam;Kloset Duduk;Air Panas;Shower;Wastafel;Bak Berendam / Bathub</t>
  </si>
  <si>
    <t>Laundry;Dispenser</t>
  </si>
  <si>
    <t>Ruang Tamu;Ruang Makan;Ruang Santai;Dapur;Kulkas;Security dan CCTV</t>
  </si>
  <si>
    <t>Ruang Tamu;Ruang Jemur;Ruang Cuci;Dapur;Kulkas;Dispenser;Laundry;Security</t>
  </si>
  <si>
    <t>Ruang Tamu;Ruang Santai;Laundry;Dispenser;TV, Security, Mushola, CCTV dan Kantin</t>
  </si>
  <si>
    <t>Kamar Mandi Luar;Kloset Duduk;Kloset Jongkok;Ember Mandi;Air Panas;Shower</t>
  </si>
  <si>
    <t>Ruang Tamu;Ruang Jemur;Ruang Cuci;Ruang Santai;Dapur;Mesin Cuci;Laundry;Kulkas;Security;TV</t>
  </si>
  <si>
    <t>Kamar Mandi Dalam;Kloset Duduk;Kloset Jongkok;Ember Mandi;Air Panas</t>
  </si>
  <si>
    <t>Ruang Tamu;Ruang Makan;Ruang Jemur;Ruang Cuci;Dapur;Mesin Cuci;Security;TV;Disetiap lantai ada kulkas, ruang tamu, ruang makan, dapur, dispenser</t>
  </si>
  <si>
    <t>Kloset Jongkok</t>
  </si>
  <si>
    <t>Ruang Tamu;Ruang Santai;Dapur;Balkon</t>
  </si>
  <si>
    <t>Taman</t>
  </si>
  <si>
    <t>Ruang Tamu;Ruang Jemur;Ruang Cuci;Ruang Santai;Laundry</t>
  </si>
  <si>
    <t>Ruang Jemur;Ruang Santai;Dapur;Mesin Cuci;Laundry</t>
  </si>
  <si>
    <t>JML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</si>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</sst>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6"/>
  <sheetViews>
    <sheetView topLeftCell="E1" workbookViewId="0">
      <selection activeCell="L12" sqref="L12"/>
    </sheetView>
  </sheetViews>
  <sheetFormatPr defaultRowHeight="15" x14ac:dyDescent="0.25"/>
  <cols>
    <col min="1" max="1" width="16.5703125" bestFit="1" customWidth="1"/>
    <col min="4" max="4" width="67.7109375" bestFit="1" customWidth="1"/>
    <col min="6" max="7" width="15.7109375" bestFit="1" customWidth="1"/>
    <col min="8" max="8" width="18.140625" customWidth="1"/>
    <col min="9" max="9" width="4.28515625" bestFit="1" customWidth="1"/>
    <col min="10" max="10" width="20.140625" customWidth="1"/>
    <col min="11" max="11" width="4.28515625" bestFit="1" customWidth="1"/>
    <col min="12" max="12" width="18.140625" customWidth="1"/>
    <col min="13" max="13" width="4.28515625" bestFit="1" customWidth="1"/>
    <col min="14" max="14" width="19.5703125" bestFit="1" customWidth="1"/>
    <col min="15" max="15" width="4.28515625" bestFit="1" customWidth="1"/>
    <col min="16" max="16" width="5.42578125" bestFit="1" customWidth="1"/>
  </cols>
  <sheetData>
    <row r="1" spans="1:16" x14ac:dyDescent="0.25">
      <c r="A1" t="s">
        <v>0</v>
      </c>
      <c r="B1" t="s">
        <v>16</v>
      </c>
      <c r="D1" t="s">
        <v>28</v>
      </c>
      <c r="F1" t="s">
        <v>0</v>
      </c>
      <c r="G1" t="s">
        <v>117</v>
      </c>
      <c r="H1" s="4" t="s">
        <v>126</v>
      </c>
      <c r="I1" s="4" t="s">
        <v>457</v>
      </c>
      <c r="J1" s="4" t="s">
        <v>241</v>
      </c>
      <c r="K1" s="4" t="s">
        <v>457</v>
      </c>
      <c r="L1" s="4" t="s">
        <v>242</v>
      </c>
      <c r="M1" s="4" t="s">
        <v>457</v>
      </c>
      <c r="N1" s="4" t="s">
        <v>243</v>
      </c>
      <c r="O1" s="4" t="s">
        <v>457</v>
      </c>
      <c r="P1" s="4" t="s">
        <v>458</v>
      </c>
    </row>
    <row r="2" spans="1:16" x14ac:dyDescent="0.25">
      <c r="A2" t="s">
        <v>5</v>
      </c>
      <c r="B2" t="s">
        <v>17</v>
      </c>
      <c r="D2" t="s">
        <v>29</v>
      </c>
      <c r="F2" t="s">
        <v>5</v>
      </c>
      <c r="G2" s="2">
        <v>1000000</v>
      </c>
      <c r="H2" s="4" t="s">
        <v>127</v>
      </c>
      <c r="I2" s="4">
        <f>LEN(H2)-LEN(SUBSTITUTE(H2,";",""))+1</f>
        <v>1</v>
      </c>
      <c r="J2" s="4" t="s">
        <v>244</v>
      </c>
      <c r="K2" s="4">
        <f>LEN(J2)-LEN(SUBSTITUTE(J2,";",""))+1</f>
        <v>1</v>
      </c>
      <c r="L2" s="4" t="s">
        <v>245</v>
      </c>
      <c r="M2" s="4">
        <f>LEN(L2)-LEN(SUBSTITUTE(L2,";",""))+1</f>
        <v>2</v>
      </c>
      <c r="N2" s="4" t="s">
        <v>246</v>
      </c>
      <c r="O2" s="4">
        <f>LEN(N2)-LEN(SUBSTITUTE(N2,";",""))+1</f>
        <v>2</v>
      </c>
      <c r="P2">
        <f>I2+K2+M2+O2</f>
        <v>6</v>
      </c>
    </row>
    <row r="3" spans="1:16" x14ac:dyDescent="0.25">
      <c r="A3" t="s">
        <v>7</v>
      </c>
      <c r="B3" t="s">
        <v>18</v>
      </c>
      <c r="D3">
        <v>1200000</v>
      </c>
      <c r="F3" t="s">
        <v>5</v>
      </c>
      <c r="G3">
        <v>650000</v>
      </c>
      <c r="H3" s="4" t="s">
        <v>128</v>
      </c>
      <c r="I3" s="4">
        <f t="shared" ref="I3:I66" si="0">LEN(H3)-LEN(SUBSTITUTE(H3,";",""))+1</f>
        <v>8</v>
      </c>
      <c r="J3" s="4" t="s">
        <v>247</v>
      </c>
      <c r="K3" s="4">
        <f t="shared" ref="K3:K66" si="1">LEN(J3)-LEN(SUBSTITUTE(J3,";",""))+1</f>
        <v>4</v>
      </c>
      <c r="L3" s="4" t="s">
        <v>248</v>
      </c>
      <c r="M3" s="4">
        <f t="shared" ref="M3:M66" si="2">LEN(L3)-LEN(SUBSTITUTE(L3,";",""))+1</f>
        <v>7</v>
      </c>
      <c r="N3" s="4" t="s">
        <v>249</v>
      </c>
      <c r="O3" s="4">
        <f>LEN(N3)-LEN(SUBSTITUTE(N3,";",""))+1</f>
        <v>3</v>
      </c>
      <c r="P3">
        <f t="shared" ref="P3:P66" si="3">I3+K3+M3+O3</f>
        <v>22</v>
      </c>
    </row>
    <row r="4" spans="1:16" x14ac:dyDescent="0.25">
      <c r="A4" t="s">
        <v>30</v>
      </c>
      <c r="B4" t="s">
        <v>18</v>
      </c>
      <c r="D4">
        <v>850000</v>
      </c>
      <c r="F4" t="s">
        <v>5</v>
      </c>
      <c r="G4">
        <v>650000</v>
      </c>
      <c r="H4" s="4" t="s">
        <v>128</v>
      </c>
      <c r="I4" s="4">
        <f t="shared" si="0"/>
        <v>8</v>
      </c>
      <c r="J4" s="4" t="s">
        <v>247</v>
      </c>
      <c r="K4" s="4">
        <f t="shared" si="1"/>
        <v>4</v>
      </c>
      <c r="L4" s="4" t="s">
        <v>248</v>
      </c>
      <c r="M4" s="4">
        <f t="shared" si="2"/>
        <v>7</v>
      </c>
      <c r="N4" s="4" t="s">
        <v>249</v>
      </c>
      <c r="O4" s="4">
        <f t="shared" ref="O4:O67" si="4">LEN(N4)-LEN(SUBSTITUTE(N4,";",""))+1</f>
        <v>3</v>
      </c>
      <c r="P4">
        <f t="shared" si="3"/>
        <v>22</v>
      </c>
    </row>
    <row r="5" spans="1:16" x14ac:dyDescent="0.25">
      <c r="A5" t="s">
        <v>30</v>
      </c>
      <c r="B5" t="s">
        <v>19</v>
      </c>
      <c r="D5">
        <v>80000</v>
      </c>
      <c r="F5" t="s">
        <v>5</v>
      </c>
      <c r="G5">
        <v>850000</v>
      </c>
      <c r="H5" s="4" t="s">
        <v>129</v>
      </c>
      <c r="I5" s="4">
        <f t="shared" si="0"/>
        <v>5</v>
      </c>
      <c r="J5" s="4" t="s">
        <v>247</v>
      </c>
      <c r="K5" s="4">
        <f t="shared" si="1"/>
        <v>4</v>
      </c>
      <c r="L5" s="4" t="s">
        <v>250</v>
      </c>
      <c r="M5" s="4">
        <f t="shared" si="2"/>
        <v>3</v>
      </c>
      <c r="N5" s="4" t="s">
        <v>246</v>
      </c>
      <c r="O5" s="4">
        <f t="shared" si="4"/>
        <v>2</v>
      </c>
      <c r="P5">
        <f t="shared" si="3"/>
        <v>14</v>
      </c>
    </row>
    <row r="6" spans="1:16" x14ac:dyDescent="0.25">
      <c r="A6" t="s">
        <v>5</v>
      </c>
      <c r="B6" t="s">
        <v>18</v>
      </c>
      <c r="D6">
        <v>650000</v>
      </c>
      <c r="F6" t="s">
        <v>5</v>
      </c>
      <c r="G6">
        <v>600000</v>
      </c>
      <c r="H6" s="4" t="s">
        <v>130</v>
      </c>
      <c r="I6" s="4">
        <f t="shared" si="0"/>
        <v>2</v>
      </c>
      <c r="J6" s="4" t="s">
        <v>251</v>
      </c>
      <c r="K6" s="4">
        <f t="shared" si="1"/>
        <v>3</v>
      </c>
      <c r="L6" s="4" t="s">
        <v>245</v>
      </c>
      <c r="M6" s="4">
        <f t="shared" si="2"/>
        <v>2</v>
      </c>
      <c r="N6" s="4" t="s">
        <v>252</v>
      </c>
      <c r="O6" s="4">
        <f t="shared" si="4"/>
        <v>2</v>
      </c>
      <c r="P6">
        <f t="shared" si="3"/>
        <v>9</v>
      </c>
    </row>
    <row r="7" spans="1:16" x14ac:dyDescent="0.25">
      <c r="A7" t="s">
        <v>5</v>
      </c>
      <c r="B7" t="s">
        <v>18</v>
      </c>
      <c r="D7">
        <v>650000</v>
      </c>
      <c r="F7" t="s">
        <v>5</v>
      </c>
      <c r="G7">
        <v>1400000</v>
      </c>
      <c r="H7" s="4" t="s">
        <v>130</v>
      </c>
      <c r="I7" s="4">
        <f t="shared" si="0"/>
        <v>2</v>
      </c>
      <c r="J7" s="4" t="s">
        <v>251</v>
      </c>
      <c r="K7" s="4">
        <f t="shared" si="1"/>
        <v>3</v>
      </c>
      <c r="L7" s="4" t="s">
        <v>245</v>
      </c>
      <c r="M7" s="4">
        <f t="shared" si="2"/>
        <v>2</v>
      </c>
      <c r="N7" s="4" t="s">
        <v>252</v>
      </c>
      <c r="O7" s="4">
        <f t="shared" si="4"/>
        <v>2</v>
      </c>
      <c r="P7">
        <f t="shared" si="3"/>
        <v>9</v>
      </c>
    </row>
    <row r="8" spans="1:16" x14ac:dyDescent="0.25">
      <c r="A8" t="s">
        <v>5</v>
      </c>
      <c r="B8" t="s">
        <v>17</v>
      </c>
      <c r="D8">
        <v>850000</v>
      </c>
      <c r="F8" t="s">
        <v>5</v>
      </c>
      <c r="G8">
        <v>800000</v>
      </c>
      <c r="H8" s="4" t="s">
        <v>131</v>
      </c>
      <c r="I8" s="4">
        <f t="shared" si="0"/>
        <v>1</v>
      </c>
      <c r="J8" s="4" t="s">
        <v>253</v>
      </c>
      <c r="K8" s="4">
        <f t="shared" si="1"/>
        <v>3</v>
      </c>
      <c r="L8" s="4" t="s">
        <v>254</v>
      </c>
      <c r="M8" s="4">
        <f t="shared" si="2"/>
        <v>2</v>
      </c>
      <c r="N8" s="4" t="s">
        <v>255</v>
      </c>
      <c r="O8" s="4">
        <f t="shared" si="4"/>
        <v>1</v>
      </c>
      <c r="P8">
        <f t="shared" si="3"/>
        <v>7</v>
      </c>
    </row>
    <row r="9" spans="1:16" x14ac:dyDescent="0.25">
      <c r="A9" t="s">
        <v>5</v>
      </c>
      <c r="B9" t="s">
        <v>19</v>
      </c>
      <c r="D9">
        <v>600000</v>
      </c>
      <c r="F9" t="s">
        <v>5</v>
      </c>
      <c r="G9">
        <v>1500000</v>
      </c>
      <c r="H9" s="4" t="s">
        <v>132</v>
      </c>
      <c r="I9" s="4">
        <f t="shared" si="0"/>
        <v>4</v>
      </c>
      <c r="J9" s="4" t="s">
        <v>256</v>
      </c>
      <c r="K9" s="4">
        <f t="shared" si="1"/>
        <v>7</v>
      </c>
      <c r="L9" s="4" t="s">
        <v>257</v>
      </c>
      <c r="M9" s="4">
        <f t="shared" si="2"/>
        <v>7</v>
      </c>
      <c r="N9" s="4" t="s">
        <v>246</v>
      </c>
      <c r="O9" s="4">
        <f t="shared" si="4"/>
        <v>2</v>
      </c>
      <c r="P9">
        <f t="shared" si="3"/>
        <v>20</v>
      </c>
    </row>
    <row r="10" spans="1:16" x14ac:dyDescent="0.25">
      <c r="A10" t="s">
        <v>5</v>
      </c>
      <c r="B10" t="s">
        <v>19</v>
      </c>
      <c r="D10">
        <v>1400000</v>
      </c>
      <c r="F10" t="s">
        <v>5</v>
      </c>
      <c r="G10">
        <v>1500000</v>
      </c>
      <c r="H10" s="4" t="s">
        <v>133</v>
      </c>
      <c r="I10" s="4">
        <f t="shared" si="0"/>
        <v>7</v>
      </c>
      <c r="J10" s="4" t="s">
        <v>247</v>
      </c>
      <c r="K10" s="4">
        <f t="shared" si="1"/>
        <v>4</v>
      </c>
      <c r="L10" s="4" t="s">
        <v>258</v>
      </c>
      <c r="M10" s="4">
        <f t="shared" si="2"/>
        <v>7</v>
      </c>
      <c r="N10" s="4" t="s">
        <v>249</v>
      </c>
      <c r="O10" s="4">
        <f t="shared" si="4"/>
        <v>3</v>
      </c>
      <c r="P10">
        <f t="shared" si="3"/>
        <v>21</v>
      </c>
    </row>
    <row r="11" spans="1:16" x14ac:dyDescent="0.25">
      <c r="A11" t="s">
        <v>5</v>
      </c>
      <c r="B11" t="s">
        <v>17</v>
      </c>
      <c r="D11">
        <v>800000</v>
      </c>
      <c r="F11" t="s">
        <v>7</v>
      </c>
      <c r="G11">
        <v>1200000</v>
      </c>
      <c r="H11" s="4" t="s">
        <v>134</v>
      </c>
      <c r="I11" s="4">
        <f t="shared" si="0"/>
        <v>3</v>
      </c>
      <c r="J11" s="4" t="s">
        <v>259</v>
      </c>
      <c r="K11" s="4">
        <f t="shared" si="1"/>
        <v>3</v>
      </c>
      <c r="L11" s="4" t="s">
        <v>260</v>
      </c>
      <c r="M11" s="4">
        <f t="shared" si="2"/>
        <v>5</v>
      </c>
      <c r="N11" s="4" t="s">
        <v>246</v>
      </c>
      <c r="O11" s="4">
        <f t="shared" si="4"/>
        <v>2</v>
      </c>
      <c r="P11">
        <f t="shared" si="3"/>
        <v>13</v>
      </c>
    </row>
    <row r="12" spans="1:16" x14ac:dyDescent="0.25">
      <c r="A12" t="s">
        <v>5</v>
      </c>
      <c r="B12" t="s">
        <v>19</v>
      </c>
      <c r="D12">
        <v>1500000</v>
      </c>
      <c r="F12" t="s">
        <v>7</v>
      </c>
      <c r="G12">
        <v>600000</v>
      </c>
      <c r="H12" s="4" t="s">
        <v>135</v>
      </c>
      <c r="I12" s="4">
        <f t="shared" si="0"/>
        <v>2</v>
      </c>
      <c r="J12" s="4" t="s">
        <v>244</v>
      </c>
      <c r="K12" s="4">
        <f t="shared" si="1"/>
        <v>1</v>
      </c>
      <c r="L12" s="4" t="s">
        <v>261</v>
      </c>
      <c r="M12" s="4">
        <f t="shared" si="2"/>
        <v>2</v>
      </c>
      <c r="N12" s="4" t="s">
        <v>262</v>
      </c>
      <c r="O12" s="4">
        <f t="shared" si="4"/>
        <v>1</v>
      </c>
      <c r="P12">
        <f t="shared" si="3"/>
        <v>6</v>
      </c>
    </row>
    <row r="13" spans="1:16" x14ac:dyDescent="0.25">
      <c r="A13" t="s">
        <v>5</v>
      </c>
      <c r="B13" t="s">
        <v>19</v>
      </c>
      <c r="D13">
        <v>1500000</v>
      </c>
      <c r="F13" t="s">
        <v>7</v>
      </c>
      <c r="G13">
        <v>1000000</v>
      </c>
      <c r="H13" s="4" t="s">
        <v>136</v>
      </c>
      <c r="I13" s="4">
        <f t="shared" si="0"/>
        <v>3</v>
      </c>
      <c r="J13" s="4" t="s">
        <v>155</v>
      </c>
      <c r="K13" s="4">
        <f t="shared" si="1"/>
        <v>1</v>
      </c>
      <c r="L13" s="4" t="s">
        <v>263</v>
      </c>
      <c r="M13" s="4">
        <f t="shared" si="2"/>
        <v>3</v>
      </c>
      <c r="N13" s="4" t="s">
        <v>249</v>
      </c>
      <c r="O13" s="4">
        <f t="shared" si="4"/>
        <v>3</v>
      </c>
      <c r="P13">
        <f t="shared" si="3"/>
        <v>10</v>
      </c>
    </row>
    <row r="14" spans="1:16" x14ac:dyDescent="0.25">
      <c r="A14" t="s">
        <v>7</v>
      </c>
      <c r="B14" t="s">
        <v>19</v>
      </c>
      <c r="D14">
        <v>600000</v>
      </c>
      <c r="F14" t="s">
        <v>7</v>
      </c>
      <c r="G14">
        <v>400000</v>
      </c>
      <c r="H14" s="4" t="s">
        <v>137</v>
      </c>
      <c r="I14" s="4">
        <f t="shared" si="0"/>
        <v>1</v>
      </c>
      <c r="J14" s="4" t="s">
        <v>264</v>
      </c>
      <c r="K14" s="4">
        <f t="shared" si="1"/>
        <v>4</v>
      </c>
      <c r="L14" s="4" t="s">
        <v>265</v>
      </c>
      <c r="M14" s="4">
        <f t="shared" si="2"/>
        <v>5</v>
      </c>
      <c r="N14" s="4" t="s">
        <v>249</v>
      </c>
      <c r="O14" s="4">
        <f t="shared" si="4"/>
        <v>3</v>
      </c>
      <c r="P14">
        <f t="shared" si="3"/>
        <v>13</v>
      </c>
    </row>
    <row r="15" spans="1:16" x14ac:dyDescent="0.25">
      <c r="A15" t="s">
        <v>7</v>
      </c>
      <c r="B15" t="s">
        <v>17</v>
      </c>
      <c r="D15">
        <v>1000000</v>
      </c>
      <c r="F15" t="s">
        <v>7</v>
      </c>
      <c r="G15">
        <v>1750000</v>
      </c>
      <c r="H15" s="4" t="s">
        <v>138</v>
      </c>
      <c r="I15" s="4">
        <f t="shared" si="0"/>
        <v>2</v>
      </c>
      <c r="J15" s="4" t="s">
        <v>266</v>
      </c>
      <c r="K15" s="4">
        <f t="shared" si="1"/>
        <v>3</v>
      </c>
      <c r="L15" s="4" t="s">
        <v>267</v>
      </c>
      <c r="M15" s="4">
        <f t="shared" si="2"/>
        <v>5</v>
      </c>
      <c r="N15" s="4" t="s">
        <v>249</v>
      </c>
      <c r="O15" s="4">
        <f t="shared" si="4"/>
        <v>3</v>
      </c>
      <c r="P15">
        <f t="shared" si="3"/>
        <v>13</v>
      </c>
    </row>
    <row r="16" spans="1:16" x14ac:dyDescent="0.25">
      <c r="A16" t="s">
        <v>7</v>
      </c>
      <c r="B16" t="s">
        <v>18</v>
      </c>
      <c r="D16" t="s">
        <v>21</v>
      </c>
      <c r="F16" t="s">
        <v>7</v>
      </c>
      <c r="G16">
        <v>1300000</v>
      </c>
      <c r="H16" s="4" t="s">
        <v>138</v>
      </c>
      <c r="I16" s="4">
        <f t="shared" si="0"/>
        <v>2</v>
      </c>
      <c r="J16" s="4" t="s">
        <v>251</v>
      </c>
      <c r="K16" s="4">
        <f t="shared" si="1"/>
        <v>3</v>
      </c>
      <c r="L16" s="4" t="s">
        <v>268</v>
      </c>
      <c r="M16" s="4">
        <f t="shared" si="2"/>
        <v>5</v>
      </c>
      <c r="N16" s="4" t="s">
        <v>246</v>
      </c>
      <c r="O16" s="4">
        <f t="shared" si="4"/>
        <v>2</v>
      </c>
      <c r="P16">
        <f t="shared" si="3"/>
        <v>12</v>
      </c>
    </row>
    <row r="17" spans="1:16" x14ac:dyDescent="0.25">
      <c r="A17" t="s">
        <v>7</v>
      </c>
      <c r="B17" t="s">
        <v>17</v>
      </c>
      <c r="D17" t="s">
        <v>31</v>
      </c>
      <c r="F17" t="s">
        <v>7</v>
      </c>
      <c r="G17">
        <v>1300000</v>
      </c>
      <c r="H17" s="4" t="s">
        <v>139</v>
      </c>
      <c r="I17" s="4">
        <f t="shared" si="0"/>
        <v>2</v>
      </c>
      <c r="J17" s="4" t="s">
        <v>269</v>
      </c>
      <c r="K17" s="4">
        <f t="shared" si="1"/>
        <v>3</v>
      </c>
      <c r="L17" s="4" t="s">
        <v>270</v>
      </c>
      <c r="M17" s="4">
        <f t="shared" si="2"/>
        <v>4</v>
      </c>
      <c r="N17" s="4" t="s">
        <v>246</v>
      </c>
      <c r="O17" s="4">
        <f t="shared" si="4"/>
        <v>2</v>
      </c>
      <c r="P17">
        <f t="shared" si="3"/>
        <v>11</v>
      </c>
    </row>
    <row r="18" spans="1:16" x14ac:dyDescent="0.25">
      <c r="A18" t="s">
        <v>7</v>
      </c>
      <c r="B18" t="s">
        <v>19</v>
      </c>
      <c r="D18" t="s">
        <v>22</v>
      </c>
      <c r="F18" t="s">
        <v>7</v>
      </c>
      <c r="G18">
        <v>750000</v>
      </c>
      <c r="H18" s="4" t="s">
        <v>140</v>
      </c>
      <c r="I18" s="4">
        <f t="shared" si="0"/>
        <v>4</v>
      </c>
      <c r="J18" s="4" t="s">
        <v>269</v>
      </c>
      <c r="K18" s="4">
        <f t="shared" si="1"/>
        <v>3</v>
      </c>
      <c r="L18" s="4" t="s">
        <v>271</v>
      </c>
      <c r="M18" s="4">
        <f t="shared" si="2"/>
        <v>3</v>
      </c>
      <c r="N18" s="4" t="s">
        <v>246</v>
      </c>
      <c r="O18" s="4">
        <f t="shared" si="4"/>
        <v>2</v>
      </c>
      <c r="P18">
        <f t="shared" si="3"/>
        <v>12</v>
      </c>
    </row>
    <row r="19" spans="1:16" x14ac:dyDescent="0.25">
      <c r="A19" t="s">
        <v>7</v>
      </c>
      <c r="B19" t="s">
        <v>19</v>
      </c>
      <c r="D19" t="s">
        <v>22</v>
      </c>
      <c r="F19" t="s">
        <v>7</v>
      </c>
      <c r="G19">
        <v>1700000</v>
      </c>
      <c r="H19" s="4" t="s">
        <v>139</v>
      </c>
      <c r="I19" s="4">
        <f t="shared" si="0"/>
        <v>2</v>
      </c>
      <c r="J19" s="4" t="s">
        <v>269</v>
      </c>
      <c r="K19" s="4">
        <f t="shared" si="1"/>
        <v>3</v>
      </c>
      <c r="L19" s="4" t="s">
        <v>272</v>
      </c>
      <c r="M19" s="4">
        <f t="shared" si="2"/>
        <v>2</v>
      </c>
      <c r="N19" s="4" t="s">
        <v>246</v>
      </c>
      <c r="O19" s="4">
        <f t="shared" si="4"/>
        <v>2</v>
      </c>
      <c r="P19">
        <f t="shared" si="3"/>
        <v>9</v>
      </c>
    </row>
    <row r="20" spans="1:16" x14ac:dyDescent="0.25">
      <c r="A20" t="s">
        <v>7</v>
      </c>
      <c r="B20" t="s">
        <v>17</v>
      </c>
      <c r="D20">
        <v>750000</v>
      </c>
      <c r="F20" t="s">
        <v>7</v>
      </c>
      <c r="G20">
        <v>1500000</v>
      </c>
      <c r="H20" s="4" t="s">
        <v>139</v>
      </c>
      <c r="I20" s="4">
        <f t="shared" si="0"/>
        <v>2</v>
      </c>
      <c r="J20" s="4" t="s">
        <v>273</v>
      </c>
      <c r="K20" s="4">
        <f t="shared" si="1"/>
        <v>2</v>
      </c>
      <c r="L20" s="4" t="s">
        <v>274</v>
      </c>
      <c r="M20" s="4">
        <f t="shared" si="2"/>
        <v>2</v>
      </c>
      <c r="N20" s="4" t="s">
        <v>246</v>
      </c>
      <c r="O20" s="4">
        <f t="shared" si="4"/>
        <v>2</v>
      </c>
      <c r="P20">
        <f t="shared" si="3"/>
        <v>8</v>
      </c>
    </row>
    <row r="21" spans="1:16" x14ac:dyDescent="0.25">
      <c r="A21" t="s">
        <v>7</v>
      </c>
      <c r="B21" t="s">
        <v>19</v>
      </c>
      <c r="D21" t="s">
        <v>32</v>
      </c>
      <c r="F21" t="s">
        <v>7</v>
      </c>
      <c r="G21" s="3">
        <v>1100000</v>
      </c>
      <c r="H21" s="4" t="s">
        <v>141</v>
      </c>
      <c r="I21" s="4">
        <f t="shared" si="0"/>
        <v>3</v>
      </c>
      <c r="J21" s="4" t="s">
        <v>269</v>
      </c>
      <c r="K21" s="4">
        <f t="shared" si="1"/>
        <v>3</v>
      </c>
      <c r="L21" s="4" t="s">
        <v>275</v>
      </c>
      <c r="M21" s="4">
        <f t="shared" si="2"/>
        <v>4</v>
      </c>
      <c r="N21" s="4" t="s">
        <v>249</v>
      </c>
      <c r="O21" s="4">
        <f t="shared" si="4"/>
        <v>3</v>
      </c>
      <c r="P21">
        <f t="shared" si="3"/>
        <v>13</v>
      </c>
    </row>
    <row r="22" spans="1:16" x14ac:dyDescent="0.25">
      <c r="A22" t="s">
        <v>7</v>
      </c>
      <c r="B22" t="s">
        <v>19</v>
      </c>
      <c r="D22">
        <v>1500000</v>
      </c>
      <c r="F22" t="s">
        <v>7</v>
      </c>
      <c r="G22" s="3">
        <v>1100000</v>
      </c>
      <c r="H22" s="4" t="s">
        <v>141</v>
      </c>
      <c r="I22" s="4">
        <f t="shared" si="0"/>
        <v>3</v>
      </c>
      <c r="J22" s="4" t="s">
        <v>269</v>
      </c>
      <c r="K22" s="4">
        <f t="shared" si="1"/>
        <v>3</v>
      </c>
      <c r="L22" s="4" t="s">
        <v>275</v>
      </c>
      <c r="M22" s="4">
        <f t="shared" si="2"/>
        <v>4</v>
      </c>
      <c r="N22" s="4" t="s">
        <v>249</v>
      </c>
      <c r="O22" s="4">
        <f t="shared" si="4"/>
        <v>3</v>
      </c>
      <c r="P22">
        <f t="shared" si="3"/>
        <v>13</v>
      </c>
    </row>
    <row r="23" spans="1:16" ht="30" x14ac:dyDescent="0.25">
      <c r="A23" t="s">
        <v>7</v>
      </c>
      <c r="B23" t="s">
        <v>19</v>
      </c>
      <c r="D23" s="1" t="s">
        <v>33</v>
      </c>
      <c r="F23" t="s">
        <v>7</v>
      </c>
      <c r="G23">
        <v>900000</v>
      </c>
      <c r="H23" s="4" t="s">
        <v>139</v>
      </c>
      <c r="I23" s="4">
        <f t="shared" si="0"/>
        <v>2</v>
      </c>
      <c r="J23" s="4" t="s">
        <v>276</v>
      </c>
      <c r="K23" s="4">
        <f t="shared" si="1"/>
        <v>2</v>
      </c>
      <c r="L23" s="4" t="s">
        <v>277</v>
      </c>
      <c r="M23" s="4">
        <f t="shared" si="2"/>
        <v>3</v>
      </c>
      <c r="N23" s="4" t="s">
        <v>252</v>
      </c>
      <c r="O23" s="4">
        <f t="shared" si="4"/>
        <v>2</v>
      </c>
      <c r="P23">
        <f t="shared" si="3"/>
        <v>9</v>
      </c>
    </row>
    <row r="24" spans="1:16" ht="30" x14ac:dyDescent="0.25">
      <c r="A24" t="s">
        <v>7</v>
      </c>
      <c r="B24" t="s">
        <v>19</v>
      </c>
      <c r="D24" s="1" t="s">
        <v>33</v>
      </c>
      <c r="F24" t="s">
        <v>7</v>
      </c>
      <c r="G24">
        <v>800000</v>
      </c>
      <c r="H24" s="4" t="s">
        <v>141</v>
      </c>
      <c r="I24" s="4">
        <f t="shared" si="0"/>
        <v>3</v>
      </c>
      <c r="J24" s="4" t="s">
        <v>278</v>
      </c>
      <c r="K24" s="4">
        <f t="shared" si="1"/>
        <v>4</v>
      </c>
      <c r="L24" s="4" t="s">
        <v>279</v>
      </c>
      <c r="M24" s="4">
        <f t="shared" si="2"/>
        <v>5</v>
      </c>
      <c r="N24" s="4" t="s">
        <v>246</v>
      </c>
      <c r="O24" s="4">
        <f t="shared" si="4"/>
        <v>2</v>
      </c>
      <c r="P24">
        <f t="shared" si="3"/>
        <v>14</v>
      </c>
    </row>
    <row r="25" spans="1:16" x14ac:dyDescent="0.25">
      <c r="A25" t="s">
        <v>7</v>
      </c>
      <c r="B25" t="s">
        <v>19</v>
      </c>
      <c r="D25">
        <v>900000</v>
      </c>
      <c r="F25" t="s">
        <v>7</v>
      </c>
      <c r="G25">
        <v>750000</v>
      </c>
      <c r="H25" s="4" t="s">
        <v>140</v>
      </c>
      <c r="I25" s="4">
        <f t="shared" si="0"/>
        <v>4</v>
      </c>
      <c r="J25" s="4" t="s">
        <v>280</v>
      </c>
      <c r="K25" s="4">
        <f t="shared" si="1"/>
        <v>3</v>
      </c>
      <c r="L25" s="4" t="s">
        <v>281</v>
      </c>
      <c r="M25" s="4">
        <f t="shared" si="2"/>
        <v>4</v>
      </c>
      <c r="N25" s="4" t="s">
        <v>246</v>
      </c>
      <c r="O25" s="4">
        <f t="shared" si="4"/>
        <v>2</v>
      </c>
      <c r="P25">
        <f t="shared" si="3"/>
        <v>13</v>
      </c>
    </row>
    <row r="26" spans="1:16" x14ac:dyDescent="0.25">
      <c r="A26" t="s">
        <v>7</v>
      </c>
      <c r="B26" t="s">
        <v>19</v>
      </c>
      <c r="D26">
        <v>800000</v>
      </c>
      <c r="F26" t="s">
        <v>7</v>
      </c>
      <c r="G26" s="2">
        <v>1000000</v>
      </c>
      <c r="H26" s="4" t="s">
        <v>131</v>
      </c>
      <c r="I26" s="4">
        <f t="shared" si="0"/>
        <v>1</v>
      </c>
      <c r="J26" s="4" t="s">
        <v>280</v>
      </c>
      <c r="K26" s="4">
        <f t="shared" si="1"/>
        <v>3</v>
      </c>
      <c r="L26" s="4" t="s">
        <v>282</v>
      </c>
      <c r="M26" s="4">
        <f t="shared" si="2"/>
        <v>4</v>
      </c>
      <c r="N26" s="4" t="s">
        <v>246</v>
      </c>
      <c r="O26" s="4">
        <f t="shared" si="4"/>
        <v>2</v>
      </c>
      <c r="P26">
        <f t="shared" si="3"/>
        <v>10</v>
      </c>
    </row>
    <row r="27" spans="1:16" x14ac:dyDescent="0.25">
      <c r="A27" t="s">
        <v>7</v>
      </c>
      <c r="B27" t="s">
        <v>19</v>
      </c>
      <c r="D27">
        <v>750000</v>
      </c>
      <c r="F27" t="s">
        <v>7</v>
      </c>
      <c r="G27">
        <v>650000</v>
      </c>
      <c r="H27" s="4" t="s">
        <v>142</v>
      </c>
      <c r="I27" s="4">
        <f t="shared" si="0"/>
        <v>7</v>
      </c>
      <c r="J27" s="4" t="s">
        <v>253</v>
      </c>
      <c r="K27" s="4">
        <f t="shared" si="1"/>
        <v>3</v>
      </c>
      <c r="L27" s="4" t="s">
        <v>283</v>
      </c>
      <c r="M27" s="4">
        <f t="shared" si="2"/>
        <v>3</v>
      </c>
      <c r="N27" s="4" t="s">
        <v>249</v>
      </c>
      <c r="O27" s="4">
        <f t="shared" si="4"/>
        <v>3</v>
      </c>
      <c r="P27">
        <f t="shared" si="3"/>
        <v>16</v>
      </c>
    </row>
    <row r="28" spans="1:16" x14ac:dyDescent="0.25">
      <c r="A28" t="s">
        <v>7</v>
      </c>
      <c r="B28" t="s">
        <v>19</v>
      </c>
      <c r="D28" t="s">
        <v>29</v>
      </c>
      <c r="F28" t="s">
        <v>7</v>
      </c>
      <c r="G28">
        <v>850000</v>
      </c>
      <c r="H28" s="4" t="s">
        <v>143</v>
      </c>
      <c r="I28" s="4">
        <f t="shared" si="0"/>
        <v>5</v>
      </c>
      <c r="J28" s="4" t="s">
        <v>284</v>
      </c>
      <c r="K28" s="4">
        <f t="shared" si="1"/>
        <v>3</v>
      </c>
      <c r="L28" s="4" t="s">
        <v>285</v>
      </c>
      <c r="M28" s="4">
        <f t="shared" si="2"/>
        <v>2</v>
      </c>
      <c r="N28" s="4" t="s">
        <v>252</v>
      </c>
      <c r="O28" s="4">
        <f t="shared" si="4"/>
        <v>2</v>
      </c>
      <c r="P28">
        <f t="shared" si="3"/>
        <v>12</v>
      </c>
    </row>
    <row r="29" spans="1:16" x14ac:dyDescent="0.25">
      <c r="A29" t="s">
        <v>7</v>
      </c>
      <c r="B29" t="s">
        <v>18</v>
      </c>
      <c r="D29">
        <v>650000</v>
      </c>
      <c r="F29" t="s">
        <v>7</v>
      </c>
      <c r="G29" s="2">
        <v>500000</v>
      </c>
      <c r="H29" s="4" t="s">
        <v>139</v>
      </c>
      <c r="I29" s="4">
        <f t="shared" si="0"/>
        <v>2</v>
      </c>
      <c r="J29" s="4" t="s">
        <v>286</v>
      </c>
      <c r="K29" s="4">
        <f t="shared" si="1"/>
        <v>5</v>
      </c>
      <c r="L29" s="4" t="s">
        <v>287</v>
      </c>
      <c r="M29" s="4">
        <f t="shared" si="2"/>
        <v>6</v>
      </c>
      <c r="N29" s="4" t="s">
        <v>249</v>
      </c>
      <c r="O29" s="4">
        <f t="shared" si="4"/>
        <v>3</v>
      </c>
      <c r="P29">
        <f t="shared" si="3"/>
        <v>16</v>
      </c>
    </row>
    <row r="30" spans="1:16" x14ac:dyDescent="0.25">
      <c r="A30" t="s">
        <v>7</v>
      </c>
      <c r="B30" t="s">
        <v>18</v>
      </c>
      <c r="D30">
        <v>850000</v>
      </c>
      <c r="F30" t="s">
        <v>7</v>
      </c>
      <c r="G30" s="3">
        <v>800000</v>
      </c>
      <c r="H30" s="4" t="s">
        <v>144</v>
      </c>
      <c r="I30" s="4">
        <f t="shared" si="0"/>
        <v>2</v>
      </c>
      <c r="J30" s="4" t="s">
        <v>288</v>
      </c>
      <c r="K30" s="4">
        <f t="shared" si="1"/>
        <v>4</v>
      </c>
      <c r="L30" s="4" t="s">
        <v>289</v>
      </c>
      <c r="M30" s="4">
        <f t="shared" si="2"/>
        <v>4</v>
      </c>
      <c r="N30" s="4" t="s">
        <v>246</v>
      </c>
      <c r="O30" s="4">
        <f t="shared" si="4"/>
        <v>2</v>
      </c>
      <c r="P30">
        <f t="shared" si="3"/>
        <v>12</v>
      </c>
    </row>
    <row r="31" spans="1:16" x14ac:dyDescent="0.25">
      <c r="A31" t="s">
        <v>7</v>
      </c>
      <c r="B31" t="s">
        <v>19</v>
      </c>
      <c r="D31" t="s">
        <v>34</v>
      </c>
      <c r="F31" t="s">
        <v>7</v>
      </c>
      <c r="G31">
        <v>750000</v>
      </c>
      <c r="H31" s="4" t="s">
        <v>145</v>
      </c>
      <c r="I31" s="4">
        <f t="shared" si="0"/>
        <v>5</v>
      </c>
      <c r="J31" s="4" t="s">
        <v>290</v>
      </c>
      <c r="K31" s="4">
        <f t="shared" si="1"/>
        <v>3</v>
      </c>
      <c r="L31" s="4" t="s">
        <v>291</v>
      </c>
      <c r="M31" s="4">
        <f t="shared" si="2"/>
        <v>4</v>
      </c>
      <c r="N31" s="4" t="s">
        <v>252</v>
      </c>
      <c r="O31" s="4">
        <f t="shared" si="4"/>
        <v>2</v>
      </c>
      <c r="P31">
        <f t="shared" si="3"/>
        <v>14</v>
      </c>
    </row>
    <row r="32" spans="1:16" ht="30" x14ac:dyDescent="0.25">
      <c r="A32" t="s">
        <v>7</v>
      </c>
      <c r="B32" t="s">
        <v>19</v>
      </c>
      <c r="D32" s="1" t="s">
        <v>35</v>
      </c>
      <c r="F32" t="s">
        <v>7</v>
      </c>
      <c r="G32">
        <v>550000</v>
      </c>
      <c r="H32" s="4" t="s">
        <v>146</v>
      </c>
      <c r="I32" s="4">
        <f t="shared" si="0"/>
        <v>6</v>
      </c>
      <c r="J32" s="4" t="s">
        <v>278</v>
      </c>
      <c r="K32" s="4">
        <f t="shared" si="1"/>
        <v>4</v>
      </c>
      <c r="L32" s="4" t="s">
        <v>292</v>
      </c>
      <c r="M32" s="4">
        <f t="shared" si="2"/>
        <v>7</v>
      </c>
      <c r="N32" s="4" t="s">
        <v>249</v>
      </c>
      <c r="O32" s="4">
        <f t="shared" si="4"/>
        <v>3</v>
      </c>
      <c r="P32">
        <f t="shared" si="3"/>
        <v>20</v>
      </c>
    </row>
    <row r="33" spans="1:16" x14ac:dyDescent="0.25">
      <c r="A33" t="s">
        <v>7</v>
      </c>
      <c r="B33" t="s">
        <v>17</v>
      </c>
      <c r="D33" t="s">
        <v>36</v>
      </c>
      <c r="F33" t="s">
        <v>7</v>
      </c>
      <c r="G33">
        <v>1300000</v>
      </c>
      <c r="H33" s="4" t="s">
        <v>147</v>
      </c>
      <c r="I33" s="4">
        <f t="shared" si="0"/>
        <v>4</v>
      </c>
      <c r="J33" s="4" t="s">
        <v>293</v>
      </c>
      <c r="K33" s="4">
        <f t="shared" si="1"/>
        <v>5</v>
      </c>
      <c r="L33" s="4" t="s">
        <v>294</v>
      </c>
      <c r="M33" s="4">
        <f t="shared" si="2"/>
        <v>4</v>
      </c>
      <c r="N33" s="4" t="s">
        <v>249</v>
      </c>
      <c r="O33" s="4">
        <f t="shared" si="4"/>
        <v>3</v>
      </c>
      <c r="P33">
        <f t="shared" si="3"/>
        <v>16</v>
      </c>
    </row>
    <row r="34" spans="1:16" x14ac:dyDescent="0.25">
      <c r="A34" t="s">
        <v>7</v>
      </c>
      <c r="B34" t="s">
        <v>19</v>
      </c>
      <c r="D34" t="s">
        <v>23</v>
      </c>
      <c r="F34" t="s">
        <v>7</v>
      </c>
      <c r="G34" s="3">
        <v>550000</v>
      </c>
      <c r="H34" s="4" t="s">
        <v>148</v>
      </c>
      <c r="I34" s="4">
        <f t="shared" si="0"/>
        <v>4</v>
      </c>
      <c r="J34" s="4" t="s">
        <v>284</v>
      </c>
      <c r="K34" s="4">
        <f t="shared" si="1"/>
        <v>3</v>
      </c>
      <c r="L34" s="4" t="s">
        <v>295</v>
      </c>
      <c r="M34" s="4">
        <f t="shared" si="2"/>
        <v>4</v>
      </c>
      <c r="N34" s="4" t="s">
        <v>246</v>
      </c>
      <c r="O34" s="4">
        <f t="shared" si="4"/>
        <v>2</v>
      </c>
      <c r="P34">
        <f t="shared" si="3"/>
        <v>13</v>
      </c>
    </row>
    <row r="35" spans="1:16" x14ac:dyDescent="0.25">
      <c r="A35" t="s">
        <v>7</v>
      </c>
      <c r="B35" t="s">
        <v>18</v>
      </c>
      <c r="D35" t="s">
        <v>37</v>
      </c>
      <c r="F35" t="s">
        <v>7</v>
      </c>
      <c r="G35">
        <v>750000</v>
      </c>
      <c r="H35" s="4" t="s">
        <v>139</v>
      </c>
      <c r="I35" s="4">
        <f t="shared" si="0"/>
        <v>2</v>
      </c>
      <c r="J35" s="4" t="s">
        <v>280</v>
      </c>
      <c r="K35" s="4">
        <f t="shared" si="1"/>
        <v>3</v>
      </c>
      <c r="L35" s="4" t="s">
        <v>270</v>
      </c>
      <c r="M35" s="4">
        <f t="shared" si="2"/>
        <v>4</v>
      </c>
      <c r="N35" s="4" t="s">
        <v>246</v>
      </c>
      <c r="O35" s="4">
        <f t="shared" si="4"/>
        <v>2</v>
      </c>
      <c r="P35">
        <f t="shared" si="3"/>
        <v>11</v>
      </c>
    </row>
    <row r="36" spans="1:16" ht="60" x14ac:dyDescent="0.25">
      <c r="A36" t="s">
        <v>7</v>
      </c>
      <c r="B36" t="s">
        <v>19</v>
      </c>
      <c r="D36" s="1" t="s">
        <v>38</v>
      </c>
      <c r="F36" t="s">
        <v>7</v>
      </c>
      <c r="G36">
        <v>500000</v>
      </c>
      <c r="H36" s="4" t="s">
        <v>139</v>
      </c>
      <c r="I36" s="4">
        <f t="shared" si="0"/>
        <v>2</v>
      </c>
      <c r="J36" s="4" t="s">
        <v>284</v>
      </c>
      <c r="K36" s="4">
        <f t="shared" si="1"/>
        <v>3</v>
      </c>
      <c r="L36" s="4" t="s">
        <v>296</v>
      </c>
      <c r="M36" s="4">
        <f t="shared" si="2"/>
        <v>3</v>
      </c>
      <c r="N36" s="4" t="s">
        <v>246</v>
      </c>
      <c r="O36" s="4">
        <f t="shared" si="4"/>
        <v>2</v>
      </c>
      <c r="P36">
        <f t="shared" si="3"/>
        <v>10</v>
      </c>
    </row>
    <row r="37" spans="1:16" x14ac:dyDescent="0.25">
      <c r="A37" t="s">
        <v>7</v>
      </c>
      <c r="B37" t="s">
        <v>18</v>
      </c>
      <c r="D37">
        <v>750000</v>
      </c>
      <c r="F37" t="s">
        <v>7</v>
      </c>
      <c r="G37">
        <v>1000000</v>
      </c>
      <c r="H37" s="4" t="s">
        <v>141</v>
      </c>
      <c r="I37" s="4">
        <f t="shared" si="0"/>
        <v>3</v>
      </c>
      <c r="J37" s="4" t="s">
        <v>280</v>
      </c>
      <c r="K37" s="4">
        <f t="shared" si="1"/>
        <v>3</v>
      </c>
      <c r="L37" s="4" t="s">
        <v>297</v>
      </c>
      <c r="M37" s="4">
        <f t="shared" si="2"/>
        <v>4</v>
      </c>
      <c r="N37" s="4" t="s">
        <v>246</v>
      </c>
      <c r="O37" s="4">
        <f t="shared" si="4"/>
        <v>2</v>
      </c>
      <c r="P37">
        <f t="shared" si="3"/>
        <v>12</v>
      </c>
    </row>
    <row r="38" spans="1:16" x14ac:dyDescent="0.25">
      <c r="A38" t="s">
        <v>7</v>
      </c>
      <c r="B38" t="s">
        <v>19</v>
      </c>
      <c r="D38">
        <v>500000</v>
      </c>
      <c r="F38" t="s">
        <v>7</v>
      </c>
      <c r="G38">
        <v>850000</v>
      </c>
      <c r="H38" s="4" t="s">
        <v>148</v>
      </c>
      <c r="I38" s="4">
        <f t="shared" si="0"/>
        <v>4</v>
      </c>
      <c r="J38" s="4" t="s">
        <v>284</v>
      </c>
      <c r="K38" s="4">
        <f t="shared" si="1"/>
        <v>3</v>
      </c>
      <c r="L38" s="4" t="s">
        <v>298</v>
      </c>
      <c r="M38" s="4">
        <f t="shared" si="2"/>
        <v>4</v>
      </c>
      <c r="N38" s="4" t="s">
        <v>246</v>
      </c>
      <c r="O38" s="4">
        <f t="shared" si="4"/>
        <v>2</v>
      </c>
      <c r="P38">
        <f t="shared" si="3"/>
        <v>13</v>
      </c>
    </row>
    <row r="39" spans="1:16" x14ac:dyDescent="0.25">
      <c r="A39" t="s">
        <v>7</v>
      </c>
      <c r="B39" t="s">
        <v>19</v>
      </c>
      <c r="D39">
        <v>1000000</v>
      </c>
      <c r="F39" t="s">
        <v>7</v>
      </c>
      <c r="G39">
        <v>1000000</v>
      </c>
      <c r="H39" s="4" t="s">
        <v>139</v>
      </c>
      <c r="I39" s="4">
        <f t="shared" si="0"/>
        <v>2</v>
      </c>
      <c r="J39" s="4" t="s">
        <v>280</v>
      </c>
      <c r="K39" s="4">
        <f t="shared" si="1"/>
        <v>3</v>
      </c>
      <c r="L39" s="4" t="s">
        <v>299</v>
      </c>
      <c r="M39" s="4">
        <f t="shared" si="2"/>
        <v>4</v>
      </c>
      <c r="N39" s="4" t="s">
        <v>246</v>
      </c>
      <c r="O39" s="4">
        <f t="shared" si="4"/>
        <v>2</v>
      </c>
      <c r="P39">
        <f t="shared" si="3"/>
        <v>11</v>
      </c>
    </row>
    <row r="40" spans="1:16" x14ac:dyDescent="0.25">
      <c r="A40" t="s">
        <v>7</v>
      </c>
      <c r="B40" t="s">
        <v>17</v>
      </c>
      <c r="D40">
        <v>850000</v>
      </c>
      <c r="F40" t="s">
        <v>7</v>
      </c>
      <c r="G40">
        <v>1000000</v>
      </c>
      <c r="H40" s="4" t="s">
        <v>139</v>
      </c>
      <c r="I40" s="4">
        <f t="shared" si="0"/>
        <v>2</v>
      </c>
      <c r="J40" s="4" t="s">
        <v>284</v>
      </c>
      <c r="K40" s="4">
        <f t="shared" si="1"/>
        <v>3</v>
      </c>
      <c r="L40" s="4" t="s">
        <v>215</v>
      </c>
      <c r="M40" s="4">
        <f t="shared" si="2"/>
        <v>1</v>
      </c>
      <c r="N40" s="4" t="s">
        <v>246</v>
      </c>
      <c r="O40" s="4">
        <f t="shared" si="4"/>
        <v>2</v>
      </c>
      <c r="P40">
        <f t="shared" si="3"/>
        <v>8</v>
      </c>
    </row>
    <row r="41" spans="1:16" x14ac:dyDescent="0.25">
      <c r="A41" t="s">
        <v>7</v>
      </c>
      <c r="B41" t="s">
        <v>19</v>
      </c>
      <c r="D41">
        <v>1000000</v>
      </c>
      <c r="F41" t="s">
        <v>7</v>
      </c>
      <c r="G41">
        <v>1000000</v>
      </c>
      <c r="H41" s="4" t="s">
        <v>137</v>
      </c>
      <c r="I41" s="4">
        <f t="shared" si="0"/>
        <v>1</v>
      </c>
      <c r="J41" s="4" t="s">
        <v>280</v>
      </c>
      <c r="K41" s="4">
        <f t="shared" si="1"/>
        <v>3</v>
      </c>
      <c r="L41" s="4" t="s">
        <v>294</v>
      </c>
      <c r="M41" s="4">
        <f t="shared" si="2"/>
        <v>4</v>
      </c>
      <c r="N41" s="4" t="s">
        <v>246</v>
      </c>
      <c r="O41" s="4">
        <f t="shared" si="4"/>
        <v>2</v>
      </c>
      <c r="P41">
        <f t="shared" si="3"/>
        <v>10</v>
      </c>
    </row>
    <row r="42" spans="1:16" x14ac:dyDescent="0.25">
      <c r="A42" t="s">
        <v>7</v>
      </c>
      <c r="B42" t="s">
        <v>19</v>
      </c>
      <c r="D42">
        <v>1000000</v>
      </c>
      <c r="F42" t="s">
        <v>7</v>
      </c>
      <c r="G42">
        <v>4000000</v>
      </c>
      <c r="H42" s="4" t="s">
        <v>149</v>
      </c>
      <c r="I42" s="4">
        <f t="shared" si="0"/>
        <v>1</v>
      </c>
      <c r="J42" s="4" t="s">
        <v>280</v>
      </c>
      <c r="K42" s="4">
        <f t="shared" si="1"/>
        <v>3</v>
      </c>
      <c r="L42" s="4" t="s">
        <v>294</v>
      </c>
      <c r="M42" s="4">
        <f t="shared" si="2"/>
        <v>4</v>
      </c>
      <c r="N42" s="4" t="s">
        <v>246</v>
      </c>
      <c r="O42" s="4">
        <f t="shared" si="4"/>
        <v>2</v>
      </c>
      <c r="P42">
        <f t="shared" si="3"/>
        <v>10</v>
      </c>
    </row>
    <row r="43" spans="1:16" x14ac:dyDescent="0.25">
      <c r="A43" t="s">
        <v>7</v>
      </c>
      <c r="B43" t="s">
        <v>19</v>
      </c>
      <c r="D43">
        <v>1000000</v>
      </c>
      <c r="F43" t="s">
        <v>7</v>
      </c>
      <c r="G43">
        <v>800000</v>
      </c>
      <c r="H43" s="4" t="s">
        <v>138</v>
      </c>
      <c r="I43" s="4">
        <f t="shared" si="0"/>
        <v>2</v>
      </c>
      <c r="J43" s="4" t="s">
        <v>251</v>
      </c>
      <c r="K43" s="4">
        <f t="shared" si="1"/>
        <v>3</v>
      </c>
      <c r="L43" s="4" t="s">
        <v>300</v>
      </c>
      <c r="M43" s="4">
        <f t="shared" si="2"/>
        <v>4</v>
      </c>
      <c r="N43" s="4" t="s">
        <v>246</v>
      </c>
      <c r="O43" s="4">
        <f t="shared" si="4"/>
        <v>2</v>
      </c>
      <c r="P43">
        <f t="shared" si="3"/>
        <v>11</v>
      </c>
    </row>
    <row r="44" spans="1:16" x14ac:dyDescent="0.25">
      <c r="A44" t="s">
        <v>7</v>
      </c>
      <c r="B44" t="s">
        <v>19</v>
      </c>
      <c r="D44">
        <v>4000000</v>
      </c>
      <c r="F44" t="s">
        <v>7</v>
      </c>
      <c r="G44">
        <v>1600000</v>
      </c>
      <c r="H44" s="4" t="s">
        <v>139</v>
      </c>
      <c r="I44" s="4">
        <f t="shared" si="0"/>
        <v>2</v>
      </c>
      <c r="J44" s="4" t="s">
        <v>280</v>
      </c>
      <c r="K44" s="4">
        <f t="shared" si="1"/>
        <v>3</v>
      </c>
      <c r="L44" s="4" t="s">
        <v>301</v>
      </c>
      <c r="M44" s="4">
        <f t="shared" si="2"/>
        <v>3</v>
      </c>
      <c r="N44" s="4" t="s">
        <v>252</v>
      </c>
      <c r="O44" s="4">
        <f t="shared" si="4"/>
        <v>2</v>
      </c>
      <c r="P44">
        <f t="shared" si="3"/>
        <v>10</v>
      </c>
    </row>
    <row r="45" spans="1:16" x14ac:dyDescent="0.25">
      <c r="A45" t="s">
        <v>7</v>
      </c>
      <c r="B45" t="s">
        <v>17</v>
      </c>
      <c r="D45">
        <v>800000</v>
      </c>
      <c r="F45" t="s">
        <v>7</v>
      </c>
      <c r="G45">
        <v>500000</v>
      </c>
      <c r="H45" s="4" t="s">
        <v>139</v>
      </c>
      <c r="I45" s="4">
        <f t="shared" si="0"/>
        <v>2</v>
      </c>
      <c r="J45" s="4" t="s">
        <v>284</v>
      </c>
      <c r="K45" s="4">
        <f t="shared" si="1"/>
        <v>3</v>
      </c>
      <c r="L45" s="4" t="s">
        <v>277</v>
      </c>
      <c r="M45" s="4">
        <f t="shared" si="2"/>
        <v>3</v>
      </c>
      <c r="N45" s="4" t="s">
        <v>246</v>
      </c>
      <c r="O45" s="4">
        <f t="shared" si="4"/>
        <v>2</v>
      </c>
      <c r="P45">
        <f t="shared" si="3"/>
        <v>10</v>
      </c>
    </row>
    <row r="46" spans="1:16" x14ac:dyDescent="0.25">
      <c r="A46" t="s">
        <v>7</v>
      </c>
      <c r="B46" t="s">
        <v>19</v>
      </c>
      <c r="D46">
        <v>1600000</v>
      </c>
      <c r="F46" t="s">
        <v>7</v>
      </c>
      <c r="G46">
        <v>650000</v>
      </c>
      <c r="H46" s="4" t="s">
        <v>131</v>
      </c>
      <c r="I46" s="4">
        <f t="shared" si="0"/>
        <v>1</v>
      </c>
      <c r="J46" s="4" t="s">
        <v>266</v>
      </c>
      <c r="K46" s="4">
        <f t="shared" si="1"/>
        <v>3</v>
      </c>
      <c r="L46" s="4" t="s">
        <v>215</v>
      </c>
      <c r="M46" s="4">
        <f t="shared" si="2"/>
        <v>1</v>
      </c>
      <c r="N46" s="4" t="s">
        <v>246</v>
      </c>
      <c r="O46" s="4">
        <f t="shared" si="4"/>
        <v>2</v>
      </c>
      <c r="P46">
        <f t="shared" si="3"/>
        <v>7</v>
      </c>
    </row>
    <row r="47" spans="1:16" x14ac:dyDescent="0.25">
      <c r="A47" t="s">
        <v>7</v>
      </c>
      <c r="B47" t="s">
        <v>17</v>
      </c>
      <c r="D47">
        <v>500000</v>
      </c>
      <c r="F47" t="s">
        <v>12</v>
      </c>
      <c r="G47">
        <v>800000</v>
      </c>
      <c r="H47" s="4" t="s">
        <v>134</v>
      </c>
      <c r="I47" s="4">
        <f t="shared" si="0"/>
        <v>3</v>
      </c>
      <c r="J47" s="4" t="s">
        <v>284</v>
      </c>
      <c r="K47" s="4">
        <f t="shared" si="1"/>
        <v>3</v>
      </c>
      <c r="L47" s="4" t="s">
        <v>260</v>
      </c>
      <c r="M47" s="4">
        <f t="shared" si="2"/>
        <v>5</v>
      </c>
      <c r="N47" s="4" t="s">
        <v>246</v>
      </c>
      <c r="O47" s="4">
        <f t="shared" si="4"/>
        <v>2</v>
      </c>
      <c r="P47">
        <f t="shared" si="3"/>
        <v>13</v>
      </c>
    </row>
    <row r="48" spans="1:16" x14ac:dyDescent="0.25">
      <c r="A48" t="s">
        <v>7</v>
      </c>
      <c r="B48" t="s">
        <v>18</v>
      </c>
      <c r="D48" t="s">
        <v>39</v>
      </c>
      <c r="F48" t="s">
        <v>12</v>
      </c>
      <c r="G48">
        <v>300000</v>
      </c>
      <c r="H48" s="4" t="s">
        <v>139</v>
      </c>
      <c r="I48" s="4">
        <f t="shared" si="0"/>
        <v>2</v>
      </c>
      <c r="J48" s="4" t="s">
        <v>280</v>
      </c>
      <c r="K48" s="4">
        <f t="shared" si="1"/>
        <v>3</v>
      </c>
      <c r="L48" s="4" t="s">
        <v>302</v>
      </c>
      <c r="M48" s="4">
        <f t="shared" si="2"/>
        <v>1</v>
      </c>
      <c r="N48" s="4" t="s">
        <v>246</v>
      </c>
      <c r="O48" s="4">
        <f t="shared" si="4"/>
        <v>2</v>
      </c>
      <c r="P48">
        <f t="shared" si="3"/>
        <v>8</v>
      </c>
    </row>
    <row r="49" spans="1:16" x14ac:dyDescent="0.25">
      <c r="A49" t="s">
        <v>12</v>
      </c>
      <c r="B49" t="s">
        <v>19</v>
      </c>
      <c r="D49">
        <v>800000</v>
      </c>
      <c r="F49" t="s">
        <v>12</v>
      </c>
      <c r="G49">
        <v>3000000</v>
      </c>
      <c r="H49" s="4" t="s">
        <v>150</v>
      </c>
      <c r="I49" s="4">
        <f t="shared" si="0"/>
        <v>4</v>
      </c>
      <c r="J49" s="4" t="s">
        <v>280</v>
      </c>
      <c r="K49" s="4">
        <f t="shared" si="1"/>
        <v>3</v>
      </c>
      <c r="L49" s="4" t="s">
        <v>300</v>
      </c>
      <c r="M49" s="4">
        <f t="shared" si="2"/>
        <v>4</v>
      </c>
      <c r="N49" s="4" t="s">
        <v>246</v>
      </c>
      <c r="O49" s="4">
        <f t="shared" si="4"/>
        <v>2</v>
      </c>
      <c r="P49">
        <f t="shared" si="3"/>
        <v>13</v>
      </c>
    </row>
    <row r="50" spans="1:16" x14ac:dyDescent="0.25">
      <c r="A50" t="s">
        <v>12</v>
      </c>
      <c r="B50" t="s">
        <v>19</v>
      </c>
      <c r="D50">
        <v>300000</v>
      </c>
      <c r="F50" t="s">
        <v>12</v>
      </c>
      <c r="G50">
        <v>1300000</v>
      </c>
      <c r="H50" s="4" t="s">
        <v>150</v>
      </c>
      <c r="I50" s="4">
        <f t="shared" si="0"/>
        <v>4</v>
      </c>
      <c r="J50" s="4" t="s">
        <v>280</v>
      </c>
      <c r="K50" s="4">
        <f t="shared" si="1"/>
        <v>3</v>
      </c>
      <c r="L50" s="4" t="s">
        <v>303</v>
      </c>
      <c r="M50" s="4">
        <f t="shared" si="2"/>
        <v>4</v>
      </c>
      <c r="N50" s="4" t="s">
        <v>246</v>
      </c>
      <c r="O50" s="4">
        <f t="shared" si="4"/>
        <v>2</v>
      </c>
      <c r="P50">
        <f t="shared" si="3"/>
        <v>13</v>
      </c>
    </row>
    <row r="51" spans="1:16" x14ac:dyDescent="0.25">
      <c r="A51" t="s">
        <v>12</v>
      </c>
      <c r="B51" t="s">
        <v>19</v>
      </c>
      <c r="D51">
        <v>3000000</v>
      </c>
      <c r="F51" t="s">
        <v>1</v>
      </c>
      <c r="G51">
        <v>750000</v>
      </c>
      <c r="H51" s="4" t="s">
        <v>131</v>
      </c>
      <c r="I51" s="4">
        <f t="shared" si="0"/>
        <v>1</v>
      </c>
      <c r="J51" s="4" t="s">
        <v>278</v>
      </c>
      <c r="K51" s="4">
        <f t="shared" si="1"/>
        <v>4</v>
      </c>
      <c r="L51" s="4" t="s">
        <v>300</v>
      </c>
      <c r="M51" s="4">
        <f t="shared" si="2"/>
        <v>4</v>
      </c>
      <c r="N51" s="4" t="s">
        <v>246</v>
      </c>
      <c r="O51" s="4">
        <f t="shared" si="4"/>
        <v>2</v>
      </c>
      <c r="P51">
        <f t="shared" si="3"/>
        <v>11</v>
      </c>
    </row>
    <row r="52" spans="1:16" x14ac:dyDescent="0.25">
      <c r="A52" t="s">
        <v>12</v>
      </c>
      <c r="B52" t="s">
        <v>19</v>
      </c>
      <c r="D52">
        <v>1300000</v>
      </c>
      <c r="F52" t="s">
        <v>40</v>
      </c>
      <c r="G52">
        <v>650000</v>
      </c>
      <c r="H52" s="4" t="s">
        <v>151</v>
      </c>
      <c r="I52" s="4">
        <f t="shared" si="0"/>
        <v>5</v>
      </c>
      <c r="J52" s="4" t="s">
        <v>280</v>
      </c>
      <c r="K52" s="4">
        <f t="shared" si="1"/>
        <v>3</v>
      </c>
      <c r="L52" s="4" t="s">
        <v>300</v>
      </c>
      <c r="M52" s="4">
        <f t="shared" si="2"/>
        <v>4</v>
      </c>
      <c r="N52" s="4" t="s">
        <v>252</v>
      </c>
      <c r="O52" s="4">
        <f t="shared" si="4"/>
        <v>2</v>
      </c>
      <c r="P52">
        <f t="shared" si="3"/>
        <v>14</v>
      </c>
    </row>
    <row r="53" spans="1:16" x14ac:dyDescent="0.25">
      <c r="A53" t="s">
        <v>1</v>
      </c>
      <c r="B53" t="s">
        <v>19</v>
      </c>
      <c r="D53">
        <v>750000</v>
      </c>
      <c r="F53" t="s">
        <v>40</v>
      </c>
      <c r="G53">
        <v>1150000</v>
      </c>
      <c r="H53" s="4" t="s">
        <v>152</v>
      </c>
      <c r="I53" s="4">
        <f t="shared" si="0"/>
        <v>4</v>
      </c>
      <c r="J53" s="4" t="s">
        <v>251</v>
      </c>
      <c r="K53" s="4">
        <f t="shared" si="1"/>
        <v>3</v>
      </c>
      <c r="L53" s="4" t="s">
        <v>304</v>
      </c>
      <c r="M53" s="4">
        <f t="shared" si="2"/>
        <v>4</v>
      </c>
      <c r="N53" s="4" t="s">
        <v>246</v>
      </c>
      <c r="O53" s="4">
        <f t="shared" si="4"/>
        <v>2</v>
      </c>
      <c r="P53">
        <f t="shared" si="3"/>
        <v>13</v>
      </c>
    </row>
    <row r="54" spans="1:16" x14ac:dyDescent="0.25">
      <c r="A54" t="s">
        <v>40</v>
      </c>
      <c r="B54" t="s">
        <v>19</v>
      </c>
      <c r="D54">
        <v>650</v>
      </c>
      <c r="F54" t="s">
        <v>41</v>
      </c>
      <c r="G54">
        <v>1800000</v>
      </c>
      <c r="H54" s="4" t="s">
        <v>153</v>
      </c>
      <c r="I54" s="4">
        <f t="shared" si="0"/>
        <v>3</v>
      </c>
      <c r="J54" s="4" t="s">
        <v>305</v>
      </c>
      <c r="K54" s="4">
        <f t="shared" si="1"/>
        <v>4</v>
      </c>
      <c r="L54" s="4" t="s">
        <v>306</v>
      </c>
      <c r="M54" s="4">
        <f t="shared" si="2"/>
        <v>2</v>
      </c>
      <c r="N54" s="4" t="s">
        <v>246</v>
      </c>
      <c r="O54" s="4">
        <f t="shared" si="4"/>
        <v>2</v>
      </c>
      <c r="P54">
        <f t="shared" si="3"/>
        <v>11</v>
      </c>
    </row>
    <row r="55" spans="1:16" x14ac:dyDescent="0.25">
      <c r="A55" t="s">
        <v>40</v>
      </c>
      <c r="B55" t="s">
        <v>19</v>
      </c>
      <c r="D55">
        <v>1150000</v>
      </c>
      <c r="F55" t="s">
        <v>41</v>
      </c>
      <c r="G55">
        <v>1400000</v>
      </c>
      <c r="H55" s="4" t="s">
        <v>154</v>
      </c>
      <c r="I55" s="4">
        <f t="shared" si="0"/>
        <v>6</v>
      </c>
      <c r="J55" s="4" t="s">
        <v>290</v>
      </c>
      <c r="K55" s="4">
        <f t="shared" si="1"/>
        <v>3</v>
      </c>
      <c r="L55" s="4" t="s">
        <v>307</v>
      </c>
      <c r="M55" s="4">
        <f t="shared" si="2"/>
        <v>8</v>
      </c>
      <c r="N55" s="4" t="s">
        <v>249</v>
      </c>
      <c r="O55" s="4">
        <f t="shared" si="4"/>
        <v>3</v>
      </c>
      <c r="P55">
        <f t="shared" si="3"/>
        <v>20</v>
      </c>
    </row>
    <row r="56" spans="1:16" x14ac:dyDescent="0.25">
      <c r="A56" t="s">
        <v>41</v>
      </c>
      <c r="B56" t="s">
        <v>19</v>
      </c>
      <c r="D56">
        <v>1800000</v>
      </c>
      <c r="F56" t="s">
        <v>41</v>
      </c>
      <c r="G56">
        <v>500000</v>
      </c>
      <c r="H56" s="4" t="s">
        <v>148</v>
      </c>
      <c r="I56" s="4">
        <f t="shared" si="0"/>
        <v>4</v>
      </c>
      <c r="J56" s="4" t="s">
        <v>259</v>
      </c>
      <c r="K56" s="4">
        <f t="shared" si="1"/>
        <v>3</v>
      </c>
      <c r="L56" s="4" t="s">
        <v>295</v>
      </c>
      <c r="M56" s="4">
        <f t="shared" si="2"/>
        <v>4</v>
      </c>
      <c r="N56" s="4" t="s">
        <v>246</v>
      </c>
      <c r="O56" s="4">
        <f t="shared" si="4"/>
        <v>2</v>
      </c>
      <c r="P56">
        <f t="shared" si="3"/>
        <v>13</v>
      </c>
    </row>
    <row r="57" spans="1:16" x14ac:dyDescent="0.25">
      <c r="A57" t="s">
        <v>41</v>
      </c>
      <c r="B57" t="s">
        <v>19</v>
      </c>
      <c r="D57" t="s">
        <v>42</v>
      </c>
      <c r="F57" t="s">
        <v>41</v>
      </c>
      <c r="G57">
        <v>800000</v>
      </c>
      <c r="H57" s="4" t="s">
        <v>135</v>
      </c>
      <c r="I57" s="4">
        <f t="shared" si="0"/>
        <v>2</v>
      </c>
      <c r="J57" s="4" t="s">
        <v>280</v>
      </c>
      <c r="K57" s="4">
        <f t="shared" si="1"/>
        <v>3</v>
      </c>
      <c r="L57" s="4" t="s">
        <v>308</v>
      </c>
      <c r="M57" s="4">
        <f t="shared" si="2"/>
        <v>4</v>
      </c>
      <c r="N57" s="4" t="s">
        <v>246</v>
      </c>
      <c r="O57" s="4">
        <f t="shared" si="4"/>
        <v>2</v>
      </c>
      <c r="P57">
        <f t="shared" si="3"/>
        <v>11</v>
      </c>
    </row>
    <row r="58" spans="1:16" x14ac:dyDescent="0.25">
      <c r="A58" t="s">
        <v>41</v>
      </c>
      <c r="B58" t="s">
        <v>19</v>
      </c>
      <c r="D58">
        <v>50000</v>
      </c>
      <c r="F58" t="s">
        <v>41</v>
      </c>
      <c r="G58" s="3">
        <v>500000</v>
      </c>
      <c r="H58" s="4" t="s">
        <v>147</v>
      </c>
      <c r="I58" s="4">
        <f t="shared" si="0"/>
        <v>4</v>
      </c>
      <c r="J58" s="4" t="s">
        <v>309</v>
      </c>
      <c r="K58" s="4">
        <f t="shared" si="1"/>
        <v>5</v>
      </c>
      <c r="L58" s="4" t="s">
        <v>310</v>
      </c>
      <c r="M58" s="4">
        <f t="shared" si="2"/>
        <v>3</v>
      </c>
      <c r="N58" s="4" t="s">
        <v>246</v>
      </c>
      <c r="O58" s="4">
        <f t="shared" si="4"/>
        <v>2</v>
      </c>
      <c r="P58">
        <f t="shared" si="3"/>
        <v>14</v>
      </c>
    </row>
    <row r="59" spans="1:16" x14ac:dyDescent="0.25">
      <c r="A59" t="s">
        <v>41</v>
      </c>
      <c r="B59" t="s">
        <v>17</v>
      </c>
      <c r="D59" t="s">
        <v>24</v>
      </c>
      <c r="F59" t="s">
        <v>41</v>
      </c>
      <c r="G59" s="3">
        <v>500000</v>
      </c>
      <c r="H59" s="4" t="s">
        <v>147</v>
      </c>
      <c r="I59" s="4">
        <f t="shared" si="0"/>
        <v>4</v>
      </c>
      <c r="J59" s="4" t="s">
        <v>309</v>
      </c>
      <c r="K59" s="4">
        <f t="shared" si="1"/>
        <v>5</v>
      </c>
      <c r="L59" s="4" t="s">
        <v>310</v>
      </c>
      <c r="M59" s="4">
        <f t="shared" si="2"/>
        <v>3</v>
      </c>
      <c r="N59" s="4" t="s">
        <v>246</v>
      </c>
      <c r="O59" s="4">
        <f t="shared" si="4"/>
        <v>2</v>
      </c>
      <c r="P59">
        <f t="shared" si="3"/>
        <v>14</v>
      </c>
    </row>
    <row r="60" spans="1:16" ht="30" x14ac:dyDescent="0.25">
      <c r="A60" t="s">
        <v>41</v>
      </c>
      <c r="B60" t="s">
        <v>17</v>
      </c>
      <c r="D60" s="1" t="s">
        <v>43</v>
      </c>
      <c r="F60" t="s">
        <v>30</v>
      </c>
      <c r="G60">
        <v>850000</v>
      </c>
      <c r="H60" s="4" t="s">
        <v>147</v>
      </c>
      <c r="I60" s="4">
        <f t="shared" si="0"/>
        <v>4</v>
      </c>
      <c r="J60" s="4" t="s">
        <v>309</v>
      </c>
      <c r="K60" s="4">
        <f t="shared" si="1"/>
        <v>5</v>
      </c>
      <c r="L60" s="4" t="s">
        <v>310</v>
      </c>
      <c r="M60" s="4">
        <f t="shared" si="2"/>
        <v>3</v>
      </c>
      <c r="N60" s="4" t="s">
        <v>246</v>
      </c>
      <c r="O60" s="4">
        <f t="shared" si="4"/>
        <v>2</v>
      </c>
      <c r="P60">
        <f t="shared" si="3"/>
        <v>14</v>
      </c>
    </row>
    <row r="61" spans="1:16" ht="30" x14ac:dyDescent="0.25">
      <c r="A61" t="s">
        <v>41</v>
      </c>
      <c r="B61" t="s">
        <v>17</v>
      </c>
      <c r="D61" s="1" t="s">
        <v>43</v>
      </c>
      <c r="F61" t="s">
        <v>30</v>
      </c>
      <c r="G61">
        <v>80000</v>
      </c>
      <c r="H61" s="4" t="s">
        <v>147</v>
      </c>
      <c r="I61" s="4">
        <f t="shared" si="0"/>
        <v>4</v>
      </c>
      <c r="J61" s="4" t="s">
        <v>311</v>
      </c>
      <c r="K61" s="4">
        <f t="shared" si="1"/>
        <v>5</v>
      </c>
      <c r="L61" s="4" t="s">
        <v>310</v>
      </c>
      <c r="M61" s="4">
        <f t="shared" si="2"/>
        <v>3</v>
      </c>
      <c r="N61" s="4" t="s">
        <v>246</v>
      </c>
      <c r="O61" s="4">
        <f t="shared" si="4"/>
        <v>2</v>
      </c>
      <c r="P61">
        <f t="shared" si="3"/>
        <v>14</v>
      </c>
    </row>
    <row r="62" spans="1:16" x14ac:dyDescent="0.25">
      <c r="A62" t="s">
        <v>30</v>
      </c>
      <c r="B62" t="s">
        <v>17</v>
      </c>
      <c r="D62" t="s">
        <v>44</v>
      </c>
      <c r="F62" t="s">
        <v>30</v>
      </c>
      <c r="G62">
        <v>2100000</v>
      </c>
      <c r="H62" s="4" t="s">
        <v>155</v>
      </c>
      <c r="I62" s="4">
        <f t="shared" si="0"/>
        <v>1</v>
      </c>
      <c r="J62" s="4" t="s">
        <v>253</v>
      </c>
      <c r="K62" s="4">
        <f t="shared" si="1"/>
        <v>3</v>
      </c>
      <c r="L62" s="4" t="s">
        <v>254</v>
      </c>
      <c r="M62" s="4">
        <f t="shared" si="2"/>
        <v>2</v>
      </c>
      <c r="N62" s="4" t="s">
        <v>255</v>
      </c>
      <c r="O62" s="4">
        <f t="shared" si="4"/>
        <v>1</v>
      </c>
      <c r="P62">
        <f t="shared" si="3"/>
        <v>7</v>
      </c>
    </row>
    <row r="63" spans="1:16" ht="30" x14ac:dyDescent="0.25">
      <c r="A63" t="s">
        <v>30</v>
      </c>
      <c r="B63" t="s">
        <v>17</v>
      </c>
      <c r="D63" s="1" t="s">
        <v>45</v>
      </c>
      <c r="F63" t="s">
        <v>30</v>
      </c>
      <c r="G63" s="3">
        <v>1000000</v>
      </c>
      <c r="H63" s="4" t="s">
        <v>156</v>
      </c>
      <c r="I63" s="4">
        <f t="shared" si="0"/>
        <v>7</v>
      </c>
      <c r="J63" s="4" t="s">
        <v>312</v>
      </c>
      <c r="K63" s="4">
        <f t="shared" si="1"/>
        <v>2</v>
      </c>
      <c r="L63" s="4" t="s">
        <v>215</v>
      </c>
      <c r="M63" s="4">
        <f t="shared" si="2"/>
        <v>1</v>
      </c>
      <c r="N63" s="4" t="s">
        <v>249</v>
      </c>
      <c r="O63" s="4">
        <f t="shared" si="4"/>
        <v>3</v>
      </c>
      <c r="P63">
        <f t="shared" si="3"/>
        <v>13</v>
      </c>
    </row>
    <row r="64" spans="1:16" x14ac:dyDescent="0.25">
      <c r="A64" t="s">
        <v>30</v>
      </c>
      <c r="B64" t="s">
        <v>19</v>
      </c>
      <c r="D64" t="s">
        <v>46</v>
      </c>
      <c r="F64" t="s">
        <v>30</v>
      </c>
      <c r="G64">
        <v>1800000</v>
      </c>
      <c r="H64" s="4" t="s">
        <v>156</v>
      </c>
      <c r="I64" s="4">
        <f t="shared" si="0"/>
        <v>7</v>
      </c>
      <c r="J64" s="4" t="s">
        <v>312</v>
      </c>
      <c r="K64" s="4">
        <f t="shared" si="1"/>
        <v>2</v>
      </c>
      <c r="L64" s="4" t="s">
        <v>215</v>
      </c>
      <c r="M64" s="4">
        <f t="shared" si="2"/>
        <v>1</v>
      </c>
      <c r="N64" s="4" t="s">
        <v>249</v>
      </c>
      <c r="O64" s="4">
        <f t="shared" si="4"/>
        <v>3</v>
      </c>
      <c r="P64">
        <f t="shared" si="3"/>
        <v>13</v>
      </c>
    </row>
    <row r="65" spans="1:16" ht="60" x14ac:dyDescent="0.25">
      <c r="A65" t="s">
        <v>30</v>
      </c>
      <c r="B65" t="s">
        <v>19</v>
      </c>
      <c r="D65" s="1" t="s">
        <v>47</v>
      </c>
      <c r="F65" t="s">
        <v>30</v>
      </c>
      <c r="G65" s="1">
        <v>1100000</v>
      </c>
      <c r="H65" s="4" t="s">
        <v>157</v>
      </c>
      <c r="I65" s="4">
        <f t="shared" si="0"/>
        <v>7</v>
      </c>
      <c r="J65" s="4" t="s">
        <v>313</v>
      </c>
      <c r="K65" s="4">
        <f t="shared" si="1"/>
        <v>5</v>
      </c>
      <c r="L65" s="4" t="s">
        <v>314</v>
      </c>
      <c r="M65" s="4">
        <f t="shared" si="2"/>
        <v>7</v>
      </c>
      <c r="N65" s="4" t="s">
        <v>252</v>
      </c>
      <c r="O65" s="4">
        <f t="shared" si="4"/>
        <v>2</v>
      </c>
      <c r="P65">
        <f t="shared" si="3"/>
        <v>21</v>
      </c>
    </row>
    <row r="66" spans="1:16" ht="30" x14ac:dyDescent="0.25">
      <c r="A66" t="s">
        <v>30</v>
      </c>
      <c r="B66" t="s">
        <v>19</v>
      </c>
      <c r="D66" s="1" t="s">
        <v>33</v>
      </c>
      <c r="F66" t="s">
        <v>30</v>
      </c>
      <c r="G66" s="1">
        <v>1100000</v>
      </c>
      <c r="H66" s="4" t="s">
        <v>158</v>
      </c>
      <c r="I66" s="4">
        <f t="shared" si="0"/>
        <v>6</v>
      </c>
      <c r="J66" s="4" t="s">
        <v>315</v>
      </c>
      <c r="K66" s="4">
        <f t="shared" si="1"/>
        <v>5</v>
      </c>
      <c r="L66" s="4" t="s">
        <v>316</v>
      </c>
      <c r="M66" s="4">
        <f t="shared" si="2"/>
        <v>7</v>
      </c>
      <c r="N66" s="4" t="s">
        <v>246</v>
      </c>
      <c r="O66" s="4">
        <f t="shared" si="4"/>
        <v>2</v>
      </c>
      <c r="P66">
        <f t="shared" si="3"/>
        <v>20</v>
      </c>
    </row>
    <row r="67" spans="1:16" x14ac:dyDescent="0.25">
      <c r="A67" t="s">
        <v>30</v>
      </c>
      <c r="B67" t="s">
        <v>18</v>
      </c>
      <c r="D67" t="s">
        <v>25</v>
      </c>
      <c r="F67" t="s">
        <v>30</v>
      </c>
      <c r="G67">
        <v>1800000</v>
      </c>
      <c r="H67" s="4" t="s">
        <v>159</v>
      </c>
      <c r="I67" s="4">
        <f t="shared" ref="I67:I130" si="5">LEN(H67)-LEN(SUBSTITUTE(H67,";",""))+1</f>
        <v>5</v>
      </c>
      <c r="J67" s="4" t="s">
        <v>317</v>
      </c>
      <c r="K67" s="4">
        <f t="shared" ref="K67:K130" si="6">LEN(J67)-LEN(SUBSTITUTE(J67,";",""))+1</f>
        <v>3</v>
      </c>
      <c r="L67" s="4" t="s">
        <v>275</v>
      </c>
      <c r="M67" s="4">
        <f t="shared" ref="M67:M130" si="7">LEN(L67)-LEN(SUBSTITUTE(L67,";",""))+1</f>
        <v>4</v>
      </c>
      <c r="N67" s="4" t="s">
        <v>249</v>
      </c>
      <c r="O67" s="4">
        <f t="shared" si="4"/>
        <v>3</v>
      </c>
      <c r="P67">
        <f t="shared" ref="P67:P130" si="8">I67+K67+M67+O67</f>
        <v>15</v>
      </c>
    </row>
    <row r="68" spans="1:16" x14ac:dyDescent="0.25">
      <c r="A68" t="s">
        <v>30</v>
      </c>
      <c r="B68" t="s">
        <v>19</v>
      </c>
      <c r="D68" t="s">
        <v>48</v>
      </c>
      <c r="F68" t="s">
        <v>30</v>
      </c>
      <c r="G68">
        <v>750000</v>
      </c>
      <c r="H68" s="4" t="s">
        <v>141</v>
      </c>
      <c r="I68" s="4">
        <f t="shared" si="5"/>
        <v>3</v>
      </c>
      <c r="J68" s="4" t="s">
        <v>318</v>
      </c>
      <c r="K68" s="4">
        <f t="shared" si="6"/>
        <v>4</v>
      </c>
      <c r="L68" s="4" t="s">
        <v>319</v>
      </c>
      <c r="M68" s="4">
        <f t="shared" si="7"/>
        <v>6</v>
      </c>
      <c r="N68" s="4" t="s">
        <v>246</v>
      </c>
      <c r="O68" s="4">
        <f t="shared" ref="O68:O131" si="9">LEN(N68)-LEN(SUBSTITUTE(N68,";",""))+1</f>
        <v>2</v>
      </c>
      <c r="P68">
        <f t="shared" si="8"/>
        <v>15</v>
      </c>
    </row>
    <row r="69" spans="1:16" x14ac:dyDescent="0.25">
      <c r="A69" t="s">
        <v>30</v>
      </c>
      <c r="B69" t="s">
        <v>19</v>
      </c>
      <c r="D69" t="s">
        <v>49</v>
      </c>
      <c r="F69" t="s">
        <v>30</v>
      </c>
      <c r="G69">
        <v>850000</v>
      </c>
      <c r="H69" s="4" t="s">
        <v>141</v>
      </c>
      <c r="I69" s="4">
        <f t="shared" si="5"/>
        <v>3</v>
      </c>
      <c r="J69" s="4" t="s">
        <v>269</v>
      </c>
      <c r="K69" s="4">
        <f t="shared" si="6"/>
        <v>3</v>
      </c>
      <c r="L69" s="4" t="s">
        <v>260</v>
      </c>
      <c r="M69" s="4">
        <f t="shared" si="7"/>
        <v>5</v>
      </c>
      <c r="N69" s="4" t="s">
        <v>246</v>
      </c>
      <c r="O69" s="4">
        <f t="shared" si="9"/>
        <v>2</v>
      </c>
      <c r="P69">
        <f t="shared" si="8"/>
        <v>13</v>
      </c>
    </row>
    <row r="70" spans="1:16" x14ac:dyDescent="0.25">
      <c r="A70" t="s">
        <v>30</v>
      </c>
      <c r="B70" t="s">
        <v>18</v>
      </c>
      <c r="D70" t="s">
        <v>50</v>
      </c>
      <c r="F70" t="s">
        <v>30</v>
      </c>
      <c r="G70">
        <v>1250000</v>
      </c>
      <c r="H70" s="4" t="s">
        <v>160</v>
      </c>
      <c r="I70" s="4">
        <f t="shared" si="5"/>
        <v>1</v>
      </c>
      <c r="J70" s="4" t="s">
        <v>259</v>
      </c>
      <c r="K70" s="4">
        <f t="shared" si="6"/>
        <v>3</v>
      </c>
      <c r="L70" s="4" t="s">
        <v>239</v>
      </c>
      <c r="M70" s="4">
        <f t="shared" si="7"/>
        <v>1</v>
      </c>
      <c r="N70" s="4" t="s">
        <v>246</v>
      </c>
      <c r="O70" s="4">
        <f t="shared" si="9"/>
        <v>2</v>
      </c>
      <c r="P70">
        <f t="shared" si="8"/>
        <v>7</v>
      </c>
    </row>
    <row r="71" spans="1:16" ht="30" x14ac:dyDescent="0.25">
      <c r="A71" t="s">
        <v>30</v>
      </c>
      <c r="B71" t="s">
        <v>19</v>
      </c>
      <c r="D71" s="1" t="s">
        <v>51</v>
      </c>
      <c r="F71" t="s">
        <v>30</v>
      </c>
      <c r="G71" s="3">
        <v>650000</v>
      </c>
      <c r="H71" s="4" t="s">
        <v>161</v>
      </c>
      <c r="I71" s="4">
        <f t="shared" si="5"/>
        <v>3</v>
      </c>
      <c r="J71" s="4" t="s">
        <v>251</v>
      </c>
      <c r="K71" s="4">
        <f t="shared" si="6"/>
        <v>3</v>
      </c>
      <c r="L71" s="4" t="s">
        <v>239</v>
      </c>
      <c r="M71" s="4">
        <f t="shared" si="7"/>
        <v>1</v>
      </c>
      <c r="N71" s="4" t="s">
        <v>255</v>
      </c>
      <c r="O71" s="4">
        <f t="shared" si="9"/>
        <v>1</v>
      </c>
      <c r="P71">
        <f t="shared" si="8"/>
        <v>8</v>
      </c>
    </row>
    <row r="72" spans="1:16" ht="30" x14ac:dyDescent="0.25">
      <c r="A72" t="s">
        <v>30</v>
      </c>
      <c r="B72" t="s">
        <v>19</v>
      </c>
      <c r="D72" s="1" t="s">
        <v>45</v>
      </c>
      <c r="F72" t="s">
        <v>30</v>
      </c>
      <c r="G72" s="3">
        <v>1000000</v>
      </c>
      <c r="H72" s="4" t="s">
        <v>162</v>
      </c>
      <c r="I72" s="4">
        <f t="shared" si="5"/>
        <v>3</v>
      </c>
      <c r="J72" s="4" t="s">
        <v>284</v>
      </c>
      <c r="K72" s="4">
        <f t="shared" si="6"/>
        <v>3</v>
      </c>
      <c r="L72" s="4" t="s">
        <v>320</v>
      </c>
      <c r="M72" s="4">
        <f t="shared" si="7"/>
        <v>2</v>
      </c>
      <c r="N72" s="4" t="s">
        <v>255</v>
      </c>
      <c r="O72" s="4">
        <f t="shared" si="9"/>
        <v>1</v>
      </c>
      <c r="P72">
        <f t="shared" si="8"/>
        <v>9</v>
      </c>
    </row>
    <row r="73" spans="1:16" x14ac:dyDescent="0.25">
      <c r="A73" t="s">
        <v>30</v>
      </c>
      <c r="B73" t="s">
        <v>18</v>
      </c>
      <c r="D73" t="s">
        <v>26</v>
      </c>
      <c r="F73" t="s">
        <v>30</v>
      </c>
      <c r="G73">
        <v>1600000</v>
      </c>
      <c r="H73" s="4" t="s">
        <v>162</v>
      </c>
      <c r="I73" s="4">
        <f t="shared" si="5"/>
        <v>3</v>
      </c>
      <c r="J73" s="4" t="s">
        <v>321</v>
      </c>
      <c r="K73" s="4">
        <f t="shared" si="6"/>
        <v>4</v>
      </c>
      <c r="L73" s="4" t="s">
        <v>322</v>
      </c>
      <c r="M73" s="4">
        <f t="shared" si="7"/>
        <v>3</v>
      </c>
      <c r="N73" s="4" t="s">
        <v>252</v>
      </c>
      <c r="O73" s="4">
        <f t="shared" si="9"/>
        <v>2</v>
      </c>
      <c r="P73">
        <f t="shared" si="8"/>
        <v>12</v>
      </c>
    </row>
    <row r="74" spans="1:16" ht="60" x14ac:dyDescent="0.25">
      <c r="A74" t="s">
        <v>30</v>
      </c>
      <c r="B74" t="s">
        <v>19</v>
      </c>
      <c r="D74" s="1" t="s">
        <v>52</v>
      </c>
      <c r="F74" t="s">
        <v>30</v>
      </c>
      <c r="G74" s="3">
        <v>450000</v>
      </c>
      <c r="H74" s="4" t="s">
        <v>163</v>
      </c>
      <c r="I74" s="4">
        <f t="shared" si="5"/>
        <v>6</v>
      </c>
      <c r="J74" s="4" t="s">
        <v>323</v>
      </c>
      <c r="K74" s="4">
        <f t="shared" si="6"/>
        <v>4</v>
      </c>
      <c r="L74" s="4" t="s">
        <v>324</v>
      </c>
      <c r="M74" s="4">
        <f t="shared" si="7"/>
        <v>7</v>
      </c>
      <c r="N74" s="4" t="s">
        <v>249</v>
      </c>
      <c r="O74" s="4">
        <f t="shared" si="9"/>
        <v>3</v>
      </c>
      <c r="P74">
        <f t="shared" si="8"/>
        <v>20</v>
      </c>
    </row>
    <row r="75" spans="1:16" ht="60" x14ac:dyDescent="0.25">
      <c r="A75" t="s">
        <v>30</v>
      </c>
      <c r="B75" t="s">
        <v>19</v>
      </c>
      <c r="D75" s="1" t="s">
        <v>53</v>
      </c>
      <c r="F75" t="s">
        <v>30</v>
      </c>
      <c r="G75" s="3">
        <v>500000</v>
      </c>
      <c r="H75" s="4" t="s">
        <v>164</v>
      </c>
      <c r="I75" s="4">
        <f t="shared" si="5"/>
        <v>9</v>
      </c>
      <c r="J75" s="4" t="s">
        <v>325</v>
      </c>
      <c r="K75" s="4">
        <f t="shared" si="6"/>
        <v>6</v>
      </c>
      <c r="L75" s="4" t="s">
        <v>326</v>
      </c>
      <c r="M75" s="4">
        <f t="shared" si="7"/>
        <v>8</v>
      </c>
      <c r="N75" s="4" t="s">
        <v>249</v>
      </c>
      <c r="O75" s="4">
        <f t="shared" si="9"/>
        <v>3</v>
      </c>
      <c r="P75">
        <f t="shared" si="8"/>
        <v>26</v>
      </c>
    </row>
    <row r="76" spans="1:16" ht="60" x14ac:dyDescent="0.25">
      <c r="A76" t="s">
        <v>30</v>
      </c>
      <c r="B76" t="s">
        <v>19</v>
      </c>
      <c r="D76" s="1" t="s">
        <v>52</v>
      </c>
      <c r="F76" t="s">
        <v>30</v>
      </c>
      <c r="G76" s="3">
        <v>450000</v>
      </c>
      <c r="H76" s="4" t="s">
        <v>162</v>
      </c>
      <c r="I76" s="4">
        <f t="shared" si="5"/>
        <v>3</v>
      </c>
      <c r="J76" s="4" t="s">
        <v>321</v>
      </c>
      <c r="K76" s="4">
        <f t="shared" si="6"/>
        <v>4</v>
      </c>
      <c r="L76" s="4" t="s">
        <v>310</v>
      </c>
      <c r="M76" s="4">
        <f t="shared" si="7"/>
        <v>3</v>
      </c>
      <c r="N76" s="4" t="s">
        <v>252</v>
      </c>
      <c r="O76" s="4">
        <f t="shared" si="9"/>
        <v>2</v>
      </c>
      <c r="P76">
        <f t="shared" si="8"/>
        <v>12</v>
      </c>
    </row>
    <row r="77" spans="1:16" x14ac:dyDescent="0.25">
      <c r="A77" t="s">
        <v>30</v>
      </c>
      <c r="B77" t="s">
        <v>18</v>
      </c>
      <c r="D77" t="s">
        <v>54</v>
      </c>
      <c r="F77" t="s">
        <v>30</v>
      </c>
      <c r="G77" s="2">
        <v>1600000</v>
      </c>
      <c r="H77" s="4" t="s">
        <v>163</v>
      </c>
      <c r="I77" s="4">
        <f t="shared" si="5"/>
        <v>6</v>
      </c>
      <c r="J77" s="4" t="s">
        <v>323</v>
      </c>
      <c r="K77" s="4">
        <f t="shared" si="6"/>
        <v>4</v>
      </c>
      <c r="L77" s="4" t="s">
        <v>327</v>
      </c>
      <c r="M77" s="4">
        <f t="shared" si="7"/>
        <v>5</v>
      </c>
      <c r="N77" s="4" t="s">
        <v>249</v>
      </c>
      <c r="O77" s="4">
        <f t="shared" si="9"/>
        <v>3</v>
      </c>
      <c r="P77">
        <f t="shared" si="8"/>
        <v>18</v>
      </c>
    </row>
    <row r="78" spans="1:16" x14ac:dyDescent="0.25">
      <c r="A78" t="s">
        <v>30</v>
      </c>
      <c r="B78" t="s">
        <v>17</v>
      </c>
      <c r="D78" t="s">
        <v>55</v>
      </c>
      <c r="F78" t="s">
        <v>30</v>
      </c>
      <c r="G78" s="2">
        <v>750000</v>
      </c>
      <c r="H78" s="4" t="s">
        <v>165</v>
      </c>
      <c r="I78" s="4">
        <f t="shared" si="5"/>
        <v>8</v>
      </c>
      <c r="J78" s="4" t="s">
        <v>328</v>
      </c>
      <c r="K78" s="4">
        <f t="shared" si="6"/>
        <v>6</v>
      </c>
      <c r="L78" s="4" t="s">
        <v>329</v>
      </c>
      <c r="M78" s="4">
        <f t="shared" si="7"/>
        <v>5</v>
      </c>
      <c r="N78" s="4" t="s">
        <v>249</v>
      </c>
      <c r="O78" s="4">
        <f t="shared" si="9"/>
        <v>3</v>
      </c>
      <c r="P78">
        <f t="shared" si="8"/>
        <v>22</v>
      </c>
    </row>
    <row r="79" spans="1:16" x14ac:dyDescent="0.25">
      <c r="A79" t="s">
        <v>30</v>
      </c>
      <c r="B79" t="s">
        <v>19</v>
      </c>
      <c r="D79" t="s">
        <v>56</v>
      </c>
      <c r="F79" t="s">
        <v>30</v>
      </c>
      <c r="G79" s="2">
        <v>650000</v>
      </c>
      <c r="H79" s="4" t="s">
        <v>166</v>
      </c>
      <c r="I79" s="4">
        <f t="shared" si="5"/>
        <v>2</v>
      </c>
      <c r="J79" s="4" t="s">
        <v>330</v>
      </c>
      <c r="K79" s="4">
        <f t="shared" si="6"/>
        <v>4</v>
      </c>
      <c r="L79" s="4" t="s">
        <v>331</v>
      </c>
      <c r="M79" s="4">
        <f t="shared" si="7"/>
        <v>2</v>
      </c>
      <c r="N79" s="4" t="s">
        <v>255</v>
      </c>
      <c r="O79" s="4">
        <f t="shared" si="9"/>
        <v>1</v>
      </c>
      <c r="P79">
        <f t="shared" si="8"/>
        <v>9</v>
      </c>
    </row>
    <row r="80" spans="1:16" x14ac:dyDescent="0.25">
      <c r="A80" t="s">
        <v>30</v>
      </c>
      <c r="B80" t="s">
        <v>19</v>
      </c>
      <c r="D80" t="s">
        <v>57</v>
      </c>
      <c r="F80" t="s">
        <v>30</v>
      </c>
      <c r="G80" s="2">
        <v>1700000</v>
      </c>
      <c r="H80" s="4" t="s">
        <v>167</v>
      </c>
      <c r="I80" s="4">
        <f t="shared" si="5"/>
        <v>3</v>
      </c>
      <c r="J80" s="4" t="s">
        <v>253</v>
      </c>
      <c r="K80" s="4">
        <f t="shared" si="6"/>
        <v>3</v>
      </c>
      <c r="L80" s="4" t="s">
        <v>332</v>
      </c>
      <c r="M80" s="4">
        <f t="shared" si="7"/>
        <v>2</v>
      </c>
      <c r="N80" s="4" t="s">
        <v>252</v>
      </c>
      <c r="O80" s="4">
        <f t="shared" si="9"/>
        <v>2</v>
      </c>
      <c r="P80">
        <f t="shared" si="8"/>
        <v>10</v>
      </c>
    </row>
    <row r="81" spans="1:16" x14ac:dyDescent="0.25">
      <c r="A81" t="s">
        <v>30</v>
      </c>
      <c r="B81" t="s">
        <v>17</v>
      </c>
      <c r="D81" t="s">
        <v>58</v>
      </c>
      <c r="F81" t="s">
        <v>30</v>
      </c>
      <c r="G81" s="2">
        <v>2000000</v>
      </c>
      <c r="H81" s="4" t="s">
        <v>168</v>
      </c>
      <c r="I81" s="4">
        <f t="shared" si="5"/>
        <v>4</v>
      </c>
      <c r="J81" s="4" t="s">
        <v>333</v>
      </c>
      <c r="K81" s="4">
        <f t="shared" si="6"/>
        <v>5</v>
      </c>
      <c r="L81" s="4" t="s">
        <v>334</v>
      </c>
      <c r="M81" s="4">
        <f t="shared" si="7"/>
        <v>6</v>
      </c>
      <c r="N81" s="4" t="s">
        <v>249</v>
      </c>
      <c r="O81" s="4">
        <f t="shared" si="9"/>
        <v>3</v>
      </c>
      <c r="P81">
        <f t="shared" si="8"/>
        <v>18</v>
      </c>
    </row>
    <row r="82" spans="1:16" x14ac:dyDescent="0.25">
      <c r="A82" t="s">
        <v>30</v>
      </c>
      <c r="B82" t="s">
        <v>17</v>
      </c>
      <c r="D82" t="s">
        <v>59</v>
      </c>
      <c r="F82" t="s">
        <v>30</v>
      </c>
      <c r="G82" s="2">
        <v>600000</v>
      </c>
      <c r="H82" s="4" t="s">
        <v>169</v>
      </c>
      <c r="I82" s="4">
        <f t="shared" si="5"/>
        <v>4</v>
      </c>
      <c r="J82" s="4" t="s">
        <v>253</v>
      </c>
      <c r="K82" s="4">
        <f t="shared" si="6"/>
        <v>3</v>
      </c>
      <c r="L82" s="4" t="s">
        <v>332</v>
      </c>
      <c r="M82" s="4">
        <f t="shared" si="7"/>
        <v>2</v>
      </c>
      <c r="N82" s="4" t="s">
        <v>252</v>
      </c>
      <c r="O82" s="4">
        <f t="shared" si="9"/>
        <v>2</v>
      </c>
      <c r="P82">
        <f t="shared" si="8"/>
        <v>11</v>
      </c>
    </row>
    <row r="83" spans="1:16" x14ac:dyDescent="0.25">
      <c r="A83" t="s">
        <v>30</v>
      </c>
      <c r="B83" t="s">
        <v>19</v>
      </c>
      <c r="D83" t="s">
        <v>60</v>
      </c>
      <c r="F83" t="s">
        <v>30</v>
      </c>
      <c r="G83" s="2">
        <v>700000</v>
      </c>
      <c r="H83" s="4" t="s">
        <v>168</v>
      </c>
      <c r="I83" s="4">
        <f t="shared" si="5"/>
        <v>4</v>
      </c>
      <c r="J83" s="4" t="s">
        <v>333</v>
      </c>
      <c r="K83" s="4">
        <f t="shared" si="6"/>
        <v>5</v>
      </c>
      <c r="L83" s="4" t="s">
        <v>335</v>
      </c>
      <c r="M83" s="4">
        <f t="shared" si="7"/>
        <v>8</v>
      </c>
      <c r="N83" s="4" t="s">
        <v>249</v>
      </c>
      <c r="O83" s="4">
        <f t="shared" si="9"/>
        <v>3</v>
      </c>
      <c r="P83">
        <f t="shared" si="8"/>
        <v>20</v>
      </c>
    </row>
    <row r="84" spans="1:16" x14ac:dyDescent="0.25">
      <c r="A84" t="s">
        <v>30</v>
      </c>
      <c r="B84" t="s">
        <v>17</v>
      </c>
      <c r="D84" t="s">
        <v>61</v>
      </c>
      <c r="F84" t="s">
        <v>30</v>
      </c>
      <c r="G84" s="2">
        <v>1250000</v>
      </c>
      <c r="H84" s="4" t="s">
        <v>170</v>
      </c>
      <c r="I84" s="4">
        <f t="shared" si="5"/>
        <v>5</v>
      </c>
      <c r="J84" s="4" t="s">
        <v>336</v>
      </c>
      <c r="K84" s="4">
        <f t="shared" si="6"/>
        <v>5</v>
      </c>
      <c r="L84" s="4" t="s">
        <v>337</v>
      </c>
      <c r="M84" s="4">
        <f t="shared" si="7"/>
        <v>6</v>
      </c>
      <c r="N84" s="4" t="s">
        <v>249</v>
      </c>
      <c r="O84" s="4">
        <f t="shared" si="9"/>
        <v>3</v>
      </c>
      <c r="P84">
        <f t="shared" si="8"/>
        <v>19</v>
      </c>
    </row>
    <row r="85" spans="1:16" x14ac:dyDescent="0.25">
      <c r="A85" t="s">
        <v>62</v>
      </c>
      <c r="B85" t="s">
        <v>17</v>
      </c>
      <c r="D85" t="s">
        <v>61</v>
      </c>
      <c r="F85" t="s">
        <v>62</v>
      </c>
      <c r="G85" s="2">
        <v>1250000</v>
      </c>
      <c r="H85" s="4" t="s">
        <v>147</v>
      </c>
      <c r="I85" s="4">
        <f t="shared" si="5"/>
        <v>4</v>
      </c>
      <c r="J85" s="4" t="s">
        <v>251</v>
      </c>
      <c r="K85" s="4">
        <f t="shared" si="6"/>
        <v>3</v>
      </c>
      <c r="L85" s="4" t="s">
        <v>338</v>
      </c>
      <c r="M85" s="4">
        <f t="shared" si="7"/>
        <v>3</v>
      </c>
      <c r="N85" s="4" t="s">
        <v>249</v>
      </c>
      <c r="O85" s="4">
        <f t="shared" si="9"/>
        <v>3</v>
      </c>
      <c r="P85">
        <f t="shared" si="8"/>
        <v>13</v>
      </c>
    </row>
    <row r="86" spans="1:16" x14ac:dyDescent="0.25">
      <c r="A86" t="s">
        <v>30</v>
      </c>
      <c r="B86" t="s">
        <v>19</v>
      </c>
      <c r="D86">
        <v>500000</v>
      </c>
      <c r="F86" t="s">
        <v>30</v>
      </c>
      <c r="G86">
        <v>500000</v>
      </c>
      <c r="H86" s="4" t="s">
        <v>167</v>
      </c>
      <c r="I86" s="4">
        <f t="shared" si="5"/>
        <v>3</v>
      </c>
      <c r="J86" s="4" t="s">
        <v>339</v>
      </c>
      <c r="K86" s="4">
        <f t="shared" si="6"/>
        <v>4</v>
      </c>
      <c r="L86" s="4" t="s">
        <v>340</v>
      </c>
      <c r="M86" s="4">
        <f t="shared" si="7"/>
        <v>6</v>
      </c>
      <c r="N86" s="4" t="s">
        <v>249</v>
      </c>
      <c r="O86" s="4">
        <f t="shared" si="9"/>
        <v>3</v>
      </c>
      <c r="P86">
        <f t="shared" si="8"/>
        <v>16</v>
      </c>
    </row>
    <row r="87" spans="1:16" x14ac:dyDescent="0.25">
      <c r="A87" t="s">
        <v>30</v>
      </c>
      <c r="B87" t="s">
        <v>17</v>
      </c>
      <c r="D87">
        <v>750000</v>
      </c>
      <c r="F87" t="s">
        <v>30</v>
      </c>
      <c r="G87">
        <v>750000</v>
      </c>
      <c r="H87" s="4" t="s">
        <v>171</v>
      </c>
      <c r="I87" s="4">
        <f t="shared" si="5"/>
        <v>5</v>
      </c>
      <c r="J87" s="4" t="s">
        <v>328</v>
      </c>
      <c r="K87" s="4">
        <f t="shared" si="6"/>
        <v>6</v>
      </c>
      <c r="L87" s="4" t="s">
        <v>294</v>
      </c>
      <c r="M87" s="4">
        <f t="shared" si="7"/>
        <v>4</v>
      </c>
      <c r="N87" s="4" t="s">
        <v>246</v>
      </c>
      <c r="O87" s="4">
        <f t="shared" si="9"/>
        <v>2</v>
      </c>
      <c r="P87">
        <f t="shared" si="8"/>
        <v>17</v>
      </c>
    </row>
    <row r="88" spans="1:16" x14ac:dyDescent="0.25">
      <c r="A88" t="s">
        <v>30</v>
      </c>
      <c r="B88" t="s">
        <v>17</v>
      </c>
      <c r="D88">
        <v>600000</v>
      </c>
      <c r="F88" t="s">
        <v>30</v>
      </c>
      <c r="G88">
        <v>600000</v>
      </c>
      <c r="H88" s="4" t="s">
        <v>162</v>
      </c>
      <c r="I88" s="4">
        <f t="shared" si="5"/>
        <v>3</v>
      </c>
      <c r="J88" s="4" t="s">
        <v>321</v>
      </c>
      <c r="K88" s="4">
        <f t="shared" si="6"/>
        <v>4</v>
      </c>
      <c r="L88" s="4" t="s">
        <v>322</v>
      </c>
      <c r="M88" s="4">
        <f t="shared" si="7"/>
        <v>3</v>
      </c>
      <c r="N88" s="4" t="s">
        <v>252</v>
      </c>
      <c r="O88" s="4">
        <f t="shared" si="9"/>
        <v>2</v>
      </c>
      <c r="P88">
        <f t="shared" si="8"/>
        <v>12</v>
      </c>
    </row>
    <row r="89" spans="1:16" x14ac:dyDescent="0.25">
      <c r="A89" t="s">
        <v>30</v>
      </c>
      <c r="B89" t="s">
        <v>19</v>
      </c>
      <c r="D89">
        <v>600000</v>
      </c>
      <c r="F89" t="s">
        <v>30</v>
      </c>
      <c r="G89">
        <v>600000</v>
      </c>
      <c r="H89" s="4" t="s">
        <v>167</v>
      </c>
      <c r="I89" s="4">
        <f t="shared" si="5"/>
        <v>3</v>
      </c>
      <c r="J89" s="4" t="s">
        <v>339</v>
      </c>
      <c r="K89" s="4">
        <f t="shared" si="6"/>
        <v>4</v>
      </c>
      <c r="L89" s="4" t="s">
        <v>341</v>
      </c>
      <c r="M89" s="4">
        <f t="shared" si="7"/>
        <v>5</v>
      </c>
      <c r="N89" s="4" t="s">
        <v>249</v>
      </c>
      <c r="O89" s="4">
        <f t="shared" si="9"/>
        <v>3</v>
      </c>
      <c r="P89">
        <f t="shared" si="8"/>
        <v>15</v>
      </c>
    </row>
    <row r="90" spans="1:16" x14ac:dyDescent="0.25">
      <c r="A90" t="s">
        <v>30</v>
      </c>
      <c r="B90" t="s">
        <v>18</v>
      </c>
      <c r="D90">
        <v>1500000</v>
      </c>
      <c r="F90" t="s">
        <v>30</v>
      </c>
      <c r="G90">
        <v>1500000</v>
      </c>
      <c r="H90" s="4" t="s">
        <v>172</v>
      </c>
      <c r="I90" s="4">
        <f t="shared" si="5"/>
        <v>6</v>
      </c>
      <c r="J90" s="4" t="s">
        <v>336</v>
      </c>
      <c r="K90" s="4">
        <f t="shared" si="6"/>
        <v>5</v>
      </c>
      <c r="L90" s="4" t="s">
        <v>342</v>
      </c>
      <c r="M90" s="4">
        <f t="shared" si="7"/>
        <v>7</v>
      </c>
      <c r="N90" s="4" t="s">
        <v>249</v>
      </c>
      <c r="O90" s="4">
        <f t="shared" si="9"/>
        <v>3</v>
      </c>
      <c r="P90">
        <f t="shared" si="8"/>
        <v>21</v>
      </c>
    </row>
    <row r="91" spans="1:16" x14ac:dyDescent="0.25">
      <c r="A91" t="s">
        <v>30</v>
      </c>
      <c r="B91" t="s">
        <v>17</v>
      </c>
      <c r="D91">
        <v>1200000</v>
      </c>
      <c r="F91" t="s">
        <v>30</v>
      </c>
      <c r="G91">
        <v>1200000</v>
      </c>
      <c r="H91" s="4" t="s">
        <v>162</v>
      </c>
      <c r="I91" s="4">
        <f t="shared" si="5"/>
        <v>3</v>
      </c>
      <c r="J91" s="4" t="s">
        <v>343</v>
      </c>
      <c r="K91" s="4">
        <f t="shared" si="6"/>
        <v>4</v>
      </c>
      <c r="L91" s="4" t="s">
        <v>344</v>
      </c>
      <c r="M91" s="4">
        <f t="shared" si="7"/>
        <v>5</v>
      </c>
      <c r="N91" s="4" t="s">
        <v>255</v>
      </c>
      <c r="O91" s="4">
        <f t="shared" si="9"/>
        <v>1</v>
      </c>
      <c r="P91">
        <f t="shared" si="8"/>
        <v>13</v>
      </c>
    </row>
    <row r="92" spans="1:16" x14ac:dyDescent="0.25">
      <c r="A92" t="s">
        <v>30</v>
      </c>
      <c r="B92" t="s">
        <v>19</v>
      </c>
      <c r="D92">
        <v>300000</v>
      </c>
      <c r="F92" t="s">
        <v>30</v>
      </c>
      <c r="G92">
        <v>300000</v>
      </c>
      <c r="H92" s="4" t="s">
        <v>173</v>
      </c>
      <c r="I92" s="4">
        <f t="shared" si="5"/>
        <v>1</v>
      </c>
      <c r="J92" s="4" t="s">
        <v>269</v>
      </c>
      <c r="K92" s="4">
        <f t="shared" si="6"/>
        <v>3</v>
      </c>
      <c r="L92" s="4" t="s">
        <v>302</v>
      </c>
      <c r="M92" s="4">
        <f t="shared" si="7"/>
        <v>1</v>
      </c>
      <c r="N92" s="4" t="s">
        <v>246</v>
      </c>
      <c r="O92" s="4">
        <f t="shared" si="9"/>
        <v>2</v>
      </c>
      <c r="P92">
        <f t="shared" si="8"/>
        <v>7</v>
      </c>
    </row>
    <row r="93" spans="1:16" x14ac:dyDescent="0.25">
      <c r="A93" t="s">
        <v>30</v>
      </c>
      <c r="B93" t="s">
        <v>18</v>
      </c>
      <c r="D93">
        <v>1500000</v>
      </c>
      <c r="F93" t="s">
        <v>30</v>
      </c>
      <c r="G93">
        <v>1500000</v>
      </c>
      <c r="H93" s="4" t="s">
        <v>174</v>
      </c>
      <c r="I93" s="4">
        <f t="shared" si="5"/>
        <v>5</v>
      </c>
      <c r="J93" s="4" t="s">
        <v>339</v>
      </c>
      <c r="K93" s="4">
        <f t="shared" si="6"/>
        <v>4</v>
      </c>
      <c r="L93" s="4" t="s">
        <v>274</v>
      </c>
      <c r="M93" s="4">
        <f t="shared" si="7"/>
        <v>2</v>
      </c>
      <c r="N93" s="4" t="s">
        <v>262</v>
      </c>
      <c r="O93" s="4">
        <f t="shared" si="9"/>
        <v>1</v>
      </c>
      <c r="P93">
        <f t="shared" si="8"/>
        <v>12</v>
      </c>
    </row>
    <row r="94" spans="1:16" x14ac:dyDescent="0.25">
      <c r="A94" t="s">
        <v>30</v>
      </c>
      <c r="B94" t="s">
        <v>17</v>
      </c>
      <c r="D94">
        <v>1200000</v>
      </c>
      <c r="F94" t="s">
        <v>30</v>
      </c>
      <c r="G94">
        <v>1200000</v>
      </c>
      <c r="H94" s="4" t="s">
        <v>175</v>
      </c>
      <c r="I94" s="4">
        <f t="shared" si="5"/>
        <v>2</v>
      </c>
      <c r="J94" s="4" t="s">
        <v>269</v>
      </c>
      <c r="K94" s="4">
        <f t="shared" si="6"/>
        <v>3</v>
      </c>
      <c r="L94" s="4" t="s">
        <v>302</v>
      </c>
      <c r="M94" s="4">
        <f t="shared" si="7"/>
        <v>1</v>
      </c>
      <c r="N94" s="4" t="s">
        <v>246</v>
      </c>
      <c r="O94" s="4">
        <f t="shared" si="9"/>
        <v>2</v>
      </c>
      <c r="P94">
        <f t="shared" si="8"/>
        <v>8</v>
      </c>
    </row>
    <row r="95" spans="1:16" x14ac:dyDescent="0.25">
      <c r="A95" t="s">
        <v>30</v>
      </c>
      <c r="B95" t="s">
        <v>19</v>
      </c>
      <c r="D95">
        <v>3000000</v>
      </c>
      <c r="F95" t="s">
        <v>30</v>
      </c>
      <c r="G95">
        <v>3000000</v>
      </c>
      <c r="H95" s="4" t="s">
        <v>162</v>
      </c>
      <c r="I95" s="4">
        <f t="shared" si="5"/>
        <v>3</v>
      </c>
      <c r="J95" s="4" t="s">
        <v>284</v>
      </c>
      <c r="K95" s="4">
        <f t="shared" si="6"/>
        <v>3</v>
      </c>
      <c r="L95" s="4" t="s">
        <v>320</v>
      </c>
      <c r="M95" s="4">
        <f t="shared" si="7"/>
        <v>2</v>
      </c>
      <c r="N95" s="4" t="s">
        <v>255</v>
      </c>
      <c r="O95" s="4">
        <f t="shared" si="9"/>
        <v>1</v>
      </c>
      <c r="P95">
        <f t="shared" si="8"/>
        <v>9</v>
      </c>
    </row>
    <row r="96" spans="1:16" x14ac:dyDescent="0.25">
      <c r="A96" t="s">
        <v>30</v>
      </c>
      <c r="B96" t="s">
        <v>19</v>
      </c>
      <c r="D96">
        <v>1000000</v>
      </c>
      <c r="F96" t="s">
        <v>30</v>
      </c>
      <c r="G96">
        <v>1000000</v>
      </c>
      <c r="H96" s="4" t="s">
        <v>176</v>
      </c>
      <c r="I96" s="4">
        <f t="shared" si="5"/>
        <v>5</v>
      </c>
      <c r="J96" s="4" t="s">
        <v>280</v>
      </c>
      <c r="K96" s="4">
        <f t="shared" si="6"/>
        <v>3</v>
      </c>
      <c r="L96" s="4" t="s">
        <v>239</v>
      </c>
      <c r="M96" s="4">
        <f t="shared" si="7"/>
        <v>1</v>
      </c>
      <c r="N96" s="4" t="s">
        <v>246</v>
      </c>
      <c r="O96" s="4">
        <f t="shared" si="9"/>
        <v>2</v>
      </c>
      <c r="P96">
        <f t="shared" si="8"/>
        <v>11</v>
      </c>
    </row>
    <row r="97" spans="1:16" x14ac:dyDescent="0.25">
      <c r="A97" t="s">
        <v>30</v>
      </c>
      <c r="B97" t="s">
        <v>19</v>
      </c>
      <c r="D97">
        <v>1300000</v>
      </c>
      <c r="F97" t="s">
        <v>30</v>
      </c>
      <c r="G97">
        <v>1300000</v>
      </c>
      <c r="H97" s="4" t="s">
        <v>134</v>
      </c>
      <c r="I97" s="4">
        <f t="shared" si="5"/>
        <v>3</v>
      </c>
      <c r="J97" s="4" t="s">
        <v>273</v>
      </c>
      <c r="K97" s="4">
        <f t="shared" si="6"/>
        <v>2</v>
      </c>
      <c r="L97" s="4" t="s">
        <v>239</v>
      </c>
      <c r="M97" s="4">
        <f t="shared" si="7"/>
        <v>1</v>
      </c>
      <c r="N97" s="4" t="s">
        <v>255</v>
      </c>
      <c r="O97" s="4">
        <f t="shared" si="9"/>
        <v>1</v>
      </c>
      <c r="P97">
        <f t="shared" si="8"/>
        <v>7</v>
      </c>
    </row>
    <row r="98" spans="1:16" x14ac:dyDescent="0.25">
      <c r="A98" t="s">
        <v>30</v>
      </c>
      <c r="B98" t="s">
        <v>17</v>
      </c>
      <c r="D98">
        <v>1000000</v>
      </c>
      <c r="F98" t="s">
        <v>30</v>
      </c>
      <c r="G98">
        <v>1000000</v>
      </c>
      <c r="H98" s="4" t="s">
        <v>139</v>
      </c>
      <c r="I98" s="4">
        <f t="shared" si="5"/>
        <v>2</v>
      </c>
      <c r="J98" s="4" t="s">
        <v>244</v>
      </c>
      <c r="K98" s="4">
        <f t="shared" si="6"/>
        <v>1</v>
      </c>
      <c r="L98" s="4" t="s">
        <v>345</v>
      </c>
      <c r="M98" s="4">
        <f t="shared" si="7"/>
        <v>1</v>
      </c>
      <c r="N98" s="4" t="s">
        <v>255</v>
      </c>
      <c r="O98" s="4">
        <f t="shared" si="9"/>
        <v>1</v>
      </c>
      <c r="P98">
        <f t="shared" si="8"/>
        <v>5</v>
      </c>
    </row>
    <row r="99" spans="1:16" x14ac:dyDescent="0.25">
      <c r="A99" t="s">
        <v>30</v>
      </c>
      <c r="B99" t="s">
        <v>19</v>
      </c>
      <c r="D99">
        <v>1800000</v>
      </c>
      <c r="F99" t="s">
        <v>30</v>
      </c>
      <c r="G99">
        <v>1800000</v>
      </c>
      <c r="H99" s="4" t="s">
        <v>175</v>
      </c>
      <c r="I99" s="4">
        <f t="shared" si="5"/>
        <v>2</v>
      </c>
      <c r="J99" s="4" t="s">
        <v>244</v>
      </c>
      <c r="K99" s="4">
        <f t="shared" si="6"/>
        <v>1</v>
      </c>
      <c r="L99" s="4" t="s">
        <v>345</v>
      </c>
      <c r="M99" s="4">
        <f t="shared" si="7"/>
        <v>1</v>
      </c>
      <c r="N99" s="4" t="s">
        <v>255</v>
      </c>
      <c r="O99" s="4">
        <f t="shared" si="9"/>
        <v>1</v>
      </c>
      <c r="P99">
        <f t="shared" si="8"/>
        <v>5</v>
      </c>
    </row>
    <row r="100" spans="1:16" x14ac:dyDescent="0.25">
      <c r="A100" t="s">
        <v>30</v>
      </c>
      <c r="B100" t="s">
        <v>17</v>
      </c>
      <c r="D100">
        <v>850000</v>
      </c>
      <c r="F100" t="s">
        <v>30</v>
      </c>
      <c r="G100">
        <v>850000</v>
      </c>
      <c r="H100" s="4" t="s">
        <v>139</v>
      </c>
      <c r="I100" s="4">
        <f t="shared" si="5"/>
        <v>2</v>
      </c>
      <c r="J100" s="4" t="s">
        <v>346</v>
      </c>
      <c r="K100" s="4">
        <f t="shared" si="6"/>
        <v>3</v>
      </c>
      <c r="L100" s="4" t="s">
        <v>347</v>
      </c>
      <c r="M100" s="4">
        <f t="shared" si="7"/>
        <v>1</v>
      </c>
      <c r="N100" s="4" t="s">
        <v>255</v>
      </c>
      <c r="O100" s="4">
        <f t="shared" si="9"/>
        <v>1</v>
      </c>
      <c r="P100">
        <f t="shared" si="8"/>
        <v>7</v>
      </c>
    </row>
    <row r="101" spans="1:16" x14ac:dyDescent="0.25">
      <c r="A101" t="s">
        <v>30</v>
      </c>
      <c r="B101" t="s">
        <v>17</v>
      </c>
      <c r="D101">
        <v>3750000</v>
      </c>
      <c r="F101" t="s">
        <v>30</v>
      </c>
      <c r="G101">
        <v>3750000</v>
      </c>
      <c r="H101" s="4" t="s">
        <v>135</v>
      </c>
      <c r="I101" s="4">
        <f t="shared" si="5"/>
        <v>2</v>
      </c>
      <c r="J101" s="4" t="s">
        <v>280</v>
      </c>
      <c r="K101" s="4">
        <f t="shared" si="6"/>
        <v>3</v>
      </c>
      <c r="L101" s="4" t="s">
        <v>348</v>
      </c>
      <c r="M101" s="4">
        <f t="shared" si="7"/>
        <v>2</v>
      </c>
      <c r="N101" s="4" t="s">
        <v>255</v>
      </c>
      <c r="O101" s="4">
        <f t="shared" si="9"/>
        <v>1</v>
      </c>
      <c r="P101">
        <f t="shared" si="8"/>
        <v>8</v>
      </c>
    </row>
    <row r="102" spans="1:16" x14ac:dyDescent="0.25">
      <c r="A102" t="s">
        <v>30</v>
      </c>
      <c r="B102" t="s">
        <v>17</v>
      </c>
      <c r="D102">
        <v>1700000</v>
      </c>
      <c r="F102" t="s">
        <v>30</v>
      </c>
      <c r="G102">
        <v>1700000</v>
      </c>
      <c r="H102" s="4" t="s">
        <v>160</v>
      </c>
      <c r="I102" s="4">
        <f t="shared" si="5"/>
        <v>1</v>
      </c>
      <c r="J102" s="4" t="s">
        <v>273</v>
      </c>
      <c r="K102" s="4">
        <f t="shared" si="6"/>
        <v>2</v>
      </c>
      <c r="L102" s="4" t="s">
        <v>349</v>
      </c>
      <c r="M102" s="4">
        <f t="shared" si="7"/>
        <v>3</v>
      </c>
      <c r="N102" s="4" t="s">
        <v>255</v>
      </c>
      <c r="O102" s="4">
        <f t="shared" si="9"/>
        <v>1</v>
      </c>
      <c r="P102">
        <f t="shared" si="8"/>
        <v>7</v>
      </c>
    </row>
    <row r="103" spans="1:16" x14ac:dyDescent="0.25">
      <c r="A103" t="s">
        <v>30</v>
      </c>
      <c r="B103" t="s">
        <v>18</v>
      </c>
      <c r="D103">
        <v>850000</v>
      </c>
      <c r="F103" t="s">
        <v>30</v>
      </c>
      <c r="G103">
        <v>850000</v>
      </c>
      <c r="H103" s="4" t="s">
        <v>173</v>
      </c>
      <c r="I103" s="4">
        <f t="shared" si="5"/>
        <v>1</v>
      </c>
      <c r="J103" s="4" t="s">
        <v>251</v>
      </c>
      <c r="K103" s="4">
        <f t="shared" si="6"/>
        <v>3</v>
      </c>
      <c r="L103" s="4" t="s">
        <v>239</v>
      </c>
      <c r="M103" s="4">
        <f t="shared" si="7"/>
        <v>1</v>
      </c>
      <c r="N103" s="4" t="s">
        <v>246</v>
      </c>
      <c r="O103" s="4">
        <f t="shared" si="9"/>
        <v>2</v>
      </c>
      <c r="P103">
        <f t="shared" si="8"/>
        <v>7</v>
      </c>
    </row>
    <row r="104" spans="1:16" x14ac:dyDescent="0.25">
      <c r="A104" t="s">
        <v>30</v>
      </c>
      <c r="B104" t="s">
        <v>19</v>
      </c>
      <c r="D104">
        <v>1700000</v>
      </c>
      <c r="F104" t="s">
        <v>30</v>
      </c>
      <c r="G104">
        <v>1700000</v>
      </c>
      <c r="H104" s="4" t="s">
        <v>147</v>
      </c>
      <c r="I104" s="4">
        <f t="shared" si="5"/>
        <v>4</v>
      </c>
      <c r="J104" s="4" t="s">
        <v>251</v>
      </c>
      <c r="K104" s="4">
        <f t="shared" si="6"/>
        <v>3</v>
      </c>
      <c r="L104" s="4" t="s">
        <v>350</v>
      </c>
      <c r="M104" s="4">
        <f t="shared" si="7"/>
        <v>4</v>
      </c>
      <c r="N104" s="4" t="s">
        <v>249</v>
      </c>
      <c r="O104" s="4">
        <f t="shared" si="9"/>
        <v>3</v>
      </c>
      <c r="P104">
        <f t="shared" si="8"/>
        <v>14</v>
      </c>
    </row>
    <row r="105" spans="1:16" x14ac:dyDescent="0.25">
      <c r="A105" t="s">
        <v>30</v>
      </c>
      <c r="B105" t="s">
        <v>18</v>
      </c>
      <c r="D105">
        <v>1500000</v>
      </c>
      <c r="F105" t="s">
        <v>30</v>
      </c>
      <c r="G105">
        <v>1500000</v>
      </c>
      <c r="H105" s="4" t="s">
        <v>140</v>
      </c>
      <c r="I105" s="4">
        <f t="shared" si="5"/>
        <v>4</v>
      </c>
      <c r="J105" s="4" t="s">
        <v>276</v>
      </c>
      <c r="K105" s="4">
        <f t="shared" si="6"/>
        <v>2</v>
      </c>
      <c r="L105" s="4" t="s">
        <v>351</v>
      </c>
      <c r="M105" s="4">
        <f t="shared" si="7"/>
        <v>3</v>
      </c>
      <c r="N105" s="4" t="s">
        <v>246</v>
      </c>
      <c r="O105" s="4">
        <f t="shared" si="9"/>
        <v>2</v>
      </c>
      <c r="P105">
        <f t="shared" si="8"/>
        <v>11</v>
      </c>
    </row>
    <row r="106" spans="1:16" x14ac:dyDescent="0.25">
      <c r="A106" t="s">
        <v>30</v>
      </c>
      <c r="B106" t="s">
        <v>18</v>
      </c>
      <c r="D106">
        <v>850000</v>
      </c>
      <c r="F106" t="s">
        <v>30</v>
      </c>
      <c r="G106">
        <v>850000</v>
      </c>
      <c r="H106" s="4" t="s">
        <v>131</v>
      </c>
      <c r="I106" s="4">
        <f t="shared" si="5"/>
        <v>1</v>
      </c>
      <c r="J106" s="4" t="s">
        <v>352</v>
      </c>
      <c r="K106" s="4">
        <f t="shared" si="6"/>
        <v>2</v>
      </c>
      <c r="L106" s="4" t="s">
        <v>353</v>
      </c>
      <c r="M106" s="4">
        <f t="shared" si="7"/>
        <v>1</v>
      </c>
      <c r="N106" s="4" t="s">
        <v>262</v>
      </c>
      <c r="O106" s="4">
        <f t="shared" si="9"/>
        <v>1</v>
      </c>
      <c r="P106">
        <f t="shared" si="8"/>
        <v>5</v>
      </c>
    </row>
    <row r="107" spans="1:16" x14ac:dyDescent="0.25">
      <c r="A107" t="s">
        <v>30</v>
      </c>
      <c r="B107" t="s">
        <v>17</v>
      </c>
      <c r="D107">
        <v>2000000</v>
      </c>
      <c r="F107" t="s">
        <v>30</v>
      </c>
      <c r="G107">
        <v>2000000</v>
      </c>
      <c r="H107" s="4" t="s">
        <v>163</v>
      </c>
      <c r="I107" s="4">
        <f t="shared" si="5"/>
        <v>6</v>
      </c>
      <c r="J107" s="4" t="s">
        <v>354</v>
      </c>
      <c r="K107" s="4">
        <f t="shared" si="6"/>
        <v>3</v>
      </c>
      <c r="L107" s="4" t="s">
        <v>345</v>
      </c>
      <c r="M107" s="4">
        <f t="shared" si="7"/>
        <v>1</v>
      </c>
      <c r="N107" s="4" t="s">
        <v>255</v>
      </c>
      <c r="O107" s="4">
        <f t="shared" si="9"/>
        <v>1</v>
      </c>
      <c r="P107">
        <f t="shared" si="8"/>
        <v>11</v>
      </c>
    </row>
    <row r="108" spans="1:16" x14ac:dyDescent="0.25">
      <c r="A108" t="s">
        <v>30</v>
      </c>
      <c r="B108" t="s">
        <v>17</v>
      </c>
      <c r="D108">
        <v>1100000</v>
      </c>
      <c r="F108" t="s">
        <v>30</v>
      </c>
      <c r="G108">
        <v>1100000</v>
      </c>
      <c r="H108" s="4" t="s">
        <v>135</v>
      </c>
      <c r="I108" s="4">
        <f t="shared" si="5"/>
        <v>2</v>
      </c>
      <c r="J108" s="4" t="s">
        <v>280</v>
      </c>
      <c r="K108" s="4">
        <f t="shared" si="6"/>
        <v>3</v>
      </c>
      <c r="L108" s="4" t="s">
        <v>348</v>
      </c>
      <c r="M108" s="4">
        <f t="shared" si="7"/>
        <v>2</v>
      </c>
      <c r="N108" s="4" t="s">
        <v>255</v>
      </c>
      <c r="O108" s="4">
        <f t="shared" si="9"/>
        <v>1</v>
      </c>
      <c r="P108">
        <f t="shared" si="8"/>
        <v>8</v>
      </c>
    </row>
    <row r="109" spans="1:16" x14ac:dyDescent="0.25">
      <c r="A109" t="s">
        <v>30</v>
      </c>
      <c r="B109" t="s">
        <v>18</v>
      </c>
      <c r="D109">
        <v>500000</v>
      </c>
      <c r="F109" t="s">
        <v>30</v>
      </c>
      <c r="G109">
        <v>500000</v>
      </c>
      <c r="H109" s="4" t="s">
        <v>162</v>
      </c>
      <c r="I109" s="4">
        <f t="shared" si="5"/>
        <v>3</v>
      </c>
      <c r="J109" s="4" t="s">
        <v>355</v>
      </c>
      <c r="K109" s="4">
        <f t="shared" si="6"/>
        <v>3</v>
      </c>
      <c r="L109" s="4" t="s">
        <v>239</v>
      </c>
      <c r="M109" s="4">
        <f t="shared" si="7"/>
        <v>1</v>
      </c>
      <c r="N109" s="4" t="s">
        <v>255</v>
      </c>
      <c r="O109" s="4">
        <f t="shared" si="9"/>
        <v>1</v>
      </c>
      <c r="P109">
        <f t="shared" si="8"/>
        <v>8</v>
      </c>
    </row>
    <row r="110" spans="1:16" x14ac:dyDescent="0.25">
      <c r="A110" t="s">
        <v>30</v>
      </c>
      <c r="B110" t="s">
        <v>18</v>
      </c>
      <c r="D110">
        <v>700000</v>
      </c>
      <c r="F110" t="s">
        <v>30</v>
      </c>
      <c r="G110">
        <v>700000</v>
      </c>
      <c r="H110" s="4" t="s">
        <v>177</v>
      </c>
      <c r="I110" s="4">
        <f t="shared" si="5"/>
        <v>7</v>
      </c>
      <c r="J110" s="4" t="s">
        <v>356</v>
      </c>
      <c r="K110" s="4">
        <f t="shared" si="6"/>
        <v>4</v>
      </c>
      <c r="L110" s="4" t="s">
        <v>357</v>
      </c>
      <c r="M110" s="4">
        <f t="shared" si="7"/>
        <v>4</v>
      </c>
      <c r="N110" s="4" t="s">
        <v>246</v>
      </c>
      <c r="O110" s="4">
        <f t="shared" si="9"/>
        <v>2</v>
      </c>
      <c r="P110">
        <f t="shared" si="8"/>
        <v>17</v>
      </c>
    </row>
    <row r="111" spans="1:16" x14ac:dyDescent="0.25">
      <c r="A111" t="s">
        <v>30</v>
      </c>
      <c r="B111" t="s">
        <v>18</v>
      </c>
      <c r="D111">
        <v>500000</v>
      </c>
      <c r="F111" t="s">
        <v>30</v>
      </c>
      <c r="G111">
        <v>500000</v>
      </c>
      <c r="H111" s="4" t="s">
        <v>178</v>
      </c>
      <c r="I111" s="4">
        <f t="shared" si="5"/>
        <v>4</v>
      </c>
      <c r="J111" s="4" t="s">
        <v>251</v>
      </c>
      <c r="K111" s="4">
        <f t="shared" si="6"/>
        <v>3</v>
      </c>
      <c r="L111" s="4" t="s">
        <v>358</v>
      </c>
      <c r="M111" s="4">
        <f t="shared" si="7"/>
        <v>9</v>
      </c>
      <c r="N111" s="4" t="s">
        <v>246</v>
      </c>
      <c r="O111" s="4">
        <f t="shared" si="9"/>
        <v>2</v>
      </c>
      <c r="P111">
        <f t="shared" si="8"/>
        <v>18</v>
      </c>
    </row>
    <row r="112" spans="1:16" x14ac:dyDescent="0.25">
      <c r="A112" t="s">
        <v>30</v>
      </c>
      <c r="B112" t="s">
        <v>19</v>
      </c>
      <c r="D112" t="s">
        <v>63</v>
      </c>
      <c r="F112" t="s">
        <v>30</v>
      </c>
      <c r="G112">
        <v>700000</v>
      </c>
      <c r="H112" s="4" t="s">
        <v>147</v>
      </c>
      <c r="I112" s="4">
        <f t="shared" si="5"/>
        <v>4</v>
      </c>
      <c r="J112" s="4" t="s">
        <v>284</v>
      </c>
      <c r="K112" s="4">
        <f t="shared" si="6"/>
        <v>3</v>
      </c>
      <c r="L112" s="4" t="s">
        <v>302</v>
      </c>
      <c r="M112" s="4">
        <f t="shared" si="7"/>
        <v>1</v>
      </c>
      <c r="N112" s="4" t="s">
        <v>262</v>
      </c>
      <c r="O112" s="4">
        <f t="shared" si="9"/>
        <v>1</v>
      </c>
      <c r="P112">
        <f t="shared" si="8"/>
        <v>9</v>
      </c>
    </row>
    <row r="113" spans="1:16" x14ac:dyDescent="0.25">
      <c r="A113" t="s">
        <v>30</v>
      </c>
      <c r="B113" t="s">
        <v>17</v>
      </c>
      <c r="D113" t="s">
        <v>27</v>
      </c>
      <c r="F113" t="s">
        <v>30</v>
      </c>
      <c r="G113">
        <v>750000</v>
      </c>
      <c r="H113" s="4" t="s">
        <v>162</v>
      </c>
      <c r="I113" s="4">
        <f t="shared" si="5"/>
        <v>3</v>
      </c>
      <c r="J113" s="4" t="s">
        <v>280</v>
      </c>
      <c r="K113" s="4">
        <f t="shared" si="6"/>
        <v>3</v>
      </c>
      <c r="L113" s="4" t="s">
        <v>239</v>
      </c>
      <c r="M113" s="4">
        <f t="shared" si="7"/>
        <v>1</v>
      </c>
      <c r="N113" s="4" t="s">
        <v>255</v>
      </c>
      <c r="O113" s="4">
        <f t="shared" si="9"/>
        <v>1</v>
      </c>
      <c r="P113">
        <f t="shared" si="8"/>
        <v>8</v>
      </c>
    </row>
    <row r="114" spans="1:16" x14ac:dyDescent="0.25">
      <c r="A114" t="s">
        <v>30</v>
      </c>
      <c r="B114" t="s">
        <v>19</v>
      </c>
      <c r="D114" t="s">
        <v>64</v>
      </c>
      <c r="F114" t="s">
        <v>30</v>
      </c>
      <c r="G114">
        <v>750000</v>
      </c>
      <c r="H114" s="4" t="s">
        <v>148</v>
      </c>
      <c r="I114" s="4">
        <f t="shared" si="5"/>
        <v>4</v>
      </c>
      <c r="J114" s="4" t="s">
        <v>359</v>
      </c>
      <c r="K114" s="4">
        <f t="shared" si="6"/>
        <v>3</v>
      </c>
      <c r="L114" s="4" t="s">
        <v>353</v>
      </c>
      <c r="M114" s="4">
        <f t="shared" si="7"/>
        <v>1</v>
      </c>
      <c r="N114" s="4" t="s">
        <v>255</v>
      </c>
      <c r="O114" s="4">
        <f t="shared" si="9"/>
        <v>1</v>
      </c>
      <c r="P114">
        <f t="shared" si="8"/>
        <v>9</v>
      </c>
    </row>
    <row r="115" spans="1:16" x14ac:dyDescent="0.25">
      <c r="A115" t="s">
        <v>30</v>
      </c>
      <c r="B115" t="s">
        <v>19</v>
      </c>
      <c r="D115" t="s">
        <v>64</v>
      </c>
      <c r="F115" t="s">
        <v>30</v>
      </c>
      <c r="G115">
        <v>750000</v>
      </c>
      <c r="H115" s="4" t="s">
        <v>162</v>
      </c>
      <c r="I115" s="4">
        <f t="shared" si="5"/>
        <v>3</v>
      </c>
      <c r="J115" s="4" t="s">
        <v>360</v>
      </c>
      <c r="K115" s="4">
        <f t="shared" si="6"/>
        <v>2</v>
      </c>
      <c r="L115" s="4" t="s">
        <v>361</v>
      </c>
      <c r="M115" s="4">
        <f t="shared" si="7"/>
        <v>5</v>
      </c>
      <c r="N115" s="4" t="s">
        <v>255</v>
      </c>
      <c r="O115" s="4">
        <f t="shared" si="9"/>
        <v>1</v>
      </c>
      <c r="P115">
        <f t="shared" si="8"/>
        <v>11</v>
      </c>
    </row>
    <row r="116" spans="1:16" x14ac:dyDescent="0.25">
      <c r="A116" t="s">
        <v>30</v>
      </c>
      <c r="B116" t="s">
        <v>18</v>
      </c>
      <c r="D116" t="s">
        <v>65</v>
      </c>
      <c r="F116" t="s">
        <v>30</v>
      </c>
      <c r="G116" s="2">
        <v>500000</v>
      </c>
      <c r="H116" s="4" t="s">
        <v>179</v>
      </c>
      <c r="I116" s="4">
        <f t="shared" si="5"/>
        <v>6</v>
      </c>
      <c r="J116" s="4" t="s">
        <v>276</v>
      </c>
      <c r="K116" s="4">
        <f t="shared" si="6"/>
        <v>2</v>
      </c>
      <c r="L116" s="4" t="s">
        <v>362</v>
      </c>
      <c r="M116" s="4">
        <f t="shared" si="7"/>
        <v>2</v>
      </c>
      <c r="N116" s="4" t="s">
        <v>255</v>
      </c>
      <c r="O116" s="4">
        <f t="shared" si="9"/>
        <v>1</v>
      </c>
      <c r="P116">
        <f t="shared" si="8"/>
        <v>11</v>
      </c>
    </row>
    <row r="117" spans="1:16" x14ac:dyDescent="0.25">
      <c r="A117" t="s">
        <v>30</v>
      </c>
      <c r="B117" t="s">
        <v>17</v>
      </c>
      <c r="D117" t="s">
        <v>66</v>
      </c>
      <c r="F117" t="s">
        <v>30</v>
      </c>
      <c r="G117" s="2">
        <v>1050000</v>
      </c>
      <c r="H117" s="4" t="s">
        <v>162</v>
      </c>
      <c r="I117" s="4">
        <f t="shared" si="5"/>
        <v>3</v>
      </c>
      <c r="J117" s="4" t="s">
        <v>343</v>
      </c>
      <c r="K117" s="4">
        <f t="shared" si="6"/>
        <v>4</v>
      </c>
      <c r="L117" s="4" t="s">
        <v>363</v>
      </c>
      <c r="M117" s="4">
        <f t="shared" si="7"/>
        <v>4</v>
      </c>
      <c r="N117" s="4" t="s">
        <v>255</v>
      </c>
      <c r="O117" s="4">
        <f t="shared" si="9"/>
        <v>1</v>
      </c>
      <c r="P117">
        <f t="shared" si="8"/>
        <v>12</v>
      </c>
    </row>
    <row r="118" spans="1:16" x14ac:dyDescent="0.25">
      <c r="A118" t="s">
        <v>30</v>
      </c>
      <c r="B118" t="s">
        <v>19</v>
      </c>
      <c r="D118" t="s">
        <v>67</v>
      </c>
      <c r="F118" t="s">
        <v>30</v>
      </c>
      <c r="G118" s="2">
        <v>600000</v>
      </c>
      <c r="H118" s="4" t="s">
        <v>180</v>
      </c>
      <c r="I118" s="4">
        <f t="shared" si="5"/>
        <v>1</v>
      </c>
      <c r="J118" s="4" t="s">
        <v>266</v>
      </c>
      <c r="K118" s="4">
        <f t="shared" si="6"/>
        <v>3</v>
      </c>
      <c r="L118" s="4" t="s">
        <v>239</v>
      </c>
      <c r="M118" s="4">
        <f t="shared" si="7"/>
        <v>1</v>
      </c>
      <c r="N118" s="4" t="s">
        <v>246</v>
      </c>
      <c r="O118" s="4">
        <f t="shared" si="9"/>
        <v>2</v>
      </c>
      <c r="P118">
        <f t="shared" si="8"/>
        <v>7</v>
      </c>
    </row>
    <row r="119" spans="1:16" x14ac:dyDescent="0.25">
      <c r="A119" t="s">
        <v>30</v>
      </c>
      <c r="B119" t="s">
        <v>19</v>
      </c>
      <c r="D119" t="s">
        <v>68</v>
      </c>
      <c r="F119" t="s">
        <v>30</v>
      </c>
      <c r="G119" s="2">
        <v>1500000</v>
      </c>
      <c r="H119" s="4" t="s">
        <v>181</v>
      </c>
      <c r="I119" s="4">
        <f t="shared" si="5"/>
        <v>5</v>
      </c>
      <c r="J119" s="4" t="s">
        <v>312</v>
      </c>
      <c r="K119" s="4">
        <f t="shared" si="6"/>
        <v>2</v>
      </c>
      <c r="L119" s="4" t="s">
        <v>364</v>
      </c>
      <c r="M119" s="4">
        <f t="shared" si="7"/>
        <v>3</v>
      </c>
      <c r="N119" s="4" t="s">
        <v>255</v>
      </c>
      <c r="O119" s="4">
        <f t="shared" si="9"/>
        <v>1</v>
      </c>
      <c r="P119">
        <f t="shared" si="8"/>
        <v>11</v>
      </c>
    </row>
    <row r="120" spans="1:16" x14ac:dyDescent="0.25">
      <c r="A120" t="s">
        <v>30</v>
      </c>
      <c r="B120" t="s">
        <v>19</v>
      </c>
      <c r="D120" t="s">
        <v>69</v>
      </c>
      <c r="F120" t="s">
        <v>30</v>
      </c>
      <c r="G120" s="2">
        <v>750000</v>
      </c>
      <c r="H120" s="4" t="s">
        <v>182</v>
      </c>
      <c r="I120" s="4">
        <f t="shared" si="5"/>
        <v>5</v>
      </c>
      <c r="J120" s="4" t="s">
        <v>244</v>
      </c>
      <c r="K120" s="4">
        <f t="shared" si="6"/>
        <v>1</v>
      </c>
      <c r="L120" s="4" t="s">
        <v>353</v>
      </c>
      <c r="M120" s="4">
        <f t="shared" si="7"/>
        <v>1</v>
      </c>
      <c r="N120" s="4" t="s">
        <v>255</v>
      </c>
      <c r="O120" s="4">
        <f t="shared" si="9"/>
        <v>1</v>
      </c>
      <c r="P120">
        <f t="shared" si="8"/>
        <v>8</v>
      </c>
    </row>
    <row r="121" spans="1:16" x14ac:dyDescent="0.25">
      <c r="A121" t="s">
        <v>30</v>
      </c>
      <c r="B121" t="s">
        <v>19</v>
      </c>
      <c r="D121" t="s">
        <v>69</v>
      </c>
      <c r="F121" t="s">
        <v>30</v>
      </c>
      <c r="G121" s="2">
        <v>750000</v>
      </c>
      <c r="H121" s="4" t="s">
        <v>147</v>
      </c>
      <c r="I121" s="4">
        <f t="shared" si="5"/>
        <v>4</v>
      </c>
      <c r="J121" s="4" t="s">
        <v>365</v>
      </c>
      <c r="K121" s="4">
        <f t="shared" si="6"/>
        <v>2</v>
      </c>
      <c r="L121" s="4" t="s">
        <v>341</v>
      </c>
      <c r="M121" s="4">
        <f t="shared" si="7"/>
        <v>5</v>
      </c>
      <c r="N121" s="4" t="s">
        <v>246</v>
      </c>
      <c r="O121" s="4">
        <f t="shared" si="9"/>
        <v>2</v>
      </c>
      <c r="P121">
        <f t="shared" si="8"/>
        <v>13</v>
      </c>
    </row>
    <row r="122" spans="1:16" x14ac:dyDescent="0.25">
      <c r="A122" t="s">
        <v>10</v>
      </c>
      <c r="B122" t="s">
        <v>19</v>
      </c>
      <c r="D122" t="s">
        <v>69</v>
      </c>
      <c r="F122" t="s">
        <v>10</v>
      </c>
      <c r="G122" s="2">
        <v>750000</v>
      </c>
      <c r="H122" s="4" t="s">
        <v>173</v>
      </c>
      <c r="I122" s="4">
        <f t="shared" si="5"/>
        <v>1</v>
      </c>
      <c r="J122" s="4" t="s">
        <v>251</v>
      </c>
      <c r="K122" s="4">
        <f t="shared" si="6"/>
        <v>3</v>
      </c>
      <c r="L122" s="4" t="s">
        <v>239</v>
      </c>
      <c r="M122" s="4">
        <f t="shared" si="7"/>
        <v>1</v>
      </c>
      <c r="N122" s="4" t="s">
        <v>246</v>
      </c>
      <c r="O122" s="4">
        <f t="shared" si="9"/>
        <v>2</v>
      </c>
      <c r="P122">
        <f t="shared" si="8"/>
        <v>7</v>
      </c>
    </row>
    <row r="123" spans="1:16" x14ac:dyDescent="0.25">
      <c r="A123" t="s">
        <v>10</v>
      </c>
      <c r="B123" t="s">
        <v>18</v>
      </c>
      <c r="D123" t="s">
        <v>70</v>
      </c>
      <c r="F123" t="s">
        <v>10</v>
      </c>
      <c r="G123" s="2">
        <v>650000</v>
      </c>
      <c r="H123" s="4" t="s">
        <v>160</v>
      </c>
      <c r="I123" s="4">
        <f t="shared" si="5"/>
        <v>1</v>
      </c>
      <c r="J123" s="4" t="s">
        <v>273</v>
      </c>
      <c r="K123" s="4">
        <f t="shared" si="6"/>
        <v>2</v>
      </c>
      <c r="L123" s="4" t="s">
        <v>239</v>
      </c>
      <c r="M123" s="4">
        <f t="shared" si="7"/>
        <v>1</v>
      </c>
      <c r="N123" s="4" t="s">
        <v>255</v>
      </c>
      <c r="O123" s="4">
        <f t="shared" si="9"/>
        <v>1</v>
      </c>
      <c r="P123">
        <f t="shared" si="8"/>
        <v>5</v>
      </c>
    </row>
    <row r="124" spans="1:16" x14ac:dyDescent="0.25">
      <c r="A124" t="s">
        <v>10</v>
      </c>
      <c r="B124" t="s">
        <v>18</v>
      </c>
      <c r="D124" t="s">
        <v>71</v>
      </c>
      <c r="F124" t="s">
        <v>10</v>
      </c>
      <c r="G124" s="2">
        <v>800000</v>
      </c>
      <c r="H124" s="4" t="s">
        <v>173</v>
      </c>
      <c r="I124" s="4">
        <f t="shared" si="5"/>
        <v>1</v>
      </c>
      <c r="J124" s="4" t="s">
        <v>280</v>
      </c>
      <c r="K124" s="4">
        <f t="shared" si="6"/>
        <v>3</v>
      </c>
      <c r="L124" s="4" t="s">
        <v>302</v>
      </c>
      <c r="M124" s="4">
        <f t="shared" si="7"/>
        <v>1</v>
      </c>
      <c r="N124" s="4" t="s">
        <v>246</v>
      </c>
      <c r="O124" s="4">
        <f t="shared" si="9"/>
        <v>2</v>
      </c>
      <c r="P124">
        <f t="shared" si="8"/>
        <v>7</v>
      </c>
    </row>
    <row r="125" spans="1:16" x14ac:dyDescent="0.25">
      <c r="A125" t="s">
        <v>72</v>
      </c>
      <c r="B125" t="s">
        <v>19</v>
      </c>
      <c r="D125" t="s">
        <v>73</v>
      </c>
      <c r="F125" t="s">
        <v>72</v>
      </c>
      <c r="G125" s="2">
        <v>425000</v>
      </c>
      <c r="H125" s="4" t="s">
        <v>180</v>
      </c>
      <c r="I125" s="4">
        <f t="shared" si="5"/>
        <v>1</v>
      </c>
      <c r="J125" s="4" t="s">
        <v>273</v>
      </c>
      <c r="K125" s="4">
        <f t="shared" si="6"/>
        <v>2</v>
      </c>
      <c r="L125" s="4" t="s">
        <v>345</v>
      </c>
      <c r="M125" s="4">
        <f t="shared" si="7"/>
        <v>1</v>
      </c>
      <c r="N125" s="4" t="s">
        <v>262</v>
      </c>
      <c r="O125" s="4">
        <f t="shared" si="9"/>
        <v>1</v>
      </c>
      <c r="P125">
        <f t="shared" si="8"/>
        <v>5</v>
      </c>
    </row>
    <row r="126" spans="1:16" ht="60" x14ac:dyDescent="0.25">
      <c r="A126" t="s">
        <v>72</v>
      </c>
      <c r="B126" t="s">
        <v>17</v>
      </c>
      <c r="D126" s="1" t="s">
        <v>74</v>
      </c>
      <c r="F126" t="s">
        <v>72</v>
      </c>
      <c r="G126" s="3">
        <v>400000</v>
      </c>
      <c r="H126" s="4" t="s">
        <v>183</v>
      </c>
      <c r="I126" s="4">
        <f t="shared" si="5"/>
        <v>5</v>
      </c>
      <c r="J126" s="4" t="s">
        <v>355</v>
      </c>
      <c r="K126" s="4">
        <f t="shared" si="6"/>
        <v>3</v>
      </c>
      <c r="L126" s="4" t="s">
        <v>366</v>
      </c>
      <c r="M126" s="4">
        <f t="shared" si="7"/>
        <v>8</v>
      </c>
      <c r="N126" s="4" t="s">
        <v>255</v>
      </c>
      <c r="O126" s="4">
        <f t="shared" si="9"/>
        <v>1</v>
      </c>
      <c r="P126">
        <f t="shared" si="8"/>
        <v>17</v>
      </c>
    </row>
    <row r="127" spans="1:16" ht="60" x14ac:dyDescent="0.25">
      <c r="A127" t="s">
        <v>2</v>
      </c>
      <c r="B127" t="s">
        <v>17</v>
      </c>
      <c r="D127" s="1" t="s">
        <v>75</v>
      </c>
      <c r="F127" t="s">
        <v>2</v>
      </c>
      <c r="G127" s="3">
        <v>550000</v>
      </c>
      <c r="H127" s="4" t="s">
        <v>131</v>
      </c>
      <c r="I127" s="4">
        <f t="shared" si="5"/>
        <v>1</v>
      </c>
      <c r="J127" s="4" t="s">
        <v>273</v>
      </c>
      <c r="K127" s="4">
        <f t="shared" si="6"/>
        <v>2</v>
      </c>
      <c r="L127" s="4" t="s">
        <v>302</v>
      </c>
      <c r="M127" s="4">
        <f t="shared" si="7"/>
        <v>1</v>
      </c>
      <c r="N127" s="4" t="s">
        <v>246</v>
      </c>
      <c r="O127" s="4">
        <f t="shared" si="9"/>
        <v>2</v>
      </c>
      <c r="P127">
        <f t="shared" si="8"/>
        <v>6</v>
      </c>
    </row>
    <row r="128" spans="1:16" ht="60" x14ac:dyDescent="0.25">
      <c r="A128" t="s">
        <v>2</v>
      </c>
      <c r="B128" t="s">
        <v>19</v>
      </c>
      <c r="D128" s="1" t="s">
        <v>74</v>
      </c>
      <c r="F128" t="s">
        <v>2</v>
      </c>
      <c r="G128" s="3">
        <v>400000</v>
      </c>
      <c r="H128" s="4" t="s">
        <v>140</v>
      </c>
      <c r="I128" s="4">
        <f t="shared" si="5"/>
        <v>4</v>
      </c>
      <c r="J128" s="4" t="s">
        <v>276</v>
      </c>
      <c r="K128" s="4">
        <f t="shared" si="6"/>
        <v>2</v>
      </c>
      <c r="L128" s="4" t="s">
        <v>367</v>
      </c>
      <c r="M128" s="4">
        <f t="shared" si="7"/>
        <v>4</v>
      </c>
      <c r="N128" s="4" t="s">
        <v>246</v>
      </c>
      <c r="O128" s="4">
        <f t="shared" si="9"/>
        <v>2</v>
      </c>
      <c r="P128">
        <f t="shared" si="8"/>
        <v>12</v>
      </c>
    </row>
    <row r="129" spans="1:16" ht="60" x14ac:dyDescent="0.25">
      <c r="A129" t="s">
        <v>72</v>
      </c>
      <c r="B129" t="s">
        <v>18</v>
      </c>
      <c r="D129" s="1" t="s">
        <v>76</v>
      </c>
      <c r="F129" t="s">
        <v>72</v>
      </c>
      <c r="G129" s="3">
        <v>900000</v>
      </c>
      <c r="H129" s="4" t="s">
        <v>177</v>
      </c>
      <c r="I129" s="4">
        <f t="shared" si="5"/>
        <v>7</v>
      </c>
      <c r="J129" s="4" t="s">
        <v>368</v>
      </c>
      <c r="K129" s="4">
        <f t="shared" si="6"/>
        <v>3</v>
      </c>
      <c r="L129" s="4" t="s">
        <v>215</v>
      </c>
      <c r="M129" s="4">
        <f t="shared" si="7"/>
        <v>1</v>
      </c>
      <c r="N129" s="4" t="s">
        <v>246</v>
      </c>
      <c r="O129" s="4">
        <f t="shared" si="9"/>
        <v>2</v>
      </c>
      <c r="P129">
        <f t="shared" si="8"/>
        <v>13</v>
      </c>
    </row>
    <row r="130" spans="1:16" ht="60" x14ac:dyDescent="0.25">
      <c r="A130" t="s">
        <v>2</v>
      </c>
      <c r="B130" t="s">
        <v>18</v>
      </c>
      <c r="D130" s="1" t="s">
        <v>76</v>
      </c>
      <c r="F130" t="s">
        <v>2</v>
      </c>
      <c r="G130" s="3">
        <v>900000</v>
      </c>
      <c r="H130" s="4" t="s">
        <v>135</v>
      </c>
      <c r="I130" s="4">
        <f t="shared" si="5"/>
        <v>2</v>
      </c>
      <c r="J130" s="4" t="s">
        <v>280</v>
      </c>
      <c r="K130" s="4">
        <f t="shared" si="6"/>
        <v>3</v>
      </c>
      <c r="L130" s="4" t="s">
        <v>348</v>
      </c>
      <c r="M130" s="4">
        <f t="shared" si="7"/>
        <v>2</v>
      </c>
      <c r="N130" s="4" t="s">
        <v>255</v>
      </c>
      <c r="O130" s="4">
        <f t="shared" si="9"/>
        <v>1</v>
      </c>
      <c r="P130">
        <f t="shared" si="8"/>
        <v>8</v>
      </c>
    </row>
    <row r="131" spans="1:16" ht="60" x14ac:dyDescent="0.25">
      <c r="A131" t="s">
        <v>2</v>
      </c>
      <c r="B131" t="s">
        <v>19</v>
      </c>
      <c r="D131" s="1" t="s">
        <v>77</v>
      </c>
      <c r="F131" t="s">
        <v>2</v>
      </c>
      <c r="G131" s="3">
        <v>1200000</v>
      </c>
      <c r="H131" s="4" t="s">
        <v>139</v>
      </c>
      <c r="I131" s="4">
        <f t="shared" ref="I131:I194" si="10">LEN(H131)-LEN(SUBSTITUTE(H131,";",""))+1</f>
        <v>2</v>
      </c>
      <c r="J131" s="4" t="s">
        <v>369</v>
      </c>
      <c r="K131" s="4">
        <f t="shared" ref="K131:K194" si="11">LEN(J131)-LEN(SUBSTITUTE(J131,";",""))+1</f>
        <v>2</v>
      </c>
      <c r="L131" s="4" t="s">
        <v>347</v>
      </c>
      <c r="M131" s="4">
        <f t="shared" ref="M131:M194" si="12">LEN(L131)-LEN(SUBSTITUTE(L131,";",""))+1</f>
        <v>1</v>
      </c>
      <c r="N131" s="4" t="s">
        <v>255</v>
      </c>
      <c r="O131" s="4">
        <f t="shared" si="9"/>
        <v>1</v>
      </c>
      <c r="P131">
        <f t="shared" ref="P131:P194" si="13">I131+K131+M131+O131</f>
        <v>6</v>
      </c>
    </row>
    <row r="132" spans="1:16" ht="60" x14ac:dyDescent="0.25">
      <c r="A132" t="s">
        <v>2</v>
      </c>
      <c r="B132" t="s">
        <v>19</v>
      </c>
      <c r="D132" s="1" t="s">
        <v>78</v>
      </c>
      <c r="F132" t="s">
        <v>2</v>
      </c>
      <c r="G132" s="3">
        <v>600000</v>
      </c>
      <c r="H132" s="4" t="s">
        <v>149</v>
      </c>
      <c r="I132" s="4">
        <f t="shared" si="10"/>
        <v>1</v>
      </c>
      <c r="J132" s="4" t="s">
        <v>273</v>
      </c>
      <c r="K132" s="4">
        <f t="shared" si="11"/>
        <v>2</v>
      </c>
      <c r="L132" s="4" t="s">
        <v>245</v>
      </c>
      <c r="M132" s="4">
        <f t="shared" si="12"/>
        <v>2</v>
      </c>
      <c r="N132" s="4" t="s">
        <v>255</v>
      </c>
      <c r="O132" s="4">
        <f t="shared" ref="O132:O195" si="14">LEN(N132)-LEN(SUBSTITUTE(N132,";",""))+1</f>
        <v>1</v>
      </c>
      <c r="P132">
        <f t="shared" si="13"/>
        <v>6</v>
      </c>
    </row>
    <row r="133" spans="1:16" ht="60" x14ac:dyDescent="0.25">
      <c r="A133" t="s">
        <v>2</v>
      </c>
      <c r="B133" t="s">
        <v>17</v>
      </c>
      <c r="D133" s="1" t="s">
        <v>79</v>
      </c>
      <c r="F133" t="s">
        <v>2</v>
      </c>
      <c r="G133" s="3">
        <v>300000</v>
      </c>
      <c r="H133" s="4" t="s">
        <v>184</v>
      </c>
      <c r="I133" s="4">
        <f t="shared" si="10"/>
        <v>2</v>
      </c>
      <c r="J133" s="4" t="s">
        <v>276</v>
      </c>
      <c r="K133" s="4">
        <f t="shared" si="11"/>
        <v>2</v>
      </c>
      <c r="L133" s="4" t="s">
        <v>302</v>
      </c>
      <c r="M133" s="4">
        <f t="shared" si="12"/>
        <v>1</v>
      </c>
      <c r="N133" s="4" t="s">
        <v>246</v>
      </c>
      <c r="O133" s="4">
        <f t="shared" si="14"/>
        <v>2</v>
      </c>
      <c r="P133">
        <f t="shared" si="13"/>
        <v>7</v>
      </c>
    </row>
    <row r="134" spans="1:16" ht="60" x14ac:dyDescent="0.25">
      <c r="A134" t="s">
        <v>2</v>
      </c>
      <c r="B134" t="s">
        <v>17</v>
      </c>
      <c r="D134" s="1" t="s">
        <v>80</v>
      </c>
      <c r="F134" t="s">
        <v>2</v>
      </c>
      <c r="G134" s="3">
        <v>1500000</v>
      </c>
      <c r="H134" s="4" t="s">
        <v>184</v>
      </c>
      <c r="I134" s="4">
        <f t="shared" si="10"/>
        <v>2</v>
      </c>
      <c r="J134" s="4" t="s">
        <v>276</v>
      </c>
      <c r="K134" s="4">
        <f t="shared" si="11"/>
        <v>2</v>
      </c>
      <c r="L134" s="4" t="s">
        <v>302</v>
      </c>
      <c r="M134" s="4">
        <f t="shared" si="12"/>
        <v>1</v>
      </c>
      <c r="N134" s="4" t="s">
        <v>246</v>
      </c>
      <c r="O134" s="4">
        <f t="shared" si="14"/>
        <v>2</v>
      </c>
      <c r="P134">
        <f t="shared" si="13"/>
        <v>7</v>
      </c>
    </row>
    <row r="135" spans="1:16" ht="60" x14ac:dyDescent="0.25">
      <c r="A135" t="s">
        <v>2</v>
      </c>
      <c r="B135" t="s">
        <v>17</v>
      </c>
      <c r="D135" s="1" t="s">
        <v>81</v>
      </c>
      <c r="F135" t="s">
        <v>2</v>
      </c>
      <c r="G135" s="3">
        <v>1250000</v>
      </c>
      <c r="H135" s="4" t="s">
        <v>131</v>
      </c>
      <c r="I135" s="4">
        <f t="shared" si="10"/>
        <v>1</v>
      </c>
      <c r="J135" s="4" t="s">
        <v>276</v>
      </c>
      <c r="K135" s="4">
        <f t="shared" si="11"/>
        <v>2</v>
      </c>
      <c r="L135" s="4" t="s">
        <v>370</v>
      </c>
      <c r="M135" s="4">
        <f t="shared" si="12"/>
        <v>4</v>
      </c>
      <c r="N135" s="4" t="s">
        <v>246</v>
      </c>
      <c r="O135" s="4">
        <f t="shared" si="14"/>
        <v>2</v>
      </c>
      <c r="P135">
        <f t="shared" si="13"/>
        <v>9</v>
      </c>
    </row>
    <row r="136" spans="1:16" x14ac:dyDescent="0.25">
      <c r="A136" t="s">
        <v>2</v>
      </c>
      <c r="B136" t="s">
        <v>19</v>
      </c>
      <c r="D136" t="s">
        <v>82</v>
      </c>
      <c r="F136" t="s">
        <v>2</v>
      </c>
      <c r="G136" s="2">
        <v>1400000</v>
      </c>
      <c r="H136" s="4" t="s">
        <v>185</v>
      </c>
      <c r="I136" s="4">
        <f t="shared" si="10"/>
        <v>4</v>
      </c>
      <c r="J136" s="4" t="s">
        <v>371</v>
      </c>
      <c r="K136" s="4">
        <f t="shared" si="11"/>
        <v>4</v>
      </c>
      <c r="L136" s="4" t="s">
        <v>372</v>
      </c>
      <c r="M136" s="4">
        <f t="shared" si="12"/>
        <v>5</v>
      </c>
      <c r="N136" s="4" t="s">
        <v>262</v>
      </c>
      <c r="O136" s="4">
        <f t="shared" si="14"/>
        <v>1</v>
      </c>
      <c r="P136">
        <f t="shared" si="13"/>
        <v>14</v>
      </c>
    </row>
    <row r="137" spans="1:16" x14ac:dyDescent="0.25">
      <c r="A137" t="s">
        <v>2</v>
      </c>
      <c r="B137" t="s">
        <v>18</v>
      </c>
      <c r="D137" t="s">
        <v>83</v>
      </c>
      <c r="F137" t="s">
        <v>2</v>
      </c>
      <c r="G137" s="2">
        <v>1400000</v>
      </c>
      <c r="H137" s="4" t="s">
        <v>180</v>
      </c>
      <c r="I137" s="4">
        <f t="shared" si="10"/>
        <v>1</v>
      </c>
      <c r="J137" s="4" t="s">
        <v>266</v>
      </c>
      <c r="K137" s="4">
        <f t="shared" si="11"/>
        <v>3</v>
      </c>
      <c r="L137" s="4" t="s">
        <v>180</v>
      </c>
      <c r="M137" s="4">
        <f t="shared" si="12"/>
        <v>1</v>
      </c>
      <c r="N137" s="4" t="s">
        <v>246</v>
      </c>
      <c r="O137" s="4">
        <f t="shared" si="14"/>
        <v>2</v>
      </c>
      <c r="P137">
        <f t="shared" si="13"/>
        <v>7</v>
      </c>
    </row>
    <row r="138" spans="1:16" x14ac:dyDescent="0.25">
      <c r="A138" t="s">
        <v>2</v>
      </c>
      <c r="B138" t="s">
        <v>17</v>
      </c>
      <c r="D138" t="s">
        <v>84</v>
      </c>
      <c r="F138" t="s">
        <v>2</v>
      </c>
      <c r="G138" s="2">
        <v>800000</v>
      </c>
      <c r="H138" s="4" t="s">
        <v>186</v>
      </c>
      <c r="I138" s="4">
        <f t="shared" si="10"/>
        <v>4</v>
      </c>
      <c r="J138" s="4" t="s">
        <v>253</v>
      </c>
      <c r="K138" s="4">
        <f t="shared" si="11"/>
        <v>3</v>
      </c>
      <c r="L138" s="4" t="s">
        <v>353</v>
      </c>
      <c r="M138" s="4">
        <f t="shared" si="12"/>
        <v>1</v>
      </c>
      <c r="N138" s="4" t="s">
        <v>262</v>
      </c>
      <c r="O138" s="4">
        <f t="shared" si="14"/>
        <v>1</v>
      </c>
      <c r="P138">
        <f t="shared" si="13"/>
        <v>9</v>
      </c>
    </row>
    <row r="139" spans="1:16" x14ac:dyDescent="0.25">
      <c r="A139" t="s">
        <v>2</v>
      </c>
      <c r="B139" t="s">
        <v>18</v>
      </c>
      <c r="D139" t="s">
        <v>85</v>
      </c>
      <c r="F139" t="s">
        <v>2</v>
      </c>
      <c r="G139" s="2">
        <v>900000</v>
      </c>
      <c r="H139" s="4" t="s">
        <v>130</v>
      </c>
      <c r="I139" s="4">
        <f t="shared" si="10"/>
        <v>2</v>
      </c>
      <c r="J139" s="4" t="s">
        <v>244</v>
      </c>
      <c r="K139" s="4">
        <f t="shared" si="11"/>
        <v>1</v>
      </c>
      <c r="L139" s="4" t="s">
        <v>245</v>
      </c>
      <c r="M139" s="4">
        <f t="shared" si="12"/>
        <v>2</v>
      </c>
      <c r="N139" s="4" t="s">
        <v>246</v>
      </c>
      <c r="O139" s="4">
        <f t="shared" si="14"/>
        <v>2</v>
      </c>
      <c r="P139">
        <f t="shared" si="13"/>
        <v>7</v>
      </c>
    </row>
    <row r="140" spans="1:16" x14ac:dyDescent="0.25">
      <c r="A140" t="s">
        <v>2</v>
      </c>
      <c r="B140" t="s">
        <v>18</v>
      </c>
      <c r="D140" t="s">
        <v>84</v>
      </c>
      <c r="F140" t="s">
        <v>2</v>
      </c>
      <c r="G140" s="2">
        <v>800000</v>
      </c>
      <c r="H140" s="4" t="s">
        <v>187</v>
      </c>
      <c r="I140" s="4">
        <f t="shared" si="10"/>
        <v>3</v>
      </c>
      <c r="J140" s="4" t="s">
        <v>312</v>
      </c>
      <c r="K140" s="4">
        <f t="shared" si="11"/>
        <v>2</v>
      </c>
      <c r="L140" s="4" t="s">
        <v>373</v>
      </c>
      <c r="M140" s="4">
        <f t="shared" si="12"/>
        <v>2</v>
      </c>
      <c r="N140" s="4" t="s">
        <v>262</v>
      </c>
      <c r="O140" s="4">
        <f t="shared" si="14"/>
        <v>1</v>
      </c>
      <c r="P140">
        <f t="shared" si="13"/>
        <v>8</v>
      </c>
    </row>
    <row r="141" spans="1:16" x14ac:dyDescent="0.25">
      <c r="A141" t="s">
        <v>2</v>
      </c>
      <c r="B141" t="s">
        <v>19</v>
      </c>
      <c r="D141" t="s">
        <v>86</v>
      </c>
      <c r="F141" t="s">
        <v>2</v>
      </c>
      <c r="G141" s="2">
        <v>1100000</v>
      </c>
      <c r="H141" s="4" t="s">
        <v>188</v>
      </c>
      <c r="I141" s="4">
        <f t="shared" si="10"/>
        <v>5</v>
      </c>
      <c r="J141" s="4" t="s">
        <v>317</v>
      </c>
      <c r="K141" s="4">
        <f t="shared" si="11"/>
        <v>3</v>
      </c>
      <c r="L141" s="4" t="s">
        <v>320</v>
      </c>
      <c r="M141" s="4">
        <f t="shared" si="12"/>
        <v>2</v>
      </c>
      <c r="N141" s="4" t="s">
        <v>246</v>
      </c>
      <c r="O141" s="4">
        <f t="shared" si="14"/>
        <v>2</v>
      </c>
      <c r="P141">
        <f t="shared" si="13"/>
        <v>12</v>
      </c>
    </row>
    <row r="142" spans="1:16" x14ac:dyDescent="0.25">
      <c r="A142" t="s">
        <v>2</v>
      </c>
      <c r="B142" t="s">
        <v>17</v>
      </c>
      <c r="D142" t="s">
        <v>87</v>
      </c>
      <c r="F142" t="s">
        <v>2</v>
      </c>
      <c r="G142" s="2">
        <v>1200000</v>
      </c>
      <c r="H142" s="4" t="s">
        <v>188</v>
      </c>
      <c r="I142" s="4">
        <f t="shared" si="10"/>
        <v>5</v>
      </c>
      <c r="J142" s="4" t="s">
        <v>317</v>
      </c>
      <c r="K142" s="4">
        <f t="shared" si="11"/>
        <v>3</v>
      </c>
      <c r="L142" s="4" t="s">
        <v>320</v>
      </c>
      <c r="M142" s="4">
        <f t="shared" si="12"/>
        <v>2</v>
      </c>
      <c r="N142" s="4" t="s">
        <v>246</v>
      </c>
      <c r="O142" s="4">
        <f t="shared" si="14"/>
        <v>2</v>
      </c>
      <c r="P142">
        <f t="shared" si="13"/>
        <v>12</v>
      </c>
    </row>
    <row r="143" spans="1:16" x14ac:dyDescent="0.25">
      <c r="A143" t="s">
        <v>2</v>
      </c>
      <c r="B143" t="s">
        <v>17</v>
      </c>
      <c r="D143" t="s">
        <v>88</v>
      </c>
      <c r="F143" t="s">
        <v>2</v>
      </c>
      <c r="G143" s="2">
        <v>2500000</v>
      </c>
      <c r="H143" s="4" t="s">
        <v>189</v>
      </c>
      <c r="I143" s="4">
        <f t="shared" si="10"/>
        <v>5</v>
      </c>
      <c r="J143" s="4" t="s">
        <v>155</v>
      </c>
      <c r="K143" s="4">
        <f t="shared" si="11"/>
        <v>1</v>
      </c>
      <c r="L143" s="4" t="s">
        <v>353</v>
      </c>
      <c r="M143" s="4">
        <f t="shared" si="12"/>
        <v>1</v>
      </c>
      <c r="N143" s="4" t="s">
        <v>255</v>
      </c>
      <c r="O143" s="4">
        <f t="shared" si="14"/>
        <v>1</v>
      </c>
      <c r="P143">
        <f t="shared" si="13"/>
        <v>8</v>
      </c>
    </row>
    <row r="144" spans="1:16" x14ac:dyDescent="0.25">
      <c r="A144" t="s">
        <v>2</v>
      </c>
      <c r="B144" t="s">
        <v>19</v>
      </c>
      <c r="D144" t="s">
        <v>87</v>
      </c>
      <c r="F144" t="s">
        <v>2</v>
      </c>
      <c r="G144" s="2">
        <v>1200000</v>
      </c>
      <c r="H144" s="4" t="s">
        <v>190</v>
      </c>
      <c r="I144" s="4">
        <f t="shared" si="10"/>
        <v>7</v>
      </c>
      <c r="J144" s="4" t="s">
        <v>374</v>
      </c>
      <c r="K144" s="4">
        <f t="shared" si="11"/>
        <v>4</v>
      </c>
      <c r="L144" s="4" t="s">
        <v>250</v>
      </c>
      <c r="M144" s="4">
        <f t="shared" si="12"/>
        <v>3</v>
      </c>
      <c r="N144" s="4" t="s">
        <v>246</v>
      </c>
      <c r="O144" s="4">
        <f t="shared" si="14"/>
        <v>2</v>
      </c>
      <c r="P144">
        <f t="shared" si="13"/>
        <v>16</v>
      </c>
    </row>
    <row r="145" spans="1:16" x14ac:dyDescent="0.25">
      <c r="A145" t="s">
        <v>2</v>
      </c>
      <c r="B145" t="s">
        <v>19</v>
      </c>
      <c r="D145" t="s">
        <v>89</v>
      </c>
      <c r="F145" t="s">
        <v>2</v>
      </c>
      <c r="G145" s="2">
        <v>1600000</v>
      </c>
      <c r="H145" s="4" t="s">
        <v>191</v>
      </c>
      <c r="I145" s="4">
        <f t="shared" si="10"/>
        <v>3</v>
      </c>
      <c r="J145" s="4" t="s">
        <v>266</v>
      </c>
      <c r="K145" s="4">
        <f t="shared" si="11"/>
        <v>3</v>
      </c>
      <c r="L145" s="4" t="s">
        <v>302</v>
      </c>
      <c r="M145" s="4">
        <f t="shared" si="12"/>
        <v>1</v>
      </c>
      <c r="N145" s="4" t="s">
        <v>249</v>
      </c>
      <c r="O145" s="4">
        <f t="shared" si="14"/>
        <v>3</v>
      </c>
      <c r="P145">
        <f t="shared" si="13"/>
        <v>10</v>
      </c>
    </row>
    <row r="146" spans="1:16" x14ac:dyDescent="0.25">
      <c r="A146" t="s">
        <v>2</v>
      </c>
      <c r="B146" t="s">
        <v>17</v>
      </c>
      <c r="D146" t="s">
        <v>90</v>
      </c>
      <c r="F146" t="s">
        <v>2</v>
      </c>
      <c r="G146" s="2">
        <v>1600000</v>
      </c>
      <c r="H146" s="4" t="s">
        <v>192</v>
      </c>
      <c r="I146" s="4">
        <f t="shared" si="10"/>
        <v>4</v>
      </c>
      <c r="J146" s="4" t="s">
        <v>375</v>
      </c>
      <c r="K146" s="4">
        <f t="shared" si="11"/>
        <v>2</v>
      </c>
      <c r="L146" s="4" t="s">
        <v>376</v>
      </c>
      <c r="M146" s="4">
        <f t="shared" si="12"/>
        <v>5</v>
      </c>
      <c r="N146" s="4" t="s">
        <v>249</v>
      </c>
      <c r="O146" s="4">
        <f t="shared" si="14"/>
        <v>3</v>
      </c>
      <c r="P146">
        <f t="shared" si="13"/>
        <v>14</v>
      </c>
    </row>
    <row r="147" spans="1:16" ht="60" x14ac:dyDescent="0.25">
      <c r="A147" t="s">
        <v>2</v>
      </c>
      <c r="B147" t="s">
        <v>18</v>
      </c>
      <c r="D147" s="1" t="s">
        <v>91</v>
      </c>
      <c r="F147" t="s">
        <v>2</v>
      </c>
      <c r="G147" s="3">
        <v>700000</v>
      </c>
      <c r="H147" s="4" t="s">
        <v>193</v>
      </c>
      <c r="I147" s="4">
        <f t="shared" si="10"/>
        <v>2</v>
      </c>
      <c r="J147" s="4" t="s">
        <v>244</v>
      </c>
      <c r="K147" s="4">
        <f t="shared" si="11"/>
        <v>1</v>
      </c>
      <c r="L147" s="4" t="s">
        <v>377</v>
      </c>
      <c r="M147" s="4">
        <f t="shared" si="12"/>
        <v>4</v>
      </c>
      <c r="N147" s="4" t="s">
        <v>249</v>
      </c>
      <c r="O147" s="4">
        <f t="shared" si="14"/>
        <v>3</v>
      </c>
      <c r="P147">
        <f t="shared" si="13"/>
        <v>10</v>
      </c>
    </row>
    <row r="148" spans="1:16" x14ac:dyDescent="0.25">
      <c r="A148" t="s">
        <v>2</v>
      </c>
      <c r="B148" t="s">
        <v>18</v>
      </c>
      <c r="D148">
        <v>800000</v>
      </c>
      <c r="F148" t="s">
        <v>2</v>
      </c>
      <c r="G148">
        <v>800000</v>
      </c>
      <c r="H148" s="4" t="s">
        <v>194</v>
      </c>
      <c r="I148" s="4">
        <f t="shared" si="10"/>
        <v>2</v>
      </c>
      <c r="J148" s="4" t="s">
        <v>244</v>
      </c>
      <c r="K148" s="4">
        <f t="shared" si="11"/>
        <v>1</v>
      </c>
      <c r="L148" s="4" t="s">
        <v>377</v>
      </c>
      <c r="M148" s="4">
        <f t="shared" si="12"/>
        <v>4</v>
      </c>
      <c r="N148" s="4" t="s">
        <v>249</v>
      </c>
      <c r="O148" s="4">
        <f t="shared" si="14"/>
        <v>3</v>
      </c>
      <c r="P148">
        <f t="shared" si="13"/>
        <v>10</v>
      </c>
    </row>
    <row r="149" spans="1:16" x14ac:dyDescent="0.25">
      <c r="A149" t="s">
        <v>2</v>
      </c>
      <c r="B149" t="s">
        <v>19</v>
      </c>
      <c r="D149">
        <v>750000</v>
      </c>
      <c r="F149" t="s">
        <v>2</v>
      </c>
      <c r="G149">
        <v>750000</v>
      </c>
      <c r="H149" s="4" t="s">
        <v>194</v>
      </c>
      <c r="I149" s="4">
        <f t="shared" si="10"/>
        <v>2</v>
      </c>
      <c r="J149" s="4" t="s">
        <v>244</v>
      </c>
      <c r="K149" s="4">
        <f t="shared" si="11"/>
        <v>1</v>
      </c>
      <c r="L149" s="4" t="s">
        <v>377</v>
      </c>
      <c r="M149" s="4">
        <f t="shared" si="12"/>
        <v>4</v>
      </c>
      <c r="N149" s="4" t="s">
        <v>249</v>
      </c>
      <c r="O149" s="4">
        <f t="shared" si="14"/>
        <v>3</v>
      </c>
      <c r="P149">
        <f t="shared" si="13"/>
        <v>10</v>
      </c>
    </row>
    <row r="150" spans="1:16" ht="90" x14ac:dyDescent="0.25">
      <c r="A150" t="s">
        <v>2</v>
      </c>
      <c r="B150" t="s">
        <v>18</v>
      </c>
      <c r="D150" s="1" t="s">
        <v>92</v>
      </c>
      <c r="F150" t="s">
        <v>2</v>
      </c>
      <c r="G150" s="3">
        <v>1200000</v>
      </c>
      <c r="H150" s="4" t="s">
        <v>195</v>
      </c>
      <c r="I150" s="4">
        <f t="shared" si="10"/>
        <v>3</v>
      </c>
      <c r="J150" s="4" t="s">
        <v>378</v>
      </c>
      <c r="K150" s="4">
        <f t="shared" si="11"/>
        <v>2</v>
      </c>
      <c r="L150" s="4" t="s">
        <v>345</v>
      </c>
      <c r="M150" s="4">
        <f t="shared" si="12"/>
        <v>1</v>
      </c>
      <c r="N150" s="4" t="s">
        <v>246</v>
      </c>
      <c r="O150" s="4">
        <f t="shared" si="14"/>
        <v>2</v>
      </c>
      <c r="P150">
        <f t="shared" si="13"/>
        <v>8</v>
      </c>
    </row>
    <row r="151" spans="1:16" ht="60" x14ac:dyDescent="0.25">
      <c r="A151" t="s">
        <v>2</v>
      </c>
      <c r="B151" t="s">
        <v>17</v>
      </c>
      <c r="D151" s="1" t="s">
        <v>93</v>
      </c>
      <c r="F151" t="s">
        <v>2</v>
      </c>
      <c r="G151" s="3">
        <v>800000</v>
      </c>
      <c r="H151" s="4" t="s">
        <v>195</v>
      </c>
      <c r="I151" s="4">
        <f t="shared" si="10"/>
        <v>3</v>
      </c>
      <c r="J151" s="4" t="s">
        <v>312</v>
      </c>
      <c r="K151" s="4">
        <f t="shared" si="11"/>
        <v>2</v>
      </c>
      <c r="L151" s="4" t="s">
        <v>345</v>
      </c>
      <c r="M151" s="4">
        <f t="shared" si="12"/>
        <v>1</v>
      </c>
      <c r="N151" s="4" t="s">
        <v>246</v>
      </c>
      <c r="O151" s="4">
        <f t="shared" si="14"/>
        <v>2</v>
      </c>
      <c r="P151">
        <f t="shared" si="13"/>
        <v>8</v>
      </c>
    </row>
    <row r="152" spans="1:16" x14ac:dyDescent="0.25">
      <c r="A152" t="s">
        <v>2</v>
      </c>
      <c r="B152" t="s">
        <v>18</v>
      </c>
      <c r="D152">
        <v>500000</v>
      </c>
      <c r="F152" t="s">
        <v>2</v>
      </c>
      <c r="G152">
        <v>500000</v>
      </c>
      <c r="H152" s="4" t="s">
        <v>195</v>
      </c>
      <c r="I152" s="4">
        <f t="shared" si="10"/>
        <v>3</v>
      </c>
      <c r="J152" s="4" t="s">
        <v>378</v>
      </c>
      <c r="K152" s="4">
        <f t="shared" si="11"/>
        <v>2</v>
      </c>
      <c r="L152" s="4" t="s">
        <v>345</v>
      </c>
      <c r="M152" s="4">
        <f t="shared" si="12"/>
        <v>1</v>
      </c>
      <c r="N152" s="4" t="s">
        <v>246</v>
      </c>
      <c r="O152" s="4">
        <f t="shared" si="14"/>
        <v>2</v>
      </c>
      <c r="P152">
        <f t="shared" si="13"/>
        <v>8</v>
      </c>
    </row>
    <row r="153" spans="1:16" ht="60" x14ac:dyDescent="0.25">
      <c r="A153" t="s">
        <v>2</v>
      </c>
      <c r="B153" t="s">
        <v>19</v>
      </c>
      <c r="D153" s="1" t="s">
        <v>94</v>
      </c>
      <c r="F153" t="s">
        <v>2</v>
      </c>
      <c r="G153" s="3">
        <v>2000000</v>
      </c>
      <c r="H153" s="4" t="s">
        <v>180</v>
      </c>
      <c r="I153" s="4">
        <f t="shared" si="10"/>
        <v>1</v>
      </c>
      <c r="J153" s="4" t="s">
        <v>244</v>
      </c>
      <c r="K153" s="4">
        <f t="shared" si="11"/>
        <v>1</v>
      </c>
      <c r="L153" s="4" t="s">
        <v>239</v>
      </c>
      <c r="M153" s="4">
        <f t="shared" si="12"/>
        <v>1</v>
      </c>
      <c r="N153" s="4" t="s">
        <v>262</v>
      </c>
      <c r="O153" s="4">
        <f t="shared" si="14"/>
        <v>1</v>
      </c>
      <c r="P153">
        <f t="shared" si="13"/>
        <v>4</v>
      </c>
    </row>
    <row r="154" spans="1:16" x14ac:dyDescent="0.25">
      <c r="A154" t="s">
        <v>2</v>
      </c>
      <c r="B154" t="s">
        <v>19</v>
      </c>
      <c r="D154">
        <v>450000</v>
      </c>
      <c r="F154" t="s">
        <v>2</v>
      </c>
      <c r="G154">
        <v>450000</v>
      </c>
      <c r="H154" s="4" t="s">
        <v>196</v>
      </c>
      <c r="I154" s="4">
        <f t="shared" si="10"/>
        <v>5</v>
      </c>
      <c r="J154" s="4" t="s">
        <v>379</v>
      </c>
      <c r="K154" s="4">
        <f t="shared" si="11"/>
        <v>5</v>
      </c>
      <c r="L154" s="4" t="s">
        <v>380</v>
      </c>
      <c r="M154" s="4">
        <f t="shared" si="12"/>
        <v>4</v>
      </c>
      <c r="N154" s="4" t="s">
        <v>249</v>
      </c>
      <c r="O154" s="4">
        <f t="shared" si="14"/>
        <v>3</v>
      </c>
      <c r="P154">
        <f t="shared" si="13"/>
        <v>17</v>
      </c>
    </row>
    <row r="155" spans="1:16" x14ac:dyDescent="0.25">
      <c r="A155" t="s">
        <v>2</v>
      </c>
      <c r="B155" t="s">
        <v>18</v>
      </c>
      <c r="D155">
        <v>850000</v>
      </c>
      <c r="F155" t="s">
        <v>2</v>
      </c>
      <c r="G155">
        <v>850000</v>
      </c>
      <c r="H155" s="4" t="s">
        <v>197</v>
      </c>
      <c r="I155" s="4">
        <f t="shared" si="10"/>
        <v>8</v>
      </c>
      <c r="J155" s="4" t="s">
        <v>323</v>
      </c>
      <c r="K155" s="4">
        <f t="shared" si="11"/>
        <v>4</v>
      </c>
      <c r="L155" s="4" t="s">
        <v>381</v>
      </c>
      <c r="M155" s="4">
        <f t="shared" si="12"/>
        <v>7</v>
      </c>
      <c r="N155" s="4" t="s">
        <v>249</v>
      </c>
      <c r="O155" s="4">
        <f t="shared" si="14"/>
        <v>3</v>
      </c>
      <c r="P155">
        <f t="shared" si="13"/>
        <v>22</v>
      </c>
    </row>
    <row r="156" spans="1:16" ht="60" x14ac:dyDescent="0.25">
      <c r="A156" t="s">
        <v>2</v>
      </c>
      <c r="B156" t="s">
        <v>19</v>
      </c>
      <c r="D156" s="1" t="s">
        <v>95</v>
      </c>
      <c r="F156" t="s">
        <v>2</v>
      </c>
      <c r="G156" s="3">
        <v>800000</v>
      </c>
      <c r="H156" s="4" t="s">
        <v>198</v>
      </c>
      <c r="I156" s="4">
        <f t="shared" si="10"/>
        <v>7</v>
      </c>
      <c r="J156" s="4" t="s">
        <v>374</v>
      </c>
      <c r="K156" s="4">
        <f t="shared" si="11"/>
        <v>4</v>
      </c>
      <c r="L156" s="4" t="s">
        <v>381</v>
      </c>
      <c r="M156" s="4">
        <f t="shared" si="12"/>
        <v>7</v>
      </c>
      <c r="N156" s="4" t="s">
        <v>249</v>
      </c>
      <c r="O156" s="4">
        <f t="shared" si="14"/>
        <v>3</v>
      </c>
      <c r="P156">
        <f t="shared" si="13"/>
        <v>21</v>
      </c>
    </row>
    <row r="157" spans="1:16" ht="60" x14ac:dyDescent="0.25">
      <c r="A157" t="s">
        <v>2</v>
      </c>
      <c r="B157" t="s">
        <v>19</v>
      </c>
      <c r="D157" s="1" t="s">
        <v>78</v>
      </c>
      <c r="F157" t="s">
        <v>2</v>
      </c>
      <c r="G157" s="3">
        <v>600000</v>
      </c>
      <c r="H157" s="4" t="s">
        <v>199</v>
      </c>
      <c r="I157" s="4">
        <f t="shared" si="10"/>
        <v>5</v>
      </c>
      <c r="J157" s="4" t="s">
        <v>382</v>
      </c>
      <c r="K157" s="4">
        <f t="shared" si="11"/>
        <v>5</v>
      </c>
      <c r="L157" s="4" t="s">
        <v>383</v>
      </c>
      <c r="M157" s="4">
        <f t="shared" si="12"/>
        <v>10</v>
      </c>
      <c r="N157" s="4" t="s">
        <v>249</v>
      </c>
      <c r="O157" s="4">
        <f t="shared" si="14"/>
        <v>3</v>
      </c>
      <c r="P157">
        <f t="shared" si="13"/>
        <v>23</v>
      </c>
    </row>
    <row r="158" spans="1:16" ht="60" x14ac:dyDescent="0.25">
      <c r="A158" t="s">
        <v>2</v>
      </c>
      <c r="B158" t="s">
        <v>17</v>
      </c>
      <c r="D158" s="1" t="s">
        <v>96</v>
      </c>
      <c r="F158" t="s">
        <v>2</v>
      </c>
      <c r="G158" s="3">
        <v>1000000</v>
      </c>
      <c r="H158" s="4" t="s">
        <v>200</v>
      </c>
      <c r="I158" s="4">
        <f t="shared" si="10"/>
        <v>4</v>
      </c>
      <c r="J158" s="4" t="s">
        <v>384</v>
      </c>
      <c r="K158" s="4">
        <f t="shared" si="11"/>
        <v>2</v>
      </c>
      <c r="L158" s="4" t="s">
        <v>180</v>
      </c>
      <c r="M158" s="4">
        <f t="shared" si="12"/>
        <v>1</v>
      </c>
      <c r="N158" s="4" t="s">
        <v>385</v>
      </c>
      <c r="O158" s="4">
        <f t="shared" si="14"/>
        <v>1</v>
      </c>
      <c r="P158">
        <f t="shared" si="13"/>
        <v>8</v>
      </c>
    </row>
    <row r="159" spans="1:16" ht="30" x14ac:dyDescent="0.25">
      <c r="A159" t="s">
        <v>2</v>
      </c>
      <c r="B159" t="s">
        <v>19</v>
      </c>
      <c r="D159" s="1" t="s">
        <v>51</v>
      </c>
      <c r="F159" t="s">
        <v>2</v>
      </c>
      <c r="G159" s="3">
        <v>650000</v>
      </c>
      <c r="H159" s="4" t="s">
        <v>201</v>
      </c>
      <c r="I159" s="4">
        <f t="shared" si="10"/>
        <v>4</v>
      </c>
      <c r="J159" s="4" t="s">
        <v>386</v>
      </c>
      <c r="K159" s="4">
        <f t="shared" si="11"/>
        <v>8</v>
      </c>
      <c r="L159" s="4" t="s">
        <v>387</v>
      </c>
      <c r="M159" s="4">
        <f t="shared" si="12"/>
        <v>7</v>
      </c>
      <c r="N159" s="4" t="s">
        <v>249</v>
      </c>
      <c r="O159" s="4">
        <f t="shared" si="14"/>
        <v>3</v>
      </c>
      <c r="P159">
        <f t="shared" si="13"/>
        <v>22</v>
      </c>
    </row>
    <row r="160" spans="1:16" x14ac:dyDescent="0.25">
      <c r="A160" t="s">
        <v>97</v>
      </c>
      <c r="B160" t="s">
        <v>19</v>
      </c>
      <c r="D160">
        <v>700000</v>
      </c>
      <c r="F160" t="s">
        <v>97</v>
      </c>
      <c r="G160">
        <v>700000</v>
      </c>
      <c r="H160" s="4" t="s">
        <v>202</v>
      </c>
      <c r="I160" s="4">
        <f t="shared" si="10"/>
        <v>6</v>
      </c>
      <c r="J160" s="4" t="s">
        <v>321</v>
      </c>
      <c r="K160" s="4">
        <f t="shared" si="11"/>
        <v>4</v>
      </c>
      <c r="L160" s="4" t="s">
        <v>388</v>
      </c>
      <c r="M160" s="4">
        <f t="shared" si="12"/>
        <v>4</v>
      </c>
      <c r="N160" s="4" t="s">
        <v>249</v>
      </c>
      <c r="O160" s="4">
        <f t="shared" si="14"/>
        <v>3</v>
      </c>
      <c r="P160">
        <f t="shared" si="13"/>
        <v>17</v>
      </c>
    </row>
    <row r="161" spans="1:16" ht="60" x14ac:dyDescent="0.25">
      <c r="A161" t="s">
        <v>97</v>
      </c>
      <c r="B161" t="s">
        <v>19</v>
      </c>
      <c r="D161" s="1" t="s">
        <v>98</v>
      </c>
      <c r="F161" t="s">
        <v>97</v>
      </c>
      <c r="G161" s="3">
        <v>800000</v>
      </c>
      <c r="H161" s="4" t="s">
        <v>203</v>
      </c>
      <c r="I161" s="4">
        <f t="shared" si="10"/>
        <v>7</v>
      </c>
      <c r="J161" s="4" t="s">
        <v>389</v>
      </c>
      <c r="K161" s="4">
        <f t="shared" si="11"/>
        <v>5</v>
      </c>
      <c r="L161" s="4" t="s">
        <v>390</v>
      </c>
      <c r="M161" s="4">
        <f t="shared" si="12"/>
        <v>5</v>
      </c>
      <c r="N161" s="4" t="s">
        <v>249</v>
      </c>
      <c r="O161" s="4">
        <f t="shared" si="14"/>
        <v>3</v>
      </c>
      <c r="P161">
        <f t="shared" si="13"/>
        <v>20</v>
      </c>
    </row>
    <row r="162" spans="1:16" x14ac:dyDescent="0.25">
      <c r="A162" t="s">
        <v>97</v>
      </c>
      <c r="B162" t="s">
        <v>18</v>
      </c>
      <c r="D162" t="s">
        <v>65</v>
      </c>
      <c r="F162" t="s">
        <v>97</v>
      </c>
      <c r="G162" s="2">
        <v>500000</v>
      </c>
      <c r="H162" s="4" t="s">
        <v>204</v>
      </c>
      <c r="I162" s="4">
        <f t="shared" si="10"/>
        <v>4</v>
      </c>
      <c r="J162" s="4" t="s">
        <v>374</v>
      </c>
      <c r="K162" s="4">
        <f t="shared" si="11"/>
        <v>4</v>
      </c>
      <c r="L162" s="4" t="s">
        <v>391</v>
      </c>
      <c r="M162" s="4">
        <f t="shared" si="12"/>
        <v>5</v>
      </c>
      <c r="N162" s="4" t="s">
        <v>252</v>
      </c>
      <c r="O162" s="4">
        <f t="shared" si="14"/>
        <v>2</v>
      </c>
      <c r="P162">
        <f t="shared" si="13"/>
        <v>15</v>
      </c>
    </row>
    <row r="163" spans="1:16" x14ac:dyDescent="0.25">
      <c r="A163" t="s">
        <v>99</v>
      </c>
      <c r="B163" t="s">
        <v>18</v>
      </c>
      <c r="D163">
        <v>450000</v>
      </c>
      <c r="F163" t="s">
        <v>99</v>
      </c>
      <c r="G163">
        <v>450000</v>
      </c>
      <c r="H163" s="4" t="s">
        <v>205</v>
      </c>
      <c r="I163" s="4">
        <f t="shared" si="10"/>
        <v>3</v>
      </c>
      <c r="J163" s="4" t="s">
        <v>264</v>
      </c>
      <c r="K163" s="4">
        <f t="shared" si="11"/>
        <v>4</v>
      </c>
      <c r="L163" s="4" t="s">
        <v>245</v>
      </c>
      <c r="M163" s="4">
        <f t="shared" si="12"/>
        <v>2</v>
      </c>
      <c r="N163" s="4" t="s">
        <v>249</v>
      </c>
      <c r="O163" s="4">
        <f t="shared" si="14"/>
        <v>3</v>
      </c>
      <c r="P163">
        <f t="shared" si="13"/>
        <v>12</v>
      </c>
    </row>
    <row r="164" spans="1:16" x14ac:dyDescent="0.25">
      <c r="A164" t="s">
        <v>99</v>
      </c>
      <c r="B164" t="s">
        <v>19</v>
      </c>
      <c r="D164" t="s">
        <v>69</v>
      </c>
      <c r="F164" t="s">
        <v>99</v>
      </c>
      <c r="G164" s="2">
        <v>750000</v>
      </c>
      <c r="H164" s="4" t="s">
        <v>206</v>
      </c>
      <c r="I164" s="4">
        <f t="shared" si="10"/>
        <v>8</v>
      </c>
      <c r="J164" s="4" t="s">
        <v>392</v>
      </c>
      <c r="K164" s="4">
        <f t="shared" si="11"/>
        <v>6</v>
      </c>
      <c r="L164" s="4" t="s">
        <v>393</v>
      </c>
      <c r="M164" s="4">
        <f t="shared" si="12"/>
        <v>6</v>
      </c>
      <c r="N164" s="4" t="s">
        <v>249</v>
      </c>
      <c r="O164" s="4">
        <f t="shared" si="14"/>
        <v>3</v>
      </c>
      <c r="P164">
        <f t="shared" si="13"/>
        <v>23</v>
      </c>
    </row>
    <row r="165" spans="1:16" x14ac:dyDescent="0.25">
      <c r="A165" t="s">
        <v>99</v>
      </c>
      <c r="B165" t="s">
        <v>19</v>
      </c>
      <c r="D165">
        <v>500000</v>
      </c>
      <c r="F165" t="s">
        <v>99</v>
      </c>
      <c r="G165">
        <v>500000</v>
      </c>
      <c r="H165" s="4" t="s">
        <v>207</v>
      </c>
      <c r="I165" s="4">
        <f t="shared" si="10"/>
        <v>7</v>
      </c>
      <c r="J165" s="4" t="s">
        <v>374</v>
      </c>
      <c r="K165" s="4">
        <f t="shared" si="11"/>
        <v>4</v>
      </c>
      <c r="L165" s="4" t="s">
        <v>394</v>
      </c>
      <c r="M165" s="4">
        <f t="shared" si="12"/>
        <v>4</v>
      </c>
      <c r="N165" s="4" t="s">
        <v>249</v>
      </c>
      <c r="O165" s="4">
        <f t="shared" si="14"/>
        <v>3</v>
      </c>
      <c r="P165">
        <f t="shared" si="13"/>
        <v>18</v>
      </c>
    </row>
    <row r="166" spans="1:16" x14ac:dyDescent="0.25">
      <c r="A166" t="s">
        <v>99</v>
      </c>
      <c r="B166" t="s">
        <v>18</v>
      </c>
      <c r="D166" t="s">
        <v>70</v>
      </c>
      <c r="F166" t="s">
        <v>99</v>
      </c>
      <c r="G166" s="2">
        <v>650000</v>
      </c>
      <c r="H166" s="4" t="s">
        <v>208</v>
      </c>
      <c r="I166" s="4">
        <f t="shared" si="10"/>
        <v>5</v>
      </c>
      <c r="J166" s="4" t="s">
        <v>264</v>
      </c>
      <c r="K166" s="4">
        <f t="shared" si="11"/>
        <v>4</v>
      </c>
      <c r="L166" s="4" t="s">
        <v>395</v>
      </c>
      <c r="M166" s="4">
        <f t="shared" si="12"/>
        <v>3</v>
      </c>
      <c r="N166" s="4" t="s">
        <v>249</v>
      </c>
      <c r="O166" s="4">
        <f t="shared" si="14"/>
        <v>3</v>
      </c>
      <c r="P166">
        <f t="shared" si="13"/>
        <v>15</v>
      </c>
    </row>
    <row r="167" spans="1:16" x14ac:dyDescent="0.25">
      <c r="A167" t="s">
        <v>99</v>
      </c>
      <c r="B167" t="s">
        <v>18</v>
      </c>
      <c r="D167" t="s">
        <v>71</v>
      </c>
      <c r="F167" t="s">
        <v>99</v>
      </c>
      <c r="G167" s="2">
        <v>800000</v>
      </c>
      <c r="H167" s="4" t="s">
        <v>209</v>
      </c>
      <c r="I167" s="4">
        <f t="shared" si="10"/>
        <v>3</v>
      </c>
      <c r="J167" s="4" t="s">
        <v>396</v>
      </c>
      <c r="K167" s="4">
        <f t="shared" si="11"/>
        <v>4</v>
      </c>
      <c r="L167" s="4" t="s">
        <v>397</v>
      </c>
      <c r="M167" s="4">
        <f t="shared" si="12"/>
        <v>4</v>
      </c>
      <c r="N167" s="4" t="s">
        <v>249</v>
      </c>
      <c r="O167" s="4">
        <f t="shared" si="14"/>
        <v>3</v>
      </c>
      <c r="P167">
        <f t="shared" si="13"/>
        <v>14</v>
      </c>
    </row>
    <row r="168" spans="1:16" x14ac:dyDescent="0.25">
      <c r="A168" t="s">
        <v>99</v>
      </c>
      <c r="B168" t="s">
        <v>19</v>
      </c>
      <c r="D168" t="s">
        <v>73</v>
      </c>
      <c r="F168" t="s">
        <v>99</v>
      </c>
      <c r="G168" s="2">
        <v>425000</v>
      </c>
      <c r="H168" s="4" t="s">
        <v>210</v>
      </c>
      <c r="I168" s="4">
        <f t="shared" si="10"/>
        <v>9</v>
      </c>
      <c r="J168" s="4" t="s">
        <v>321</v>
      </c>
      <c r="K168" s="4">
        <f t="shared" si="11"/>
        <v>4</v>
      </c>
      <c r="L168" s="4" t="s">
        <v>388</v>
      </c>
      <c r="M168" s="4">
        <f t="shared" si="12"/>
        <v>4</v>
      </c>
      <c r="N168" s="4" t="s">
        <v>249</v>
      </c>
      <c r="O168" s="4">
        <f t="shared" si="14"/>
        <v>3</v>
      </c>
      <c r="P168">
        <f t="shared" si="13"/>
        <v>20</v>
      </c>
    </row>
    <row r="169" spans="1:16" x14ac:dyDescent="0.25">
      <c r="A169" t="s">
        <v>3</v>
      </c>
      <c r="B169" t="s">
        <v>18</v>
      </c>
      <c r="D169">
        <v>350000</v>
      </c>
      <c r="F169" t="s">
        <v>3</v>
      </c>
      <c r="G169">
        <v>350000</v>
      </c>
      <c r="H169" s="4" t="s">
        <v>209</v>
      </c>
      <c r="I169" s="4">
        <f t="shared" si="10"/>
        <v>3</v>
      </c>
      <c r="J169" s="4" t="s">
        <v>244</v>
      </c>
      <c r="K169" s="4">
        <f t="shared" si="11"/>
        <v>1</v>
      </c>
      <c r="L169" s="4" t="s">
        <v>245</v>
      </c>
      <c r="M169" s="4">
        <f t="shared" si="12"/>
        <v>2</v>
      </c>
      <c r="N169" s="4" t="s">
        <v>262</v>
      </c>
      <c r="O169" s="4">
        <f t="shared" si="14"/>
        <v>1</v>
      </c>
      <c r="P169">
        <f t="shared" si="13"/>
        <v>7</v>
      </c>
    </row>
    <row r="170" spans="1:16" x14ac:dyDescent="0.25">
      <c r="A170" t="s">
        <v>13</v>
      </c>
      <c r="B170" t="s">
        <v>17</v>
      </c>
      <c r="D170" t="s">
        <v>100</v>
      </c>
      <c r="F170" t="s">
        <v>13</v>
      </c>
      <c r="G170" s="2">
        <v>420000</v>
      </c>
      <c r="H170" s="4" t="s">
        <v>211</v>
      </c>
      <c r="I170" s="4">
        <f t="shared" si="10"/>
        <v>12</v>
      </c>
      <c r="J170" s="4" t="s">
        <v>398</v>
      </c>
      <c r="K170" s="4">
        <f t="shared" si="11"/>
        <v>6</v>
      </c>
      <c r="L170" s="4" t="s">
        <v>399</v>
      </c>
      <c r="M170" s="4">
        <f t="shared" si="12"/>
        <v>9</v>
      </c>
      <c r="N170" s="4" t="s">
        <v>249</v>
      </c>
      <c r="O170" s="4">
        <f t="shared" si="14"/>
        <v>3</v>
      </c>
      <c r="P170">
        <f t="shared" si="13"/>
        <v>30</v>
      </c>
    </row>
    <row r="171" spans="1:16" x14ac:dyDescent="0.25">
      <c r="A171" t="s">
        <v>4</v>
      </c>
      <c r="B171" t="s">
        <v>19</v>
      </c>
      <c r="D171" t="s">
        <v>101</v>
      </c>
      <c r="F171" t="s">
        <v>4</v>
      </c>
      <c r="G171" s="2">
        <v>500000</v>
      </c>
      <c r="H171" s="4" t="s">
        <v>212</v>
      </c>
      <c r="I171" s="4">
        <f t="shared" si="10"/>
        <v>4</v>
      </c>
      <c r="J171" s="4" t="s">
        <v>400</v>
      </c>
      <c r="K171" s="4">
        <f t="shared" si="11"/>
        <v>3</v>
      </c>
      <c r="L171" s="4" t="s">
        <v>401</v>
      </c>
      <c r="M171" s="4">
        <f t="shared" si="12"/>
        <v>3</v>
      </c>
      <c r="N171" s="4" t="s">
        <v>252</v>
      </c>
      <c r="O171" s="4">
        <f t="shared" si="14"/>
        <v>2</v>
      </c>
      <c r="P171">
        <f t="shared" si="13"/>
        <v>12</v>
      </c>
    </row>
    <row r="172" spans="1:16" x14ac:dyDescent="0.25">
      <c r="A172" t="s">
        <v>4</v>
      </c>
      <c r="B172" t="s">
        <v>19</v>
      </c>
      <c r="D172">
        <v>600</v>
      </c>
      <c r="F172" t="s">
        <v>4</v>
      </c>
      <c r="G172">
        <v>600000</v>
      </c>
      <c r="H172" s="4" t="s">
        <v>167</v>
      </c>
      <c r="I172" s="4">
        <f t="shared" si="10"/>
        <v>3</v>
      </c>
      <c r="J172" s="4" t="s">
        <v>280</v>
      </c>
      <c r="K172" s="4">
        <f t="shared" si="11"/>
        <v>3</v>
      </c>
      <c r="L172" s="4" t="s">
        <v>402</v>
      </c>
      <c r="M172" s="4">
        <f t="shared" si="12"/>
        <v>4</v>
      </c>
      <c r="N172" s="4" t="s">
        <v>246</v>
      </c>
      <c r="O172" s="4">
        <f t="shared" si="14"/>
        <v>2</v>
      </c>
      <c r="P172">
        <f t="shared" si="13"/>
        <v>12</v>
      </c>
    </row>
    <row r="173" spans="1:16" x14ac:dyDescent="0.25">
      <c r="A173" t="s">
        <v>4</v>
      </c>
      <c r="B173" t="s">
        <v>19</v>
      </c>
      <c r="D173">
        <v>1700000</v>
      </c>
      <c r="F173" t="s">
        <v>4</v>
      </c>
      <c r="G173">
        <v>1700000</v>
      </c>
      <c r="H173" s="4" t="s">
        <v>213</v>
      </c>
      <c r="I173" s="4">
        <f t="shared" si="10"/>
        <v>3</v>
      </c>
      <c r="J173" s="4" t="s">
        <v>403</v>
      </c>
      <c r="K173" s="4">
        <f t="shared" si="11"/>
        <v>6</v>
      </c>
      <c r="L173" s="4" t="s">
        <v>404</v>
      </c>
      <c r="M173" s="4">
        <f t="shared" si="12"/>
        <v>6</v>
      </c>
      <c r="N173" s="4" t="s">
        <v>249</v>
      </c>
      <c r="O173" s="4">
        <f t="shared" si="14"/>
        <v>3</v>
      </c>
      <c r="P173">
        <f t="shared" si="13"/>
        <v>18</v>
      </c>
    </row>
    <row r="174" spans="1:16" x14ac:dyDescent="0.25">
      <c r="A174" t="s">
        <v>4</v>
      </c>
      <c r="B174" t="s">
        <v>19</v>
      </c>
      <c r="D174">
        <v>850000</v>
      </c>
      <c r="F174" t="s">
        <v>4</v>
      </c>
      <c r="G174">
        <v>850000</v>
      </c>
      <c r="H174" s="4" t="s">
        <v>214</v>
      </c>
      <c r="I174" s="4">
        <f t="shared" si="10"/>
        <v>2</v>
      </c>
      <c r="J174" s="4" t="s">
        <v>405</v>
      </c>
      <c r="K174" s="4">
        <f t="shared" si="11"/>
        <v>3</v>
      </c>
      <c r="L174" s="4" t="s">
        <v>406</v>
      </c>
      <c r="M174" s="4">
        <f t="shared" si="12"/>
        <v>1</v>
      </c>
      <c r="N174" s="4" t="s">
        <v>246</v>
      </c>
      <c r="O174" s="4">
        <f t="shared" si="14"/>
        <v>2</v>
      </c>
      <c r="P174">
        <f t="shared" si="13"/>
        <v>8</v>
      </c>
    </row>
    <row r="175" spans="1:16" x14ac:dyDescent="0.25">
      <c r="A175" t="s">
        <v>4</v>
      </c>
      <c r="B175" t="s">
        <v>19</v>
      </c>
      <c r="D175" t="s">
        <v>102</v>
      </c>
      <c r="F175" t="s">
        <v>4</v>
      </c>
      <c r="G175" s="2">
        <v>450000</v>
      </c>
      <c r="H175" s="4" t="s">
        <v>215</v>
      </c>
      <c r="I175" s="4">
        <f t="shared" si="10"/>
        <v>1</v>
      </c>
      <c r="J175" s="4" t="s">
        <v>368</v>
      </c>
      <c r="K175" s="4">
        <f t="shared" si="11"/>
        <v>3</v>
      </c>
      <c r="L175" s="4" t="s">
        <v>376</v>
      </c>
      <c r="M175" s="4">
        <f t="shared" si="12"/>
        <v>5</v>
      </c>
      <c r="N175" s="4" t="s">
        <v>249</v>
      </c>
      <c r="O175" s="4">
        <f t="shared" si="14"/>
        <v>3</v>
      </c>
      <c r="P175">
        <f t="shared" si="13"/>
        <v>12</v>
      </c>
    </row>
    <row r="176" spans="1:16" x14ac:dyDescent="0.25">
      <c r="A176" t="s">
        <v>4</v>
      </c>
      <c r="B176" t="s">
        <v>19</v>
      </c>
      <c r="D176" t="s">
        <v>103</v>
      </c>
      <c r="F176" t="s">
        <v>4</v>
      </c>
      <c r="G176" s="2">
        <v>750000</v>
      </c>
      <c r="H176" s="4" t="s">
        <v>215</v>
      </c>
      <c r="I176" s="4">
        <f t="shared" si="10"/>
        <v>1</v>
      </c>
      <c r="J176" s="4" t="s">
        <v>368</v>
      </c>
      <c r="K176" s="4">
        <f t="shared" si="11"/>
        <v>3</v>
      </c>
      <c r="L176" s="4" t="s">
        <v>376</v>
      </c>
      <c r="M176" s="4">
        <f t="shared" si="12"/>
        <v>5</v>
      </c>
      <c r="N176" s="4" t="s">
        <v>249</v>
      </c>
      <c r="O176" s="4">
        <f t="shared" si="14"/>
        <v>3</v>
      </c>
      <c r="P176">
        <f t="shared" si="13"/>
        <v>12</v>
      </c>
    </row>
    <row r="177" spans="1:16" x14ac:dyDescent="0.25">
      <c r="A177" t="s">
        <v>4</v>
      </c>
      <c r="B177" t="s">
        <v>19</v>
      </c>
      <c r="D177">
        <v>2200000</v>
      </c>
      <c r="F177" t="s">
        <v>4</v>
      </c>
      <c r="G177">
        <v>2200000</v>
      </c>
      <c r="H177" s="4" t="s">
        <v>197</v>
      </c>
      <c r="I177" s="4">
        <f t="shared" si="10"/>
        <v>8</v>
      </c>
      <c r="J177" s="4" t="s">
        <v>264</v>
      </c>
      <c r="K177" s="4">
        <f t="shared" si="11"/>
        <v>4</v>
      </c>
      <c r="L177" s="4" t="s">
        <v>407</v>
      </c>
      <c r="M177" s="4">
        <f t="shared" si="12"/>
        <v>2</v>
      </c>
      <c r="N177" s="4" t="s">
        <v>246</v>
      </c>
      <c r="O177" s="4">
        <f t="shared" si="14"/>
        <v>2</v>
      </c>
      <c r="P177">
        <f t="shared" si="13"/>
        <v>16</v>
      </c>
    </row>
    <row r="178" spans="1:16" x14ac:dyDescent="0.25">
      <c r="A178" t="s">
        <v>4</v>
      </c>
      <c r="B178" t="s">
        <v>18</v>
      </c>
      <c r="D178">
        <v>1700000</v>
      </c>
      <c r="F178" t="s">
        <v>4</v>
      </c>
      <c r="G178">
        <v>1700000</v>
      </c>
      <c r="H178" s="4" t="s">
        <v>168</v>
      </c>
      <c r="I178" s="4">
        <f t="shared" si="10"/>
        <v>4</v>
      </c>
      <c r="J178" s="4" t="s">
        <v>408</v>
      </c>
      <c r="K178" s="4">
        <f t="shared" si="11"/>
        <v>4</v>
      </c>
      <c r="L178" s="4" t="s">
        <v>409</v>
      </c>
      <c r="M178" s="4">
        <f t="shared" si="12"/>
        <v>8</v>
      </c>
      <c r="N178" s="4" t="s">
        <v>249</v>
      </c>
      <c r="O178" s="4">
        <f t="shared" si="14"/>
        <v>3</v>
      </c>
      <c r="P178">
        <f t="shared" si="13"/>
        <v>19</v>
      </c>
    </row>
    <row r="179" spans="1:16" x14ac:dyDescent="0.25">
      <c r="A179" t="s">
        <v>4</v>
      </c>
      <c r="B179" t="s">
        <v>18</v>
      </c>
      <c r="D179">
        <v>350000</v>
      </c>
      <c r="F179" t="s">
        <v>4</v>
      </c>
      <c r="G179">
        <v>350000</v>
      </c>
      <c r="H179" s="4" t="s">
        <v>216</v>
      </c>
      <c r="I179" s="4">
        <f t="shared" si="10"/>
        <v>3</v>
      </c>
      <c r="J179" s="4" t="s">
        <v>276</v>
      </c>
      <c r="K179" s="4">
        <f t="shared" si="11"/>
        <v>2</v>
      </c>
      <c r="L179" s="4" t="s">
        <v>254</v>
      </c>
      <c r="M179" s="4">
        <f t="shared" si="12"/>
        <v>2</v>
      </c>
      <c r="N179" s="4" t="s">
        <v>246</v>
      </c>
      <c r="O179" s="4">
        <f t="shared" si="14"/>
        <v>2</v>
      </c>
      <c r="P179">
        <f t="shared" si="13"/>
        <v>9</v>
      </c>
    </row>
    <row r="180" spans="1:16" ht="60" x14ac:dyDescent="0.25">
      <c r="A180" t="s">
        <v>4</v>
      </c>
      <c r="B180" t="s">
        <v>19</v>
      </c>
      <c r="D180" s="1" t="s">
        <v>53</v>
      </c>
      <c r="F180" t="s">
        <v>4</v>
      </c>
      <c r="G180" s="3">
        <v>500000</v>
      </c>
      <c r="H180" s="4" t="s">
        <v>173</v>
      </c>
      <c r="I180" s="4">
        <f t="shared" si="10"/>
        <v>1</v>
      </c>
      <c r="J180" s="4" t="s">
        <v>273</v>
      </c>
      <c r="K180" s="4">
        <f t="shared" si="11"/>
        <v>2</v>
      </c>
      <c r="L180" s="4" t="s">
        <v>215</v>
      </c>
      <c r="M180" s="4">
        <f t="shared" si="12"/>
        <v>1</v>
      </c>
      <c r="N180" s="4" t="s">
        <v>410</v>
      </c>
      <c r="O180" s="4">
        <f t="shared" si="14"/>
        <v>1</v>
      </c>
      <c r="P180">
        <f t="shared" si="13"/>
        <v>5</v>
      </c>
    </row>
    <row r="181" spans="1:16" x14ac:dyDescent="0.25">
      <c r="A181" t="s">
        <v>4</v>
      </c>
      <c r="B181" t="s">
        <v>17</v>
      </c>
      <c r="D181">
        <v>650000</v>
      </c>
      <c r="F181" t="s">
        <v>4</v>
      </c>
      <c r="G181">
        <v>650000</v>
      </c>
      <c r="H181" s="4" t="s">
        <v>168</v>
      </c>
      <c r="I181" s="4">
        <f t="shared" si="10"/>
        <v>4</v>
      </c>
      <c r="J181" s="4" t="s">
        <v>379</v>
      </c>
      <c r="K181" s="4">
        <f t="shared" si="11"/>
        <v>5</v>
      </c>
      <c r="L181" s="4" t="s">
        <v>411</v>
      </c>
      <c r="M181" s="4">
        <f t="shared" si="12"/>
        <v>1</v>
      </c>
      <c r="N181" s="4" t="s">
        <v>385</v>
      </c>
      <c r="O181" s="4">
        <f t="shared" si="14"/>
        <v>1</v>
      </c>
      <c r="P181">
        <f t="shared" si="13"/>
        <v>11</v>
      </c>
    </row>
    <row r="182" spans="1:16" x14ac:dyDescent="0.25">
      <c r="A182" t="s">
        <v>4</v>
      </c>
      <c r="B182" t="s">
        <v>17</v>
      </c>
      <c r="D182">
        <v>1000000</v>
      </c>
      <c r="F182" t="s">
        <v>4</v>
      </c>
      <c r="G182">
        <v>1000000</v>
      </c>
      <c r="H182" s="4" t="s">
        <v>217</v>
      </c>
      <c r="I182" s="4">
        <f t="shared" si="10"/>
        <v>12</v>
      </c>
      <c r="J182" s="4" t="s">
        <v>321</v>
      </c>
      <c r="K182" s="4">
        <f t="shared" si="11"/>
        <v>4</v>
      </c>
      <c r="L182" s="4" t="s">
        <v>412</v>
      </c>
      <c r="M182" s="4">
        <f t="shared" si="12"/>
        <v>9</v>
      </c>
      <c r="N182" s="4" t="s">
        <v>385</v>
      </c>
      <c r="O182" s="4">
        <f t="shared" si="14"/>
        <v>1</v>
      </c>
      <c r="P182">
        <f t="shared" si="13"/>
        <v>26</v>
      </c>
    </row>
    <row r="183" spans="1:16" ht="60" x14ac:dyDescent="0.25">
      <c r="A183" t="s">
        <v>4</v>
      </c>
      <c r="B183" t="s">
        <v>18</v>
      </c>
      <c r="D183" s="1" t="s">
        <v>104</v>
      </c>
      <c r="F183" t="s">
        <v>4</v>
      </c>
      <c r="G183" s="3">
        <v>650000</v>
      </c>
      <c r="H183" s="4" t="s">
        <v>155</v>
      </c>
      <c r="I183" s="4">
        <f t="shared" si="10"/>
        <v>1</v>
      </c>
      <c r="J183" s="4" t="s">
        <v>384</v>
      </c>
      <c r="K183" s="4">
        <f t="shared" si="11"/>
        <v>2</v>
      </c>
      <c r="L183" s="4" t="s">
        <v>413</v>
      </c>
      <c r="M183" s="4">
        <f t="shared" si="12"/>
        <v>3</v>
      </c>
      <c r="N183" s="4" t="s">
        <v>262</v>
      </c>
      <c r="O183" s="4">
        <f t="shared" si="14"/>
        <v>1</v>
      </c>
      <c r="P183">
        <f t="shared" si="13"/>
        <v>7</v>
      </c>
    </row>
    <row r="184" spans="1:16" x14ac:dyDescent="0.25">
      <c r="A184" t="s">
        <v>4</v>
      </c>
      <c r="B184" t="s">
        <v>17</v>
      </c>
      <c r="D184">
        <v>550000</v>
      </c>
      <c r="F184" t="s">
        <v>4</v>
      </c>
      <c r="G184">
        <v>550000</v>
      </c>
      <c r="H184" s="4" t="s">
        <v>202</v>
      </c>
      <c r="I184" s="4">
        <f t="shared" si="10"/>
        <v>6</v>
      </c>
      <c r="J184" s="4" t="s">
        <v>414</v>
      </c>
      <c r="K184" s="4">
        <f t="shared" si="11"/>
        <v>5</v>
      </c>
      <c r="L184" s="4" t="s">
        <v>415</v>
      </c>
      <c r="M184" s="4">
        <f t="shared" si="12"/>
        <v>2</v>
      </c>
      <c r="N184" s="4" t="s">
        <v>255</v>
      </c>
      <c r="O184" s="4">
        <f t="shared" si="14"/>
        <v>1</v>
      </c>
      <c r="P184">
        <f t="shared" si="13"/>
        <v>14</v>
      </c>
    </row>
    <row r="185" spans="1:16" x14ac:dyDescent="0.25">
      <c r="A185" t="s">
        <v>4</v>
      </c>
      <c r="B185" t="s">
        <v>19</v>
      </c>
      <c r="D185" t="s">
        <v>101</v>
      </c>
      <c r="F185" t="s">
        <v>4</v>
      </c>
      <c r="G185" s="2">
        <v>500000</v>
      </c>
      <c r="H185" s="4" t="s">
        <v>218</v>
      </c>
      <c r="I185" s="4">
        <f t="shared" si="10"/>
        <v>3</v>
      </c>
      <c r="J185" s="4" t="s">
        <v>155</v>
      </c>
      <c r="K185" s="4">
        <f t="shared" si="11"/>
        <v>1</v>
      </c>
      <c r="L185" s="4" t="s">
        <v>416</v>
      </c>
      <c r="M185" s="4">
        <f t="shared" si="12"/>
        <v>5</v>
      </c>
      <c r="N185" s="4" t="s">
        <v>246</v>
      </c>
      <c r="O185" s="4">
        <f t="shared" si="14"/>
        <v>2</v>
      </c>
      <c r="P185">
        <f t="shared" si="13"/>
        <v>11</v>
      </c>
    </row>
    <row r="186" spans="1:16" x14ac:dyDescent="0.25">
      <c r="A186" t="s">
        <v>4</v>
      </c>
      <c r="B186" t="s">
        <v>17</v>
      </c>
      <c r="D186">
        <v>1000000</v>
      </c>
      <c r="F186" t="s">
        <v>4</v>
      </c>
      <c r="G186">
        <v>1000000</v>
      </c>
      <c r="H186" s="4" t="s">
        <v>216</v>
      </c>
      <c r="I186" s="4">
        <f t="shared" si="10"/>
        <v>3</v>
      </c>
      <c r="J186" s="4" t="s">
        <v>251</v>
      </c>
      <c r="K186" s="4">
        <f t="shared" si="11"/>
        <v>3</v>
      </c>
      <c r="L186" s="4" t="s">
        <v>417</v>
      </c>
      <c r="M186" s="4">
        <f t="shared" si="12"/>
        <v>5</v>
      </c>
      <c r="N186" s="4" t="s">
        <v>246</v>
      </c>
      <c r="O186" s="4">
        <f t="shared" si="14"/>
        <v>2</v>
      </c>
      <c r="P186">
        <f t="shared" si="13"/>
        <v>13</v>
      </c>
    </row>
    <row r="187" spans="1:16" x14ac:dyDescent="0.25">
      <c r="A187" t="s">
        <v>4</v>
      </c>
      <c r="B187" t="s">
        <v>17</v>
      </c>
      <c r="D187">
        <v>600000</v>
      </c>
      <c r="F187" t="s">
        <v>4</v>
      </c>
      <c r="G187">
        <v>600000</v>
      </c>
      <c r="H187" s="4" t="s">
        <v>132</v>
      </c>
      <c r="I187" s="4">
        <f t="shared" si="10"/>
        <v>4</v>
      </c>
      <c r="J187" s="4" t="s">
        <v>321</v>
      </c>
      <c r="K187" s="4">
        <f t="shared" si="11"/>
        <v>4</v>
      </c>
      <c r="L187" s="4" t="s">
        <v>418</v>
      </c>
      <c r="M187" s="4">
        <f t="shared" si="12"/>
        <v>4</v>
      </c>
      <c r="N187" s="4" t="s">
        <v>246</v>
      </c>
      <c r="O187" s="4">
        <f t="shared" si="14"/>
        <v>2</v>
      </c>
      <c r="P187">
        <f t="shared" si="13"/>
        <v>14</v>
      </c>
    </row>
    <row r="188" spans="1:16" x14ac:dyDescent="0.25">
      <c r="A188" t="s">
        <v>4</v>
      </c>
      <c r="B188" t="s">
        <v>17</v>
      </c>
      <c r="D188">
        <v>680000</v>
      </c>
      <c r="F188" t="s">
        <v>4</v>
      </c>
      <c r="G188">
        <v>680000</v>
      </c>
      <c r="H188" s="4" t="s">
        <v>219</v>
      </c>
      <c r="I188" s="4">
        <f t="shared" si="10"/>
        <v>8</v>
      </c>
      <c r="J188" s="4" t="s">
        <v>374</v>
      </c>
      <c r="K188" s="4">
        <f t="shared" si="11"/>
        <v>4</v>
      </c>
      <c r="L188" s="4" t="s">
        <v>419</v>
      </c>
      <c r="M188" s="4">
        <f t="shared" si="12"/>
        <v>3</v>
      </c>
      <c r="N188" s="4" t="s">
        <v>249</v>
      </c>
      <c r="O188" s="4">
        <f t="shared" si="14"/>
        <v>3</v>
      </c>
      <c r="P188">
        <f t="shared" si="13"/>
        <v>18</v>
      </c>
    </row>
    <row r="189" spans="1:16" ht="60" x14ac:dyDescent="0.25">
      <c r="A189" t="s">
        <v>4</v>
      </c>
      <c r="B189" t="s">
        <v>19</v>
      </c>
      <c r="D189" s="1" t="s">
        <v>105</v>
      </c>
      <c r="F189" t="s">
        <v>4</v>
      </c>
      <c r="G189" s="3">
        <v>2200000</v>
      </c>
      <c r="H189" s="4" t="s">
        <v>220</v>
      </c>
      <c r="I189" s="4">
        <f t="shared" si="10"/>
        <v>6</v>
      </c>
      <c r="J189" s="4" t="s">
        <v>374</v>
      </c>
      <c r="K189" s="4">
        <f t="shared" si="11"/>
        <v>4</v>
      </c>
      <c r="L189" s="4" t="s">
        <v>274</v>
      </c>
      <c r="M189" s="4">
        <f t="shared" si="12"/>
        <v>2</v>
      </c>
      <c r="N189" s="4" t="s">
        <v>249</v>
      </c>
      <c r="O189" s="4">
        <f t="shared" si="14"/>
        <v>3</v>
      </c>
      <c r="P189">
        <f t="shared" si="13"/>
        <v>15</v>
      </c>
    </row>
    <row r="190" spans="1:16" x14ac:dyDescent="0.25">
      <c r="A190" t="s">
        <v>4</v>
      </c>
      <c r="B190" t="s">
        <v>18</v>
      </c>
      <c r="D190">
        <v>700000</v>
      </c>
      <c r="F190" t="s">
        <v>4</v>
      </c>
      <c r="G190">
        <v>700000</v>
      </c>
      <c r="H190" s="4" t="s">
        <v>221</v>
      </c>
      <c r="I190" s="4">
        <f t="shared" si="10"/>
        <v>7</v>
      </c>
      <c r="J190" s="4" t="s">
        <v>420</v>
      </c>
      <c r="K190" s="4">
        <f t="shared" si="11"/>
        <v>4</v>
      </c>
      <c r="L190" s="4" t="s">
        <v>421</v>
      </c>
      <c r="M190" s="4">
        <f t="shared" si="12"/>
        <v>4</v>
      </c>
      <c r="N190" s="4" t="s">
        <v>246</v>
      </c>
      <c r="O190" s="4">
        <f t="shared" si="14"/>
        <v>2</v>
      </c>
      <c r="P190">
        <f t="shared" si="13"/>
        <v>17</v>
      </c>
    </row>
    <row r="191" spans="1:16" x14ac:dyDescent="0.25">
      <c r="A191" t="s">
        <v>4</v>
      </c>
      <c r="B191" t="s">
        <v>19</v>
      </c>
      <c r="D191">
        <v>1200000</v>
      </c>
      <c r="F191" t="s">
        <v>4</v>
      </c>
      <c r="G191">
        <v>1200000</v>
      </c>
      <c r="H191" s="4" t="s">
        <v>186</v>
      </c>
      <c r="I191" s="4">
        <f t="shared" si="10"/>
        <v>4</v>
      </c>
      <c r="J191" s="4" t="s">
        <v>253</v>
      </c>
      <c r="K191" s="4">
        <f t="shared" si="11"/>
        <v>3</v>
      </c>
      <c r="L191" s="4" t="s">
        <v>401</v>
      </c>
      <c r="M191" s="4">
        <f t="shared" si="12"/>
        <v>3</v>
      </c>
      <c r="N191" s="4" t="s">
        <v>246</v>
      </c>
      <c r="O191" s="4">
        <f t="shared" si="14"/>
        <v>2</v>
      </c>
      <c r="P191">
        <f t="shared" si="13"/>
        <v>12</v>
      </c>
    </row>
    <row r="192" spans="1:16" x14ac:dyDescent="0.25">
      <c r="A192" t="s">
        <v>8</v>
      </c>
      <c r="B192" t="s">
        <v>19</v>
      </c>
      <c r="D192" t="s">
        <v>106</v>
      </c>
      <c r="F192" t="s">
        <v>8</v>
      </c>
      <c r="G192" s="2">
        <v>800000</v>
      </c>
      <c r="H192" s="4" t="s">
        <v>186</v>
      </c>
      <c r="I192" s="4">
        <f t="shared" si="10"/>
        <v>4</v>
      </c>
      <c r="J192" s="4" t="s">
        <v>422</v>
      </c>
      <c r="K192" s="4">
        <f t="shared" si="11"/>
        <v>3</v>
      </c>
      <c r="L192" s="4" t="s">
        <v>423</v>
      </c>
      <c r="M192" s="4">
        <f t="shared" si="12"/>
        <v>4</v>
      </c>
      <c r="N192" s="4" t="s">
        <v>246</v>
      </c>
      <c r="O192" s="4">
        <f t="shared" si="14"/>
        <v>2</v>
      </c>
      <c r="P192">
        <f t="shared" si="13"/>
        <v>13</v>
      </c>
    </row>
    <row r="193" spans="1:16" x14ac:dyDescent="0.25">
      <c r="A193" t="s">
        <v>4</v>
      </c>
      <c r="B193" t="s">
        <v>17</v>
      </c>
      <c r="D193">
        <v>1000000</v>
      </c>
      <c r="F193" t="s">
        <v>4</v>
      </c>
      <c r="G193">
        <v>1000000</v>
      </c>
      <c r="H193" s="4" t="s">
        <v>222</v>
      </c>
      <c r="I193" s="4">
        <f t="shared" si="10"/>
        <v>6</v>
      </c>
      <c r="J193" s="4" t="s">
        <v>253</v>
      </c>
      <c r="K193" s="4">
        <f t="shared" si="11"/>
        <v>3</v>
      </c>
      <c r="L193" s="4" t="s">
        <v>424</v>
      </c>
      <c r="M193" s="4">
        <f t="shared" si="12"/>
        <v>4</v>
      </c>
      <c r="N193" s="4" t="s">
        <v>249</v>
      </c>
      <c r="O193" s="4">
        <f t="shared" si="14"/>
        <v>3</v>
      </c>
      <c r="P193">
        <f t="shared" si="13"/>
        <v>16</v>
      </c>
    </row>
    <row r="194" spans="1:16" x14ac:dyDescent="0.25">
      <c r="A194" t="s">
        <v>4</v>
      </c>
      <c r="B194" t="s">
        <v>17</v>
      </c>
      <c r="D194" t="s">
        <v>107</v>
      </c>
      <c r="F194" t="s">
        <v>4</v>
      </c>
      <c r="G194" s="2">
        <v>950000</v>
      </c>
      <c r="H194" s="4" t="s">
        <v>223</v>
      </c>
      <c r="I194" s="4">
        <f t="shared" si="10"/>
        <v>5</v>
      </c>
      <c r="J194" s="4" t="s">
        <v>321</v>
      </c>
      <c r="K194" s="4">
        <f t="shared" si="11"/>
        <v>4</v>
      </c>
      <c r="L194" s="4" t="s">
        <v>425</v>
      </c>
      <c r="M194" s="4">
        <f t="shared" si="12"/>
        <v>3</v>
      </c>
      <c r="N194" s="4" t="s">
        <v>246</v>
      </c>
      <c r="O194" s="4">
        <f t="shared" si="14"/>
        <v>2</v>
      </c>
      <c r="P194">
        <f t="shared" si="13"/>
        <v>14</v>
      </c>
    </row>
    <row r="195" spans="1:16" x14ac:dyDescent="0.25">
      <c r="A195" t="s">
        <v>4</v>
      </c>
      <c r="B195" t="s">
        <v>18</v>
      </c>
      <c r="D195">
        <v>900000</v>
      </c>
      <c r="F195" t="s">
        <v>4</v>
      </c>
      <c r="G195">
        <v>900000</v>
      </c>
      <c r="H195" s="4" t="s">
        <v>224</v>
      </c>
      <c r="I195" s="4">
        <f t="shared" ref="I195:I232" si="15">LEN(H195)-LEN(SUBSTITUTE(H195,";",""))+1</f>
        <v>6</v>
      </c>
      <c r="J195" s="4" t="s">
        <v>253</v>
      </c>
      <c r="K195" s="4">
        <f t="shared" ref="K195:K232" si="16">LEN(J195)-LEN(SUBSTITUTE(J195,";",""))+1</f>
        <v>3</v>
      </c>
      <c r="L195" s="4" t="s">
        <v>215</v>
      </c>
      <c r="M195" s="4">
        <f t="shared" ref="M195:M232" si="17">LEN(L195)-LEN(SUBSTITUTE(L195,";",""))+1</f>
        <v>1</v>
      </c>
      <c r="N195" s="4" t="s">
        <v>249</v>
      </c>
      <c r="O195" s="4">
        <f t="shared" si="14"/>
        <v>3</v>
      </c>
      <c r="P195">
        <f t="shared" ref="P195:P232" si="18">I195+K195+M195+O195</f>
        <v>13</v>
      </c>
    </row>
    <row r="196" spans="1:16" x14ac:dyDescent="0.25">
      <c r="A196" t="s">
        <v>4</v>
      </c>
      <c r="B196" t="s">
        <v>18</v>
      </c>
      <c r="D196">
        <v>1300000</v>
      </c>
      <c r="F196" t="s">
        <v>4</v>
      </c>
      <c r="G196">
        <v>1300000</v>
      </c>
      <c r="H196" s="4" t="s">
        <v>168</v>
      </c>
      <c r="I196" s="4">
        <f t="shared" si="15"/>
        <v>4</v>
      </c>
      <c r="J196" s="4" t="s">
        <v>251</v>
      </c>
      <c r="K196" s="4">
        <f t="shared" si="16"/>
        <v>3</v>
      </c>
      <c r="L196" s="4" t="s">
        <v>332</v>
      </c>
      <c r="M196" s="4">
        <f t="shared" si="17"/>
        <v>2</v>
      </c>
      <c r="N196" s="4" t="s">
        <v>255</v>
      </c>
      <c r="O196" s="4">
        <f t="shared" ref="O196:O232" si="19">LEN(N196)-LEN(SUBSTITUTE(N196,";",""))+1</f>
        <v>1</v>
      </c>
      <c r="P196">
        <f t="shared" si="18"/>
        <v>10</v>
      </c>
    </row>
    <row r="197" spans="1:16" x14ac:dyDescent="0.25">
      <c r="A197" t="s">
        <v>4</v>
      </c>
      <c r="B197" t="s">
        <v>17</v>
      </c>
      <c r="D197">
        <v>700000</v>
      </c>
      <c r="F197" t="s">
        <v>4</v>
      </c>
      <c r="G197">
        <v>700000</v>
      </c>
      <c r="H197" s="4" t="s">
        <v>176</v>
      </c>
      <c r="I197" s="4">
        <f t="shared" si="15"/>
        <v>5</v>
      </c>
      <c r="J197" s="4" t="s">
        <v>426</v>
      </c>
      <c r="K197" s="4">
        <f t="shared" si="16"/>
        <v>4</v>
      </c>
      <c r="L197" s="4" t="s">
        <v>331</v>
      </c>
      <c r="M197" s="4">
        <f t="shared" si="17"/>
        <v>2</v>
      </c>
      <c r="N197" s="4" t="s">
        <v>246</v>
      </c>
      <c r="O197" s="4">
        <f t="shared" si="19"/>
        <v>2</v>
      </c>
      <c r="P197">
        <f t="shared" si="18"/>
        <v>13</v>
      </c>
    </row>
    <row r="198" spans="1:16" x14ac:dyDescent="0.25">
      <c r="A198" t="s">
        <v>4</v>
      </c>
      <c r="B198" t="s">
        <v>18</v>
      </c>
      <c r="D198">
        <v>500000</v>
      </c>
      <c r="F198" t="s">
        <v>4</v>
      </c>
      <c r="G198">
        <v>500000</v>
      </c>
      <c r="H198" s="4" t="s">
        <v>170</v>
      </c>
      <c r="I198" s="4">
        <f t="shared" si="15"/>
        <v>5</v>
      </c>
      <c r="J198" s="4" t="s">
        <v>427</v>
      </c>
      <c r="K198" s="4">
        <f t="shared" si="16"/>
        <v>4</v>
      </c>
      <c r="L198" s="4" t="s">
        <v>428</v>
      </c>
      <c r="M198" s="4">
        <f t="shared" si="17"/>
        <v>9</v>
      </c>
      <c r="N198" s="4" t="s">
        <v>249</v>
      </c>
      <c r="O198" s="4">
        <f t="shared" si="19"/>
        <v>3</v>
      </c>
      <c r="P198">
        <f t="shared" si="18"/>
        <v>21</v>
      </c>
    </row>
    <row r="199" spans="1:16" x14ac:dyDescent="0.25">
      <c r="A199" t="s">
        <v>4</v>
      </c>
      <c r="B199" t="s">
        <v>18</v>
      </c>
      <c r="D199">
        <v>700000</v>
      </c>
      <c r="F199" t="s">
        <v>4</v>
      </c>
      <c r="G199">
        <v>700000</v>
      </c>
      <c r="H199" s="4" t="s">
        <v>225</v>
      </c>
      <c r="I199" s="4">
        <f t="shared" si="15"/>
        <v>5</v>
      </c>
      <c r="J199" s="4" t="s">
        <v>321</v>
      </c>
      <c r="K199" s="4">
        <f t="shared" si="16"/>
        <v>4</v>
      </c>
      <c r="L199" s="4" t="s">
        <v>429</v>
      </c>
      <c r="M199" s="4">
        <f t="shared" si="17"/>
        <v>8</v>
      </c>
      <c r="N199" s="4" t="s">
        <v>249</v>
      </c>
      <c r="O199" s="4">
        <f t="shared" si="19"/>
        <v>3</v>
      </c>
      <c r="P199">
        <f t="shared" si="18"/>
        <v>20</v>
      </c>
    </row>
    <row r="200" spans="1:16" x14ac:dyDescent="0.25">
      <c r="A200" t="s">
        <v>4</v>
      </c>
      <c r="B200" t="s">
        <v>17</v>
      </c>
      <c r="D200">
        <v>420000</v>
      </c>
      <c r="F200" t="s">
        <v>4</v>
      </c>
      <c r="G200">
        <v>420000</v>
      </c>
      <c r="H200" s="4" t="s">
        <v>173</v>
      </c>
      <c r="I200" s="4">
        <f t="shared" si="15"/>
        <v>1</v>
      </c>
      <c r="J200" s="4" t="s">
        <v>251</v>
      </c>
      <c r="K200" s="4">
        <f t="shared" si="16"/>
        <v>3</v>
      </c>
      <c r="L200" s="4" t="s">
        <v>430</v>
      </c>
      <c r="M200" s="4">
        <f t="shared" si="17"/>
        <v>5</v>
      </c>
      <c r="N200" s="4" t="s">
        <v>246</v>
      </c>
      <c r="O200" s="4">
        <f t="shared" si="19"/>
        <v>2</v>
      </c>
      <c r="P200">
        <f t="shared" si="18"/>
        <v>11</v>
      </c>
    </row>
    <row r="201" spans="1:16" x14ac:dyDescent="0.25">
      <c r="A201" t="s">
        <v>4</v>
      </c>
      <c r="B201" t="s">
        <v>17</v>
      </c>
      <c r="D201">
        <v>750000</v>
      </c>
      <c r="F201" t="s">
        <v>4</v>
      </c>
      <c r="G201">
        <v>750000</v>
      </c>
      <c r="H201" s="4" t="s">
        <v>148</v>
      </c>
      <c r="I201" s="4">
        <f t="shared" si="15"/>
        <v>4</v>
      </c>
      <c r="J201" s="4" t="s">
        <v>251</v>
      </c>
      <c r="K201" s="4">
        <f t="shared" si="16"/>
        <v>3</v>
      </c>
      <c r="L201" s="4" t="s">
        <v>431</v>
      </c>
      <c r="M201" s="4">
        <f t="shared" si="17"/>
        <v>4</v>
      </c>
      <c r="N201" s="4" t="s">
        <v>246</v>
      </c>
      <c r="O201" s="4">
        <f t="shared" si="19"/>
        <v>2</v>
      </c>
      <c r="P201">
        <f t="shared" si="18"/>
        <v>13</v>
      </c>
    </row>
    <row r="202" spans="1:16" x14ac:dyDescent="0.25">
      <c r="A202" t="s">
        <v>4</v>
      </c>
      <c r="B202" t="s">
        <v>18</v>
      </c>
      <c r="D202">
        <v>350000</v>
      </c>
      <c r="F202" t="s">
        <v>4</v>
      </c>
      <c r="G202">
        <v>350000</v>
      </c>
      <c r="H202" s="4" t="s">
        <v>226</v>
      </c>
      <c r="I202" s="4">
        <f t="shared" si="15"/>
        <v>8</v>
      </c>
      <c r="J202" s="4" t="s">
        <v>321</v>
      </c>
      <c r="K202" s="4">
        <f t="shared" si="16"/>
        <v>4</v>
      </c>
      <c r="L202" s="4" t="s">
        <v>432</v>
      </c>
      <c r="M202" s="4">
        <f t="shared" si="17"/>
        <v>7</v>
      </c>
      <c r="N202" s="4" t="s">
        <v>246</v>
      </c>
      <c r="O202" s="4">
        <f t="shared" si="19"/>
        <v>2</v>
      </c>
      <c r="P202">
        <f t="shared" si="18"/>
        <v>21</v>
      </c>
    </row>
    <row r="203" spans="1:16" x14ac:dyDescent="0.25">
      <c r="A203" t="s">
        <v>4</v>
      </c>
      <c r="B203" t="s">
        <v>19</v>
      </c>
      <c r="D203">
        <v>650000</v>
      </c>
      <c r="F203" t="s">
        <v>4</v>
      </c>
      <c r="G203">
        <v>650000</v>
      </c>
      <c r="H203" s="4" t="s">
        <v>177</v>
      </c>
      <c r="I203" s="4">
        <f t="shared" si="15"/>
        <v>7</v>
      </c>
      <c r="J203" s="4" t="s">
        <v>321</v>
      </c>
      <c r="K203" s="4">
        <f t="shared" si="16"/>
        <v>4</v>
      </c>
      <c r="L203" s="4" t="s">
        <v>432</v>
      </c>
      <c r="M203" s="4">
        <f t="shared" si="17"/>
        <v>7</v>
      </c>
      <c r="N203" s="4" t="s">
        <v>246</v>
      </c>
      <c r="O203" s="4">
        <f t="shared" si="19"/>
        <v>2</v>
      </c>
      <c r="P203">
        <f t="shared" si="18"/>
        <v>20</v>
      </c>
    </row>
    <row r="204" spans="1:16" x14ac:dyDescent="0.25">
      <c r="A204" t="s">
        <v>4</v>
      </c>
      <c r="B204" t="s">
        <v>18</v>
      </c>
      <c r="D204">
        <v>600000</v>
      </c>
      <c r="F204" t="s">
        <v>4</v>
      </c>
      <c r="G204">
        <v>600000</v>
      </c>
      <c r="H204" s="4" t="s">
        <v>227</v>
      </c>
      <c r="I204" s="4">
        <f t="shared" si="15"/>
        <v>6</v>
      </c>
      <c r="J204" s="4" t="s">
        <v>321</v>
      </c>
      <c r="K204" s="4">
        <f t="shared" si="16"/>
        <v>4</v>
      </c>
      <c r="L204" s="4" t="s">
        <v>433</v>
      </c>
      <c r="M204" s="4">
        <f t="shared" si="17"/>
        <v>5</v>
      </c>
      <c r="N204" s="4" t="s">
        <v>246</v>
      </c>
      <c r="O204" s="4">
        <f t="shared" si="19"/>
        <v>2</v>
      </c>
      <c r="P204">
        <f t="shared" si="18"/>
        <v>17</v>
      </c>
    </row>
    <row r="205" spans="1:16" x14ac:dyDescent="0.25">
      <c r="A205" t="s">
        <v>4</v>
      </c>
      <c r="B205" t="s">
        <v>19</v>
      </c>
      <c r="D205" t="s">
        <v>108</v>
      </c>
      <c r="F205" t="s">
        <v>4</v>
      </c>
      <c r="G205" s="2">
        <v>750000</v>
      </c>
      <c r="H205" s="4" t="s">
        <v>228</v>
      </c>
      <c r="I205" s="4">
        <f t="shared" si="15"/>
        <v>1</v>
      </c>
      <c r="J205" s="4" t="s">
        <v>251</v>
      </c>
      <c r="K205" s="4">
        <f t="shared" si="16"/>
        <v>3</v>
      </c>
      <c r="L205" s="4" t="s">
        <v>370</v>
      </c>
      <c r="M205" s="4">
        <f t="shared" si="17"/>
        <v>4</v>
      </c>
      <c r="N205" s="4" t="s">
        <v>246</v>
      </c>
      <c r="O205" s="4">
        <f t="shared" si="19"/>
        <v>2</v>
      </c>
      <c r="P205">
        <f t="shared" si="18"/>
        <v>10</v>
      </c>
    </row>
    <row r="206" spans="1:16" x14ac:dyDescent="0.25">
      <c r="A206" t="s">
        <v>4</v>
      </c>
      <c r="B206" t="s">
        <v>19</v>
      </c>
      <c r="D206" t="s">
        <v>109</v>
      </c>
      <c r="F206" t="s">
        <v>4</v>
      </c>
      <c r="G206" s="2">
        <v>3000000</v>
      </c>
      <c r="H206" s="4" t="s">
        <v>229</v>
      </c>
      <c r="I206" s="4">
        <f t="shared" si="15"/>
        <v>6</v>
      </c>
      <c r="J206" s="4" t="s">
        <v>434</v>
      </c>
      <c r="K206" s="4">
        <f t="shared" si="16"/>
        <v>3</v>
      </c>
      <c r="L206" s="4" t="s">
        <v>435</v>
      </c>
      <c r="M206" s="4">
        <f t="shared" si="17"/>
        <v>3</v>
      </c>
      <c r="N206" s="4" t="s">
        <v>246</v>
      </c>
      <c r="O206" s="4">
        <f t="shared" si="19"/>
        <v>2</v>
      </c>
      <c r="P206">
        <f t="shared" si="18"/>
        <v>14</v>
      </c>
    </row>
    <row r="207" spans="1:16" x14ac:dyDescent="0.25">
      <c r="A207" t="s">
        <v>4</v>
      </c>
      <c r="B207" t="s">
        <v>17</v>
      </c>
      <c r="D207">
        <v>600000</v>
      </c>
      <c r="F207" t="s">
        <v>4</v>
      </c>
      <c r="G207">
        <v>600000</v>
      </c>
      <c r="H207" s="4" t="s">
        <v>170</v>
      </c>
      <c r="I207" s="4">
        <f t="shared" si="15"/>
        <v>5</v>
      </c>
      <c r="J207" s="4" t="s">
        <v>253</v>
      </c>
      <c r="K207" s="4">
        <f t="shared" si="16"/>
        <v>3</v>
      </c>
      <c r="L207" s="4" t="s">
        <v>436</v>
      </c>
      <c r="M207" s="4">
        <f t="shared" si="17"/>
        <v>4</v>
      </c>
      <c r="N207" s="4" t="s">
        <v>255</v>
      </c>
      <c r="O207" s="4">
        <f t="shared" si="19"/>
        <v>1</v>
      </c>
      <c r="P207">
        <f t="shared" si="18"/>
        <v>13</v>
      </c>
    </row>
    <row r="208" spans="1:16" x14ac:dyDescent="0.25">
      <c r="A208" t="s">
        <v>4</v>
      </c>
      <c r="B208" t="s">
        <v>17</v>
      </c>
      <c r="D208">
        <v>1300000</v>
      </c>
      <c r="F208" t="s">
        <v>4</v>
      </c>
      <c r="G208">
        <v>1300000</v>
      </c>
      <c r="H208" s="4" t="s">
        <v>163</v>
      </c>
      <c r="I208" s="4">
        <f t="shared" si="15"/>
        <v>6</v>
      </c>
      <c r="J208" s="4" t="s">
        <v>437</v>
      </c>
      <c r="K208" s="4">
        <f t="shared" si="16"/>
        <v>4</v>
      </c>
      <c r="L208" s="4" t="s">
        <v>215</v>
      </c>
      <c r="M208" s="4">
        <f t="shared" si="17"/>
        <v>1</v>
      </c>
      <c r="N208" s="4" t="s">
        <v>249</v>
      </c>
      <c r="O208" s="4">
        <f t="shared" si="19"/>
        <v>3</v>
      </c>
      <c r="P208">
        <f t="shared" si="18"/>
        <v>14</v>
      </c>
    </row>
    <row r="209" spans="1:16" x14ac:dyDescent="0.25">
      <c r="A209" t="s">
        <v>4</v>
      </c>
      <c r="B209" t="s">
        <v>18</v>
      </c>
      <c r="D209">
        <v>400000</v>
      </c>
      <c r="F209" t="s">
        <v>4</v>
      </c>
      <c r="G209">
        <v>400000</v>
      </c>
      <c r="H209" s="4" t="s">
        <v>230</v>
      </c>
      <c r="I209" s="4">
        <f t="shared" si="15"/>
        <v>6</v>
      </c>
      <c r="J209" s="4" t="s">
        <v>321</v>
      </c>
      <c r="K209" s="4">
        <f t="shared" si="16"/>
        <v>4</v>
      </c>
      <c r="L209" s="4" t="s">
        <v>438</v>
      </c>
      <c r="M209" s="4">
        <f t="shared" si="17"/>
        <v>5</v>
      </c>
      <c r="N209" s="4" t="s">
        <v>246</v>
      </c>
      <c r="O209" s="4">
        <f t="shared" si="19"/>
        <v>2</v>
      </c>
      <c r="P209">
        <f t="shared" si="18"/>
        <v>17</v>
      </c>
    </row>
    <row r="210" spans="1:16" x14ac:dyDescent="0.25">
      <c r="A210" t="s">
        <v>4</v>
      </c>
      <c r="B210" t="s">
        <v>17</v>
      </c>
      <c r="D210">
        <v>950000</v>
      </c>
      <c r="F210" t="s">
        <v>4</v>
      </c>
      <c r="G210">
        <v>950000</v>
      </c>
      <c r="H210" s="4" t="s">
        <v>231</v>
      </c>
      <c r="I210" s="4">
        <f t="shared" si="15"/>
        <v>3</v>
      </c>
      <c r="J210" s="4" t="s">
        <v>266</v>
      </c>
      <c r="K210" s="4">
        <f t="shared" si="16"/>
        <v>3</v>
      </c>
      <c r="L210" s="4" t="s">
        <v>439</v>
      </c>
      <c r="M210" s="4">
        <f t="shared" si="17"/>
        <v>3</v>
      </c>
      <c r="N210" s="4" t="s">
        <v>255</v>
      </c>
      <c r="O210" s="4">
        <f t="shared" si="19"/>
        <v>1</v>
      </c>
      <c r="P210">
        <f t="shared" si="18"/>
        <v>10</v>
      </c>
    </row>
    <row r="211" spans="1:16" x14ac:dyDescent="0.25">
      <c r="A211" t="s">
        <v>9</v>
      </c>
      <c r="B211" t="s">
        <v>18</v>
      </c>
      <c r="D211">
        <v>1000000</v>
      </c>
      <c r="F211" t="s">
        <v>9</v>
      </c>
      <c r="G211">
        <v>1000000</v>
      </c>
      <c r="H211" s="4" t="s">
        <v>174</v>
      </c>
      <c r="I211" s="4">
        <f t="shared" si="15"/>
        <v>5</v>
      </c>
      <c r="J211" s="4" t="s">
        <v>317</v>
      </c>
      <c r="K211" s="4">
        <f t="shared" si="16"/>
        <v>3</v>
      </c>
      <c r="L211" s="4" t="s">
        <v>440</v>
      </c>
      <c r="M211" s="4">
        <f t="shared" si="17"/>
        <v>3</v>
      </c>
      <c r="N211" s="4" t="s">
        <v>246</v>
      </c>
      <c r="O211" s="4">
        <f t="shared" si="19"/>
        <v>2</v>
      </c>
      <c r="P211">
        <f t="shared" si="18"/>
        <v>13</v>
      </c>
    </row>
    <row r="212" spans="1:16" ht="60" x14ac:dyDescent="0.25">
      <c r="A212" t="s">
        <v>9</v>
      </c>
      <c r="B212" t="s">
        <v>19</v>
      </c>
      <c r="D212" s="1" t="s">
        <v>53</v>
      </c>
      <c r="F212" t="s">
        <v>9</v>
      </c>
      <c r="G212" s="3">
        <v>500000</v>
      </c>
      <c r="H212" s="4" t="s">
        <v>147</v>
      </c>
      <c r="I212" s="4">
        <f t="shared" si="15"/>
        <v>4</v>
      </c>
      <c r="J212" s="4" t="s">
        <v>266</v>
      </c>
      <c r="K212" s="4">
        <f t="shared" si="16"/>
        <v>3</v>
      </c>
      <c r="L212" s="4" t="s">
        <v>440</v>
      </c>
      <c r="M212" s="4">
        <f t="shared" si="17"/>
        <v>3</v>
      </c>
      <c r="N212" s="4" t="s">
        <v>246</v>
      </c>
      <c r="O212" s="4">
        <f t="shared" si="19"/>
        <v>2</v>
      </c>
      <c r="P212">
        <f t="shared" si="18"/>
        <v>12</v>
      </c>
    </row>
    <row r="213" spans="1:16" ht="60" x14ac:dyDescent="0.25">
      <c r="A213" t="s">
        <v>9</v>
      </c>
      <c r="B213" t="s">
        <v>19</v>
      </c>
      <c r="D213" s="1" t="s">
        <v>53</v>
      </c>
      <c r="F213" t="s">
        <v>9</v>
      </c>
      <c r="G213" s="3">
        <v>500000</v>
      </c>
      <c r="H213" s="4" t="s">
        <v>147</v>
      </c>
      <c r="I213" s="4">
        <f t="shared" si="15"/>
        <v>4</v>
      </c>
      <c r="J213" s="4" t="s">
        <v>321</v>
      </c>
      <c r="K213" s="4">
        <f t="shared" si="16"/>
        <v>4</v>
      </c>
      <c r="L213" s="4" t="s">
        <v>441</v>
      </c>
      <c r="M213" s="4">
        <f t="shared" si="17"/>
        <v>3</v>
      </c>
      <c r="N213" s="4" t="s">
        <v>246</v>
      </c>
      <c r="O213" s="4">
        <f t="shared" si="19"/>
        <v>2</v>
      </c>
      <c r="P213">
        <f t="shared" si="18"/>
        <v>13</v>
      </c>
    </row>
    <row r="214" spans="1:16" x14ac:dyDescent="0.25">
      <c r="A214" t="s">
        <v>9</v>
      </c>
      <c r="B214" t="s">
        <v>18</v>
      </c>
      <c r="D214">
        <v>550000</v>
      </c>
      <c r="F214" t="s">
        <v>9</v>
      </c>
      <c r="G214">
        <v>550000</v>
      </c>
      <c r="H214" s="4" t="s">
        <v>163</v>
      </c>
      <c r="I214" s="4">
        <f t="shared" si="15"/>
        <v>6</v>
      </c>
      <c r="J214" s="4" t="s">
        <v>336</v>
      </c>
      <c r="K214" s="4">
        <f t="shared" si="16"/>
        <v>5</v>
      </c>
      <c r="L214" s="4" t="s">
        <v>442</v>
      </c>
      <c r="M214" s="4">
        <f t="shared" si="17"/>
        <v>6</v>
      </c>
      <c r="N214" s="4" t="s">
        <v>249</v>
      </c>
      <c r="O214" s="4">
        <f t="shared" si="19"/>
        <v>3</v>
      </c>
      <c r="P214">
        <f t="shared" si="18"/>
        <v>20</v>
      </c>
    </row>
    <row r="215" spans="1:16" ht="60" x14ac:dyDescent="0.25">
      <c r="A215" t="s">
        <v>14</v>
      </c>
      <c r="B215" t="s">
        <v>19</v>
      </c>
      <c r="D215" s="1" t="s">
        <v>110</v>
      </c>
      <c r="F215" t="s">
        <v>14</v>
      </c>
      <c r="G215" s="3">
        <v>350000</v>
      </c>
      <c r="H215" s="4" t="s">
        <v>232</v>
      </c>
      <c r="I215" s="4">
        <f t="shared" si="15"/>
        <v>7</v>
      </c>
      <c r="J215" s="4" t="s">
        <v>443</v>
      </c>
      <c r="K215" s="4">
        <f t="shared" si="16"/>
        <v>6</v>
      </c>
      <c r="L215" s="4" t="s">
        <v>442</v>
      </c>
      <c r="M215" s="4">
        <f t="shared" si="17"/>
        <v>6</v>
      </c>
      <c r="N215" s="4" t="s">
        <v>249</v>
      </c>
      <c r="O215" s="4">
        <f t="shared" si="19"/>
        <v>3</v>
      </c>
      <c r="P215">
        <f t="shared" si="18"/>
        <v>22</v>
      </c>
    </row>
    <row r="216" spans="1:16" x14ac:dyDescent="0.25">
      <c r="A216" t="s">
        <v>11</v>
      </c>
      <c r="B216" t="s">
        <v>19</v>
      </c>
      <c r="D216">
        <v>500000</v>
      </c>
      <c r="F216" t="s">
        <v>11</v>
      </c>
      <c r="G216">
        <v>500000</v>
      </c>
      <c r="H216" s="4" t="s">
        <v>172</v>
      </c>
      <c r="I216" s="4">
        <f t="shared" si="15"/>
        <v>6</v>
      </c>
      <c r="J216" s="4" t="s">
        <v>398</v>
      </c>
      <c r="K216" s="4">
        <f t="shared" si="16"/>
        <v>6</v>
      </c>
      <c r="L216" s="4" t="s">
        <v>444</v>
      </c>
      <c r="M216" s="4">
        <f t="shared" si="17"/>
        <v>2</v>
      </c>
      <c r="N216" s="4" t="s">
        <v>246</v>
      </c>
      <c r="O216" s="4">
        <f t="shared" si="19"/>
        <v>2</v>
      </c>
      <c r="P216">
        <f t="shared" si="18"/>
        <v>16</v>
      </c>
    </row>
    <row r="217" spans="1:16" x14ac:dyDescent="0.25">
      <c r="A217" t="s">
        <v>11</v>
      </c>
      <c r="B217" t="s">
        <v>17</v>
      </c>
      <c r="D217">
        <v>550000</v>
      </c>
      <c r="F217" t="s">
        <v>11</v>
      </c>
      <c r="G217">
        <v>550000</v>
      </c>
      <c r="H217" s="4" t="s">
        <v>233</v>
      </c>
      <c r="I217" s="4">
        <f t="shared" si="15"/>
        <v>7</v>
      </c>
      <c r="J217" s="4" t="s">
        <v>336</v>
      </c>
      <c r="K217" s="4">
        <f t="shared" si="16"/>
        <v>5</v>
      </c>
      <c r="L217" s="4" t="s">
        <v>445</v>
      </c>
      <c r="M217" s="4">
        <f t="shared" si="17"/>
        <v>6</v>
      </c>
      <c r="N217" s="4" t="s">
        <v>246</v>
      </c>
      <c r="O217" s="4">
        <f t="shared" si="19"/>
        <v>2</v>
      </c>
      <c r="P217">
        <f t="shared" si="18"/>
        <v>20</v>
      </c>
    </row>
    <row r="218" spans="1:16" ht="60" x14ac:dyDescent="0.25">
      <c r="A218" t="s">
        <v>6</v>
      </c>
      <c r="B218" t="s">
        <v>19</v>
      </c>
      <c r="D218" s="1" t="s">
        <v>53</v>
      </c>
      <c r="F218" t="s">
        <v>6</v>
      </c>
      <c r="G218" s="3">
        <v>500000</v>
      </c>
      <c r="H218" s="4" t="s">
        <v>234</v>
      </c>
      <c r="I218" s="4">
        <f t="shared" si="15"/>
        <v>7</v>
      </c>
      <c r="J218" s="4" t="s">
        <v>321</v>
      </c>
      <c r="K218" s="4">
        <f t="shared" si="16"/>
        <v>4</v>
      </c>
      <c r="L218" s="4" t="s">
        <v>446</v>
      </c>
      <c r="M218" s="4">
        <f t="shared" si="17"/>
        <v>8</v>
      </c>
      <c r="N218" s="4" t="s">
        <v>246</v>
      </c>
      <c r="O218" s="4">
        <f t="shared" si="19"/>
        <v>2</v>
      </c>
      <c r="P218">
        <f t="shared" si="18"/>
        <v>21</v>
      </c>
    </row>
    <row r="219" spans="1:16" ht="60" x14ac:dyDescent="0.25">
      <c r="A219" t="s">
        <v>6</v>
      </c>
      <c r="B219" t="s">
        <v>19</v>
      </c>
      <c r="D219" s="1" t="s">
        <v>110</v>
      </c>
      <c r="F219" t="s">
        <v>6</v>
      </c>
      <c r="G219" s="3">
        <v>350000</v>
      </c>
      <c r="H219" s="4" t="s">
        <v>235</v>
      </c>
      <c r="I219" s="4">
        <f t="shared" si="15"/>
        <v>9</v>
      </c>
      <c r="J219" s="4" t="s">
        <v>336</v>
      </c>
      <c r="K219" s="4">
        <f t="shared" si="16"/>
        <v>5</v>
      </c>
      <c r="L219" s="4" t="s">
        <v>447</v>
      </c>
      <c r="M219" s="4">
        <f t="shared" si="17"/>
        <v>5</v>
      </c>
      <c r="N219" s="4" t="s">
        <v>249</v>
      </c>
      <c r="O219" s="4">
        <f t="shared" si="19"/>
        <v>3</v>
      </c>
      <c r="P219">
        <f t="shared" si="18"/>
        <v>22</v>
      </c>
    </row>
    <row r="220" spans="1:16" x14ac:dyDescent="0.25">
      <c r="A220" t="s">
        <v>15</v>
      </c>
      <c r="B220" t="s">
        <v>17</v>
      </c>
      <c r="D220" t="s">
        <v>111</v>
      </c>
      <c r="F220" t="s">
        <v>15</v>
      </c>
      <c r="G220" s="2">
        <v>1000000</v>
      </c>
      <c r="H220" s="4" t="s">
        <v>236</v>
      </c>
      <c r="I220" s="4">
        <f t="shared" si="15"/>
        <v>6</v>
      </c>
      <c r="J220" s="4" t="s">
        <v>448</v>
      </c>
      <c r="K220" s="4">
        <f t="shared" si="16"/>
        <v>6</v>
      </c>
      <c r="L220" s="4" t="s">
        <v>449</v>
      </c>
      <c r="M220" s="4">
        <f t="shared" si="17"/>
        <v>10</v>
      </c>
      <c r="N220" s="4" t="s">
        <v>249</v>
      </c>
      <c r="O220" s="4">
        <f t="shared" si="19"/>
        <v>3</v>
      </c>
      <c r="P220">
        <f t="shared" si="18"/>
        <v>25</v>
      </c>
    </row>
    <row r="221" spans="1:16" x14ac:dyDescent="0.25">
      <c r="A221" t="s">
        <v>112</v>
      </c>
      <c r="B221" t="s">
        <v>17</v>
      </c>
      <c r="D221" t="s">
        <v>113</v>
      </c>
      <c r="F221" t="s">
        <v>112</v>
      </c>
      <c r="G221" s="2">
        <v>1200000</v>
      </c>
      <c r="H221" s="4" t="s">
        <v>237</v>
      </c>
      <c r="I221" s="4">
        <f t="shared" si="15"/>
        <v>8</v>
      </c>
      <c r="J221" s="4" t="s">
        <v>450</v>
      </c>
      <c r="K221" s="4">
        <f t="shared" si="16"/>
        <v>5</v>
      </c>
      <c r="L221" s="4" t="s">
        <v>451</v>
      </c>
      <c r="M221" s="4">
        <f t="shared" si="17"/>
        <v>9</v>
      </c>
      <c r="N221" s="4" t="s">
        <v>246</v>
      </c>
      <c r="O221" s="4">
        <f t="shared" si="19"/>
        <v>2</v>
      </c>
      <c r="P221">
        <f t="shared" si="18"/>
        <v>24</v>
      </c>
    </row>
    <row r="222" spans="1:16" x14ac:dyDescent="0.25">
      <c r="H222" s="4" t="s">
        <v>173</v>
      </c>
      <c r="I222" s="4">
        <f t="shared" si="15"/>
        <v>1</v>
      </c>
      <c r="J222" s="4" t="s">
        <v>276</v>
      </c>
      <c r="K222" s="4">
        <f t="shared" si="16"/>
        <v>2</v>
      </c>
      <c r="L222" s="4" t="s">
        <v>215</v>
      </c>
      <c r="M222" s="4">
        <f t="shared" si="17"/>
        <v>1</v>
      </c>
      <c r="N222" s="4" t="s">
        <v>249</v>
      </c>
      <c r="O222" s="4">
        <f t="shared" si="19"/>
        <v>3</v>
      </c>
      <c r="P222">
        <f t="shared" si="18"/>
        <v>7</v>
      </c>
    </row>
    <row r="223" spans="1:16" x14ac:dyDescent="0.25">
      <c r="H223" s="4" t="s">
        <v>167</v>
      </c>
      <c r="I223" s="4">
        <f t="shared" si="15"/>
        <v>3</v>
      </c>
      <c r="J223" s="4" t="s">
        <v>452</v>
      </c>
      <c r="K223" s="4">
        <f t="shared" si="16"/>
        <v>1</v>
      </c>
      <c r="L223" s="4" t="s">
        <v>453</v>
      </c>
      <c r="M223" s="4">
        <f t="shared" si="17"/>
        <v>4</v>
      </c>
      <c r="N223" s="4" t="s">
        <v>255</v>
      </c>
      <c r="O223" s="4">
        <f t="shared" si="19"/>
        <v>1</v>
      </c>
      <c r="P223">
        <f t="shared" si="18"/>
        <v>9</v>
      </c>
    </row>
    <row r="224" spans="1:16" x14ac:dyDescent="0.25">
      <c r="H224" s="4" t="s">
        <v>167</v>
      </c>
      <c r="I224" s="4">
        <f t="shared" si="15"/>
        <v>3</v>
      </c>
      <c r="J224" s="4" t="s">
        <v>452</v>
      </c>
      <c r="K224" s="4">
        <f t="shared" si="16"/>
        <v>1</v>
      </c>
      <c r="L224" s="4" t="s">
        <v>453</v>
      </c>
      <c r="M224" s="4">
        <f t="shared" si="17"/>
        <v>4</v>
      </c>
      <c r="N224" s="4" t="s">
        <v>255</v>
      </c>
      <c r="O224" s="4">
        <f t="shared" si="19"/>
        <v>1</v>
      </c>
      <c r="P224">
        <f t="shared" si="18"/>
        <v>9</v>
      </c>
    </row>
    <row r="225" spans="1:16" x14ac:dyDescent="0.25">
      <c r="H225" s="4" t="s">
        <v>135</v>
      </c>
      <c r="I225" s="4">
        <f t="shared" si="15"/>
        <v>2</v>
      </c>
      <c r="J225" s="4" t="s">
        <v>251</v>
      </c>
      <c r="K225" s="4">
        <f t="shared" si="16"/>
        <v>3</v>
      </c>
      <c r="L225" s="4" t="s">
        <v>274</v>
      </c>
      <c r="M225" s="4">
        <f t="shared" si="17"/>
        <v>2</v>
      </c>
      <c r="N225" s="4" t="s">
        <v>246</v>
      </c>
      <c r="O225" s="4">
        <f t="shared" si="19"/>
        <v>2</v>
      </c>
      <c r="P225">
        <f t="shared" si="18"/>
        <v>9</v>
      </c>
    </row>
    <row r="226" spans="1:16" ht="60" x14ac:dyDescent="0.25">
      <c r="A226" t="s">
        <v>7</v>
      </c>
      <c r="B226" t="s">
        <v>19</v>
      </c>
      <c r="D226" s="1" t="s">
        <v>104</v>
      </c>
      <c r="H226" s="4" t="s">
        <v>173</v>
      </c>
      <c r="I226" s="4">
        <f t="shared" si="15"/>
        <v>1</v>
      </c>
      <c r="J226" s="4" t="s">
        <v>251</v>
      </c>
      <c r="K226" s="4">
        <f t="shared" si="16"/>
        <v>3</v>
      </c>
      <c r="L226" s="4" t="s">
        <v>370</v>
      </c>
      <c r="M226" s="4">
        <f t="shared" si="17"/>
        <v>4</v>
      </c>
      <c r="N226" s="4" t="s">
        <v>246</v>
      </c>
      <c r="O226" s="4">
        <f t="shared" si="19"/>
        <v>2</v>
      </c>
      <c r="P226">
        <f t="shared" si="18"/>
        <v>10</v>
      </c>
    </row>
    <row r="227" spans="1:16" ht="60" x14ac:dyDescent="0.25">
      <c r="A227" t="s">
        <v>7</v>
      </c>
      <c r="B227" t="s">
        <v>19</v>
      </c>
      <c r="D227" s="1" t="s">
        <v>74</v>
      </c>
      <c r="H227" s="4" t="s">
        <v>173</v>
      </c>
      <c r="I227" s="4">
        <f t="shared" si="15"/>
        <v>1</v>
      </c>
      <c r="J227" s="4" t="s">
        <v>273</v>
      </c>
      <c r="K227" s="4">
        <f t="shared" si="16"/>
        <v>2</v>
      </c>
      <c r="L227" s="4" t="s">
        <v>274</v>
      </c>
      <c r="M227" s="4">
        <f t="shared" si="17"/>
        <v>2</v>
      </c>
      <c r="N227" s="4" t="s">
        <v>246</v>
      </c>
      <c r="O227" s="4">
        <f t="shared" si="19"/>
        <v>2</v>
      </c>
      <c r="P227">
        <f t="shared" si="18"/>
        <v>7</v>
      </c>
    </row>
    <row r="228" spans="1:16" ht="60" x14ac:dyDescent="0.25">
      <c r="A228" t="s">
        <v>7</v>
      </c>
      <c r="B228" t="s">
        <v>19</v>
      </c>
      <c r="D228" s="1" t="s">
        <v>77</v>
      </c>
      <c r="H228" s="4" t="s">
        <v>173</v>
      </c>
      <c r="I228" s="4">
        <f t="shared" si="15"/>
        <v>1</v>
      </c>
      <c r="J228" s="4" t="s">
        <v>290</v>
      </c>
      <c r="K228" s="4">
        <f t="shared" si="16"/>
        <v>3</v>
      </c>
      <c r="L228" s="4" t="s">
        <v>274</v>
      </c>
      <c r="M228" s="4">
        <f t="shared" si="17"/>
        <v>2</v>
      </c>
      <c r="N228" s="4" t="s">
        <v>246</v>
      </c>
      <c r="O228" s="4">
        <f t="shared" si="19"/>
        <v>2</v>
      </c>
      <c r="P228">
        <f t="shared" si="18"/>
        <v>8</v>
      </c>
    </row>
    <row r="229" spans="1:16" ht="60" x14ac:dyDescent="0.25">
      <c r="A229" t="s">
        <v>7</v>
      </c>
      <c r="B229" t="s">
        <v>19</v>
      </c>
      <c r="D229" s="1" t="s">
        <v>79</v>
      </c>
      <c r="H229" s="4" t="s">
        <v>238</v>
      </c>
      <c r="I229" s="4">
        <f t="shared" si="15"/>
        <v>2</v>
      </c>
      <c r="J229" s="4" t="s">
        <v>276</v>
      </c>
      <c r="K229" s="4">
        <f t="shared" si="16"/>
        <v>2</v>
      </c>
      <c r="L229" s="4" t="s">
        <v>407</v>
      </c>
      <c r="M229" s="4">
        <f t="shared" si="17"/>
        <v>2</v>
      </c>
      <c r="N229" s="4" t="s">
        <v>246</v>
      </c>
      <c r="O229" s="4">
        <f t="shared" si="19"/>
        <v>2</v>
      </c>
      <c r="P229">
        <f t="shared" si="18"/>
        <v>8</v>
      </c>
    </row>
    <row r="230" spans="1:16" ht="60" x14ac:dyDescent="0.25">
      <c r="A230" t="s">
        <v>7</v>
      </c>
      <c r="B230" t="s">
        <v>19</v>
      </c>
      <c r="D230" s="1" t="s">
        <v>114</v>
      </c>
      <c r="H230" s="4" t="s">
        <v>195</v>
      </c>
      <c r="I230" s="4">
        <f t="shared" si="15"/>
        <v>3</v>
      </c>
      <c r="J230" s="4" t="s">
        <v>276</v>
      </c>
      <c r="K230" s="4">
        <f t="shared" si="16"/>
        <v>2</v>
      </c>
      <c r="L230" s="4" t="s">
        <v>454</v>
      </c>
      <c r="M230" s="4">
        <f t="shared" si="17"/>
        <v>1</v>
      </c>
      <c r="N230" s="4" t="s">
        <v>246</v>
      </c>
      <c r="O230" s="4">
        <f t="shared" si="19"/>
        <v>2</v>
      </c>
      <c r="P230">
        <f t="shared" si="18"/>
        <v>8</v>
      </c>
    </row>
    <row r="231" spans="1:16" ht="60" x14ac:dyDescent="0.25">
      <c r="A231" t="s">
        <v>7</v>
      </c>
      <c r="B231" t="s">
        <v>19</v>
      </c>
      <c r="D231" s="1" t="s">
        <v>74</v>
      </c>
      <c r="H231" s="4" t="s">
        <v>239</v>
      </c>
      <c r="I231" s="4">
        <f t="shared" si="15"/>
        <v>1</v>
      </c>
      <c r="J231" s="4" t="s">
        <v>244</v>
      </c>
      <c r="K231" s="4">
        <f t="shared" si="16"/>
        <v>1</v>
      </c>
      <c r="L231" s="4" t="s">
        <v>455</v>
      </c>
      <c r="M231" s="4">
        <f t="shared" si="17"/>
        <v>5</v>
      </c>
      <c r="N231" s="4" t="s">
        <v>249</v>
      </c>
      <c r="O231" s="4">
        <f t="shared" si="19"/>
        <v>3</v>
      </c>
      <c r="P231">
        <f t="shared" si="18"/>
        <v>10</v>
      </c>
    </row>
    <row r="232" spans="1:16" ht="60" x14ac:dyDescent="0.25">
      <c r="A232" t="s">
        <v>7</v>
      </c>
      <c r="B232" t="s">
        <v>18</v>
      </c>
      <c r="D232" s="1" t="s">
        <v>91</v>
      </c>
      <c r="H232" s="4" t="s">
        <v>240</v>
      </c>
      <c r="I232" s="4">
        <f t="shared" si="15"/>
        <v>5</v>
      </c>
      <c r="J232" s="4" t="s">
        <v>273</v>
      </c>
      <c r="K232" s="4">
        <f t="shared" si="16"/>
        <v>2</v>
      </c>
      <c r="L232" s="4" t="s">
        <v>456</v>
      </c>
      <c r="M232" s="4">
        <f t="shared" si="17"/>
        <v>5</v>
      </c>
      <c r="N232" s="4" t="s">
        <v>246</v>
      </c>
      <c r="O232" s="4">
        <f t="shared" si="19"/>
        <v>2</v>
      </c>
      <c r="P232">
        <f t="shared" si="18"/>
        <v>14</v>
      </c>
    </row>
    <row r="233" spans="1:16" ht="60" x14ac:dyDescent="0.25">
      <c r="A233" t="s">
        <v>7</v>
      </c>
      <c r="B233" t="s">
        <v>19</v>
      </c>
      <c r="D233" s="1" t="s">
        <v>96</v>
      </c>
    </row>
    <row r="234" spans="1:16" ht="60" x14ac:dyDescent="0.25">
      <c r="A234" t="s">
        <v>7</v>
      </c>
      <c r="B234" t="s">
        <v>19</v>
      </c>
      <c r="D234" s="1" t="s">
        <v>75</v>
      </c>
    </row>
    <row r="235" spans="1:16" ht="30" x14ac:dyDescent="0.25">
      <c r="A235" t="s">
        <v>7</v>
      </c>
      <c r="B235" t="s">
        <v>17</v>
      </c>
      <c r="D235" s="1" t="s">
        <v>115</v>
      </c>
    </row>
    <row r="236" spans="1:16" ht="60" x14ac:dyDescent="0.25">
      <c r="A236" t="s">
        <v>7</v>
      </c>
      <c r="B236" t="s">
        <v>17</v>
      </c>
      <c r="D236" s="1" t="s">
        <v>114</v>
      </c>
    </row>
  </sheetData>
  <autoFilter ref="A1:A221">
    <sortState ref="A2:A221">
      <sortCondition ref="A1:A2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XFD1"/>
    </sheetView>
  </sheetViews>
  <sheetFormatPr defaultRowHeight="15" x14ac:dyDescent="0.25"/>
  <cols>
    <col min="1" max="1" width="16.5703125" bestFit="1" customWidth="1"/>
    <col min="7" max="7" width="15.7109375" bestFit="1" customWidth="1"/>
    <col min="8" max="8" width="34.140625" bestFit="1" customWidth="1"/>
    <col min="10" max="10" width="10.140625" bestFit="1" customWidth="1"/>
    <col min="11" max="11" width="15.85546875" bestFit="1" customWidth="1"/>
    <col min="14" max="14" width="15.7109375" bestFit="1" customWidth="1"/>
    <col min="15" max="15" width="14.7109375" bestFit="1" customWidth="1"/>
  </cols>
  <sheetData>
    <row r="1" spans="1:2" x14ac:dyDescent="0.25">
      <c r="A1" t="s">
        <v>0</v>
      </c>
      <c r="B1" t="s">
        <v>20</v>
      </c>
    </row>
    <row r="2" spans="1:2" x14ac:dyDescent="0.25">
      <c r="A2" t="s">
        <v>30</v>
      </c>
      <c r="B2">
        <f>COUNTIF(Sheet1!$A$2:$A$221,A2)</f>
        <v>62</v>
      </c>
    </row>
    <row r="3" spans="1:2" x14ac:dyDescent="0.25">
      <c r="A3" t="s">
        <v>4</v>
      </c>
      <c r="B3">
        <f>COUNTIF(Sheet1!$A$2:$A$221,A3)</f>
        <v>40</v>
      </c>
    </row>
    <row r="4" spans="1:2" x14ac:dyDescent="0.25">
      <c r="A4" t="s">
        <v>7</v>
      </c>
      <c r="B4">
        <f>COUNTIF(Sheet1!$A$2:$A$221,A4)</f>
        <v>36</v>
      </c>
    </row>
    <row r="5" spans="1:2" x14ac:dyDescent="0.25">
      <c r="A5" t="s">
        <v>72</v>
      </c>
      <c r="B5">
        <f>COUNTIF(Sheet1!$A$2:$A$221,A5)</f>
        <v>35</v>
      </c>
    </row>
    <row r="6" spans="1:2" x14ac:dyDescent="0.25">
      <c r="A6" t="s">
        <v>5</v>
      </c>
      <c r="B6">
        <f>COUNTIF(Sheet1!$A$2:$A$221,A6)</f>
        <v>9</v>
      </c>
    </row>
    <row r="7" spans="1:2" x14ac:dyDescent="0.25">
      <c r="A7" t="s">
        <v>41</v>
      </c>
      <c r="B7">
        <f>COUNTIF(Sheet1!$A$2:$A$221,A7)</f>
        <v>6</v>
      </c>
    </row>
    <row r="8" spans="1:2" x14ac:dyDescent="0.25">
      <c r="A8" t="s">
        <v>99</v>
      </c>
      <c r="B8">
        <f>COUNTIF(Sheet1!$A$2:$A$221,A8)</f>
        <v>6</v>
      </c>
    </row>
    <row r="9" spans="1:2" x14ac:dyDescent="0.25">
      <c r="A9" t="s">
        <v>12</v>
      </c>
      <c r="B9">
        <f>COUNTIF(Sheet1!$A$2:$A$221,A9)</f>
        <v>4</v>
      </c>
    </row>
    <row r="10" spans="1:2" x14ac:dyDescent="0.25">
      <c r="A10" t="s">
        <v>9</v>
      </c>
      <c r="B10">
        <f>COUNTIF(Sheet1!$A$2:$A$221,A10)</f>
        <v>4</v>
      </c>
    </row>
    <row r="11" spans="1:2" x14ac:dyDescent="0.25">
      <c r="A11" t="s">
        <v>10</v>
      </c>
      <c r="B11">
        <f>COUNTIF(Sheet1!$A$2:$A$221,A11)</f>
        <v>3</v>
      </c>
    </row>
    <row r="12" spans="1:2" x14ac:dyDescent="0.25">
      <c r="A12" t="s">
        <v>97</v>
      </c>
      <c r="B12">
        <f>COUNTIF(Sheet1!$A$2:$A$221,A12)</f>
        <v>3</v>
      </c>
    </row>
    <row r="13" spans="1:2" x14ac:dyDescent="0.25">
      <c r="A13" t="s">
        <v>40</v>
      </c>
      <c r="B13">
        <f>COUNTIF(Sheet1!$A$2:$A$221,A13)</f>
        <v>2</v>
      </c>
    </row>
    <row r="14" spans="1:2" x14ac:dyDescent="0.25">
      <c r="A14" t="s">
        <v>11</v>
      </c>
      <c r="B14">
        <f>COUNTIF(Sheet1!$A$2:$A$221,A14)</f>
        <v>2</v>
      </c>
    </row>
    <row r="15" spans="1:2" x14ac:dyDescent="0.25">
      <c r="A15" t="s">
        <v>6</v>
      </c>
      <c r="B15">
        <f>COUNTIF(Sheet1!$A$2:$A$221,A15)</f>
        <v>2</v>
      </c>
    </row>
    <row r="16" spans="1:2" x14ac:dyDescent="0.25">
      <c r="A16" t="s">
        <v>1</v>
      </c>
      <c r="B16">
        <f>COUNTIF(Sheet1!$A$2:$A$221,A16)</f>
        <v>1</v>
      </c>
    </row>
    <row r="17" spans="1:2" x14ac:dyDescent="0.25">
      <c r="A17" t="s">
        <v>3</v>
      </c>
      <c r="B17">
        <f>COUNTIF(Sheet1!$A$2:$A$221,A17)</f>
        <v>1</v>
      </c>
    </row>
    <row r="18" spans="1:2" x14ac:dyDescent="0.25">
      <c r="A18" t="s">
        <v>13</v>
      </c>
      <c r="B18">
        <f>COUNTIF(Sheet1!$A$2:$A$221,A18)</f>
        <v>1</v>
      </c>
    </row>
    <row r="19" spans="1:2" x14ac:dyDescent="0.25">
      <c r="A19" t="s">
        <v>14</v>
      </c>
      <c r="B19">
        <f>COUNTIF(Sheet1!$A$2:$A$221,A19)</f>
        <v>1</v>
      </c>
    </row>
    <row r="20" spans="1:2" x14ac:dyDescent="0.25">
      <c r="A20" t="s">
        <v>15</v>
      </c>
      <c r="B20">
        <f>COUNTIF(Sheet1!$A$2:$A$221,A20)</f>
        <v>1</v>
      </c>
    </row>
    <row r="21" spans="1:2" x14ac:dyDescent="0.25">
      <c r="A21" t="s">
        <v>112</v>
      </c>
      <c r="B21">
        <f>COUNTIF(Sheet1!$A$2:$A$221,A21)</f>
        <v>1</v>
      </c>
    </row>
  </sheetData>
  <sortState ref="G2:H21">
    <sortCondition ref="G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workbookViewId="0">
      <selection sqref="A1:XFD1"/>
    </sheetView>
  </sheetViews>
  <sheetFormatPr defaultRowHeight="15" x14ac:dyDescent="0.25"/>
  <cols>
    <col min="1" max="1" width="10" bestFit="1" customWidth="1"/>
  </cols>
  <sheetData>
    <row r="1" spans="1:2" x14ac:dyDescent="0.25">
      <c r="A1" t="s">
        <v>16</v>
      </c>
      <c r="B1" t="s">
        <v>20</v>
      </c>
    </row>
    <row r="2" spans="1:2" x14ac:dyDescent="0.25">
      <c r="A2" t="s">
        <v>17</v>
      </c>
      <c r="B2">
        <f>COUNTIF(Sheet1!$B$2:$B$221,A2)</f>
        <v>61</v>
      </c>
    </row>
    <row r="3" spans="1:2" x14ac:dyDescent="0.25">
      <c r="A3" t="s">
        <v>18</v>
      </c>
      <c r="B3">
        <f>COUNTIF(Sheet1!$B$2:$B$221,A3)</f>
        <v>53</v>
      </c>
    </row>
    <row r="4" spans="1:2" x14ac:dyDescent="0.25">
      <c r="A4" t="s">
        <v>19</v>
      </c>
      <c r="B4">
        <f>COUNTIF(Sheet1!$B$2:$B$221,A4)</f>
        <v>106</v>
      </c>
    </row>
    <row r="22" spans="1:1" x14ac:dyDescent="0.25">
      <c r="A22" s="1"/>
    </row>
    <row r="23" spans="1:1" x14ac:dyDescent="0.25">
      <c r="A23" s="1"/>
    </row>
    <row r="31" spans="1:1" x14ac:dyDescent="0.25">
      <c r="A31" s="1"/>
    </row>
    <row r="35" spans="1:1" x14ac:dyDescent="0.25">
      <c r="A35" s="1"/>
    </row>
    <row r="59" spans="1:1" x14ac:dyDescent="0.25">
      <c r="A59" s="1"/>
    </row>
    <row r="60" spans="1:1" x14ac:dyDescent="0.25">
      <c r="A60" s="1"/>
    </row>
    <row r="62" spans="1:1" x14ac:dyDescent="0.25">
      <c r="A62" s="1"/>
    </row>
    <row r="64" spans="1:1" x14ac:dyDescent="0.25">
      <c r="A64" s="1"/>
    </row>
    <row r="65" spans="1:1" x14ac:dyDescent="0.25">
      <c r="A65" s="1"/>
    </row>
    <row r="70" spans="1:1" x14ac:dyDescent="0.25">
      <c r="A70" s="1"/>
    </row>
    <row r="71" spans="1:1" x14ac:dyDescent="0.25">
      <c r="A71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46" spans="1:1" x14ac:dyDescent="0.25">
      <c r="A146" s="1"/>
    </row>
    <row r="149" spans="1:1" x14ac:dyDescent="0.25">
      <c r="A149" s="1"/>
    </row>
    <row r="150" spans="1:1" x14ac:dyDescent="0.25">
      <c r="A150" s="1"/>
    </row>
    <row r="152" spans="1:1" x14ac:dyDescent="0.25">
      <c r="A152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60" spans="1:1" x14ac:dyDescent="0.25">
      <c r="A160" s="1"/>
    </row>
    <row r="179" spans="1:1" x14ac:dyDescent="0.25">
      <c r="A179" s="1"/>
    </row>
    <row r="182" spans="1:1" x14ac:dyDescent="0.25">
      <c r="A182" s="1"/>
    </row>
    <row r="188" spans="1:1" x14ac:dyDescent="0.25">
      <c r="A188" s="1"/>
    </row>
    <row r="211" spans="1:1" x14ac:dyDescent="0.25">
      <c r="A211" s="1"/>
    </row>
    <row r="212" spans="1:1" x14ac:dyDescent="0.25">
      <c r="A212" s="1"/>
    </row>
    <row r="214" spans="1:1" x14ac:dyDescent="0.25">
      <c r="A214" s="1"/>
    </row>
    <row r="217" spans="1:1" x14ac:dyDescent="0.25">
      <c r="A217" s="1"/>
    </row>
    <row r="218" spans="1:1" x14ac:dyDescent="0.25">
      <c r="A218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XFD1"/>
    </sheetView>
  </sheetViews>
  <sheetFormatPr defaultRowHeight="15" x14ac:dyDescent="0.25"/>
  <cols>
    <col min="1" max="1" width="15.7109375" bestFit="1" customWidth="1"/>
    <col min="2" max="2" width="34.140625" bestFit="1" customWidth="1"/>
  </cols>
  <sheetData>
    <row r="1" spans="1:4" x14ac:dyDescent="0.25">
      <c r="A1" t="s">
        <v>0</v>
      </c>
      <c r="B1" t="s">
        <v>116</v>
      </c>
    </row>
    <row r="2" spans="1:4" x14ac:dyDescent="0.25">
      <c r="A2" t="s">
        <v>12</v>
      </c>
      <c r="B2" s="2">
        <f>AVERAGEIF(Sheet1!$F$1:$F$221,A2,Sheet1!$G$1:$G$221)</f>
        <v>1350000</v>
      </c>
      <c r="D2" s="2"/>
    </row>
    <row r="3" spans="1:4" x14ac:dyDescent="0.25">
      <c r="A3" t="s">
        <v>112</v>
      </c>
      <c r="B3" s="2">
        <f>AVERAGEIF(Sheet1!$F$1:$F$221,A3,Sheet1!$G$1:$G$221)</f>
        <v>1200000</v>
      </c>
    </row>
    <row r="4" spans="1:4" x14ac:dyDescent="0.25">
      <c r="A4" t="s">
        <v>30</v>
      </c>
      <c r="B4" s="2">
        <f>AVERAGEIF(Sheet1!$F$1:$F$221,A4,Sheet1!$G$1:$G$221)</f>
        <v>1099677.4193548388</v>
      </c>
    </row>
    <row r="5" spans="1:4" x14ac:dyDescent="0.25">
      <c r="A5" t="s">
        <v>7</v>
      </c>
      <c r="B5" s="2">
        <f>AVERAGEIF(Sheet1!$F$1:$F$221,A5,Sheet1!$G$1:$G$221)</f>
        <v>1020833.3333333334</v>
      </c>
    </row>
    <row r="6" spans="1:4" x14ac:dyDescent="0.25">
      <c r="A6" t="s">
        <v>15</v>
      </c>
      <c r="B6" s="2">
        <f>AVERAGEIF(Sheet1!$F$1:$F$221,A6,Sheet1!$G$1:$G$221)</f>
        <v>1000000</v>
      </c>
    </row>
    <row r="7" spans="1:4" x14ac:dyDescent="0.25">
      <c r="A7" t="s">
        <v>5</v>
      </c>
      <c r="B7" s="2">
        <f>AVERAGEIF(Sheet1!$F$1:$F$221,A7,Sheet1!$G$1:$G$221)</f>
        <v>994444.4444444445</v>
      </c>
    </row>
    <row r="8" spans="1:4" x14ac:dyDescent="0.25">
      <c r="A8" t="s">
        <v>72</v>
      </c>
      <c r="B8" s="2">
        <f>AVERAGEIF(Sheet1!$F$1:$F$221,A8,Sheet1!$G$1:$G$221)</f>
        <v>972142.85714285716</v>
      </c>
    </row>
    <row r="9" spans="1:4" x14ac:dyDescent="0.25">
      <c r="A9" t="s">
        <v>41</v>
      </c>
      <c r="B9" s="2">
        <f>AVERAGEIF(Sheet1!$F$1:$F$221,A9,Sheet1!$G$1:$G$221)</f>
        <v>916666.66666666663</v>
      </c>
    </row>
    <row r="10" spans="1:4" x14ac:dyDescent="0.25">
      <c r="A10" t="s">
        <v>40</v>
      </c>
      <c r="B10" s="2">
        <f>AVERAGEIF(Sheet1!$F$1:$F$221,A10,Sheet1!$G$1:$G$221)</f>
        <v>900000</v>
      </c>
    </row>
    <row r="11" spans="1:4" x14ac:dyDescent="0.25">
      <c r="A11" t="s">
        <v>4</v>
      </c>
      <c r="B11" s="2">
        <f>AVERAGEIF(Sheet1!$F$1:$F$221,A11,Sheet1!$G$1:$G$221)</f>
        <v>898750</v>
      </c>
    </row>
    <row r="12" spans="1:4" x14ac:dyDescent="0.25">
      <c r="A12" t="s">
        <v>1</v>
      </c>
      <c r="B12" s="2">
        <f>AVERAGEIF(Sheet1!$F$1:$F$221,A12,Sheet1!$G$1:$G$221)</f>
        <v>750000</v>
      </c>
    </row>
    <row r="13" spans="1:4" x14ac:dyDescent="0.25">
      <c r="A13" t="s">
        <v>10</v>
      </c>
      <c r="B13" s="2">
        <f>AVERAGEIF(Sheet1!$F$1:$F$221,A13,Sheet1!$G$1:$G$221)</f>
        <v>733333.33333333337</v>
      </c>
    </row>
    <row r="14" spans="1:4" x14ac:dyDescent="0.25">
      <c r="A14" t="s">
        <v>97</v>
      </c>
      <c r="B14" s="2">
        <f>AVERAGEIF(Sheet1!$F$1:$F$221,A14,Sheet1!$G$1:$G$221)</f>
        <v>666666.66666666663</v>
      </c>
    </row>
    <row r="15" spans="1:4" x14ac:dyDescent="0.25">
      <c r="A15" t="s">
        <v>9</v>
      </c>
      <c r="B15" s="2">
        <f>AVERAGEIF(Sheet1!$F$1:$F$221,A15,Sheet1!$G$1:$G$221)</f>
        <v>637500</v>
      </c>
    </row>
    <row r="16" spans="1:4" x14ac:dyDescent="0.25">
      <c r="A16" t="s">
        <v>99</v>
      </c>
      <c r="B16" s="2">
        <f>AVERAGEIF(Sheet1!$F$1:$F$221,A16,Sheet1!$G$1:$G$221)</f>
        <v>595833.33333333337</v>
      </c>
    </row>
    <row r="17" spans="1:2" x14ac:dyDescent="0.25">
      <c r="A17" t="s">
        <v>11</v>
      </c>
      <c r="B17" s="2">
        <f>AVERAGEIF(Sheet1!$F$1:$F$221,A17,Sheet1!$G$1:$G$221)</f>
        <v>525000</v>
      </c>
    </row>
    <row r="18" spans="1:2" x14ac:dyDescent="0.25">
      <c r="A18" t="s">
        <v>6</v>
      </c>
      <c r="B18" s="2">
        <f>AVERAGEIF(Sheet1!$F$1:$F$221,A18,Sheet1!$G$1:$G$221)</f>
        <v>425000</v>
      </c>
    </row>
    <row r="19" spans="1:2" x14ac:dyDescent="0.25">
      <c r="A19" t="s">
        <v>13</v>
      </c>
      <c r="B19" s="2">
        <f>AVERAGEIF(Sheet1!$F$1:$F$221,A19,Sheet1!$G$1:$G$221)</f>
        <v>420000</v>
      </c>
    </row>
    <row r="20" spans="1:2" x14ac:dyDescent="0.25">
      <c r="A20" t="s">
        <v>3</v>
      </c>
      <c r="B20" s="2">
        <f>AVERAGEIF(Sheet1!$F$1:$F$221,A20,Sheet1!$G$1:$G$221)</f>
        <v>350000</v>
      </c>
    </row>
    <row r="21" spans="1:2" x14ac:dyDescent="0.25">
      <c r="A21" t="s">
        <v>14</v>
      </c>
      <c r="B21" s="2">
        <f>AVERAGEIF(Sheet1!$F$1:$F$221,A21,Sheet1!$G$1:$G$221)</f>
        <v>350000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XFD1"/>
    </sheetView>
  </sheetViews>
  <sheetFormatPr defaultRowHeight="15" x14ac:dyDescent="0.25"/>
  <cols>
    <col min="1" max="1" width="15.85546875" bestFit="1" customWidth="1"/>
    <col min="2" max="2" width="7.28515625" bestFit="1" customWidth="1"/>
  </cols>
  <sheetData>
    <row r="1" spans="1:2" x14ac:dyDescent="0.25">
      <c r="A1" t="s">
        <v>118</v>
      </c>
      <c r="B1" t="s">
        <v>20</v>
      </c>
    </row>
    <row r="2" spans="1:2" x14ac:dyDescent="0.25">
      <c r="A2" t="s">
        <v>120</v>
      </c>
      <c r="B2">
        <f>COUNTIF(Sheet1!G2:G221,"&lt;=499999")</f>
        <v>22</v>
      </c>
    </row>
    <row r="3" spans="1:2" x14ac:dyDescent="0.25">
      <c r="A3" t="s">
        <v>119</v>
      </c>
      <c r="B3" s="2">
        <f>COUNTIFS(Sheet1!G2:G221,"&lt;=999999",Sheet1!G2:G221,"&gt;=500000")</f>
        <v>113</v>
      </c>
    </row>
    <row r="4" spans="1:2" x14ac:dyDescent="0.25">
      <c r="A4" t="s">
        <v>122</v>
      </c>
      <c r="B4" s="2">
        <f>COUNTIFS(Sheet1!G2:G221,"&lt;=1499999",Sheet1!G2:G221,"&gt;=1000000")</f>
        <v>49</v>
      </c>
    </row>
    <row r="5" spans="1:2" x14ac:dyDescent="0.25">
      <c r="A5" t="s">
        <v>121</v>
      </c>
      <c r="B5" s="2">
        <f>COUNTIFS(Sheet1!G2:G221,"&lt;=1999999",Sheet1!G2:G221,"&gt;=1500000")</f>
        <v>24</v>
      </c>
    </row>
    <row r="6" spans="1:2" x14ac:dyDescent="0.25">
      <c r="A6" t="s">
        <v>125</v>
      </c>
      <c r="B6" s="2">
        <f>COUNTIFS(Sheet1!G2:G221,"&lt;=3000000",Sheet1!G2:G221,"&gt;=2000000")</f>
        <v>10</v>
      </c>
    </row>
    <row r="7" spans="1:2" x14ac:dyDescent="0.25">
      <c r="A7" t="s">
        <v>124</v>
      </c>
      <c r="B7">
        <f>COUNTIF(Sheet1!G1:G220,"&gt;3000000")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2" sqref="B2"/>
    </sheetView>
  </sheetViews>
  <sheetFormatPr defaultRowHeight="15" x14ac:dyDescent="0.25"/>
  <cols>
    <col min="1" max="1" width="15.7109375" bestFit="1" customWidth="1"/>
    <col min="2" max="2" width="14.7109375" bestFit="1" customWidth="1"/>
  </cols>
  <sheetData>
    <row r="1" spans="1:2" x14ac:dyDescent="0.25">
      <c r="A1" t="s">
        <v>0</v>
      </c>
      <c r="B1" t="s">
        <v>123</v>
      </c>
    </row>
    <row r="2" spans="1:2" x14ac:dyDescent="0.25">
      <c r="A2" t="s">
        <v>30</v>
      </c>
      <c r="B2">
        <f>SUM(Sheet1!P60:P121)</f>
        <v>757</v>
      </c>
    </row>
    <row r="3" spans="1:2" x14ac:dyDescent="0.25">
      <c r="A3" t="s">
        <v>4</v>
      </c>
      <c r="B3">
        <f>SUM(Sheet1!P171:P210)</f>
        <v>561</v>
      </c>
    </row>
    <row r="4" spans="1:2" x14ac:dyDescent="0.25">
      <c r="A4" t="s">
        <v>7</v>
      </c>
      <c r="B4">
        <f>SUM(Sheet1!P11:P46)</f>
        <v>421</v>
      </c>
    </row>
    <row r="5" spans="1:2" x14ac:dyDescent="0.25">
      <c r="A5" t="s">
        <v>72</v>
      </c>
      <c r="B5">
        <f>SUM(Sheet1!P125:P159)</f>
        <v>384</v>
      </c>
    </row>
    <row r="6" spans="1:2" x14ac:dyDescent="0.25">
      <c r="A6" t="s">
        <v>5</v>
      </c>
      <c r="B6">
        <f>SUM(Sheet1!P2:P10)</f>
        <v>130</v>
      </c>
    </row>
    <row r="7" spans="1:2" x14ac:dyDescent="0.25">
      <c r="A7" t="s">
        <v>99</v>
      </c>
      <c r="B7">
        <f>SUM(Sheet1!P163:P168)</f>
        <v>102</v>
      </c>
    </row>
    <row r="8" spans="1:2" x14ac:dyDescent="0.25">
      <c r="A8" t="s">
        <v>41</v>
      </c>
      <c r="B8">
        <f>SUM(Sheet1!P54:P59)</f>
        <v>83</v>
      </c>
    </row>
    <row r="9" spans="1:2" x14ac:dyDescent="0.25">
      <c r="A9" t="s">
        <v>9</v>
      </c>
      <c r="B9">
        <f>SUM(Sheet1!P211:P215)</f>
        <v>80</v>
      </c>
    </row>
    <row r="10" spans="1:2" x14ac:dyDescent="0.25">
      <c r="A10" t="s">
        <v>97</v>
      </c>
      <c r="B10">
        <f>SUM(Sheet1!P160:P162)</f>
        <v>52</v>
      </c>
    </row>
    <row r="11" spans="1:2" x14ac:dyDescent="0.25">
      <c r="A11" t="s">
        <v>12</v>
      </c>
      <c r="B11">
        <f>SUM(Sheet1!P47:P50)</f>
        <v>47</v>
      </c>
    </row>
    <row r="12" spans="1:2" x14ac:dyDescent="0.25">
      <c r="A12" t="s">
        <v>6</v>
      </c>
      <c r="B12">
        <f>SUM(Sheet1!P218:P219)</f>
        <v>43</v>
      </c>
    </row>
    <row r="13" spans="1:2" x14ac:dyDescent="0.25">
      <c r="A13" t="s">
        <v>11</v>
      </c>
      <c r="B13">
        <f>SUM(Sheet1!P216:P217)</f>
        <v>36</v>
      </c>
    </row>
    <row r="14" spans="1:2" x14ac:dyDescent="0.25">
      <c r="A14" t="s">
        <v>13</v>
      </c>
      <c r="B14">
        <f>SUM(Sheet1!P170)</f>
        <v>30</v>
      </c>
    </row>
    <row r="15" spans="1:2" x14ac:dyDescent="0.25">
      <c r="A15" t="s">
        <v>40</v>
      </c>
      <c r="B15">
        <f>SUM(Sheet1!P52:P53)</f>
        <v>27</v>
      </c>
    </row>
    <row r="16" spans="1:2" x14ac:dyDescent="0.25">
      <c r="A16" t="s">
        <v>15</v>
      </c>
      <c r="B16">
        <f>SUM(Sheet1!P220)</f>
        <v>25</v>
      </c>
    </row>
    <row r="17" spans="1:2" x14ac:dyDescent="0.25">
      <c r="A17" t="s">
        <v>112</v>
      </c>
      <c r="B17">
        <f>SUM(Sheet1!P221)</f>
        <v>24</v>
      </c>
    </row>
    <row r="18" spans="1:2" x14ac:dyDescent="0.25">
      <c r="A18" t="s">
        <v>14</v>
      </c>
      <c r="B18">
        <f>SUM(Sheet1!P215)</f>
        <v>22</v>
      </c>
    </row>
    <row r="19" spans="1:2" x14ac:dyDescent="0.25">
      <c r="A19" t="s">
        <v>10</v>
      </c>
      <c r="B19">
        <f>SUM(Sheet1!P122:P124)</f>
        <v>19</v>
      </c>
    </row>
    <row r="20" spans="1:2" x14ac:dyDescent="0.25">
      <c r="A20" t="s">
        <v>1</v>
      </c>
      <c r="B20">
        <f>SUM(Sheet1!P51)</f>
        <v>11</v>
      </c>
    </row>
    <row r="21" spans="1:2" x14ac:dyDescent="0.25">
      <c r="A21" t="s">
        <v>3</v>
      </c>
      <c r="B21">
        <f>SUM(Sheet1!P169)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2018-04-24T01:36:34Z</dcterms:created>
  <dcterms:modified xsi:type="dcterms:W3CDTF">2018-06-05T01:12:50Z</dcterms:modified>
</cp:coreProperties>
</file>