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V12" i="4"/>
  <c r="V13"/>
  <c r="V15"/>
  <c r="V16"/>
  <c r="V19"/>
  <c r="V20"/>
  <c r="V21"/>
  <c r="V22"/>
  <c r="V1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4"/>
  <c r="V17"/>
  <c r="V18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6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<sst xmlns="http://schemas.openxmlformats.org/spreadsheetml/2006/main" count="186" uniqueCount="37">
  <si>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</si>
  <si>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</si>
  <si>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</si>
  <si>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</si>
  <si>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</si>
  <si>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</si>
  <si>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</si>
  <si>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</si>
  <si>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</si>
  <si>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</si>
  <si>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</si>
  <si>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</si>
  <si>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</si>
  <si>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</si>
  <si>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</si>
  <si>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</si>
  <si>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</si>
  <si>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</si>
  <si>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</si>
  <si>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</si>
  <si>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</si>
  <si>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</si>
  <si>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</si>
  <si>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</si>
  <si>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</si>
  <si>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</si>
  <si>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</si>
  <si>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</si>
  <si>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</si>
  <si>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</si>
  <si>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</si>
  <si>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</si>
  <si>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</si>
  <si>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</si>
  <si>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</si>
  <si>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</si>
  <si>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Huband Bridge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</si>
</sst>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4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4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Huband Bridge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2</v>
      </c>
      <c r="C9" s="67">
        <v>0</v>
      </c>
      <c r="D9" s="67">
        <v>16</v>
      </c>
      <c r="E9" s="67">
        <v>3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78">
        <v>1</v>
      </c>
      <c r="M9" s="78">
        <v>6</v>
      </c>
      <c r="N9" s="82">
        <f>SUM(B9:L9)</f>
        <v>22</v>
      </c>
      <c r="O9" s="83">
        <f t="shared" ref="O9:O12" si="1">(B9*0.333)+(C9*0.5)+(D9*1)+(E9*1)+(F9*2)+(G9*2)+(H9*2)+(I9*2)+(J9*2)+(K9*2)+(L9*1)</f>
        <v>20.666</v>
      </c>
      <c r="P9" s="77">
        <f>$A9</f>
        <v>0.29166666666666702</v>
      </c>
      <c r="Q9" s="66">
        <v>1</v>
      </c>
      <c r="R9" s="67">
        <v>1</v>
      </c>
      <c r="S9" s="67">
        <v>13</v>
      </c>
      <c r="T9" s="67">
        <v>7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78">
        <v>4</v>
      </c>
      <c r="AB9" s="78">
        <v>7</v>
      </c>
      <c r="AC9" s="82">
        <f t="shared" ref="AC9:AC12" si="2">SUM(Q9:AA9)</f>
        <v>26</v>
      </c>
      <c r="AD9" s="83">
        <f t="shared" ref="AD9:AD12" si="3">(Q9*0.333)+(R9*0.5)+(S9*1)+(T9*1)+(U9*2)+(V9*2)+(W9*2)+(X9*2)+(Y9*2)+(Z9*2)+(AA9*1)</f>
        <v>24.832999999999998</v>
      </c>
      <c r="AE9" s="97">
        <f t="shared" ref="AE9:AE12" si="4">SUM(N9,AC9)</f>
        <v>48</v>
      </c>
      <c r="AF9" s="97">
        <f>SUM(AE9:AE12)</f>
        <v>316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13</v>
      </c>
      <c r="C10" s="70">
        <v>0</v>
      </c>
      <c r="D10" s="70">
        <v>27</v>
      </c>
      <c r="E10" s="70">
        <v>1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9">
        <v>0</v>
      </c>
      <c r="M10" s="79">
        <v>11</v>
      </c>
      <c r="N10" s="82">
        <f t="shared" ref="N10:N12" si="6">SUM(B10:L10)</f>
        <v>41</v>
      </c>
      <c r="O10" s="84">
        <f t="shared" si="1"/>
        <v>32.329000000000001</v>
      </c>
      <c r="P10" s="77">
        <f t="shared" ref="P10:P70" si="7">$A10</f>
        <v>0.3020833333333337</v>
      </c>
      <c r="Q10" s="69">
        <v>10</v>
      </c>
      <c r="R10" s="70">
        <v>0</v>
      </c>
      <c r="S10" s="70">
        <v>26</v>
      </c>
      <c r="T10" s="70">
        <v>3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9">
        <v>4</v>
      </c>
      <c r="AB10" s="79">
        <v>13</v>
      </c>
      <c r="AC10" s="82">
        <f t="shared" si="2"/>
        <v>43</v>
      </c>
      <c r="AD10" s="84">
        <f t="shared" si="3"/>
        <v>36.33</v>
      </c>
      <c r="AE10" s="97">
        <f t="shared" si="4"/>
        <v>84</v>
      </c>
      <c r="AF10" s="97">
        <f t="shared" ref="AF10:AF12" si="8">SUM(AE10:AE14)</f>
        <v>383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12</v>
      </c>
      <c r="C11" s="70">
        <v>3</v>
      </c>
      <c r="D11" s="70">
        <v>22</v>
      </c>
      <c r="E11" s="70">
        <v>3</v>
      </c>
      <c r="F11" s="70">
        <v>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9">
        <v>0</v>
      </c>
      <c r="M11" s="79">
        <v>16</v>
      </c>
      <c r="N11" s="82">
        <f t="shared" si="6"/>
        <v>41</v>
      </c>
      <c r="O11" s="84">
        <f t="shared" si="1"/>
        <v>32.496000000000002</v>
      </c>
      <c r="P11" s="77">
        <f t="shared" si="7"/>
        <v>0.31250000000000039</v>
      </c>
      <c r="Q11" s="69">
        <v>11</v>
      </c>
      <c r="R11" s="70">
        <v>2</v>
      </c>
      <c r="S11" s="70">
        <v>22</v>
      </c>
      <c r="T11" s="70">
        <v>5</v>
      </c>
      <c r="U11" s="70">
        <v>2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9">
        <v>5</v>
      </c>
      <c r="AB11" s="79">
        <v>10</v>
      </c>
      <c r="AC11" s="82">
        <f t="shared" si="2"/>
        <v>47</v>
      </c>
      <c r="AD11" s="84">
        <f t="shared" si="3"/>
        <v>40.662999999999997</v>
      </c>
      <c r="AE11" s="97">
        <f t="shared" si="4"/>
        <v>88</v>
      </c>
      <c r="AF11" s="97">
        <f t="shared" si="8"/>
        <v>438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16</v>
      </c>
      <c r="C12" s="73">
        <v>2</v>
      </c>
      <c r="D12" s="73">
        <v>31</v>
      </c>
      <c r="E12" s="73">
        <v>4</v>
      </c>
      <c r="F12" s="73">
        <v>0</v>
      </c>
      <c r="G12" s="73">
        <v>1</v>
      </c>
      <c r="H12" s="73">
        <v>0</v>
      </c>
      <c r="I12" s="73">
        <v>0</v>
      </c>
      <c r="J12" s="73">
        <v>0</v>
      </c>
      <c r="K12" s="73">
        <v>0</v>
      </c>
      <c r="L12" s="80">
        <v>2</v>
      </c>
      <c r="M12" s="80">
        <v>24</v>
      </c>
      <c r="N12" s="85">
        <f t="shared" si="6"/>
        <v>56</v>
      </c>
      <c r="O12" s="86">
        <f t="shared" si="1"/>
        <v>45.328000000000003</v>
      </c>
      <c r="P12" s="87">
        <f t="shared" si="7"/>
        <v>0.32291666666666707</v>
      </c>
      <c r="Q12" s="72">
        <v>12</v>
      </c>
      <c r="R12" s="73">
        <v>1</v>
      </c>
      <c r="S12" s="73">
        <v>22</v>
      </c>
      <c r="T12" s="73">
        <v>2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80">
        <v>3</v>
      </c>
      <c r="AB12" s="80">
        <v>7</v>
      </c>
      <c r="AC12" s="85">
        <f t="shared" si="2"/>
        <v>40</v>
      </c>
      <c r="AD12" s="86">
        <f t="shared" si="3"/>
        <v>31.496000000000002</v>
      </c>
      <c r="AE12" s="98">
        <f t="shared" si="4"/>
        <v>96</v>
      </c>
      <c r="AF12" s="98">
        <f t="shared" si="8"/>
        <v>492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43</v>
      </c>
      <c r="C13" s="76">
        <f t="shared" si="10"/>
        <v>5</v>
      </c>
      <c r="D13" s="76">
        <f t="shared" si="10"/>
        <v>96</v>
      </c>
      <c r="E13" s="76">
        <f t="shared" si="10"/>
        <v>11</v>
      </c>
      <c r="F13" s="76">
        <f t="shared" si="10"/>
        <v>1</v>
      </c>
      <c r="G13" s="76">
        <f t="shared" si="10"/>
        <v>1</v>
      </c>
      <c r="H13" s="76">
        <f t="shared" si="10"/>
        <v>0</v>
      </c>
      <c r="I13" s="76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3</v>
      </c>
      <c r="M13" s="81">
        <f t="shared" si="10"/>
        <v>57</v>
      </c>
      <c r="N13" s="88">
        <f t="shared" ref="N13:O13" si="11">SUM(N9:N12)</f>
        <v>160</v>
      </c>
      <c r="O13" s="89">
        <f t="shared" si="11"/>
        <v>130.81900000000002</v>
      </c>
      <c r="P13" s="74" t="s">
        <v>23</v>
      </c>
      <c r="Q13" s="75">
        <f t="shared" ref="Q13:W13" si="12">SUM(Q9:Q12)</f>
        <v>34</v>
      </c>
      <c r="R13" s="76">
        <f t="shared" si="12"/>
        <v>4</v>
      </c>
      <c r="S13" s="76">
        <f t="shared" si="12"/>
        <v>83</v>
      </c>
      <c r="T13" s="76">
        <f t="shared" si="12"/>
        <v>17</v>
      </c>
      <c r="U13" s="76">
        <f t="shared" si="12"/>
        <v>2</v>
      </c>
      <c r="V13" s="76">
        <f t="shared" si="12"/>
        <v>0</v>
      </c>
      <c r="W13" s="76">
        <f t="shared" si="12"/>
        <v>0</v>
      </c>
      <c r="X13" s="76">
        <v>0</v>
      </c>
      <c r="Y13" s="76">
        <f t="shared" ref="Y13:AB13" si="13">SUM(Y9:Y12)</f>
        <v>0</v>
      </c>
      <c r="Z13" s="76">
        <f t="shared" si="13"/>
        <v>0</v>
      </c>
      <c r="AA13" s="81">
        <f t="shared" si="13"/>
        <v>16</v>
      </c>
      <c r="AB13" s="81">
        <f t="shared" si="13"/>
        <v>37</v>
      </c>
      <c r="AC13" s="88">
        <f t="shared" ref="AC13:AD13" si="14">SUM(AC9:AC12)</f>
        <v>156</v>
      </c>
      <c r="AD13" s="89">
        <f t="shared" si="14"/>
        <v>133.322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34</v>
      </c>
      <c r="C14" s="67">
        <v>1</v>
      </c>
      <c r="D14" s="67">
        <v>22</v>
      </c>
      <c r="E14" s="67">
        <v>3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78">
        <v>2</v>
      </c>
      <c r="M14" s="78">
        <v>18</v>
      </c>
      <c r="N14" s="82">
        <f t="shared" ref="N14:N17" si="15">SUM(B14:L14)</f>
        <v>62</v>
      </c>
      <c r="O14" s="83">
        <f t="shared" ref="O14:O17" si="16">(B14*0.333)+(C14*0.5)+(D14*1)+(E14*1)+(F14*2)+(G14*2)+(H14*2)+(I14*2)+(J14*2)+(K14*2)+(L14*1)</f>
        <v>38.822000000000003</v>
      </c>
      <c r="P14" s="77">
        <f t="shared" si="7"/>
        <v>0.33333333333333376</v>
      </c>
      <c r="Q14" s="66">
        <v>15</v>
      </c>
      <c r="R14" s="67">
        <v>0</v>
      </c>
      <c r="S14" s="67">
        <v>29</v>
      </c>
      <c r="T14" s="67">
        <v>3</v>
      </c>
      <c r="U14" s="67">
        <v>1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78">
        <v>5</v>
      </c>
      <c r="AB14" s="78">
        <v>13</v>
      </c>
      <c r="AC14" s="82">
        <f t="shared" ref="AC14:AC17" si="17">SUM(Q14:AA14)</f>
        <v>53</v>
      </c>
      <c r="AD14" s="83">
        <f t="shared" ref="AD14:AD17" si="18">(Q14*0.333)+(R14*0.5)+(S14*1)+(T14*1)+(U14*2)+(V14*2)+(W14*2)+(X14*2)+(Y14*2)+(Z14*2)+(AA14*1)</f>
        <v>43.994999999999997</v>
      </c>
      <c r="AE14" s="97">
        <f t="shared" ref="AE14:AE17" si="19">SUM(N14,AC14)</f>
        <v>115</v>
      </c>
      <c r="AF14" s="97">
        <f>SUM(AE14:AE17)</f>
        <v>553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45</v>
      </c>
      <c r="C15" s="70">
        <v>3</v>
      </c>
      <c r="D15" s="70">
        <v>21</v>
      </c>
      <c r="E15" s="70">
        <v>1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9">
        <v>3</v>
      </c>
      <c r="M15" s="79">
        <v>43</v>
      </c>
      <c r="N15" s="82">
        <f t="shared" si="15"/>
        <v>73</v>
      </c>
      <c r="O15" s="84">
        <f t="shared" si="16"/>
        <v>41.484999999999999</v>
      </c>
      <c r="P15" s="77">
        <f t="shared" si="7"/>
        <v>0.34375000000000044</v>
      </c>
      <c r="Q15" s="69">
        <v>26</v>
      </c>
      <c r="R15" s="70">
        <v>3</v>
      </c>
      <c r="S15" s="70">
        <v>28</v>
      </c>
      <c r="T15" s="70">
        <v>2</v>
      </c>
      <c r="U15" s="70">
        <v>1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9">
        <v>6</v>
      </c>
      <c r="AB15" s="79">
        <v>28</v>
      </c>
      <c r="AC15" s="82">
        <f t="shared" si="17"/>
        <v>66</v>
      </c>
      <c r="AD15" s="84">
        <f t="shared" si="18"/>
        <v>48.158000000000001</v>
      </c>
      <c r="AE15" s="97">
        <f t="shared" si="19"/>
        <v>139</v>
      </c>
      <c r="AF15" s="97">
        <f t="shared" ref="AF15:AF17" si="20">SUM(AE15:AE19)</f>
        <v>557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47</v>
      </c>
      <c r="C16" s="70">
        <v>5</v>
      </c>
      <c r="D16" s="70">
        <v>26</v>
      </c>
      <c r="E16" s="70">
        <v>2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9">
        <v>4</v>
      </c>
      <c r="M16" s="79">
        <v>64</v>
      </c>
      <c r="N16" s="82">
        <f t="shared" si="15"/>
        <v>84</v>
      </c>
      <c r="O16" s="84">
        <f t="shared" si="16"/>
        <v>50.151000000000003</v>
      </c>
      <c r="P16" s="77">
        <f t="shared" si="7"/>
        <v>0.35416666666666713</v>
      </c>
      <c r="Q16" s="69">
        <v>15</v>
      </c>
      <c r="R16" s="70">
        <v>1</v>
      </c>
      <c r="S16" s="70">
        <v>28</v>
      </c>
      <c r="T16" s="70">
        <v>4</v>
      </c>
      <c r="U16" s="70">
        <v>1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9">
        <v>9</v>
      </c>
      <c r="AB16" s="79">
        <v>36</v>
      </c>
      <c r="AC16" s="82">
        <f t="shared" si="17"/>
        <v>58</v>
      </c>
      <c r="AD16" s="84">
        <f t="shared" si="18"/>
        <v>48.494999999999997</v>
      </c>
      <c r="AE16" s="97">
        <f t="shared" si="19"/>
        <v>142</v>
      </c>
      <c r="AF16" s="97">
        <f t="shared" si="20"/>
        <v>509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49</v>
      </c>
      <c r="C17" s="73">
        <v>5</v>
      </c>
      <c r="D17" s="73">
        <v>34</v>
      </c>
      <c r="E17" s="73">
        <v>3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80">
        <v>5</v>
      </c>
      <c r="M17" s="80">
        <v>87</v>
      </c>
      <c r="N17" s="85">
        <f t="shared" si="15"/>
        <v>96</v>
      </c>
      <c r="O17" s="86">
        <f t="shared" si="16"/>
        <v>60.817</v>
      </c>
      <c r="P17" s="87">
        <f t="shared" si="7"/>
        <v>0.36458333333333381</v>
      </c>
      <c r="Q17" s="72">
        <v>29</v>
      </c>
      <c r="R17" s="73">
        <v>2</v>
      </c>
      <c r="S17" s="73">
        <v>23</v>
      </c>
      <c r="T17" s="73">
        <v>2</v>
      </c>
      <c r="U17" s="73">
        <v>1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80">
        <v>4</v>
      </c>
      <c r="AB17" s="80">
        <v>53</v>
      </c>
      <c r="AC17" s="85">
        <f t="shared" si="17"/>
        <v>61</v>
      </c>
      <c r="AD17" s="86">
        <f t="shared" si="18"/>
        <v>41.656999999999996</v>
      </c>
      <c r="AE17" s="98">
        <f t="shared" si="19"/>
        <v>157</v>
      </c>
      <c r="AF17" s="98">
        <f t="shared" si="20"/>
        <v>458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175</v>
      </c>
      <c r="C18" s="76">
        <f t="shared" si="21"/>
        <v>14</v>
      </c>
      <c r="D18" s="76">
        <f t="shared" si="21"/>
        <v>103</v>
      </c>
      <c r="E18" s="76">
        <f t="shared" si="21"/>
        <v>9</v>
      </c>
      <c r="F18" s="76">
        <f t="shared" si="21"/>
        <v>0</v>
      </c>
      <c r="G18" s="76">
        <f t="shared" si="21"/>
        <v>0</v>
      </c>
      <c r="H18" s="76">
        <f t="shared" si="21"/>
        <v>0</v>
      </c>
      <c r="I18" s="76">
        <f t="shared" si="21"/>
        <v>0</v>
      </c>
      <c r="J18" s="76">
        <f t="shared" si="21"/>
        <v>0</v>
      </c>
      <c r="K18" s="76">
        <f t="shared" si="21"/>
        <v>0</v>
      </c>
      <c r="L18" s="76">
        <f t="shared" si="21"/>
        <v>14</v>
      </c>
      <c r="M18" s="81">
        <f t="shared" si="21"/>
        <v>212</v>
      </c>
      <c r="N18" s="88">
        <f t="shared" ref="N18:O18" si="22">SUM(N14:N17)</f>
        <v>315</v>
      </c>
      <c r="O18" s="89">
        <f t="shared" si="22"/>
        <v>191.27500000000001</v>
      </c>
      <c r="P18" s="74" t="s">
        <v>23</v>
      </c>
      <c r="Q18" s="75">
        <f t="shared" ref="Q18:W18" si="23">SUM(Q14:Q17)</f>
        <v>85</v>
      </c>
      <c r="R18" s="76">
        <f t="shared" si="23"/>
        <v>6</v>
      </c>
      <c r="S18" s="76">
        <f t="shared" si="23"/>
        <v>108</v>
      </c>
      <c r="T18" s="76">
        <f t="shared" si="23"/>
        <v>11</v>
      </c>
      <c r="U18" s="76">
        <f t="shared" si="23"/>
        <v>4</v>
      </c>
      <c r="V18" s="76">
        <f t="shared" si="23"/>
        <v>0</v>
      </c>
      <c r="W18" s="76">
        <f t="shared" si="23"/>
        <v>0</v>
      </c>
      <c r="X18" s="76">
        <v>0</v>
      </c>
      <c r="Y18" s="76">
        <f t="shared" ref="Y18:AB18" si="24">SUM(Y14:Y17)</f>
        <v>0</v>
      </c>
      <c r="Z18" s="76">
        <f t="shared" si="24"/>
        <v>0</v>
      </c>
      <c r="AA18" s="81">
        <f t="shared" si="24"/>
        <v>24</v>
      </c>
      <c r="AB18" s="81">
        <f t="shared" si="24"/>
        <v>130</v>
      </c>
      <c r="AC18" s="88">
        <f t="shared" ref="AC18:AD18" si="25">SUM(AC14:AC17)</f>
        <v>238</v>
      </c>
      <c r="AD18" s="89">
        <f t="shared" si="25"/>
        <v>182.30500000000001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23</v>
      </c>
      <c r="C19" s="67">
        <v>2</v>
      </c>
      <c r="D19" s="67">
        <v>33</v>
      </c>
      <c r="E19" s="67">
        <v>2</v>
      </c>
      <c r="F19" s="67">
        <v>0</v>
      </c>
      <c r="G19" s="67">
        <v>1</v>
      </c>
      <c r="H19" s="67">
        <v>0</v>
      </c>
      <c r="I19" s="67">
        <v>0</v>
      </c>
      <c r="J19" s="67">
        <v>0</v>
      </c>
      <c r="K19" s="67">
        <v>0</v>
      </c>
      <c r="L19" s="78">
        <v>5</v>
      </c>
      <c r="M19" s="78">
        <v>44</v>
      </c>
      <c r="N19" s="82">
        <f t="shared" ref="N19:N22" si="26">SUM(B19:L19)</f>
        <v>66</v>
      </c>
      <c r="O19" s="83">
        <f t="shared" ref="O19:O22" si="27">(B19*0.333)+(C19*0.5)+(D19*1)+(E19*1)+(F19*2)+(G19*2)+(H19*2)+(I19*2)+(J19*2)+(K19*2)+(L19*1)</f>
        <v>50.658999999999999</v>
      </c>
      <c r="P19" s="77">
        <f t="shared" si="7"/>
        <v>0.3750000000000005</v>
      </c>
      <c r="Q19" s="66">
        <v>15</v>
      </c>
      <c r="R19" s="67">
        <v>0</v>
      </c>
      <c r="S19" s="67">
        <v>24</v>
      </c>
      <c r="T19" s="67">
        <v>6</v>
      </c>
      <c r="U19" s="67">
        <v>1</v>
      </c>
      <c r="V19" s="67">
        <v>0</v>
      </c>
      <c r="W19" s="67">
        <v>1</v>
      </c>
      <c r="X19" s="67">
        <v>0</v>
      </c>
      <c r="Y19" s="67">
        <v>0</v>
      </c>
      <c r="Z19" s="67">
        <v>0</v>
      </c>
      <c r="AA19" s="78">
        <v>6</v>
      </c>
      <c r="AB19" s="78">
        <v>32</v>
      </c>
      <c r="AC19" s="82">
        <f t="shared" ref="AC19:AC22" si="28">SUM(Q19:AA19)</f>
        <v>53</v>
      </c>
      <c r="AD19" s="83">
        <f t="shared" ref="AD19:AD22" si="29">(Q19*0.333)+(R19*0.5)+(S19*1)+(T19*1)+(U19*2)+(V19*2)+(W19*2)+(X19*2)+(Y19*2)+(Z19*2)+(AA19*1)</f>
        <v>44.995000000000005</v>
      </c>
      <c r="AE19" s="97">
        <f t="shared" ref="AE19:AE22" si="30">SUM(N19,AC19)</f>
        <v>119</v>
      </c>
      <c r="AF19" s="97">
        <f>SUM(AE19:AE22)</f>
        <v>378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22</v>
      </c>
      <c r="C20" s="70">
        <v>0</v>
      </c>
      <c r="D20" s="70">
        <v>20</v>
      </c>
      <c r="E20" s="70">
        <v>3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9">
        <v>0</v>
      </c>
      <c r="M20" s="79">
        <v>21</v>
      </c>
      <c r="N20" s="82">
        <f t="shared" si="26"/>
        <v>45</v>
      </c>
      <c r="O20" s="84">
        <f t="shared" si="27"/>
        <v>30.326000000000001</v>
      </c>
      <c r="P20" s="77">
        <f t="shared" si="7"/>
        <v>0.38541666666666718</v>
      </c>
      <c r="Q20" s="69">
        <v>12</v>
      </c>
      <c r="R20" s="70">
        <v>0</v>
      </c>
      <c r="S20" s="70">
        <v>23</v>
      </c>
      <c r="T20" s="70">
        <v>2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9">
        <v>9</v>
      </c>
      <c r="AB20" s="79">
        <v>18</v>
      </c>
      <c r="AC20" s="82">
        <f t="shared" si="28"/>
        <v>46</v>
      </c>
      <c r="AD20" s="84">
        <f t="shared" si="29"/>
        <v>37.996000000000002</v>
      </c>
      <c r="AE20" s="97">
        <f t="shared" si="30"/>
        <v>91</v>
      </c>
      <c r="AF20" s="97">
        <f t="shared" ref="AF20:AF22" si="31">SUM(AE20:AE25)</f>
        <v>331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9</v>
      </c>
      <c r="C21" s="70">
        <v>1</v>
      </c>
      <c r="D21" s="70">
        <v>22</v>
      </c>
      <c r="E21" s="70">
        <v>5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9">
        <v>3</v>
      </c>
      <c r="M21" s="79">
        <v>17</v>
      </c>
      <c r="N21" s="82">
        <f t="shared" si="26"/>
        <v>40</v>
      </c>
      <c r="O21" s="84">
        <f t="shared" si="27"/>
        <v>33.497</v>
      </c>
      <c r="P21" s="77">
        <f t="shared" si="7"/>
        <v>0.39583333333333387</v>
      </c>
      <c r="Q21" s="69">
        <v>2</v>
      </c>
      <c r="R21" s="70">
        <v>1</v>
      </c>
      <c r="S21" s="70">
        <v>28</v>
      </c>
      <c r="T21" s="70">
        <v>11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9">
        <v>9</v>
      </c>
      <c r="AB21" s="79">
        <v>8</v>
      </c>
      <c r="AC21" s="82">
        <f t="shared" si="28"/>
        <v>51</v>
      </c>
      <c r="AD21" s="84">
        <f t="shared" si="29"/>
        <v>49.165999999999997</v>
      </c>
      <c r="AE21" s="97">
        <f t="shared" si="30"/>
        <v>91</v>
      </c>
      <c r="AF21" s="97">
        <f t="shared" si="31"/>
        <v>315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4</v>
      </c>
      <c r="C22" s="73">
        <v>0</v>
      </c>
      <c r="D22" s="73">
        <v>20</v>
      </c>
      <c r="E22" s="73">
        <v>4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80">
        <v>2</v>
      </c>
      <c r="M22" s="80">
        <v>14</v>
      </c>
      <c r="N22" s="85">
        <f t="shared" si="26"/>
        <v>30</v>
      </c>
      <c r="O22" s="86">
        <f t="shared" si="27"/>
        <v>27.332000000000001</v>
      </c>
      <c r="P22" s="87">
        <f t="shared" si="7"/>
        <v>0.40625000000000056</v>
      </c>
      <c r="Q22" s="72">
        <v>6</v>
      </c>
      <c r="R22" s="73">
        <v>5</v>
      </c>
      <c r="S22" s="73">
        <v>19</v>
      </c>
      <c r="T22" s="73">
        <v>7</v>
      </c>
      <c r="U22" s="73">
        <v>2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80">
        <v>8</v>
      </c>
      <c r="AB22" s="80">
        <v>14</v>
      </c>
      <c r="AC22" s="85">
        <f t="shared" si="28"/>
        <v>47</v>
      </c>
      <c r="AD22" s="86">
        <f t="shared" si="29"/>
        <v>42.498000000000005</v>
      </c>
      <c r="AE22" s="98">
        <f t="shared" si="30"/>
        <v>77</v>
      </c>
      <c r="AF22" s="98">
        <f t="shared" si="31"/>
        <v>300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58</v>
      </c>
      <c r="C23" s="76">
        <f t="shared" si="32"/>
        <v>3</v>
      </c>
      <c r="D23" s="76">
        <f t="shared" si="32"/>
        <v>95</v>
      </c>
      <c r="E23" s="76">
        <f t="shared" si="32"/>
        <v>14</v>
      </c>
      <c r="F23" s="76">
        <f t="shared" si="32"/>
        <v>0</v>
      </c>
      <c r="G23" s="76">
        <f t="shared" si="32"/>
        <v>1</v>
      </c>
      <c r="H23" s="76">
        <f t="shared" si="32"/>
        <v>0</v>
      </c>
      <c r="I23" s="76">
        <f t="shared" si="32"/>
        <v>0</v>
      </c>
      <c r="J23" s="76">
        <f t="shared" si="32"/>
        <v>0</v>
      </c>
      <c r="K23" s="76">
        <f t="shared" si="32"/>
        <v>0</v>
      </c>
      <c r="L23" s="76">
        <f t="shared" si="32"/>
        <v>10</v>
      </c>
      <c r="M23" s="81">
        <f t="shared" si="32"/>
        <v>96</v>
      </c>
      <c r="N23" s="88">
        <f t="shared" ref="N23:O23" si="33">SUM(N19:N22)</f>
        <v>181</v>
      </c>
      <c r="O23" s="89">
        <f t="shared" si="33"/>
        <v>141.81399999999999</v>
      </c>
      <c r="P23" s="74" t="s">
        <v>23</v>
      </c>
      <c r="Q23" s="75">
        <f t="shared" ref="Q23:W23" si="34">SUM(Q19:Q22)</f>
        <v>35</v>
      </c>
      <c r="R23" s="76">
        <f t="shared" si="34"/>
        <v>6</v>
      </c>
      <c r="S23" s="76">
        <f t="shared" si="34"/>
        <v>94</v>
      </c>
      <c r="T23" s="76">
        <f t="shared" si="34"/>
        <v>26</v>
      </c>
      <c r="U23" s="76">
        <f t="shared" si="34"/>
        <v>3</v>
      </c>
      <c r="V23" s="76">
        <f t="shared" si="34"/>
        <v>0</v>
      </c>
      <c r="W23" s="76">
        <f t="shared" si="34"/>
        <v>1</v>
      </c>
      <c r="X23" s="76">
        <v>0</v>
      </c>
      <c r="Y23" s="76">
        <f t="shared" ref="Y23:AB23" si="35">SUM(Y19:Y22)</f>
        <v>0</v>
      </c>
      <c r="Z23" s="76">
        <f t="shared" si="35"/>
        <v>0</v>
      </c>
      <c r="AA23" s="81">
        <f t="shared" si="35"/>
        <v>32</v>
      </c>
      <c r="AB23" s="81">
        <f t="shared" si="35"/>
        <v>72</v>
      </c>
      <c r="AC23" s="88">
        <f t="shared" ref="AC23:AD23" si="36">SUM(AC19:AC22)</f>
        <v>197</v>
      </c>
      <c r="AD23" s="89">
        <f t="shared" si="36"/>
        <v>174.65500000000003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276</v>
      </c>
      <c r="C24" s="76">
        <f t="shared" ref="C24:M24" si="37">SUM(C13,C18,C23)</f>
        <v>22</v>
      </c>
      <c r="D24" s="76">
        <f t="shared" si="37"/>
        <v>294</v>
      </c>
      <c r="E24" s="76">
        <f t="shared" si="37"/>
        <v>34</v>
      </c>
      <c r="F24" s="76">
        <f t="shared" si="37"/>
        <v>1</v>
      </c>
      <c r="G24" s="76">
        <f t="shared" si="37"/>
        <v>2</v>
      </c>
      <c r="H24" s="76">
        <f t="shared" si="37"/>
        <v>0</v>
      </c>
      <c r="I24" s="76">
        <f t="shared" si="37"/>
        <v>0</v>
      </c>
      <c r="J24" s="76">
        <f t="shared" si="37"/>
        <v>0</v>
      </c>
      <c r="K24" s="76">
        <f t="shared" si="37"/>
        <v>0</v>
      </c>
      <c r="L24" s="81">
        <f t="shared" si="37"/>
        <v>27</v>
      </c>
      <c r="M24" s="81">
        <f t="shared" si="37"/>
        <v>365</v>
      </c>
      <c r="N24" s="88">
        <f t="shared" ref="N24:O24" si="38">SUM(N13,N18,N23)</f>
        <v>656</v>
      </c>
      <c r="O24" s="89">
        <f t="shared" si="38"/>
        <v>463.90800000000002</v>
      </c>
      <c r="P24" s="74" t="s">
        <v>24</v>
      </c>
      <c r="Q24" s="75">
        <f>SUM(Q13,Q18,Q23)</f>
        <v>154</v>
      </c>
      <c r="R24" s="76">
        <f t="shared" ref="R24:AB24" si="39">SUM(R13,R18,R23)</f>
        <v>16</v>
      </c>
      <c r="S24" s="76">
        <f t="shared" si="39"/>
        <v>285</v>
      </c>
      <c r="T24" s="76">
        <f t="shared" si="39"/>
        <v>54</v>
      </c>
      <c r="U24" s="76">
        <f t="shared" si="39"/>
        <v>9</v>
      </c>
      <c r="V24" s="76">
        <f t="shared" si="39"/>
        <v>0</v>
      </c>
      <c r="W24" s="76">
        <f t="shared" si="39"/>
        <v>1</v>
      </c>
      <c r="X24" s="76">
        <v>0</v>
      </c>
      <c r="Y24" s="76">
        <f t="shared" si="39"/>
        <v>0</v>
      </c>
      <c r="Z24" s="76">
        <f t="shared" si="39"/>
        <v>0</v>
      </c>
      <c r="AA24" s="81">
        <f t="shared" si="39"/>
        <v>72</v>
      </c>
      <c r="AB24" s="81">
        <f t="shared" si="39"/>
        <v>239</v>
      </c>
      <c r="AC24" s="88">
        <f t="shared" ref="AC24:AD24" si="40">SUM(AC13,AC18,AC23)</f>
        <v>591</v>
      </c>
      <c r="AD24" s="89">
        <f t="shared" si="40"/>
        <v>490.28200000000004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3</v>
      </c>
      <c r="C25" s="67">
        <v>0</v>
      </c>
      <c r="D25" s="67">
        <v>19</v>
      </c>
      <c r="E25" s="67">
        <v>3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78">
        <v>5</v>
      </c>
      <c r="M25" s="78">
        <v>11</v>
      </c>
      <c r="N25" s="82">
        <f t="shared" ref="N25:N28" si="41">SUM(B25:L25)</f>
        <v>30</v>
      </c>
      <c r="O25" s="83">
        <f t="shared" ref="O25:O28" si="42">(B25*0.333)+(C25*0.5)+(D25*1)+(E25*1)+(F25*2)+(G25*2)+(H25*2)+(I25*2)+(J25*2)+(K25*2)+(L25*1)</f>
        <v>27.998999999999999</v>
      </c>
      <c r="P25" s="77">
        <f t="shared" si="7"/>
        <v>0.41666666666666724</v>
      </c>
      <c r="Q25" s="66">
        <v>2</v>
      </c>
      <c r="R25" s="67">
        <v>4</v>
      </c>
      <c r="S25" s="67">
        <v>20</v>
      </c>
      <c r="T25" s="67">
        <v>6</v>
      </c>
      <c r="U25" s="67">
        <v>1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78">
        <v>9</v>
      </c>
      <c r="AB25" s="78">
        <v>13</v>
      </c>
      <c r="AC25" s="82">
        <f t="shared" ref="AC25:AC28" si="43">SUM(Q25:AA25)</f>
        <v>42</v>
      </c>
      <c r="AD25" s="83">
        <f t="shared" ref="AD25:AD28" si="44">(Q25*0.333)+(R25*0.5)+(S25*1)+(T25*1)+(U25*2)+(V25*2)+(W25*2)+(X25*2)+(Y25*2)+(Z25*2)+(AA25*1)</f>
        <v>39.665999999999997</v>
      </c>
      <c r="AE25" s="97">
        <f t="shared" ref="AE25:AE28" si="45">SUM(N25,AC25)</f>
        <v>72</v>
      </c>
      <c r="AF25" s="97">
        <f>SUM(AE25:AE28)</f>
        <v>294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2</v>
      </c>
      <c r="C26" s="70">
        <v>1</v>
      </c>
      <c r="D26" s="70">
        <v>16</v>
      </c>
      <c r="E26" s="70">
        <v>5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9">
        <v>3</v>
      </c>
      <c r="M26" s="79">
        <v>13</v>
      </c>
      <c r="N26" s="82">
        <f t="shared" si="41"/>
        <v>27</v>
      </c>
      <c r="O26" s="84">
        <f t="shared" si="42"/>
        <v>25.166</v>
      </c>
      <c r="P26" s="77">
        <f t="shared" si="7"/>
        <v>0.42708333333333393</v>
      </c>
      <c r="Q26" s="69">
        <v>2</v>
      </c>
      <c r="R26" s="70">
        <v>1</v>
      </c>
      <c r="S26" s="70">
        <v>32</v>
      </c>
      <c r="T26" s="70">
        <v>6</v>
      </c>
      <c r="U26" s="70">
        <v>1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9">
        <v>6</v>
      </c>
      <c r="AB26" s="79">
        <v>13</v>
      </c>
      <c r="AC26" s="82">
        <f t="shared" si="43"/>
        <v>48</v>
      </c>
      <c r="AD26" s="84">
        <f t="shared" si="44"/>
        <v>47.165999999999997</v>
      </c>
      <c r="AE26" s="97">
        <f t="shared" si="45"/>
        <v>75</v>
      </c>
      <c r="AF26" s="97">
        <f t="shared" ref="AF26:AF28" si="46">SUM(AE26:AE30)</f>
        <v>280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3</v>
      </c>
      <c r="C27" s="70">
        <v>3</v>
      </c>
      <c r="D27" s="70">
        <v>12</v>
      </c>
      <c r="E27" s="70">
        <v>6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9">
        <v>1</v>
      </c>
      <c r="M27" s="79">
        <v>9</v>
      </c>
      <c r="N27" s="82">
        <f t="shared" si="41"/>
        <v>25</v>
      </c>
      <c r="O27" s="84">
        <f t="shared" si="42"/>
        <v>21.499000000000002</v>
      </c>
      <c r="P27" s="77">
        <f t="shared" si="7"/>
        <v>0.43750000000000061</v>
      </c>
      <c r="Q27" s="69">
        <v>3</v>
      </c>
      <c r="R27" s="70">
        <v>3</v>
      </c>
      <c r="S27" s="70">
        <v>24</v>
      </c>
      <c r="T27" s="70">
        <v>9</v>
      </c>
      <c r="U27" s="70">
        <v>1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9">
        <v>11</v>
      </c>
      <c r="AB27" s="79">
        <v>8</v>
      </c>
      <c r="AC27" s="82">
        <f t="shared" si="43"/>
        <v>51</v>
      </c>
      <c r="AD27" s="84">
        <f t="shared" si="44"/>
        <v>48.498999999999995</v>
      </c>
      <c r="AE27" s="97">
        <f t="shared" si="45"/>
        <v>76</v>
      </c>
      <c r="AF27" s="97">
        <f t="shared" si="46"/>
        <v>271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2</v>
      </c>
      <c r="C28" s="73">
        <v>2</v>
      </c>
      <c r="D28" s="73">
        <v>11</v>
      </c>
      <c r="E28" s="73">
        <v>4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80">
        <v>4</v>
      </c>
      <c r="M28" s="80">
        <v>16</v>
      </c>
      <c r="N28" s="85">
        <f t="shared" si="41"/>
        <v>23</v>
      </c>
      <c r="O28" s="86">
        <f t="shared" si="42"/>
        <v>20.666</v>
      </c>
      <c r="P28" s="87">
        <f t="shared" si="7"/>
        <v>0.4479166666666673</v>
      </c>
      <c r="Q28" s="72">
        <v>4</v>
      </c>
      <c r="R28" s="73">
        <v>2</v>
      </c>
      <c r="S28" s="73">
        <v>24</v>
      </c>
      <c r="T28" s="73">
        <v>9</v>
      </c>
      <c r="U28" s="73">
        <v>1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80">
        <v>8</v>
      </c>
      <c r="AB28" s="80">
        <v>11</v>
      </c>
      <c r="AC28" s="85">
        <f t="shared" si="43"/>
        <v>48</v>
      </c>
      <c r="AD28" s="86">
        <f t="shared" si="44"/>
        <v>45.332000000000001</v>
      </c>
      <c r="AE28" s="98">
        <f t="shared" si="45"/>
        <v>71</v>
      </c>
      <c r="AF28" s="98">
        <f t="shared" si="46"/>
        <v>274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10</v>
      </c>
      <c r="C29" s="76">
        <f t="shared" si="47"/>
        <v>6</v>
      </c>
      <c r="D29" s="76">
        <f t="shared" si="47"/>
        <v>58</v>
      </c>
      <c r="E29" s="76">
        <f t="shared" si="47"/>
        <v>18</v>
      </c>
      <c r="F29" s="76">
        <f t="shared" si="47"/>
        <v>0</v>
      </c>
      <c r="G29" s="76">
        <f t="shared" si="47"/>
        <v>0</v>
      </c>
      <c r="H29" s="76">
        <f t="shared" si="47"/>
        <v>0</v>
      </c>
      <c r="I29" s="76">
        <f t="shared" si="47"/>
        <v>0</v>
      </c>
      <c r="J29" s="76">
        <f t="shared" si="47"/>
        <v>0</v>
      </c>
      <c r="K29" s="76">
        <f t="shared" si="47"/>
        <v>0</v>
      </c>
      <c r="L29" s="76">
        <f t="shared" si="47"/>
        <v>13</v>
      </c>
      <c r="M29" s="81">
        <f t="shared" si="47"/>
        <v>49</v>
      </c>
      <c r="N29" s="88">
        <f t="shared" ref="N29:O29" si="48">SUM(N25:N28)</f>
        <v>105</v>
      </c>
      <c r="O29" s="89">
        <f t="shared" si="48"/>
        <v>95.33</v>
      </c>
      <c r="P29" s="74" t="s">
        <v>23</v>
      </c>
      <c r="Q29" s="75">
        <f t="shared" ref="Q29:W29" si="49">SUM(Q25:Q28)</f>
        <v>11</v>
      </c>
      <c r="R29" s="76">
        <f t="shared" si="49"/>
        <v>10</v>
      </c>
      <c r="S29" s="76">
        <f t="shared" si="49"/>
        <v>100</v>
      </c>
      <c r="T29" s="76">
        <f t="shared" si="49"/>
        <v>30</v>
      </c>
      <c r="U29" s="76">
        <f t="shared" si="49"/>
        <v>4</v>
      </c>
      <c r="V29" s="76">
        <f t="shared" si="49"/>
        <v>0</v>
      </c>
      <c r="W29" s="76">
        <f t="shared" si="49"/>
        <v>0</v>
      </c>
      <c r="X29" s="76">
        <v>0</v>
      </c>
      <c r="Y29" s="76">
        <f t="shared" ref="Y29:AB29" si="50">SUM(Y25:Y28)</f>
        <v>0</v>
      </c>
      <c r="Z29" s="76">
        <f t="shared" si="50"/>
        <v>0</v>
      </c>
      <c r="AA29" s="81">
        <f t="shared" si="50"/>
        <v>34</v>
      </c>
      <c r="AB29" s="81">
        <f t="shared" si="50"/>
        <v>45</v>
      </c>
      <c r="AC29" s="88">
        <f t="shared" ref="AC29:AD29" si="51">SUM(AC25:AC28)</f>
        <v>189</v>
      </c>
      <c r="AD29" s="89">
        <f t="shared" si="51"/>
        <v>180.66299999999998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0</v>
      </c>
      <c r="C30" s="67">
        <v>1</v>
      </c>
      <c r="D30" s="67">
        <v>10</v>
      </c>
      <c r="E30" s="67">
        <v>5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78">
        <v>2</v>
      </c>
      <c r="M30" s="78">
        <v>10</v>
      </c>
      <c r="N30" s="82">
        <f t="shared" ref="N30:N33" si="52">SUM(B30:L30)</f>
        <v>18</v>
      </c>
      <c r="O30" s="83">
        <f t="shared" ref="O30:O33" si="53">(B30*0.333)+(C30*0.5)+(D30*1)+(E30*1)+(F30*2)+(G30*2)+(H30*2)+(I30*2)+(J30*2)+(K30*2)+(L30*1)</f>
        <v>17.5</v>
      </c>
      <c r="P30" s="77">
        <f t="shared" si="7"/>
        <v>0.45833333333333398</v>
      </c>
      <c r="Q30" s="66">
        <v>1</v>
      </c>
      <c r="R30" s="67">
        <v>0</v>
      </c>
      <c r="S30" s="67">
        <v>26</v>
      </c>
      <c r="T30" s="67">
        <v>6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78">
        <v>7</v>
      </c>
      <c r="AB30" s="78">
        <v>22</v>
      </c>
      <c r="AC30" s="82">
        <f t="shared" ref="AC30:AC33" si="54">SUM(Q30:AA30)</f>
        <v>40</v>
      </c>
      <c r="AD30" s="83">
        <f t="shared" ref="AD30:AD33" si="55">(Q30*0.333)+(R30*0.5)+(S30*1)+(T30*1)+(U30*2)+(V30*2)+(W30*2)+(X30*2)+(Y30*2)+(Z30*2)+(AA30*1)</f>
        <v>39.332999999999998</v>
      </c>
      <c r="AE30" s="97">
        <f t="shared" ref="AE30:AE33" si="56">SUM(N30,AC30)</f>
        <v>58</v>
      </c>
      <c r="AF30" s="97">
        <f>SUM(AE30:AE33)</f>
        <v>295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0</v>
      </c>
      <c r="C31" s="70">
        <v>3</v>
      </c>
      <c r="D31" s="70">
        <v>10</v>
      </c>
      <c r="E31" s="70">
        <v>4</v>
      </c>
      <c r="F31" s="70">
        <v>1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9">
        <v>6</v>
      </c>
      <c r="M31" s="79">
        <v>11</v>
      </c>
      <c r="N31" s="82">
        <f t="shared" si="52"/>
        <v>24</v>
      </c>
      <c r="O31" s="84">
        <f t="shared" si="53"/>
        <v>23.5</v>
      </c>
      <c r="P31" s="77">
        <f t="shared" si="7"/>
        <v>0.46875000000000067</v>
      </c>
      <c r="Q31" s="69">
        <v>4</v>
      </c>
      <c r="R31" s="70">
        <v>0</v>
      </c>
      <c r="S31" s="70">
        <v>18</v>
      </c>
      <c r="T31" s="70">
        <v>9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9">
        <v>11</v>
      </c>
      <c r="AB31" s="79">
        <v>6</v>
      </c>
      <c r="AC31" s="82">
        <f t="shared" si="54"/>
        <v>42</v>
      </c>
      <c r="AD31" s="84">
        <f t="shared" si="55"/>
        <v>39.332000000000001</v>
      </c>
      <c r="AE31" s="97">
        <f t="shared" si="56"/>
        <v>66</v>
      </c>
      <c r="AF31" s="97">
        <f t="shared" ref="AF31:AF33" si="57">SUM(AE31:AE35)</f>
        <v>305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0</v>
      </c>
      <c r="C32" s="70">
        <v>4</v>
      </c>
      <c r="D32" s="70">
        <v>18</v>
      </c>
      <c r="E32" s="70">
        <v>2</v>
      </c>
      <c r="F32" s="70">
        <v>1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9">
        <v>4</v>
      </c>
      <c r="M32" s="79">
        <v>21</v>
      </c>
      <c r="N32" s="82">
        <f t="shared" si="52"/>
        <v>29</v>
      </c>
      <c r="O32" s="84">
        <f t="shared" si="53"/>
        <v>28</v>
      </c>
      <c r="P32" s="77">
        <f t="shared" si="7"/>
        <v>0.47916666666666735</v>
      </c>
      <c r="Q32" s="69">
        <v>2</v>
      </c>
      <c r="R32" s="70">
        <v>8</v>
      </c>
      <c r="S32" s="70">
        <v>23</v>
      </c>
      <c r="T32" s="70">
        <v>7</v>
      </c>
      <c r="U32" s="70">
        <v>2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9">
        <v>8</v>
      </c>
      <c r="AB32" s="79">
        <v>8</v>
      </c>
      <c r="AC32" s="82">
        <f t="shared" si="54"/>
        <v>50</v>
      </c>
      <c r="AD32" s="84">
        <f t="shared" si="55"/>
        <v>46.665999999999997</v>
      </c>
      <c r="AE32" s="97">
        <f t="shared" si="56"/>
        <v>79</v>
      </c>
      <c r="AF32" s="97">
        <f t="shared" si="57"/>
        <v>319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3</v>
      </c>
      <c r="C33" s="73">
        <v>0</v>
      </c>
      <c r="D33" s="73">
        <v>14</v>
      </c>
      <c r="E33" s="73">
        <v>3</v>
      </c>
      <c r="F33" s="73">
        <v>1</v>
      </c>
      <c r="G33" s="73">
        <v>2</v>
      </c>
      <c r="H33" s="73">
        <v>0</v>
      </c>
      <c r="I33" s="73">
        <v>0</v>
      </c>
      <c r="J33" s="73">
        <v>0</v>
      </c>
      <c r="K33" s="73">
        <v>0</v>
      </c>
      <c r="L33" s="80">
        <v>3</v>
      </c>
      <c r="M33" s="80">
        <v>9</v>
      </c>
      <c r="N33" s="85">
        <f t="shared" si="52"/>
        <v>26</v>
      </c>
      <c r="O33" s="86">
        <f t="shared" si="53"/>
        <v>26.999000000000002</v>
      </c>
      <c r="P33" s="87">
        <f t="shared" si="7"/>
        <v>0.48958333333333404</v>
      </c>
      <c r="Q33" s="72">
        <v>3</v>
      </c>
      <c r="R33" s="73">
        <v>4</v>
      </c>
      <c r="S33" s="73">
        <v>38</v>
      </c>
      <c r="T33" s="73">
        <v>8</v>
      </c>
      <c r="U33" s="73">
        <v>4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80">
        <v>9</v>
      </c>
      <c r="AB33" s="80">
        <v>7</v>
      </c>
      <c r="AC33" s="85">
        <f t="shared" si="54"/>
        <v>66</v>
      </c>
      <c r="AD33" s="86">
        <f t="shared" si="55"/>
        <v>65.998999999999995</v>
      </c>
      <c r="AE33" s="98">
        <f t="shared" si="56"/>
        <v>92</v>
      </c>
      <c r="AF33" s="98">
        <f t="shared" si="57"/>
        <v>303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3</v>
      </c>
      <c r="C34" s="76">
        <f t="shared" si="58"/>
        <v>8</v>
      </c>
      <c r="D34" s="76">
        <f t="shared" si="58"/>
        <v>52</v>
      </c>
      <c r="E34" s="76">
        <f t="shared" si="58"/>
        <v>14</v>
      </c>
      <c r="F34" s="76">
        <f t="shared" si="58"/>
        <v>3</v>
      </c>
      <c r="G34" s="76">
        <f t="shared" si="58"/>
        <v>2</v>
      </c>
      <c r="H34" s="76">
        <f t="shared" si="58"/>
        <v>0</v>
      </c>
      <c r="I34" s="76">
        <f t="shared" si="58"/>
        <v>0</v>
      </c>
      <c r="J34" s="76">
        <f t="shared" si="58"/>
        <v>0</v>
      </c>
      <c r="K34" s="76">
        <f t="shared" si="58"/>
        <v>0</v>
      </c>
      <c r="L34" s="76">
        <f t="shared" si="58"/>
        <v>15</v>
      </c>
      <c r="M34" s="81">
        <f t="shared" si="58"/>
        <v>51</v>
      </c>
      <c r="N34" s="88">
        <f t="shared" ref="N34:O34" si="59">SUM(N30:N33)</f>
        <v>97</v>
      </c>
      <c r="O34" s="89">
        <f t="shared" si="59"/>
        <v>95.998999999999995</v>
      </c>
      <c r="P34" s="74" t="s">
        <v>23</v>
      </c>
      <c r="Q34" s="75">
        <f t="shared" ref="Q34:W34" si="60">SUM(Q30:Q33)</f>
        <v>10</v>
      </c>
      <c r="R34" s="76">
        <f t="shared" si="60"/>
        <v>12</v>
      </c>
      <c r="S34" s="76">
        <f t="shared" si="60"/>
        <v>105</v>
      </c>
      <c r="T34" s="76">
        <f t="shared" si="60"/>
        <v>30</v>
      </c>
      <c r="U34" s="76">
        <f t="shared" si="60"/>
        <v>6</v>
      </c>
      <c r="V34" s="76">
        <f t="shared" si="60"/>
        <v>0</v>
      </c>
      <c r="W34" s="76">
        <f t="shared" si="60"/>
        <v>0</v>
      </c>
      <c r="X34" s="76">
        <v>0</v>
      </c>
      <c r="Y34" s="76">
        <f t="shared" ref="Y34:AB34" si="61">SUM(Y30:Y33)</f>
        <v>0</v>
      </c>
      <c r="Z34" s="76">
        <f t="shared" si="61"/>
        <v>0</v>
      </c>
      <c r="AA34" s="81">
        <f t="shared" si="61"/>
        <v>35</v>
      </c>
      <c r="AB34" s="81">
        <f t="shared" si="61"/>
        <v>43</v>
      </c>
      <c r="AC34" s="88">
        <f t="shared" ref="AC34:AD34" si="62">SUM(AC30:AC33)</f>
        <v>198</v>
      </c>
      <c r="AD34" s="89">
        <f t="shared" si="62"/>
        <v>191.32999999999998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5</v>
      </c>
      <c r="C35" s="67">
        <v>0</v>
      </c>
      <c r="D35" s="67">
        <v>13</v>
      </c>
      <c r="E35" s="67">
        <v>1</v>
      </c>
      <c r="F35" s="67">
        <v>1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78">
        <v>1</v>
      </c>
      <c r="M35" s="78">
        <v>12</v>
      </c>
      <c r="N35" s="82">
        <f t="shared" ref="N35:N38" si="63">SUM(B35:L35)</f>
        <v>21</v>
      </c>
      <c r="O35" s="83">
        <f t="shared" ref="O35:O38" si="64">(B35*0.333)+(C35*0.5)+(D35*1)+(E35*1)+(F35*2)+(G35*2)+(H35*2)+(I35*2)+(J35*2)+(K35*2)+(L35*1)</f>
        <v>18.664999999999999</v>
      </c>
      <c r="P35" s="77">
        <f t="shared" si="7"/>
        <v>0.50000000000000067</v>
      </c>
      <c r="Q35" s="66">
        <v>3</v>
      </c>
      <c r="R35" s="67">
        <v>3</v>
      </c>
      <c r="S35" s="67">
        <v>25</v>
      </c>
      <c r="T35" s="67">
        <v>6</v>
      </c>
      <c r="U35" s="67">
        <v>3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78">
        <v>7</v>
      </c>
      <c r="AB35" s="78">
        <v>32</v>
      </c>
      <c r="AC35" s="82">
        <f t="shared" ref="AC35:AC38" si="65">SUM(Q35:AA35)</f>
        <v>47</v>
      </c>
      <c r="AD35" s="83">
        <f t="shared" ref="AD35:AD38" si="66">(Q35*0.333)+(R35*0.5)+(S35*1)+(T35*1)+(U35*2)+(V35*2)+(W35*2)+(X35*2)+(Y35*2)+(Z35*2)+(AA35*1)</f>
        <v>46.498999999999995</v>
      </c>
      <c r="AE35" s="97">
        <f t="shared" ref="AE35:AE38" si="67">SUM(N35,AC35)</f>
        <v>68</v>
      </c>
      <c r="AF35" s="97">
        <f>SUM(AE35:AE38)</f>
        <v>301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7</v>
      </c>
      <c r="C36" s="70">
        <v>0</v>
      </c>
      <c r="D36" s="70">
        <v>20</v>
      </c>
      <c r="E36" s="70">
        <v>2</v>
      </c>
      <c r="F36" s="70">
        <v>1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9">
        <v>2</v>
      </c>
      <c r="M36" s="79">
        <v>26</v>
      </c>
      <c r="N36" s="82">
        <f t="shared" si="63"/>
        <v>32</v>
      </c>
      <c r="O36" s="84">
        <f t="shared" si="64"/>
        <v>28.331</v>
      </c>
      <c r="P36" s="77">
        <f t="shared" si="7"/>
        <v>0.5104166666666673</v>
      </c>
      <c r="Q36" s="69">
        <v>6</v>
      </c>
      <c r="R36" s="70">
        <v>2</v>
      </c>
      <c r="S36" s="70">
        <v>23</v>
      </c>
      <c r="T36" s="70">
        <v>12</v>
      </c>
      <c r="U36" s="70">
        <v>1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9">
        <v>4</v>
      </c>
      <c r="AB36" s="79">
        <v>42</v>
      </c>
      <c r="AC36" s="82">
        <f t="shared" si="65"/>
        <v>48</v>
      </c>
      <c r="AD36" s="84">
        <f t="shared" si="66"/>
        <v>43.998000000000005</v>
      </c>
      <c r="AE36" s="97">
        <f t="shared" si="67"/>
        <v>80</v>
      </c>
      <c r="AF36" s="97">
        <f t="shared" ref="AF36:AF38" si="68">SUM(AE36:AE41)</f>
        <v>322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2</v>
      </c>
      <c r="C37" s="70">
        <v>0</v>
      </c>
      <c r="D37" s="70">
        <v>8</v>
      </c>
      <c r="E37" s="70">
        <v>9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9">
        <v>1</v>
      </c>
      <c r="M37" s="79">
        <v>26</v>
      </c>
      <c r="N37" s="82">
        <f t="shared" si="63"/>
        <v>20</v>
      </c>
      <c r="O37" s="84">
        <f t="shared" si="64"/>
        <v>18.666</v>
      </c>
      <c r="P37" s="77">
        <f t="shared" si="7"/>
        <v>0.52083333333333393</v>
      </c>
      <c r="Q37" s="69">
        <v>3</v>
      </c>
      <c r="R37" s="70">
        <v>2</v>
      </c>
      <c r="S37" s="70">
        <v>23</v>
      </c>
      <c r="T37" s="70">
        <v>4</v>
      </c>
      <c r="U37" s="70">
        <v>2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9">
        <v>9</v>
      </c>
      <c r="AB37" s="79">
        <v>26</v>
      </c>
      <c r="AC37" s="82">
        <f t="shared" si="65"/>
        <v>43</v>
      </c>
      <c r="AD37" s="84">
        <f t="shared" si="66"/>
        <v>41.998999999999995</v>
      </c>
      <c r="AE37" s="97">
        <f t="shared" si="67"/>
        <v>63</v>
      </c>
      <c r="AF37" s="97">
        <f t="shared" si="68"/>
        <v>306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3</v>
      </c>
      <c r="C38" s="73">
        <v>5</v>
      </c>
      <c r="D38" s="73">
        <v>13</v>
      </c>
      <c r="E38" s="73">
        <v>3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80">
        <v>7</v>
      </c>
      <c r="M38" s="80">
        <v>30</v>
      </c>
      <c r="N38" s="85">
        <f t="shared" si="63"/>
        <v>31</v>
      </c>
      <c r="O38" s="86">
        <f t="shared" si="64"/>
        <v>26.498999999999999</v>
      </c>
      <c r="P38" s="87">
        <f t="shared" si="7"/>
        <v>0.53125000000000056</v>
      </c>
      <c r="Q38" s="72">
        <v>8</v>
      </c>
      <c r="R38" s="73">
        <v>4</v>
      </c>
      <c r="S38" s="73">
        <v>30</v>
      </c>
      <c r="T38" s="73">
        <v>6</v>
      </c>
      <c r="U38" s="73">
        <v>2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80">
        <v>9</v>
      </c>
      <c r="AB38" s="80">
        <v>45</v>
      </c>
      <c r="AC38" s="85">
        <f t="shared" si="65"/>
        <v>59</v>
      </c>
      <c r="AD38" s="86">
        <f t="shared" si="66"/>
        <v>53.664000000000001</v>
      </c>
      <c r="AE38" s="98">
        <f t="shared" si="67"/>
        <v>90</v>
      </c>
      <c r="AF38" s="98">
        <f t="shared" si="68"/>
        <v>330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17</v>
      </c>
      <c r="C39" s="76">
        <f t="shared" si="69"/>
        <v>5</v>
      </c>
      <c r="D39" s="76">
        <f t="shared" si="69"/>
        <v>54</v>
      </c>
      <c r="E39" s="76">
        <f t="shared" si="69"/>
        <v>15</v>
      </c>
      <c r="F39" s="76">
        <f t="shared" si="69"/>
        <v>2</v>
      </c>
      <c r="G39" s="76">
        <f t="shared" si="69"/>
        <v>0</v>
      </c>
      <c r="H39" s="76">
        <f t="shared" si="69"/>
        <v>0</v>
      </c>
      <c r="I39" s="76">
        <f t="shared" si="69"/>
        <v>0</v>
      </c>
      <c r="J39" s="76">
        <f t="shared" si="69"/>
        <v>0</v>
      </c>
      <c r="K39" s="76">
        <f t="shared" si="69"/>
        <v>0</v>
      </c>
      <c r="L39" s="76">
        <f t="shared" si="69"/>
        <v>11</v>
      </c>
      <c r="M39" s="81">
        <f t="shared" si="69"/>
        <v>94</v>
      </c>
      <c r="N39" s="88">
        <f t="shared" ref="N39:O39" si="70">SUM(N35:N38)</f>
        <v>104</v>
      </c>
      <c r="O39" s="89">
        <f t="shared" si="70"/>
        <v>92.160999999999987</v>
      </c>
      <c r="P39" s="74" t="s">
        <v>23</v>
      </c>
      <c r="Q39" s="75">
        <f t="shared" ref="Q39:W39" si="71">SUM(Q35:Q38)</f>
        <v>20</v>
      </c>
      <c r="R39" s="76">
        <f t="shared" si="71"/>
        <v>11</v>
      </c>
      <c r="S39" s="76">
        <f t="shared" si="71"/>
        <v>101</v>
      </c>
      <c r="T39" s="76">
        <f t="shared" si="71"/>
        <v>28</v>
      </c>
      <c r="U39" s="76">
        <f t="shared" si="71"/>
        <v>8</v>
      </c>
      <c r="V39" s="76">
        <f t="shared" si="71"/>
        <v>0</v>
      </c>
      <c r="W39" s="76">
        <f t="shared" si="71"/>
        <v>0</v>
      </c>
      <c r="X39" s="76">
        <v>0</v>
      </c>
      <c r="Y39" s="76">
        <f t="shared" ref="Y39:AB39" si="72">SUM(Y35:Y38)</f>
        <v>0</v>
      </c>
      <c r="Z39" s="76">
        <f t="shared" si="72"/>
        <v>0</v>
      </c>
      <c r="AA39" s="81">
        <f t="shared" si="72"/>
        <v>29</v>
      </c>
      <c r="AB39" s="81">
        <f t="shared" si="72"/>
        <v>145</v>
      </c>
      <c r="AC39" s="88">
        <f t="shared" ref="AC39:AD39" si="73">SUM(AC35:AC38)</f>
        <v>197</v>
      </c>
      <c r="AD39" s="89">
        <f t="shared" si="73"/>
        <v>186.15999999999997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30</v>
      </c>
      <c r="C40" s="76">
        <f t="shared" ref="C40:M40" si="74">SUM(C29,C34,C39)</f>
        <v>19</v>
      </c>
      <c r="D40" s="76">
        <f t="shared" si="74"/>
        <v>164</v>
      </c>
      <c r="E40" s="76">
        <f t="shared" si="74"/>
        <v>47</v>
      </c>
      <c r="F40" s="76">
        <f t="shared" si="74"/>
        <v>5</v>
      </c>
      <c r="G40" s="76">
        <f t="shared" si="74"/>
        <v>2</v>
      </c>
      <c r="H40" s="76">
        <f t="shared" si="74"/>
        <v>0</v>
      </c>
      <c r="I40" s="76">
        <f t="shared" si="74"/>
        <v>0</v>
      </c>
      <c r="J40" s="76">
        <f t="shared" si="74"/>
        <v>0</v>
      </c>
      <c r="K40" s="76">
        <f t="shared" si="74"/>
        <v>0</v>
      </c>
      <c r="L40" s="81">
        <f t="shared" si="74"/>
        <v>39</v>
      </c>
      <c r="M40" s="81">
        <f t="shared" si="74"/>
        <v>194</v>
      </c>
      <c r="N40" s="88">
        <f t="shared" ref="N40:O40" si="75">SUM(N29,N34,N39)</f>
        <v>306</v>
      </c>
      <c r="O40" s="89">
        <f t="shared" si="75"/>
        <v>283.49</v>
      </c>
      <c r="P40" s="74" t="s">
        <v>24</v>
      </c>
      <c r="Q40" s="75">
        <f>SUM(Q29,Q34,Q39)</f>
        <v>41</v>
      </c>
      <c r="R40" s="76">
        <f t="shared" ref="R40:AB40" si="76">SUM(R29,R34,R39)</f>
        <v>33</v>
      </c>
      <c r="S40" s="76">
        <f t="shared" si="76"/>
        <v>306</v>
      </c>
      <c r="T40" s="76">
        <f t="shared" si="76"/>
        <v>88</v>
      </c>
      <c r="U40" s="76">
        <f t="shared" si="76"/>
        <v>18</v>
      </c>
      <c r="V40" s="76">
        <f t="shared" si="76"/>
        <v>0</v>
      </c>
      <c r="W40" s="76">
        <f t="shared" si="76"/>
        <v>0</v>
      </c>
      <c r="X40" s="76">
        <v>0</v>
      </c>
      <c r="Y40" s="76">
        <f t="shared" si="76"/>
        <v>0</v>
      </c>
      <c r="Z40" s="76">
        <f t="shared" si="76"/>
        <v>0</v>
      </c>
      <c r="AA40" s="81">
        <f t="shared" si="76"/>
        <v>98</v>
      </c>
      <c r="AB40" s="81">
        <f t="shared" si="76"/>
        <v>233</v>
      </c>
      <c r="AC40" s="88">
        <f t="shared" ref="AC40:AD40" si="77">SUM(AC29,AC34,AC39)</f>
        <v>584</v>
      </c>
      <c r="AD40" s="89">
        <f t="shared" si="77"/>
        <v>558.15299999999991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3</v>
      </c>
      <c r="C41" s="67">
        <v>1</v>
      </c>
      <c r="D41" s="67">
        <v>14</v>
      </c>
      <c r="E41" s="67">
        <v>8</v>
      </c>
      <c r="F41" s="67">
        <v>0</v>
      </c>
      <c r="G41" s="67">
        <v>0</v>
      </c>
      <c r="H41" s="67">
        <v>0</v>
      </c>
      <c r="I41" s="67">
        <v>0</v>
      </c>
      <c r="J41" s="67">
        <v>0</v>
      </c>
      <c r="K41" s="67">
        <v>0</v>
      </c>
      <c r="L41" s="78">
        <v>2</v>
      </c>
      <c r="M41" s="78">
        <v>38</v>
      </c>
      <c r="N41" s="82">
        <f t="shared" ref="N41:N44" si="78">SUM(B41:L41)</f>
        <v>28</v>
      </c>
      <c r="O41" s="83">
        <f t="shared" ref="O41:O44" si="79">(B41*0.333)+(C41*0.5)+(D41*1)+(E41*1)+(F41*2)+(G41*2)+(H41*2)+(I41*2)+(J41*2)+(K41*2)+(L41*1)</f>
        <v>25.499000000000002</v>
      </c>
      <c r="P41" s="77">
        <f t="shared" si="7"/>
        <v>0.54166666666666718</v>
      </c>
      <c r="Q41" s="66">
        <v>4</v>
      </c>
      <c r="R41" s="67">
        <v>3</v>
      </c>
      <c r="S41" s="67">
        <v>37</v>
      </c>
      <c r="T41" s="67">
        <v>10</v>
      </c>
      <c r="U41" s="67">
        <v>0</v>
      </c>
      <c r="V41" s="67">
        <v>0</v>
      </c>
      <c r="W41" s="67">
        <v>0</v>
      </c>
      <c r="X41" s="67">
        <v>0</v>
      </c>
      <c r="Y41" s="67">
        <v>0</v>
      </c>
      <c r="Z41" s="67">
        <v>0</v>
      </c>
      <c r="AA41" s="78">
        <v>7</v>
      </c>
      <c r="AB41" s="78">
        <v>48</v>
      </c>
      <c r="AC41" s="82">
        <f t="shared" ref="AC41:AC44" si="80">SUM(Q41:AA41)</f>
        <v>61</v>
      </c>
      <c r="AD41" s="83">
        <f t="shared" ref="AD41:AD44" si="81">(Q41*0.333)+(R41*0.5)+(S41*1)+(T41*1)+(U41*2)+(V41*2)+(W41*2)+(X41*2)+(Y41*2)+(Z41*2)+(AA41*1)</f>
        <v>56.832000000000001</v>
      </c>
      <c r="AE41" s="97">
        <f t="shared" ref="AE41:AE44" si="82">SUM(N41,AC41)</f>
        <v>89</v>
      </c>
      <c r="AF41" s="97">
        <f>SUM(AE41:AE44)</f>
        <v>319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2</v>
      </c>
      <c r="C42" s="70">
        <v>1</v>
      </c>
      <c r="D42" s="70">
        <v>6</v>
      </c>
      <c r="E42" s="70">
        <v>3</v>
      </c>
      <c r="F42" s="70">
        <v>1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9">
        <v>2</v>
      </c>
      <c r="M42" s="79">
        <v>24</v>
      </c>
      <c r="N42" s="82">
        <f t="shared" si="78"/>
        <v>15</v>
      </c>
      <c r="O42" s="84">
        <f t="shared" si="79"/>
        <v>14.166</v>
      </c>
      <c r="P42" s="77">
        <f t="shared" si="7"/>
        <v>0.55208333333333381</v>
      </c>
      <c r="Q42" s="69">
        <v>2</v>
      </c>
      <c r="R42" s="70">
        <v>1</v>
      </c>
      <c r="S42" s="70">
        <v>32</v>
      </c>
      <c r="T42" s="70">
        <v>8</v>
      </c>
      <c r="U42" s="70">
        <v>2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9">
        <v>4</v>
      </c>
      <c r="AB42" s="79">
        <v>40</v>
      </c>
      <c r="AC42" s="82">
        <f t="shared" si="80"/>
        <v>49</v>
      </c>
      <c r="AD42" s="84">
        <f t="shared" si="81"/>
        <v>49.165999999999997</v>
      </c>
      <c r="AE42" s="97">
        <f t="shared" si="82"/>
        <v>64</v>
      </c>
      <c r="AF42" s="97">
        <f t="shared" ref="AF42:AF44" si="83">SUM(AE42:AE46)</f>
        <v>310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3</v>
      </c>
      <c r="C43" s="70">
        <v>5</v>
      </c>
      <c r="D43" s="70">
        <v>13</v>
      </c>
      <c r="E43" s="70">
        <v>3</v>
      </c>
      <c r="F43" s="70">
        <v>1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9">
        <v>6</v>
      </c>
      <c r="M43" s="79">
        <v>33</v>
      </c>
      <c r="N43" s="82">
        <f t="shared" si="78"/>
        <v>31</v>
      </c>
      <c r="O43" s="84">
        <f t="shared" si="79"/>
        <v>27.498999999999999</v>
      </c>
      <c r="P43" s="77">
        <f t="shared" si="7"/>
        <v>0.56250000000000044</v>
      </c>
      <c r="Q43" s="69">
        <v>4</v>
      </c>
      <c r="R43" s="70">
        <v>3</v>
      </c>
      <c r="S43" s="70">
        <v>42</v>
      </c>
      <c r="T43" s="70">
        <v>1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9">
        <v>6</v>
      </c>
      <c r="AB43" s="79">
        <v>25</v>
      </c>
      <c r="AC43" s="82">
        <f t="shared" si="80"/>
        <v>56</v>
      </c>
      <c r="AD43" s="84">
        <f t="shared" si="81"/>
        <v>51.832000000000001</v>
      </c>
      <c r="AE43" s="97">
        <f t="shared" si="82"/>
        <v>87</v>
      </c>
      <c r="AF43" s="97">
        <f t="shared" si="83"/>
        <v>326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3</v>
      </c>
      <c r="C44" s="73">
        <v>0</v>
      </c>
      <c r="D44" s="73">
        <v>15</v>
      </c>
      <c r="E44" s="73">
        <v>3</v>
      </c>
      <c r="F44" s="73">
        <v>1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80">
        <v>2</v>
      </c>
      <c r="M44" s="80">
        <v>47</v>
      </c>
      <c r="N44" s="85">
        <f t="shared" si="78"/>
        <v>24</v>
      </c>
      <c r="O44" s="86">
        <f t="shared" si="79"/>
        <v>22.999000000000002</v>
      </c>
      <c r="P44" s="87">
        <f t="shared" si="7"/>
        <v>0.57291666666666707</v>
      </c>
      <c r="Q44" s="72">
        <v>1</v>
      </c>
      <c r="R44" s="73">
        <v>3</v>
      </c>
      <c r="S44" s="73">
        <v>31</v>
      </c>
      <c r="T44" s="73">
        <v>12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80">
        <v>8</v>
      </c>
      <c r="AB44" s="80">
        <v>19</v>
      </c>
      <c r="AC44" s="85">
        <f t="shared" si="80"/>
        <v>55</v>
      </c>
      <c r="AD44" s="86">
        <f t="shared" si="81"/>
        <v>52.832999999999998</v>
      </c>
      <c r="AE44" s="98">
        <f t="shared" si="82"/>
        <v>79</v>
      </c>
      <c r="AF44" s="98">
        <f t="shared" si="83"/>
        <v>303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11</v>
      </c>
      <c r="C45" s="76">
        <f t="shared" si="84"/>
        <v>7</v>
      </c>
      <c r="D45" s="76">
        <f t="shared" si="84"/>
        <v>48</v>
      </c>
      <c r="E45" s="76">
        <f t="shared" si="84"/>
        <v>17</v>
      </c>
      <c r="F45" s="76">
        <f t="shared" si="84"/>
        <v>3</v>
      </c>
      <c r="G45" s="76">
        <f t="shared" si="84"/>
        <v>0</v>
      </c>
      <c r="H45" s="76">
        <f t="shared" si="84"/>
        <v>0</v>
      </c>
      <c r="I45" s="76">
        <f t="shared" si="84"/>
        <v>0</v>
      </c>
      <c r="J45" s="76">
        <f t="shared" si="84"/>
        <v>0</v>
      </c>
      <c r="K45" s="76">
        <f t="shared" si="84"/>
        <v>0</v>
      </c>
      <c r="L45" s="76">
        <f t="shared" si="84"/>
        <v>12</v>
      </c>
      <c r="M45" s="81">
        <f t="shared" si="84"/>
        <v>142</v>
      </c>
      <c r="N45" s="88">
        <f t="shared" ref="N45:O45" si="85">SUM(N41:N44)</f>
        <v>98</v>
      </c>
      <c r="O45" s="89">
        <f t="shared" si="85"/>
        <v>90.163000000000011</v>
      </c>
      <c r="P45" s="74" t="s">
        <v>23</v>
      </c>
      <c r="Q45" s="75">
        <f t="shared" ref="Q45:W45" si="86">SUM(Q41:Q44)</f>
        <v>11</v>
      </c>
      <c r="R45" s="76">
        <f t="shared" si="86"/>
        <v>10</v>
      </c>
      <c r="S45" s="76">
        <f t="shared" si="86"/>
        <v>142</v>
      </c>
      <c r="T45" s="76">
        <f t="shared" si="86"/>
        <v>31</v>
      </c>
      <c r="U45" s="76">
        <f t="shared" si="86"/>
        <v>2</v>
      </c>
      <c r="V45" s="76">
        <f t="shared" si="86"/>
        <v>0</v>
      </c>
      <c r="W45" s="76">
        <f t="shared" si="86"/>
        <v>0</v>
      </c>
      <c r="X45" s="76">
        <v>0</v>
      </c>
      <c r="Y45" s="76">
        <f t="shared" ref="Y45:AB45" si="87">SUM(Y41:Y44)</f>
        <v>0</v>
      </c>
      <c r="Z45" s="76">
        <f t="shared" si="87"/>
        <v>0</v>
      </c>
      <c r="AA45" s="81">
        <f t="shared" si="87"/>
        <v>25</v>
      </c>
      <c r="AB45" s="81">
        <f t="shared" si="87"/>
        <v>132</v>
      </c>
      <c r="AC45" s="88">
        <f t="shared" ref="AC45:AD45" si="88">SUM(AC41:AC44)</f>
        <v>221</v>
      </c>
      <c r="AD45" s="89">
        <f t="shared" si="88"/>
        <v>210.66299999999998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2</v>
      </c>
      <c r="C46" s="67">
        <v>2</v>
      </c>
      <c r="D46" s="67">
        <v>20</v>
      </c>
      <c r="E46" s="67">
        <v>4</v>
      </c>
      <c r="F46" s="67">
        <v>0</v>
      </c>
      <c r="G46" s="67">
        <v>0</v>
      </c>
      <c r="H46" s="67">
        <v>0</v>
      </c>
      <c r="I46" s="67">
        <v>0</v>
      </c>
      <c r="J46" s="67">
        <v>0</v>
      </c>
      <c r="K46" s="67">
        <v>0</v>
      </c>
      <c r="L46" s="78">
        <v>4</v>
      </c>
      <c r="M46" s="78">
        <v>21</v>
      </c>
      <c r="N46" s="82">
        <f t="shared" ref="N46:N49" si="89">SUM(B46:L46)</f>
        <v>32</v>
      </c>
      <c r="O46" s="83">
        <f t="shared" ref="O46:O49" si="90">(B46*0.333)+(C46*0.5)+(D46*1)+(E46*1)+(F46*2)+(G46*2)+(H46*2)+(I46*2)+(J46*2)+(K46*2)+(L46*1)</f>
        <v>29.666</v>
      </c>
      <c r="P46" s="77">
        <f t="shared" si="7"/>
        <v>0.5833333333333337</v>
      </c>
      <c r="Q46" s="66">
        <v>2</v>
      </c>
      <c r="R46" s="67">
        <v>4</v>
      </c>
      <c r="S46" s="67">
        <v>27</v>
      </c>
      <c r="T46" s="67">
        <v>6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78">
        <v>9</v>
      </c>
      <c r="AB46" s="78">
        <v>15</v>
      </c>
      <c r="AC46" s="82">
        <f t="shared" ref="AC46:AC49" si="91">SUM(Q46:AA46)</f>
        <v>48</v>
      </c>
      <c r="AD46" s="83">
        <f t="shared" ref="AD46:AD49" si="92">(Q46*0.333)+(R46*0.5)+(S46*1)+(T46*1)+(U46*2)+(V46*2)+(W46*2)+(X46*2)+(Y46*2)+(Z46*2)+(AA46*1)</f>
        <v>44.665999999999997</v>
      </c>
      <c r="AE46" s="97">
        <f t="shared" ref="AE46:AE49" si="93">SUM(N46,AC46)</f>
        <v>80</v>
      </c>
      <c r="AF46" s="97">
        <f>SUM(AE46:AE49)</f>
        <v>286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1</v>
      </c>
      <c r="C47" s="70">
        <v>0</v>
      </c>
      <c r="D47" s="70">
        <v>18</v>
      </c>
      <c r="E47" s="70">
        <v>5</v>
      </c>
      <c r="F47" s="70">
        <v>1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9">
        <v>3</v>
      </c>
      <c r="M47" s="79">
        <v>19</v>
      </c>
      <c r="N47" s="82">
        <f t="shared" si="89"/>
        <v>28</v>
      </c>
      <c r="O47" s="84">
        <f t="shared" si="90"/>
        <v>28.332999999999998</v>
      </c>
      <c r="P47" s="77">
        <f t="shared" si="7"/>
        <v>0.59375000000000033</v>
      </c>
      <c r="Q47" s="69">
        <v>4</v>
      </c>
      <c r="R47" s="70">
        <v>3</v>
      </c>
      <c r="S47" s="70">
        <v>33</v>
      </c>
      <c r="T47" s="70">
        <v>6</v>
      </c>
      <c r="U47" s="70">
        <v>1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9">
        <v>5</v>
      </c>
      <c r="AB47" s="79">
        <v>10</v>
      </c>
      <c r="AC47" s="82">
        <f t="shared" si="91"/>
        <v>52</v>
      </c>
      <c r="AD47" s="84">
        <f t="shared" si="92"/>
        <v>48.832000000000001</v>
      </c>
      <c r="AE47" s="97">
        <f t="shared" si="93"/>
        <v>80</v>
      </c>
      <c r="AF47" s="97">
        <f t="shared" ref="AF47:AF49" si="94">SUM(AE47:AE51)</f>
        <v>284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1</v>
      </c>
      <c r="C48" s="70">
        <v>0</v>
      </c>
      <c r="D48" s="70">
        <v>16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1</v>
      </c>
      <c r="L48" s="79">
        <v>3</v>
      </c>
      <c r="M48" s="79">
        <v>11</v>
      </c>
      <c r="N48" s="82">
        <f t="shared" si="89"/>
        <v>21</v>
      </c>
      <c r="O48" s="84">
        <f t="shared" si="90"/>
        <v>21.332999999999998</v>
      </c>
      <c r="P48" s="77">
        <f t="shared" si="7"/>
        <v>0.60416666666666696</v>
      </c>
      <c r="Q48" s="69">
        <v>3</v>
      </c>
      <c r="R48" s="70">
        <v>0</v>
      </c>
      <c r="S48" s="70">
        <v>25</v>
      </c>
      <c r="T48" s="70">
        <v>5</v>
      </c>
      <c r="U48" s="70">
        <v>1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9">
        <v>9</v>
      </c>
      <c r="AB48" s="79">
        <v>4</v>
      </c>
      <c r="AC48" s="82">
        <f t="shared" si="91"/>
        <v>43</v>
      </c>
      <c r="AD48" s="84">
        <f t="shared" si="92"/>
        <v>41.998999999999995</v>
      </c>
      <c r="AE48" s="97">
        <f t="shared" si="93"/>
        <v>64</v>
      </c>
      <c r="AF48" s="97">
        <f t="shared" si="94"/>
        <v>264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3</v>
      </c>
      <c r="C49" s="73">
        <v>0</v>
      </c>
      <c r="D49" s="73">
        <v>12</v>
      </c>
      <c r="E49" s="73">
        <v>2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80">
        <v>2</v>
      </c>
      <c r="M49" s="80">
        <v>12</v>
      </c>
      <c r="N49" s="85">
        <f t="shared" si="89"/>
        <v>19</v>
      </c>
      <c r="O49" s="86">
        <f t="shared" si="90"/>
        <v>16.999000000000002</v>
      </c>
      <c r="P49" s="87">
        <f t="shared" si="7"/>
        <v>0.61458333333333359</v>
      </c>
      <c r="Q49" s="72">
        <v>1</v>
      </c>
      <c r="R49" s="73">
        <v>1</v>
      </c>
      <c r="S49" s="73">
        <v>24</v>
      </c>
      <c r="T49" s="73">
        <v>9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80">
        <v>8</v>
      </c>
      <c r="AB49" s="80">
        <v>5</v>
      </c>
      <c r="AC49" s="85">
        <f t="shared" si="91"/>
        <v>43</v>
      </c>
      <c r="AD49" s="86">
        <f t="shared" si="92"/>
        <v>41.832999999999998</v>
      </c>
      <c r="AE49" s="98">
        <f t="shared" si="93"/>
        <v>62</v>
      </c>
      <c r="AF49" s="98">
        <f t="shared" si="94"/>
        <v>267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7</v>
      </c>
      <c r="C50" s="76">
        <f t="shared" si="95"/>
        <v>2</v>
      </c>
      <c r="D50" s="76">
        <f t="shared" si="95"/>
        <v>66</v>
      </c>
      <c r="E50" s="76">
        <f t="shared" si="95"/>
        <v>11</v>
      </c>
      <c r="F50" s="76">
        <f t="shared" si="95"/>
        <v>1</v>
      </c>
      <c r="G50" s="76">
        <f t="shared" si="95"/>
        <v>0</v>
      </c>
      <c r="H50" s="76">
        <f t="shared" si="95"/>
        <v>0</v>
      </c>
      <c r="I50" s="76">
        <f t="shared" si="95"/>
        <v>0</v>
      </c>
      <c r="J50" s="76">
        <f t="shared" si="95"/>
        <v>0</v>
      </c>
      <c r="K50" s="76">
        <f t="shared" si="95"/>
        <v>1</v>
      </c>
      <c r="L50" s="76">
        <f t="shared" si="95"/>
        <v>12</v>
      </c>
      <c r="M50" s="81">
        <f t="shared" si="95"/>
        <v>63</v>
      </c>
      <c r="N50" s="88">
        <f t="shared" ref="N50:O50" si="96">SUM(N46:N49)</f>
        <v>100</v>
      </c>
      <c r="O50" s="89">
        <f t="shared" si="96"/>
        <v>96.330999999999989</v>
      </c>
      <c r="P50" s="74" t="s">
        <v>23</v>
      </c>
      <c r="Q50" s="75">
        <f t="shared" ref="Q50:W50" si="97">SUM(Q46:Q49)</f>
        <v>10</v>
      </c>
      <c r="R50" s="76">
        <f t="shared" si="97"/>
        <v>8</v>
      </c>
      <c r="S50" s="76">
        <f t="shared" si="97"/>
        <v>109</v>
      </c>
      <c r="T50" s="76">
        <f t="shared" si="97"/>
        <v>26</v>
      </c>
      <c r="U50" s="76">
        <f t="shared" si="97"/>
        <v>2</v>
      </c>
      <c r="V50" s="76">
        <f t="shared" si="97"/>
        <v>0</v>
      </c>
      <c r="W50" s="76">
        <f t="shared" si="97"/>
        <v>0</v>
      </c>
      <c r="X50" s="76">
        <v>0</v>
      </c>
      <c r="Y50" s="76">
        <f t="shared" ref="Y50:AB50" si="98">SUM(Y46:Y49)</f>
        <v>0</v>
      </c>
      <c r="Z50" s="76">
        <f t="shared" si="98"/>
        <v>0</v>
      </c>
      <c r="AA50" s="81">
        <f t="shared" si="98"/>
        <v>31</v>
      </c>
      <c r="AB50" s="81">
        <f t="shared" si="98"/>
        <v>34</v>
      </c>
      <c r="AC50" s="88">
        <f t="shared" ref="AC50:AD50" si="99">SUM(AC46:AC49)</f>
        <v>186</v>
      </c>
      <c r="AD50" s="89">
        <f t="shared" si="99"/>
        <v>177.32999999999998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1</v>
      </c>
      <c r="C51" s="67">
        <v>1</v>
      </c>
      <c r="D51" s="67">
        <v>21</v>
      </c>
      <c r="E51" s="67">
        <v>2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78">
        <v>3</v>
      </c>
      <c r="M51" s="78">
        <v>9</v>
      </c>
      <c r="N51" s="82">
        <f t="shared" ref="N51:N54" si="100">SUM(B51:L51)</f>
        <v>28</v>
      </c>
      <c r="O51" s="83">
        <f t="shared" ref="O51:O54" si="101">(B51*0.333)+(C51*0.5)+(D51*1)+(E51*1)+(F51*2)+(G51*2)+(H51*2)+(I51*2)+(J51*2)+(K51*2)+(L51*1)</f>
        <v>26.832999999999998</v>
      </c>
      <c r="P51" s="77">
        <f t="shared" si="7"/>
        <v>0.62500000000000022</v>
      </c>
      <c r="Q51" s="66">
        <v>2</v>
      </c>
      <c r="R51" s="67">
        <v>3</v>
      </c>
      <c r="S51" s="67">
        <v>32</v>
      </c>
      <c r="T51" s="67">
        <v>6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78">
        <v>7</v>
      </c>
      <c r="AB51" s="78">
        <v>5</v>
      </c>
      <c r="AC51" s="82">
        <f t="shared" ref="AC51:AC54" si="102">SUM(Q51:AA51)</f>
        <v>50</v>
      </c>
      <c r="AD51" s="83">
        <f t="shared" ref="AD51:AD54" si="103">(Q51*0.333)+(R51*0.5)+(S51*1)+(T51*1)+(U51*2)+(V51*2)+(W51*2)+(X51*2)+(Y51*2)+(Z51*2)+(AA51*1)</f>
        <v>47.165999999999997</v>
      </c>
      <c r="AE51" s="97">
        <f t="shared" ref="AE51:AE54" si="104">SUM(N51,AC51)</f>
        <v>78</v>
      </c>
      <c r="AF51" s="97">
        <f>SUM(AE51:AE54)</f>
        <v>279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0</v>
      </c>
      <c r="C52" s="70">
        <v>0</v>
      </c>
      <c r="D52" s="70">
        <v>11</v>
      </c>
      <c r="E52" s="70">
        <v>1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9">
        <v>1</v>
      </c>
      <c r="M52" s="79">
        <v>11</v>
      </c>
      <c r="N52" s="82">
        <f t="shared" si="100"/>
        <v>13</v>
      </c>
      <c r="O52" s="84">
        <f t="shared" si="101"/>
        <v>13</v>
      </c>
      <c r="P52" s="77">
        <f t="shared" si="7"/>
        <v>0.63541666666666685</v>
      </c>
      <c r="Q52" s="69">
        <v>2</v>
      </c>
      <c r="R52" s="70">
        <v>2</v>
      </c>
      <c r="S52" s="70">
        <v>33</v>
      </c>
      <c r="T52" s="70">
        <v>3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9">
        <v>7</v>
      </c>
      <c r="AB52" s="79">
        <v>9</v>
      </c>
      <c r="AC52" s="82">
        <f t="shared" si="102"/>
        <v>47</v>
      </c>
      <c r="AD52" s="84">
        <f t="shared" si="103"/>
        <v>44.665999999999997</v>
      </c>
      <c r="AE52" s="97">
        <f t="shared" si="104"/>
        <v>60</v>
      </c>
      <c r="AF52" s="97">
        <f t="shared" ref="AF52:AF54" si="105">SUM(AE52:AE57)</f>
        <v>291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2</v>
      </c>
      <c r="C53" s="70">
        <v>0</v>
      </c>
      <c r="D53" s="70">
        <v>16</v>
      </c>
      <c r="E53" s="70">
        <v>2</v>
      </c>
      <c r="F53" s="70">
        <v>1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9">
        <v>1</v>
      </c>
      <c r="M53" s="79">
        <v>5</v>
      </c>
      <c r="N53" s="82">
        <f t="shared" si="100"/>
        <v>22</v>
      </c>
      <c r="O53" s="84">
        <f t="shared" si="101"/>
        <v>21.666</v>
      </c>
      <c r="P53" s="77">
        <f t="shared" si="7"/>
        <v>0.64583333333333348</v>
      </c>
      <c r="Q53" s="69">
        <v>3</v>
      </c>
      <c r="R53" s="70">
        <v>1</v>
      </c>
      <c r="S53" s="70">
        <v>33</v>
      </c>
      <c r="T53" s="70">
        <v>6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9">
        <v>2</v>
      </c>
      <c r="AB53" s="79">
        <v>5</v>
      </c>
      <c r="AC53" s="82">
        <f t="shared" si="102"/>
        <v>45</v>
      </c>
      <c r="AD53" s="84">
        <f t="shared" si="103"/>
        <v>42.499000000000002</v>
      </c>
      <c r="AE53" s="97">
        <f t="shared" si="104"/>
        <v>67</v>
      </c>
      <c r="AF53" s="97">
        <f t="shared" si="105"/>
        <v>344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1</v>
      </c>
      <c r="C54" s="73">
        <v>0</v>
      </c>
      <c r="D54" s="73">
        <v>12</v>
      </c>
      <c r="E54" s="73">
        <v>4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80">
        <v>2</v>
      </c>
      <c r="M54" s="80">
        <v>17</v>
      </c>
      <c r="N54" s="85">
        <f t="shared" si="100"/>
        <v>19</v>
      </c>
      <c r="O54" s="86">
        <f t="shared" si="101"/>
        <v>18.332999999999998</v>
      </c>
      <c r="P54" s="87">
        <f t="shared" si="7"/>
        <v>0.65625000000000011</v>
      </c>
      <c r="Q54" s="72">
        <v>2</v>
      </c>
      <c r="R54" s="73">
        <v>1</v>
      </c>
      <c r="S54" s="73">
        <v>40</v>
      </c>
      <c r="T54" s="73">
        <v>8</v>
      </c>
      <c r="U54" s="73">
        <v>0</v>
      </c>
      <c r="V54" s="73">
        <v>0</v>
      </c>
      <c r="W54" s="73">
        <v>0</v>
      </c>
      <c r="X54" s="73">
        <v>0</v>
      </c>
      <c r="Y54" s="73">
        <v>0</v>
      </c>
      <c r="Z54" s="73">
        <v>1</v>
      </c>
      <c r="AA54" s="80">
        <v>3</v>
      </c>
      <c r="AB54" s="80">
        <v>7</v>
      </c>
      <c r="AC54" s="85">
        <f t="shared" si="102"/>
        <v>55</v>
      </c>
      <c r="AD54" s="86">
        <f t="shared" si="103"/>
        <v>54.165999999999997</v>
      </c>
      <c r="AE54" s="98">
        <f t="shared" si="104"/>
        <v>74</v>
      </c>
      <c r="AF54" s="98">
        <f t="shared" si="105"/>
        <v>376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4</v>
      </c>
      <c r="C55" s="76">
        <f t="shared" si="106"/>
        <v>1</v>
      </c>
      <c r="D55" s="76">
        <f t="shared" si="106"/>
        <v>60</v>
      </c>
      <c r="E55" s="76">
        <f t="shared" si="106"/>
        <v>9</v>
      </c>
      <c r="F55" s="76">
        <f t="shared" si="106"/>
        <v>1</v>
      </c>
      <c r="G55" s="76">
        <f t="shared" si="106"/>
        <v>0</v>
      </c>
      <c r="H55" s="76">
        <f t="shared" si="106"/>
        <v>0</v>
      </c>
      <c r="I55" s="76">
        <f t="shared" si="106"/>
        <v>0</v>
      </c>
      <c r="J55" s="76">
        <f t="shared" si="106"/>
        <v>0</v>
      </c>
      <c r="K55" s="76">
        <f t="shared" si="106"/>
        <v>0</v>
      </c>
      <c r="L55" s="76">
        <f t="shared" si="106"/>
        <v>7</v>
      </c>
      <c r="M55" s="81">
        <f t="shared" si="106"/>
        <v>42</v>
      </c>
      <c r="N55" s="88">
        <f t="shared" ref="N55:O55" si="107">SUM(N51:N54)</f>
        <v>82</v>
      </c>
      <c r="O55" s="89">
        <f t="shared" si="107"/>
        <v>79.831999999999994</v>
      </c>
      <c r="P55" s="74" t="s">
        <v>23</v>
      </c>
      <c r="Q55" s="75">
        <f t="shared" ref="Q55:W55" si="108">SUM(Q51:Q54)</f>
        <v>9</v>
      </c>
      <c r="R55" s="76">
        <f t="shared" si="108"/>
        <v>7</v>
      </c>
      <c r="S55" s="76">
        <f t="shared" si="108"/>
        <v>138</v>
      </c>
      <c r="T55" s="76">
        <f t="shared" si="108"/>
        <v>23</v>
      </c>
      <c r="U55" s="76">
        <f t="shared" si="108"/>
        <v>0</v>
      </c>
      <c r="V55" s="76">
        <f t="shared" si="108"/>
        <v>0</v>
      </c>
      <c r="W55" s="76">
        <f t="shared" si="108"/>
        <v>0</v>
      </c>
      <c r="X55" s="76">
        <v>0</v>
      </c>
      <c r="Y55" s="76">
        <f t="shared" ref="Y55:AB55" si="109">SUM(Y51:Y54)</f>
        <v>0</v>
      </c>
      <c r="Z55" s="76">
        <f t="shared" si="109"/>
        <v>1</v>
      </c>
      <c r="AA55" s="81">
        <f t="shared" si="109"/>
        <v>19</v>
      </c>
      <c r="AB55" s="81">
        <f t="shared" si="109"/>
        <v>26</v>
      </c>
      <c r="AC55" s="88">
        <f t="shared" ref="AC55:AD55" si="110">SUM(AC51:AC54)</f>
        <v>197</v>
      </c>
      <c r="AD55" s="89">
        <f t="shared" si="110"/>
        <v>188.49699999999999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22</v>
      </c>
      <c r="C56" s="76">
        <f t="shared" ref="C56:M56" si="111">SUM(C45,C50,C55)</f>
        <v>10</v>
      </c>
      <c r="D56" s="76">
        <f t="shared" si="111"/>
        <v>174</v>
      </c>
      <c r="E56" s="76">
        <f t="shared" si="111"/>
        <v>37</v>
      </c>
      <c r="F56" s="76">
        <f t="shared" si="111"/>
        <v>5</v>
      </c>
      <c r="G56" s="76">
        <f t="shared" si="111"/>
        <v>0</v>
      </c>
      <c r="H56" s="76">
        <f t="shared" si="111"/>
        <v>0</v>
      </c>
      <c r="I56" s="76">
        <f t="shared" si="111"/>
        <v>0</v>
      </c>
      <c r="J56" s="76">
        <f t="shared" si="111"/>
        <v>0</v>
      </c>
      <c r="K56" s="76">
        <f t="shared" si="111"/>
        <v>1</v>
      </c>
      <c r="L56" s="81">
        <f t="shared" si="111"/>
        <v>31</v>
      </c>
      <c r="M56" s="81">
        <f t="shared" si="111"/>
        <v>247</v>
      </c>
      <c r="N56" s="88">
        <f t="shared" ref="N56:O56" si="112">SUM(N45,N50,N55)</f>
        <v>280</v>
      </c>
      <c r="O56" s="89">
        <f t="shared" si="112"/>
        <v>266.32600000000002</v>
      </c>
      <c r="P56" s="74" t="s">
        <v>24</v>
      </c>
      <c r="Q56" s="75">
        <f>SUM(Q45,Q50,Q55)</f>
        <v>30</v>
      </c>
      <c r="R56" s="76">
        <f t="shared" ref="R56:AB56" si="113">SUM(R45,R50,R55)</f>
        <v>25</v>
      </c>
      <c r="S56" s="76">
        <f t="shared" si="113"/>
        <v>389</v>
      </c>
      <c r="T56" s="76">
        <f t="shared" si="113"/>
        <v>80</v>
      </c>
      <c r="U56" s="76">
        <f t="shared" si="113"/>
        <v>4</v>
      </c>
      <c r="V56" s="76">
        <f t="shared" si="113"/>
        <v>0</v>
      </c>
      <c r="W56" s="76">
        <f t="shared" si="113"/>
        <v>0</v>
      </c>
      <c r="X56" s="76">
        <v>0</v>
      </c>
      <c r="Y56" s="76">
        <f t="shared" si="113"/>
        <v>0</v>
      </c>
      <c r="Z56" s="76">
        <f t="shared" si="113"/>
        <v>1</v>
      </c>
      <c r="AA56" s="81">
        <f t="shared" si="113"/>
        <v>75</v>
      </c>
      <c r="AB56" s="81">
        <f t="shared" si="113"/>
        <v>192</v>
      </c>
      <c r="AC56" s="88">
        <f t="shared" ref="AC56:AD56" si="114">SUM(AC45,AC50,AC55)</f>
        <v>604</v>
      </c>
      <c r="AD56" s="89">
        <f t="shared" si="114"/>
        <v>576.4899999999999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1</v>
      </c>
      <c r="C57" s="67">
        <v>1</v>
      </c>
      <c r="D57" s="67">
        <v>13</v>
      </c>
      <c r="E57" s="67">
        <v>2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0</v>
      </c>
      <c r="L57" s="78">
        <v>1</v>
      </c>
      <c r="M57" s="78">
        <v>15</v>
      </c>
      <c r="N57" s="82">
        <f t="shared" ref="N57:N60" si="115">SUM(B57:L57)</f>
        <v>18</v>
      </c>
      <c r="O57" s="83">
        <f t="shared" ref="O57:O60" si="116">(B57*0.333)+(C57*0.5)+(D57*1)+(E57*1)+(F57*2)+(G57*2)+(H57*2)+(I57*2)+(J57*2)+(K57*2)+(L57*1)</f>
        <v>16.832999999999998</v>
      </c>
      <c r="P57" s="77">
        <f t="shared" si="7"/>
        <v>0.66666666666666674</v>
      </c>
      <c r="Q57" s="66">
        <v>6</v>
      </c>
      <c r="R57" s="67">
        <v>1</v>
      </c>
      <c r="S57" s="67">
        <v>49</v>
      </c>
      <c r="T57" s="67">
        <v>9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78">
        <v>7</v>
      </c>
      <c r="AB57" s="78">
        <v>10</v>
      </c>
      <c r="AC57" s="82">
        <f>SUM(Q57:AA57)</f>
        <v>72</v>
      </c>
      <c r="AD57" s="83">
        <f t="shared" ref="AD57:AD60" si="117">(Q57*0.333)+(R57*0.5)+(S57*1)+(T57*1)+(U57*2)+(V57*2)+(W57*2)+(X57*2)+(Y57*2)+(Z57*2)+(AA57*1)</f>
        <v>67.49799999999999</v>
      </c>
      <c r="AE57" s="97">
        <f t="shared" ref="AE57:AE60" si="118">SUM(N57,AC57)</f>
        <v>90</v>
      </c>
      <c r="AF57" s="97">
        <f>SUM(AE57:AE60)</f>
        <v>400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8</v>
      </c>
      <c r="C58" s="70">
        <v>0</v>
      </c>
      <c r="D58" s="70">
        <v>16</v>
      </c>
      <c r="E58" s="70">
        <v>2</v>
      </c>
      <c r="F58" s="70">
        <v>1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9">
        <v>1</v>
      </c>
      <c r="M58" s="79">
        <v>15</v>
      </c>
      <c r="N58" s="82">
        <f t="shared" si="115"/>
        <v>28</v>
      </c>
      <c r="O58" s="84">
        <f t="shared" si="116"/>
        <v>23.664000000000001</v>
      </c>
      <c r="P58" s="77">
        <f t="shared" si="7"/>
        <v>0.67708333333333337</v>
      </c>
      <c r="Q58" s="69">
        <v>15</v>
      </c>
      <c r="R58" s="70">
        <v>4</v>
      </c>
      <c r="S58" s="70">
        <v>36</v>
      </c>
      <c r="T58" s="70">
        <v>4</v>
      </c>
      <c r="U58" s="70">
        <v>1</v>
      </c>
      <c r="V58" s="70">
        <v>1</v>
      </c>
      <c r="W58" s="70">
        <v>0</v>
      </c>
      <c r="X58" s="70">
        <v>0</v>
      </c>
      <c r="Y58" s="70">
        <v>0</v>
      </c>
      <c r="Z58" s="70">
        <v>0</v>
      </c>
      <c r="AA58" s="79">
        <v>8</v>
      </c>
      <c r="AB58" s="79">
        <v>16</v>
      </c>
      <c r="AC58" s="82">
        <f>SUM(Q58:AB58)</f>
        <v>85</v>
      </c>
      <c r="AD58" s="84">
        <f t="shared" si="117"/>
        <v>58.994999999999997</v>
      </c>
      <c r="AE58" s="97">
        <f t="shared" si="118"/>
        <v>113</v>
      </c>
      <c r="AF58" s="97">
        <f t="shared" ref="AF58:AF60" si="119">SUM(AE58:AE62)</f>
        <v>416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10</v>
      </c>
      <c r="C59" s="70">
        <v>2</v>
      </c>
      <c r="D59" s="70">
        <v>16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9">
        <v>2</v>
      </c>
      <c r="M59" s="79">
        <v>15</v>
      </c>
      <c r="N59" s="82">
        <f t="shared" si="115"/>
        <v>30</v>
      </c>
      <c r="O59" s="84">
        <f t="shared" si="116"/>
        <v>22.33</v>
      </c>
      <c r="P59" s="77">
        <f t="shared" si="7"/>
        <v>0.6875</v>
      </c>
      <c r="Q59" s="69">
        <v>12</v>
      </c>
      <c r="R59" s="70">
        <v>5</v>
      </c>
      <c r="S59" s="70">
        <v>41</v>
      </c>
      <c r="T59" s="70">
        <v>5</v>
      </c>
      <c r="U59" s="70">
        <v>1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9">
        <v>5</v>
      </c>
      <c r="AB59" s="79">
        <v>8</v>
      </c>
      <c r="AC59" s="82">
        <f t="shared" ref="AC59:AC60" si="120">SUM(Q59:AA59)</f>
        <v>69</v>
      </c>
      <c r="AD59" s="84">
        <f t="shared" si="117"/>
        <v>59.496000000000002</v>
      </c>
      <c r="AE59" s="97">
        <f t="shared" si="118"/>
        <v>99</v>
      </c>
      <c r="AF59" s="97">
        <f t="shared" si="119"/>
        <v>408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5</v>
      </c>
      <c r="C60" s="73">
        <v>1</v>
      </c>
      <c r="D60" s="73">
        <v>12</v>
      </c>
      <c r="E60" s="73">
        <v>5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80">
        <v>3</v>
      </c>
      <c r="M60" s="80">
        <v>16</v>
      </c>
      <c r="N60" s="85">
        <f t="shared" si="115"/>
        <v>26</v>
      </c>
      <c r="O60" s="86">
        <f t="shared" si="116"/>
        <v>22.164999999999999</v>
      </c>
      <c r="P60" s="87">
        <f t="shared" si="7"/>
        <v>0.69791666666666663</v>
      </c>
      <c r="Q60" s="72">
        <v>19</v>
      </c>
      <c r="R60" s="73">
        <v>2</v>
      </c>
      <c r="S60" s="73">
        <v>47</v>
      </c>
      <c r="T60" s="73">
        <v>2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80">
        <v>2</v>
      </c>
      <c r="AB60" s="80">
        <v>9</v>
      </c>
      <c r="AC60" s="85">
        <f t="shared" si="120"/>
        <v>72</v>
      </c>
      <c r="AD60" s="86">
        <f t="shared" si="117"/>
        <v>58.326999999999998</v>
      </c>
      <c r="AE60" s="98">
        <f t="shared" si="118"/>
        <v>98</v>
      </c>
      <c r="AF60" s="98">
        <f t="shared" si="119"/>
        <v>420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24</v>
      </c>
      <c r="C61" s="76">
        <f t="shared" si="121"/>
        <v>4</v>
      </c>
      <c r="D61" s="76">
        <f t="shared" si="121"/>
        <v>57</v>
      </c>
      <c r="E61" s="76">
        <f t="shared" si="121"/>
        <v>9</v>
      </c>
      <c r="F61" s="76">
        <f t="shared" si="121"/>
        <v>1</v>
      </c>
      <c r="G61" s="76">
        <f t="shared" si="121"/>
        <v>0</v>
      </c>
      <c r="H61" s="76">
        <f t="shared" si="121"/>
        <v>0</v>
      </c>
      <c r="I61" s="76">
        <f t="shared" si="121"/>
        <v>0</v>
      </c>
      <c r="J61" s="76">
        <f t="shared" si="121"/>
        <v>0</v>
      </c>
      <c r="K61" s="76">
        <f t="shared" si="121"/>
        <v>0</v>
      </c>
      <c r="L61" s="76">
        <f t="shared" si="121"/>
        <v>7</v>
      </c>
      <c r="M61" s="81">
        <f t="shared" si="121"/>
        <v>61</v>
      </c>
      <c r="N61" s="88">
        <f t="shared" ref="N61:O61" si="122">SUM(N57:N60)</f>
        <v>102</v>
      </c>
      <c r="O61" s="89">
        <f t="shared" si="122"/>
        <v>84.99199999999999</v>
      </c>
      <c r="P61" s="74" t="s">
        <v>23</v>
      </c>
      <c r="Q61" s="75">
        <f t="shared" ref="Q61:W61" si="123">SUM(Q57:Q60)</f>
        <v>52</v>
      </c>
      <c r="R61" s="76">
        <f t="shared" si="123"/>
        <v>12</v>
      </c>
      <c r="S61" s="76">
        <f t="shared" si="123"/>
        <v>173</v>
      </c>
      <c r="T61" s="76">
        <f t="shared" si="123"/>
        <v>20</v>
      </c>
      <c r="U61" s="76">
        <f t="shared" si="123"/>
        <v>2</v>
      </c>
      <c r="V61" s="76">
        <f t="shared" si="123"/>
        <v>1</v>
      </c>
      <c r="W61" s="76">
        <f t="shared" si="123"/>
        <v>0</v>
      </c>
      <c r="X61" s="76">
        <v>0</v>
      </c>
      <c r="Y61" s="76">
        <f t="shared" ref="Y61:AB61" si="124">SUM(Y57:Y60)</f>
        <v>0</v>
      </c>
      <c r="Z61" s="76">
        <f t="shared" si="124"/>
        <v>0</v>
      </c>
      <c r="AA61" s="81">
        <f t="shared" si="124"/>
        <v>22</v>
      </c>
      <c r="AB61" s="81">
        <f t="shared" si="124"/>
        <v>43</v>
      </c>
      <c r="AC61" s="88">
        <f t="shared" ref="AC61:AD61" si="125">SUM(AC57:AC60)</f>
        <v>298</v>
      </c>
      <c r="AD61" s="89">
        <f t="shared" si="125"/>
        <v>244.316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8</v>
      </c>
      <c r="C62" s="67">
        <v>1</v>
      </c>
      <c r="D62" s="67">
        <v>13</v>
      </c>
      <c r="E62" s="67">
        <v>3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78">
        <v>4</v>
      </c>
      <c r="M62" s="78">
        <v>45</v>
      </c>
      <c r="N62" s="82">
        <f t="shared" ref="N62:N65" si="126">SUM(B62:L62)</f>
        <v>29</v>
      </c>
      <c r="O62" s="83">
        <f t="shared" ref="O62:O65" si="127">(B62*0.333)+(C62*0.5)+(D62*1)+(E62*1)+(F62*2)+(G62*2)+(H62*2)+(I62*2)+(J62*2)+(K62*2)+(L62*1)</f>
        <v>23.164000000000001</v>
      </c>
      <c r="P62" s="77">
        <f t="shared" si="7"/>
        <v>0.70833333333333326</v>
      </c>
      <c r="Q62" s="66">
        <v>11</v>
      </c>
      <c r="R62" s="67">
        <v>3</v>
      </c>
      <c r="S62" s="67">
        <v>57</v>
      </c>
      <c r="T62" s="67">
        <v>4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78">
        <v>2</v>
      </c>
      <c r="AB62" s="78">
        <v>32</v>
      </c>
      <c r="AC62" s="82">
        <f t="shared" ref="AC62:AC65" si="128">SUM(Q62:AA62)</f>
        <v>77</v>
      </c>
      <c r="AD62" s="83">
        <f t="shared" ref="AD62:AD65" si="129">(Q62*0.333)+(R62*0.5)+(S62*1)+(T62*1)+(U62*2)+(V62*2)+(W62*2)+(X62*2)+(Y62*2)+(Z62*2)+(AA62*1)</f>
        <v>68.162999999999997</v>
      </c>
      <c r="AE62" s="97">
        <f t="shared" ref="AE62:AE65" si="130">SUM(N62,AC62)</f>
        <v>106</v>
      </c>
      <c r="AF62" s="97">
        <f>SUM(AE62:AE65)</f>
        <v>446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9</v>
      </c>
      <c r="C63" s="70">
        <v>0</v>
      </c>
      <c r="D63" s="70">
        <v>15</v>
      </c>
      <c r="E63" s="70">
        <v>2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9">
        <v>4</v>
      </c>
      <c r="M63" s="79">
        <v>33</v>
      </c>
      <c r="N63" s="82">
        <f t="shared" si="126"/>
        <v>30</v>
      </c>
      <c r="O63" s="84">
        <f t="shared" si="127"/>
        <v>23.997</v>
      </c>
      <c r="P63" s="77">
        <f t="shared" si="7"/>
        <v>0.71874999999999989</v>
      </c>
      <c r="Q63" s="69">
        <v>31</v>
      </c>
      <c r="R63" s="70">
        <v>3</v>
      </c>
      <c r="S63" s="70">
        <v>39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9">
        <v>2</v>
      </c>
      <c r="AB63" s="79">
        <v>24</v>
      </c>
      <c r="AC63" s="82">
        <f t="shared" si="128"/>
        <v>75</v>
      </c>
      <c r="AD63" s="84">
        <f t="shared" si="129"/>
        <v>52.823</v>
      </c>
      <c r="AE63" s="97">
        <f t="shared" si="130"/>
        <v>105</v>
      </c>
      <c r="AF63" s="97">
        <f t="shared" ref="AF63:AF65" si="131">SUM(AE63:AE67)</f>
        <v>460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12</v>
      </c>
      <c r="C64" s="70">
        <v>2</v>
      </c>
      <c r="D64" s="70">
        <v>22</v>
      </c>
      <c r="E64" s="70">
        <v>3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9">
        <v>2</v>
      </c>
      <c r="M64" s="79">
        <v>39</v>
      </c>
      <c r="N64" s="82">
        <f t="shared" si="126"/>
        <v>41</v>
      </c>
      <c r="O64" s="84">
        <f t="shared" si="127"/>
        <v>31.996000000000002</v>
      </c>
      <c r="P64" s="77">
        <f t="shared" si="7"/>
        <v>0.72916666666666652</v>
      </c>
      <c r="Q64" s="69">
        <v>21</v>
      </c>
      <c r="R64" s="70">
        <v>9</v>
      </c>
      <c r="S64" s="70">
        <v>38</v>
      </c>
      <c r="T64" s="70">
        <v>1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0</v>
      </c>
      <c r="AA64" s="79">
        <v>1</v>
      </c>
      <c r="AB64" s="79">
        <v>29</v>
      </c>
      <c r="AC64" s="82">
        <f t="shared" si="128"/>
        <v>70</v>
      </c>
      <c r="AD64" s="84">
        <f t="shared" si="129"/>
        <v>51.493000000000002</v>
      </c>
      <c r="AE64" s="97">
        <f t="shared" si="130"/>
        <v>111</v>
      </c>
      <c r="AF64" s="97">
        <f t="shared" si="131"/>
        <v>476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11</v>
      </c>
      <c r="C65" s="73">
        <v>1</v>
      </c>
      <c r="D65" s="73">
        <v>16</v>
      </c>
      <c r="E65" s="73">
        <v>1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80">
        <v>3</v>
      </c>
      <c r="M65" s="80">
        <v>36</v>
      </c>
      <c r="N65" s="85">
        <f t="shared" si="126"/>
        <v>32</v>
      </c>
      <c r="O65" s="86">
        <f t="shared" si="127"/>
        <v>24.163</v>
      </c>
      <c r="P65" s="87">
        <f t="shared" si="7"/>
        <v>0.73958333333333315</v>
      </c>
      <c r="Q65" s="72">
        <v>44</v>
      </c>
      <c r="R65" s="73">
        <v>6</v>
      </c>
      <c r="S65" s="73">
        <v>37</v>
      </c>
      <c r="T65" s="73">
        <v>2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1</v>
      </c>
      <c r="AA65" s="80">
        <v>2</v>
      </c>
      <c r="AB65" s="80">
        <v>33</v>
      </c>
      <c r="AC65" s="85">
        <f t="shared" si="128"/>
        <v>92</v>
      </c>
      <c r="AD65" s="86">
        <f t="shared" si="129"/>
        <v>60.652000000000001</v>
      </c>
      <c r="AE65" s="98">
        <f t="shared" si="130"/>
        <v>124</v>
      </c>
      <c r="AF65" s="98">
        <f t="shared" si="131"/>
        <v>490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40</v>
      </c>
      <c r="C66" s="76">
        <f t="shared" si="132"/>
        <v>4</v>
      </c>
      <c r="D66" s="76">
        <f t="shared" si="132"/>
        <v>66</v>
      </c>
      <c r="E66" s="76">
        <f t="shared" si="132"/>
        <v>9</v>
      </c>
      <c r="F66" s="76">
        <f t="shared" si="132"/>
        <v>0</v>
      </c>
      <c r="G66" s="76">
        <f t="shared" si="132"/>
        <v>0</v>
      </c>
      <c r="H66" s="76">
        <f t="shared" si="132"/>
        <v>0</v>
      </c>
      <c r="I66" s="76">
        <f t="shared" si="132"/>
        <v>0</v>
      </c>
      <c r="J66" s="76">
        <f t="shared" si="132"/>
        <v>0</v>
      </c>
      <c r="K66" s="76">
        <f t="shared" si="132"/>
        <v>0</v>
      </c>
      <c r="L66" s="76">
        <f t="shared" si="132"/>
        <v>13</v>
      </c>
      <c r="M66" s="81">
        <f t="shared" si="132"/>
        <v>153</v>
      </c>
      <c r="N66" s="88">
        <f t="shared" ref="N66:O66" si="133">SUM(N62:N65)</f>
        <v>132</v>
      </c>
      <c r="O66" s="89">
        <f t="shared" si="133"/>
        <v>103.32000000000001</v>
      </c>
      <c r="P66" s="74" t="s">
        <v>23</v>
      </c>
      <c r="Q66" s="75">
        <f t="shared" ref="Q66:W66" si="134">SUM(Q62:Q65)</f>
        <v>107</v>
      </c>
      <c r="R66" s="76">
        <f t="shared" si="134"/>
        <v>21</v>
      </c>
      <c r="S66" s="76">
        <f t="shared" si="134"/>
        <v>171</v>
      </c>
      <c r="T66" s="76">
        <f t="shared" si="134"/>
        <v>7</v>
      </c>
      <c r="U66" s="76">
        <f t="shared" si="134"/>
        <v>0</v>
      </c>
      <c r="V66" s="76">
        <f t="shared" si="134"/>
        <v>0</v>
      </c>
      <c r="W66" s="76">
        <f t="shared" si="134"/>
        <v>0</v>
      </c>
      <c r="X66" s="76">
        <v>0</v>
      </c>
      <c r="Y66" s="76">
        <f t="shared" ref="Y66:AB66" si="135">SUM(Y62:Y65)</f>
        <v>0</v>
      </c>
      <c r="Z66" s="76">
        <f t="shared" si="135"/>
        <v>1</v>
      </c>
      <c r="AA66" s="81">
        <f t="shared" si="135"/>
        <v>7</v>
      </c>
      <c r="AB66" s="81">
        <f t="shared" si="135"/>
        <v>118</v>
      </c>
      <c r="AC66" s="88">
        <f t="shared" ref="AC66:AD66" si="136">SUM(AC62:AC65)</f>
        <v>314</v>
      </c>
      <c r="AD66" s="89">
        <f t="shared" si="136"/>
        <v>233.13099999999997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16</v>
      </c>
      <c r="C67" s="67">
        <v>1</v>
      </c>
      <c r="D67" s="67">
        <v>24</v>
      </c>
      <c r="E67" s="67">
        <v>5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78">
        <v>2</v>
      </c>
      <c r="M67" s="78">
        <v>24</v>
      </c>
      <c r="N67" s="82">
        <f t="shared" ref="N67:N70" si="137">SUM(B67:L67)</f>
        <v>48</v>
      </c>
      <c r="O67" s="83">
        <f t="shared" ref="O67:O70" si="138">(B67*0.333)+(C67*0.5)+(D67*1)+(E67*1)+(F67*2)+(G67*2)+(H67*2)+(I67*2)+(J67*2)+(K67*2)+(L67*1)</f>
        <v>36.828000000000003</v>
      </c>
      <c r="P67" s="77">
        <f t="shared" si="7"/>
        <v>0.74999999999999978</v>
      </c>
      <c r="Q67" s="66">
        <v>23</v>
      </c>
      <c r="R67" s="67">
        <v>4</v>
      </c>
      <c r="S67" s="67">
        <v>40</v>
      </c>
      <c r="T67" s="67">
        <v>2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78">
        <v>3</v>
      </c>
      <c r="AB67" s="78">
        <v>20</v>
      </c>
      <c r="AC67" s="82">
        <f t="shared" ref="AC67:AC70" si="139">SUM(Q67:AA67)</f>
        <v>72</v>
      </c>
      <c r="AD67" s="83">
        <f t="shared" ref="AD67:AD70" si="140">(Q67*0.333)+(R67*0.5)+(S67*1)+(T67*1)+(U67*2)+(V67*2)+(W67*2)+(X67*2)+(Y67*2)+(Z67*2)+(AA67*1)</f>
        <v>54.658999999999999</v>
      </c>
      <c r="AE67" s="97">
        <f t="shared" ref="AE67:AE70" si="141">SUM(N67,AC67)</f>
        <v>120</v>
      </c>
      <c r="AF67" s="97">
        <f>SUM(AE67:AE70)</f>
        <v>461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9</v>
      </c>
      <c r="C68" s="70">
        <v>1</v>
      </c>
      <c r="D68" s="70">
        <v>20</v>
      </c>
      <c r="E68" s="70">
        <v>1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9">
        <v>3</v>
      </c>
      <c r="M68" s="79">
        <v>11</v>
      </c>
      <c r="N68" s="82">
        <f t="shared" si="137"/>
        <v>34</v>
      </c>
      <c r="O68" s="84">
        <f t="shared" si="138"/>
        <v>27.497</v>
      </c>
      <c r="P68" s="77">
        <f t="shared" si="7"/>
        <v>0.76041666666666641</v>
      </c>
      <c r="Q68" s="69">
        <v>14</v>
      </c>
      <c r="R68" s="70">
        <v>7</v>
      </c>
      <c r="S68" s="70">
        <v>55</v>
      </c>
      <c r="T68" s="70">
        <v>2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9">
        <v>9</v>
      </c>
      <c r="AB68" s="79">
        <v>41</v>
      </c>
      <c r="AC68" s="82">
        <f t="shared" si="139"/>
        <v>87</v>
      </c>
      <c r="AD68" s="84">
        <f t="shared" si="140"/>
        <v>74.162000000000006</v>
      </c>
      <c r="AE68" s="97">
        <f t="shared" si="141"/>
        <v>121</v>
      </c>
      <c r="AF68" s="97">
        <f>SUM(AE68:AE70)</f>
        <v>341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9</v>
      </c>
      <c r="C69" s="70">
        <v>1</v>
      </c>
      <c r="D69" s="70">
        <v>20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9">
        <v>1</v>
      </c>
      <c r="M69" s="79">
        <v>21</v>
      </c>
      <c r="N69" s="82">
        <f t="shared" si="137"/>
        <v>31</v>
      </c>
      <c r="O69" s="84">
        <f t="shared" si="138"/>
        <v>24.497</v>
      </c>
      <c r="P69" s="77">
        <f t="shared" si="7"/>
        <v>0.77083333333333304</v>
      </c>
      <c r="Q69" s="69">
        <v>17</v>
      </c>
      <c r="R69" s="70">
        <v>4</v>
      </c>
      <c r="S69" s="70">
        <v>46</v>
      </c>
      <c r="T69" s="70">
        <v>5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9">
        <v>2</v>
      </c>
      <c r="AB69" s="79">
        <v>20</v>
      </c>
      <c r="AC69" s="82">
        <f>SUM(Q69:AB69)</f>
        <v>94</v>
      </c>
      <c r="AD69" s="84">
        <f t="shared" si="140"/>
        <v>60.661000000000001</v>
      </c>
      <c r="AE69" s="97">
        <f t="shared" si="141"/>
        <v>125</v>
      </c>
      <c r="AF69" s="97">
        <f>SUM(AE69:AE70)</f>
        <v>220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5</v>
      </c>
      <c r="C70" s="73">
        <v>0</v>
      </c>
      <c r="D70" s="73">
        <v>21</v>
      </c>
      <c r="E70" s="73">
        <v>0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  <c r="K70" s="73">
        <v>0</v>
      </c>
      <c r="L70" s="80">
        <v>2</v>
      </c>
      <c r="M70" s="80">
        <v>17</v>
      </c>
      <c r="N70" s="85">
        <f t="shared" si="137"/>
        <v>28</v>
      </c>
      <c r="O70" s="86">
        <f t="shared" si="138"/>
        <v>24.664999999999999</v>
      </c>
      <c r="P70" s="87">
        <f t="shared" si="7"/>
        <v>0.78124999999999967</v>
      </c>
      <c r="Q70" s="72">
        <v>9</v>
      </c>
      <c r="R70" s="73">
        <v>5</v>
      </c>
      <c r="S70" s="73">
        <v>48</v>
      </c>
      <c r="T70" s="73">
        <v>1</v>
      </c>
      <c r="U70" s="73">
        <v>0</v>
      </c>
      <c r="V70" s="73">
        <v>0</v>
      </c>
      <c r="W70" s="73">
        <v>0</v>
      </c>
      <c r="X70" s="73">
        <v>0</v>
      </c>
      <c r="Y70" s="73">
        <v>0</v>
      </c>
      <c r="Z70" s="73">
        <v>0</v>
      </c>
      <c r="AA70" s="80">
        <v>4</v>
      </c>
      <c r="AB70" s="80">
        <v>13</v>
      </c>
      <c r="AC70" s="82">
        <f t="shared" si="139"/>
        <v>67</v>
      </c>
      <c r="AD70" s="86">
        <f t="shared" si="140"/>
        <v>58.497</v>
      </c>
      <c r="AE70" s="98">
        <f t="shared" si="141"/>
        <v>95</v>
      </c>
      <c r="AF70" s="98">
        <f>SUM(AE70:AE70)</f>
        <v>95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39</v>
      </c>
      <c r="C71" s="76">
        <f t="shared" ref="C71:O71" si="142">SUM(C67:C70)</f>
        <v>3</v>
      </c>
      <c r="D71" s="76">
        <f t="shared" si="142"/>
        <v>85</v>
      </c>
      <c r="E71" s="76">
        <f t="shared" si="142"/>
        <v>6</v>
      </c>
      <c r="F71" s="76">
        <f t="shared" si="142"/>
        <v>0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0</v>
      </c>
      <c r="K71" s="76">
        <f t="shared" si="142"/>
        <v>0</v>
      </c>
      <c r="L71" s="81">
        <f t="shared" si="142"/>
        <v>8</v>
      </c>
      <c r="M71" s="81">
        <f t="shared" si="142"/>
        <v>73</v>
      </c>
      <c r="N71" s="88">
        <f t="shared" si="142"/>
        <v>141</v>
      </c>
      <c r="O71" s="89">
        <f t="shared" si="142"/>
        <v>113.48699999999999</v>
      </c>
      <c r="P71" s="74" t="s">
        <v>23</v>
      </c>
      <c r="Q71" s="75">
        <f t="shared" ref="Q71:AD71" si="143">SUM(Q67:Q70)</f>
        <v>63</v>
      </c>
      <c r="R71" s="76">
        <f t="shared" si="143"/>
        <v>20</v>
      </c>
      <c r="S71" s="76">
        <f t="shared" si="143"/>
        <v>189</v>
      </c>
      <c r="T71" s="76">
        <f t="shared" si="143"/>
        <v>10</v>
      </c>
      <c r="U71" s="76">
        <f t="shared" si="143"/>
        <v>0</v>
      </c>
      <c r="V71" s="76">
        <f t="shared" si="143"/>
        <v>0</v>
      </c>
      <c r="W71" s="76">
        <f t="shared" si="143"/>
        <v>0</v>
      </c>
      <c r="X71" s="76">
        <f t="shared" si="143"/>
        <v>0</v>
      </c>
      <c r="Y71" s="76">
        <f t="shared" si="143"/>
        <v>0</v>
      </c>
      <c r="Z71" s="76">
        <f t="shared" si="143"/>
        <v>0</v>
      </c>
      <c r="AA71" s="81">
        <f t="shared" si="143"/>
        <v>18</v>
      </c>
      <c r="AB71" s="81">
        <f t="shared" si="143"/>
        <v>94</v>
      </c>
      <c r="AC71" s="88">
        <f t="shared" si="143"/>
        <v>320</v>
      </c>
      <c r="AD71" s="89">
        <f t="shared" si="143"/>
        <v>247.97899999999998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103</v>
      </c>
      <c r="C72" s="76">
        <f t="shared" ref="C72:O72" si="144">SUM(C61,C66,C71)</f>
        <v>11</v>
      </c>
      <c r="D72" s="76">
        <f t="shared" si="144"/>
        <v>208</v>
      </c>
      <c r="E72" s="76">
        <f t="shared" si="144"/>
        <v>24</v>
      </c>
      <c r="F72" s="76">
        <f t="shared" si="144"/>
        <v>1</v>
      </c>
      <c r="G72" s="76">
        <f t="shared" si="144"/>
        <v>0</v>
      </c>
      <c r="H72" s="76">
        <f t="shared" si="144"/>
        <v>0</v>
      </c>
      <c r="I72" s="76">
        <f t="shared" si="144"/>
        <v>0</v>
      </c>
      <c r="J72" s="76">
        <f t="shared" si="144"/>
        <v>0</v>
      </c>
      <c r="K72" s="76">
        <f t="shared" si="144"/>
        <v>0</v>
      </c>
      <c r="L72" s="81">
        <f t="shared" si="144"/>
        <v>28</v>
      </c>
      <c r="M72" s="81">
        <f t="shared" si="144"/>
        <v>287</v>
      </c>
      <c r="N72" s="88">
        <f t="shared" si="144"/>
        <v>375</v>
      </c>
      <c r="O72" s="89">
        <f t="shared" si="144"/>
        <v>301.79899999999998</v>
      </c>
      <c r="P72" s="74" t="s">
        <v>24</v>
      </c>
      <c r="Q72" s="75">
        <f>SUM(Q61,Q66,Q71)</f>
        <v>222</v>
      </c>
      <c r="R72" s="76">
        <f t="shared" ref="R72:AD72" si="145">SUM(R61,R66,R71)</f>
        <v>53</v>
      </c>
      <c r="S72" s="76">
        <f t="shared" si="145"/>
        <v>533</v>
      </c>
      <c r="T72" s="76">
        <f t="shared" si="145"/>
        <v>37</v>
      </c>
      <c r="U72" s="76">
        <f t="shared" si="145"/>
        <v>2</v>
      </c>
      <c r="V72" s="76">
        <f t="shared" si="145"/>
        <v>1</v>
      </c>
      <c r="W72" s="76">
        <f t="shared" si="145"/>
        <v>0</v>
      </c>
      <c r="X72" s="76">
        <f t="shared" si="145"/>
        <v>0</v>
      </c>
      <c r="Y72" s="76">
        <f t="shared" si="145"/>
        <v>0</v>
      </c>
      <c r="Z72" s="76">
        <f t="shared" si="145"/>
        <v>1</v>
      </c>
      <c r="AA72" s="81">
        <f t="shared" si="145"/>
        <v>47</v>
      </c>
      <c r="AB72" s="81">
        <f t="shared" si="145"/>
        <v>255</v>
      </c>
      <c r="AC72" s="88">
        <f t="shared" si="145"/>
        <v>932</v>
      </c>
      <c r="AD72" s="89">
        <f t="shared" si="145"/>
        <v>725.42599999999993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431</v>
      </c>
      <c r="C73" s="107">
        <f t="shared" ref="C73:AD73" si="146">SUM(C13,C18,C23,C29,C34,C39,C45,C50,C55,C61,C66,C71)</f>
        <v>62</v>
      </c>
      <c r="D73" s="107">
        <f t="shared" si="146"/>
        <v>840</v>
      </c>
      <c r="E73" s="107">
        <f t="shared" si="146"/>
        <v>142</v>
      </c>
      <c r="F73" s="107">
        <f t="shared" si="146"/>
        <v>12</v>
      </c>
      <c r="G73" s="107">
        <f t="shared" si="146"/>
        <v>4</v>
      </c>
      <c r="H73" s="107">
        <f t="shared" si="146"/>
        <v>0</v>
      </c>
      <c r="I73" s="107">
        <f t="shared" si="146"/>
        <v>0</v>
      </c>
      <c r="J73" s="107">
        <f t="shared" si="146"/>
        <v>0</v>
      </c>
      <c r="K73" s="107">
        <f t="shared" si="146"/>
        <v>1</v>
      </c>
      <c r="L73" s="109">
        <f t="shared" si="146"/>
        <v>125</v>
      </c>
      <c r="M73" s="109">
        <f t="shared" si="146"/>
        <v>1093</v>
      </c>
      <c r="N73" s="110">
        <f t="shared" si="146"/>
        <v>1617</v>
      </c>
      <c r="O73" s="111">
        <f t="shared" si="146"/>
        <v>1315.5230000000001</v>
      </c>
      <c r="P73" s="105" t="s">
        <v>25</v>
      </c>
      <c r="Q73" s="106">
        <f t="shared" si="146"/>
        <v>447</v>
      </c>
      <c r="R73" s="107">
        <f t="shared" si="146"/>
        <v>127</v>
      </c>
      <c r="S73" s="107">
        <f t="shared" si="146"/>
        <v>1513</v>
      </c>
      <c r="T73" s="107">
        <f t="shared" si="146"/>
        <v>259</v>
      </c>
      <c r="U73" s="107">
        <f t="shared" si="146"/>
        <v>33</v>
      </c>
      <c r="V73" s="107">
        <f t="shared" si="146"/>
        <v>1</v>
      </c>
      <c r="W73" s="107">
        <f t="shared" si="146"/>
        <v>1</v>
      </c>
      <c r="X73" s="107">
        <f t="shared" si="146"/>
        <v>0</v>
      </c>
      <c r="Y73" s="107">
        <f t="shared" si="146"/>
        <v>0</v>
      </c>
      <c r="Z73" s="107">
        <f t="shared" si="146"/>
        <v>2</v>
      </c>
      <c r="AA73" s="109">
        <f t="shared" si="146"/>
        <v>292</v>
      </c>
      <c r="AB73" s="109">
        <f t="shared" si="146"/>
        <v>919</v>
      </c>
      <c r="AC73" s="110">
        <f t="shared" si="146"/>
        <v>2711</v>
      </c>
      <c r="AD73" s="111">
        <f t="shared" si="146"/>
        <v>2350.3509999999997</v>
      </c>
      <c r="AF73" s="97">
        <f>MAX(AF9:AF70)</f>
        <v>557</v>
      </c>
      <c r="AG73" s="112">
        <f>VLOOKUP(AF73,AF9:AG70,2,FALSE)</f>
        <v>0.34375000000000044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6" width="5.28515625" style="132" customWidth="1"/>
    <col min="107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4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1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1</v>
      </c>
      <c r="L11" s="128">
        <f>SUM(1*B11,2*C11,3*D11,4*E11,5*F11,6*G11,7*H11,8*I11,9*J11)</f>
        <v>1</v>
      </c>
      <c r="M11" s="125">
        <v>15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16</v>
      </c>
      <c r="W11" s="131">
        <f>SUM(1*M11,2*N11,3*O11,4*P11,5*Q11,6*R11,7*S11,8*T11,9*U11)</f>
        <v>17</v>
      </c>
    </row>
    <row r="12" spans="1:23" ht="14.45" customHeight="1">
      <c r="A12" s="133">
        <f t="shared" ref="A12:A22" si="0">A11+"00:15"</f>
        <v>0.30208333333333337</v>
      </c>
      <c r="B12" s="134">
        <v>0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0</v>
      </c>
      <c r="L12" s="137">
        <f t="shared" ref="L12:L22" si="2">SUM(1*B12,2*C12,3*D12,4*E12,5*F12,6*G12,7*H12,8*I12,9*J12)</f>
        <v>0</v>
      </c>
      <c r="M12" s="134">
        <v>22</v>
      </c>
      <c r="N12" s="135">
        <v>3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28</v>
      </c>
    </row>
    <row r="13" spans="1:23" ht="14.45" customHeight="1">
      <c r="A13" s="133">
        <f t="shared" si="0"/>
        <v>0.31250000000000006</v>
      </c>
      <c r="B13" s="134">
        <v>0</v>
      </c>
      <c r="C13" s="135">
        <v>0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0</v>
      </c>
      <c r="L13" s="137">
        <f t="shared" si="2"/>
        <v>0</v>
      </c>
      <c r="M13" s="134">
        <v>19</v>
      </c>
      <c r="N13" s="135">
        <v>2</v>
      </c>
      <c r="O13" s="135">
        <v>0</v>
      </c>
      <c r="P13" s="135">
        <v>1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22</v>
      </c>
      <c r="W13" s="140">
        <f t="shared" si="4"/>
        <v>27</v>
      </c>
    </row>
    <row r="14" spans="1:23" ht="14.45" customHeight="1">
      <c r="A14" s="141">
        <f t="shared" si="0"/>
        <v>0.32291666666666674</v>
      </c>
      <c r="B14" s="142">
        <v>2</v>
      </c>
      <c r="C14" s="143">
        <v>0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2</v>
      </c>
      <c r="L14" s="145">
        <f t="shared" si="2"/>
        <v>2</v>
      </c>
      <c r="M14" s="142">
        <v>22</v>
      </c>
      <c r="N14" s="143">
        <v>3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28</v>
      </c>
    </row>
    <row r="15" spans="1:23" ht="14.45" customHeight="1">
      <c r="A15" s="149">
        <f>A14+"00:15"</f>
        <v>0.33333333333333343</v>
      </c>
      <c r="B15" s="125">
        <v>1</v>
      </c>
      <c r="C15" s="126">
        <v>1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2</v>
      </c>
      <c r="L15" s="128">
        <f t="shared" si="2"/>
        <v>3</v>
      </c>
      <c r="M15" s="125">
        <v>20</v>
      </c>
      <c r="N15" s="126">
        <v>1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22</v>
      </c>
      <c r="W15" s="131">
        <f t="shared" si="4"/>
        <v>25</v>
      </c>
    </row>
    <row r="16" spans="1:23" ht="14.45" customHeight="1">
      <c r="A16" s="133">
        <f t="shared" si="0"/>
        <v>0.34375000000000011</v>
      </c>
      <c r="B16" s="134">
        <v>3</v>
      </c>
      <c r="C16" s="135">
        <v>0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3</v>
      </c>
      <c r="L16" s="137">
        <f t="shared" si="2"/>
        <v>3</v>
      </c>
      <c r="M16" s="134">
        <v>20</v>
      </c>
      <c r="N16" s="135">
        <v>1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21</v>
      </c>
      <c r="W16" s="140">
        <f t="shared" si="4"/>
        <v>22</v>
      </c>
    </row>
    <row r="17" spans="1:23" ht="14.45" customHeight="1">
      <c r="A17" s="133">
        <f t="shared" si="0"/>
        <v>0.3541666666666668</v>
      </c>
      <c r="B17" s="134">
        <v>1</v>
      </c>
      <c r="C17" s="135">
        <v>2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3</v>
      </c>
      <c r="L17" s="137">
        <f t="shared" si="2"/>
        <v>5</v>
      </c>
      <c r="M17" s="134">
        <v>21</v>
      </c>
      <c r="N17" s="135">
        <v>3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30</v>
      </c>
    </row>
    <row r="18" spans="1:23" ht="14.45" customHeight="1">
      <c r="A18" s="141">
        <f t="shared" si="0"/>
        <v>0.36458333333333348</v>
      </c>
      <c r="B18" s="142">
        <v>6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6</v>
      </c>
      <c r="L18" s="145">
        <f t="shared" si="2"/>
        <v>6</v>
      </c>
      <c r="M18" s="142">
        <v>23</v>
      </c>
      <c r="N18" s="143">
        <v>2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27</v>
      </c>
    </row>
    <row r="19" spans="1:23" ht="14.45" customHeight="1">
      <c r="A19" s="149">
        <f>A18+"00:15"</f>
        <v>0.37500000000000017</v>
      </c>
      <c r="B19" s="125">
        <v>5</v>
      </c>
      <c r="C19" s="126">
        <v>0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5</v>
      </c>
      <c r="L19" s="128">
        <f t="shared" si="2"/>
        <v>5</v>
      </c>
      <c r="M19" s="125">
        <v>21</v>
      </c>
      <c r="N19" s="126">
        <v>3</v>
      </c>
      <c r="O19" s="126">
        <v>1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30</v>
      </c>
    </row>
    <row r="20" spans="1:23" ht="14.45" customHeight="1">
      <c r="A20" s="133">
        <f t="shared" si="0"/>
        <v>0.38541666666666685</v>
      </c>
      <c r="B20" s="134">
        <v>0</v>
      </c>
      <c r="C20" s="135">
        <v>0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0</v>
      </c>
      <c r="L20" s="137">
        <f t="shared" si="2"/>
        <v>0</v>
      </c>
      <c r="M20" s="134">
        <v>17</v>
      </c>
      <c r="N20" s="135">
        <v>2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20</v>
      </c>
      <c r="W20" s="140">
        <f t="shared" si="4"/>
        <v>24</v>
      </c>
    </row>
    <row r="21" spans="1:23" ht="14.45" customHeight="1">
      <c r="A21" s="133">
        <f t="shared" si="0"/>
        <v>0.39583333333333354</v>
      </c>
      <c r="B21" s="134">
        <v>3</v>
      </c>
      <c r="C21" s="135">
        <v>0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</v>
      </c>
      <c r="L21" s="137">
        <f t="shared" si="2"/>
        <v>3</v>
      </c>
      <c r="M21" s="134">
        <v>21</v>
      </c>
      <c r="N21" s="135">
        <v>1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22</v>
      </c>
      <c r="W21" s="140">
        <f t="shared" si="4"/>
        <v>23</v>
      </c>
    </row>
    <row r="22" spans="1:23" ht="14.45" customHeight="1" thickBot="1">
      <c r="A22" s="141">
        <f t="shared" si="0"/>
        <v>0.40625000000000022</v>
      </c>
      <c r="B22" s="142">
        <v>2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</v>
      </c>
      <c r="L22" s="145">
        <f t="shared" si="2"/>
        <v>2</v>
      </c>
      <c r="M22" s="142">
        <v>19</v>
      </c>
      <c r="N22" s="143">
        <v>1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20</v>
      </c>
      <c r="W22" s="148">
        <f t="shared" si="4"/>
        <v>21</v>
      </c>
    </row>
    <row r="23" spans="1:23" ht="14.45" customHeight="1" thickTop="1" thickBot="1">
      <c r="A23" s="150" t="s">
        <v>25</v>
      </c>
      <c r="B23" s="151">
        <f>SUM(B11:B22)</f>
        <v>24</v>
      </c>
      <c r="C23" s="152">
        <f>SUM(C11:C22)*2</f>
        <v>6</v>
      </c>
      <c r="D23" s="152">
        <f>SUM(D11:D22)*3</f>
        <v>0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27</v>
      </c>
      <c r="L23" s="154">
        <f>SUM(L11:L22)</f>
        <v>30</v>
      </c>
      <c r="M23" s="151">
        <f>SUM(M11:M22)</f>
        <v>240</v>
      </c>
      <c r="N23" s="152">
        <f>SUM(N11:N22)*2</f>
        <v>46</v>
      </c>
      <c r="O23" s="152">
        <f>SUM(O11:O22)*3</f>
        <v>12</v>
      </c>
      <c r="P23" s="152">
        <f>SUM(P11:P22)*4</f>
        <v>4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268</v>
      </c>
      <c r="W23" s="154">
        <f>SUM(W11:W22)</f>
        <v>302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7</v>
      </c>
      <c r="C29" s="126">
        <v>0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7</v>
      </c>
      <c r="L29" s="128">
        <f>SUM(1*B29,2*C29,3*D29,4*E29,5*F29,6*G29,7*H29,8*I29,9*J29)</f>
        <v>7</v>
      </c>
      <c r="M29" s="125">
        <v>24</v>
      </c>
      <c r="N29" s="126">
        <v>1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26</v>
      </c>
    </row>
    <row r="30" spans="1:23" ht="14.45" customHeight="1">
      <c r="A30" s="133">
        <f t="shared" ref="A30:A40" si="5">A29+"00:15"</f>
        <v>0.67708333333333326</v>
      </c>
      <c r="B30" s="134">
        <v>7</v>
      </c>
      <c r="C30" s="135">
        <v>1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8</v>
      </c>
      <c r="L30" s="137">
        <f t="shared" ref="L30:L40" si="7">SUM(1*B30,2*C30,3*D30,4*E30,5*F30,6*G30,7*H30,8*I30,9*J30)</f>
        <v>9</v>
      </c>
      <c r="M30" s="134">
        <v>22</v>
      </c>
      <c r="N30" s="135">
        <v>2</v>
      </c>
      <c r="O30" s="135">
        <v>0</v>
      </c>
      <c r="P30" s="135">
        <v>1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30</v>
      </c>
    </row>
    <row r="31" spans="1:23" ht="14.45" customHeight="1">
      <c r="A31" s="133">
        <f t="shared" si="5"/>
        <v>0.68749999999999989</v>
      </c>
      <c r="B31" s="134">
        <v>4</v>
      </c>
      <c r="C31" s="135">
        <v>1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5</v>
      </c>
      <c r="L31" s="137">
        <f t="shared" si="7"/>
        <v>6</v>
      </c>
      <c r="M31" s="134">
        <v>24</v>
      </c>
      <c r="N31" s="135">
        <v>1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26</v>
      </c>
    </row>
    <row r="32" spans="1:23" ht="14.45" customHeight="1">
      <c r="A32" s="141">
        <f t="shared" si="5"/>
        <v>0.69791666666666652</v>
      </c>
      <c r="B32" s="142">
        <v>2</v>
      </c>
      <c r="C32" s="143">
        <v>0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2</v>
      </c>
      <c r="L32" s="145">
        <f t="shared" si="7"/>
        <v>2</v>
      </c>
      <c r="M32" s="142">
        <v>22</v>
      </c>
      <c r="N32" s="143">
        <v>2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29</v>
      </c>
    </row>
    <row r="33" spans="1:23" ht="14.45" customHeight="1">
      <c r="A33" s="149">
        <f>A32+"00:15"</f>
        <v>0.70833333333333315</v>
      </c>
      <c r="B33" s="125">
        <v>2</v>
      </c>
      <c r="C33" s="126">
        <v>0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2</v>
      </c>
      <c r="L33" s="128">
        <f t="shared" si="7"/>
        <v>2</v>
      </c>
      <c r="M33" s="125">
        <v>21</v>
      </c>
      <c r="N33" s="126">
        <v>2</v>
      </c>
      <c r="O33" s="126">
        <v>1</v>
      </c>
      <c r="P33" s="126">
        <v>1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32</v>
      </c>
    </row>
    <row r="34" spans="1:23" ht="14.45" customHeight="1">
      <c r="A34" s="133">
        <f t="shared" si="5"/>
        <v>0.71874999999999978</v>
      </c>
      <c r="B34" s="134">
        <v>2</v>
      </c>
      <c r="C34" s="135">
        <v>0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2</v>
      </c>
      <c r="L34" s="137">
        <f t="shared" si="7"/>
        <v>2</v>
      </c>
      <c r="M34" s="134">
        <v>22</v>
      </c>
      <c r="N34" s="135">
        <v>3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28</v>
      </c>
    </row>
    <row r="35" spans="1:23" ht="14.45" customHeight="1">
      <c r="A35" s="133">
        <f t="shared" si="5"/>
        <v>0.72916666666666641</v>
      </c>
      <c r="B35" s="134">
        <v>1</v>
      </c>
      <c r="C35" s="135">
        <v>0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</v>
      </c>
      <c r="L35" s="137">
        <f t="shared" si="7"/>
        <v>1</v>
      </c>
      <c r="M35" s="134">
        <v>23</v>
      </c>
      <c r="N35" s="135">
        <v>2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27</v>
      </c>
    </row>
    <row r="36" spans="1:23" ht="14.45" customHeight="1">
      <c r="A36" s="141">
        <f t="shared" si="5"/>
        <v>0.73958333333333304</v>
      </c>
      <c r="B36" s="142">
        <v>2</v>
      </c>
      <c r="C36" s="143">
        <v>0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2</v>
      </c>
      <c r="L36" s="145">
        <f t="shared" si="7"/>
        <v>2</v>
      </c>
      <c r="M36" s="142">
        <v>22</v>
      </c>
      <c r="N36" s="143">
        <v>2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29</v>
      </c>
    </row>
    <row r="37" spans="1:23" ht="14.45" customHeight="1">
      <c r="A37" s="149">
        <f>A36+"00:15"</f>
        <v>0.74999999999999967</v>
      </c>
      <c r="B37" s="125">
        <v>3</v>
      </c>
      <c r="C37" s="126">
        <v>0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3</v>
      </c>
      <c r="L37" s="128">
        <f t="shared" si="7"/>
        <v>3</v>
      </c>
      <c r="M37" s="125">
        <v>22</v>
      </c>
      <c r="N37" s="126">
        <v>1</v>
      </c>
      <c r="O37" s="126">
        <v>1</v>
      </c>
      <c r="P37" s="126">
        <v>1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31</v>
      </c>
    </row>
    <row r="38" spans="1:23" ht="14.45" customHeight="1">
      <c r="A38" s="133">
        <f t="shared" si="5"/>
        <v>0.7604166666666663</v>
      </c>
      <c r="B38" s="134">
        <v>7</v>
      </c>
      <c r="C38" s="135">
        <v>2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9</v>
      </c>
      <c r="L38" s="137">
        <f t="shared" si="7"/>
        <v>11</v>
      </c>
      <c r="M38" s="134">
        <v>21</v>
      </c>
      <c r="N38" s="135">
        <v>3</v>
      </c>
      <c r="O38" s="135">
        <v>0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31</v>
      </c>
    </row>
    <row r="39" spans="1:23" ht="14.45" customHeight="1">
      <c r="A39" s="133">
        <f t="shared" si="5"/>
        <v>0.77083333333333293</v>
      </c>
      <c r="B39" s="134">
        <v>2</v>
      </c>
      <c r="C39" s="135">
        <v>0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2</v>
      </c>
      <c r="L39" s="137">
        <f t="shared" si="7"/>
        <v>2</v>
      </c>
      <c r="M39" s="134">
        <v>22</v>
      </c>
      <c r="N39" s="135">
        <v>1</v>
      </c>
      <c r="O39" s="135">
        <v>2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30</v>
      </c>
    </row>
    <row r="40" spans="1:23" ht="14.45" customHeight="1" thickBot="1">
      <c r="A40" s="141">
        <f t="shared" si="5"/>
        <v>0.78124999999999956</v>
      </c>
      <c r="B40" s="142">
        <v>3</v>
      </c>
      <c r="C40" s="143">
        <v>1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4</v>
      </c>
      <c r="L40" s="145">
        <f t="shared" si="7"/>
        <v>5</v>
      </c>
      <c r="M40" s="142">
        <v>23</v>
      </c>
      <c r="N40" s="143">
        <v>1</v>
      </c>
      <c r="O40" s="143">
        <v>1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28</v>
      </c>
    </row>
    <row r="41" spans="1:23" ht="14.45" customHeight="1" thickTop="1" thickBot="1">
      <c r="A41" s="150" t="s">
        <v>25</v>
      </c>
      <c r="B41" s="151">
        <f>SUM(B29:B40)</f>
        <v>42</v>
      </c>
      <c r="C41" s="152">
        <f>SUM(C29:C40)*2</f>
        <v>10</v>
      </c>
      <c r="D41" s="152">
        <f>SUM(D29:D40)*3</f>
        <v>0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47</v>
      </c>
      <c r="L41" s="154">
        <f>SUM(L29:L40)</f>
        <v>52</v>
      </c>
      <c r="M41" s="151">
        <f>SUM(M29:M40)</f>
        <v>268</v>
      </c>
      <c r="N41" s="152">
        <f>SUM(N29:N40)*2</f>
        <v>42</v>
      </c>
      <c r="O41" s="152">
        <f>SUM(O29:O40)*3</f>
        <v>21</v>
      </c>
      <c r="P41" s="152">
        <f>SUM(P29:P40)*4</f>
        <v>16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347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4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4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Huband Bridge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10">
        <v>4</v>
      </c>
      <c r="C9" s="11">
        <v>0</v>
      </c>
      <c r="D9" s="11">
        <v>19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22">
        <v>2</v>
      </c>
      <c r="M9" s="22">
        <v>4</v>
      </c>
      <c r="N9" s="26">
        <f>SUM(B9:L9)</f>
        <v>25</v>
      </c>
      <c r="O9" s="27">
        <f t="shared" ref="O9:O12" si="1">(B9*0.333)+(C9*0.5)+(D9*1)+(E9*1)+(F9*2)+(G9*2)+(H9*2)+(I9*2)+(J9*2)+(K9*2)+(L9*1)</f>
        <v>22.332000000000001</v>
      </c>
      <c r="P9" s="21">
        <f>$A9</f>
        <v>0.29166666666666702</v>
      </c>
      <c r="Q9" s="10">
        <v>2</v>
      </c>
      <c r="R9" s="11">
        <v>2</v>
      </c>
      <c r="S9" s="11">
        <v>16</v>
      </c>
      <c r="T9" s="11">
        <v>5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22">
        <v>1</v>
      </c>
      <c r="AB9" s="22">
        <v>2</v>
      </c>
      <c r="AC9" s="26">
        <f t="shared" ref="AC9:AC12" si="2">SUM(Q9:AA9)</f>
        <v>26</v>
      </c>
      <c r="AD9" s="27">
        <f t="shared" ref="AD9:AD12" si="3">(Q9*0.333)+(R9*0.5)+(S9*1)+(T9*1)+(U9*2)+(V9*2)+(W9*2)+(X9*2)+(Y9*2)+(Z9*2)+(AA9*1)</f>
        <v>23.666</v>
      </c>
      <c r="AE9" s="41">
        <f t="shared" ref="AE9:AE12" si="4">SUM(N9,AC9)</f>
        <v>51</v>
      </c>
      <c r="AF9" s="41">
        <f>SUM(AE9:AE12)</f>
        <v>309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5</v>
      </c>
      <c r="C10" s="14">
        <v>2</v>
      </c>
      <c r="D10" s="14">
        <v>26</v>
      </c>
      <c r="E10" s="14">
        <v>5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23">
        <v>2</v>
      </c>
      <c r="M10" s="23">
        <v>3</v>
      </c>
      <c r="N10" s="26">
        <f t="shared" ref="N10:N22" si="6">SUM(B10:L10)</f>
        <v>41</v>
      </c>
      <c r="O10" s="28">
        <f t="shared" si="1"/>
        <v>37.664999999999999</v>
      </c>
      <c r="P10" s="21">
        <f t="shared" ref="P10:P70" si="7">$A10</f>
        <v>0.3020833333333337</v>
      </c>
      <c r="Q10" s="13">
        <v>5</v>
      </c>
      <c r="R10" s="14">
        <v>0</v>
      </c>
      <c r="S10" s="14">
        <v>23</v>
      </c>
      <c r="T10" s="14">
        <v>2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23">
        <v>3</v>
      </c>
      <c r="AB10" s="23">
        <v>11</v>
      </c>
      <c r="AC10" s="26">
        <f t="shared" si="2"/>
        <v>33</v>
      </c>
      <c r="AD10" s="28">
        <f t="shared" si="3"/>
        <v>29.664999999999999</v>
      </c>
      <c r="AE10" s="41">
        <f t="shared" si="4"/>
        <v>74</v>
      </c>
      <c r="AF10" s="41">
        <f t="shared" ref="AF10:AF12" si="8">SUM(AE10:AE14)</f>
        <v>355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4</v>
      </c>
      <c r="C11" s="14">
        <v>0</v>
      </c>
      <c r="D11" s="14">
        <v>29</v>
      </c>
      <c r="E11" s="14">
        <v>3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23">
        <v>4</v>
      </c>
      <c r="M11" s="23">
        <v>9</v>
      </c>
      <c r="N11" s="26">
        <f t="shared" si="6"/>
        <v>40</v>
      </c>
      <c r="O11" s="28">
        <f t="shared" si="1"/>
        <v>37.332000000000001</v>
      </c>
      <c r="P11" s="21">
        <f t="shared" si="7"/>
        <v>0.31250000000000039</v>
      </c>
      <c r="Q11" s="13">
        <v>4</v>
      </c>
      <c r="R11" s="14">
        <v>0</v>
      </c>
      <c r="S11" s="14">
        <v>32</v>
      </c>
      <c r="T11" s="14">
        <v>4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23">
        <v>9</v>
      </c>
      <c r="AB11" s="23">
        <v>10</v>
      </c>
      <c r="AC11" s="26">
        <f t="shared" si="2"/>
        <v>49</v>
      </c>
      <c r="AD11" s="28">
        <f t="shared" si="3"/>
        <v>46.332000000000001</v>
      </c>
      <c r="AE11" s="41">
        <f t="shared" si="4"/>
        <v>89</v>
      </c>
      <c r="AF11" s="41">
        <f t="shared" si="8"/>
        <v>384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15</v>
      </c>
      <c r="C12" s="17">
        <v>2</v>
      </c>
      <c r="D12" s="17">
        <v>36</v>
      </c>
      <c r="E12" s="17">
        <v>3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24">
        <v>4</v>
      </c>
      <c r="M12" s="24">
        <v>26</v>
      </c>
      <c r="N12" s="29">
        <f t="shared" si="6"/>
        <v>60</v>
      </c>
      <c r="O12" s="30">
        <f t="shared" si="1"/>
        <v>48.994999999999997</v>
      </c>
      <c r="P12" s="31">
        <f t="shared" si="7"/>
        <v>0.32291666666666707</v>
      </c>
      <c r="Q12" s="16">
        <v>5</v>
      </c>
      <c r="R12" s="17">
        <v>0</v>
      </c>
      <c r="S12" s="17">
        <v>21</v>
      </c>
      <c r="T12" s="17">
        <v>2</v>
      </c>
      <c r="U12" s="17">
        <v>2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24">
        <v>5</v>
      </c>
      <c r="AB12" s="24">
        <v>0</v>
      </c>
      <c r="AC12" s="29">
        <f t="shared" si="2"/>
        <v>35</v>
      </c>
      <c r="AD12" s="30">
        <f t="shared" si="3"/>
        <v>33.664999999999999</v>
      </c>
      <c r="AE12" s="42">
        <f t="shared" si="4"/>
        <v>95</v>
      </c>
      <c r="AF12" s="42">
        <f t="shared" si="8"/>
        <v>435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28</v>
      </c>
      <c r="C13" s="76">
        <f t="shared" si="10"/>
        <v>4</v>
      </c>
      <c r="D13" s="76">
        <f t="shared" si="10"/>
        <v>110</v>
      </c>
      <c r="E13" s="76">
        <f t="shared" si="10"/>
        <v>11</v>
      </c>
      <c r="F13" s="76">
        <f t="shared" si="10"/>
        <v>1</v>
      </c>
      <c r="G13" s="76">
        <f t="shared" si="10"/>
        <v>0</v>
      </c>
      <c r="H13" s="76">
        <f t="shared" si="10"/>
        <v>0</v>
      </c>
      <c r="I13" s="76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12</v>
      </c>
      <c r="M13" s="81">
        <f t="shared" si="10"/>
        <v>42</v>
      </c>
      <c r="N13" s="32">
        <f t="shared" ref="N13:O13" si="11">SUM(N9:N12)</f>
        <v>166</v>
      </c>
      <c r="O13" s="33">
        <f t="shared" si="11"/>
        <v>146.32400000000001</v>
      </c>
      <c r="P13" s="18" t="s">
        <v>23</v>
      </c>
      <c r="Q13" s="75">
        <f t="shared" ref="Q13:W13" si="12">SUM(Q9:Q12)</f>
        <v>16</v>
      </c>
      <c r="R13" s="76">
        <f t="shared" si="12"/>
        <v>2</v>
      </c>
      <c r="S13" s="76">
        <f t="shared" si="12"/>
        <v>92</v>
      </c>
      <c r="T13" s="76">
        <f t="shared" si="12"/>
        <v>13</v>
      </c>
      <c r="U13" s="76">
        <f t="shared" si="12"/>
        <v>2</v>
      </c>
      <c r="V13" s="76">
        <f t="shared" si="12"/>
        <v>0</v>
      </c>
      <c r="W13" s="76">
        <f t="shared" si="12"/>
        <v>0</v>
      </c>
      <c r="X13" s="76">
        <v>0</v>
      </c>
      <c r="Y13" s="76">
        <f t="shared" ref="Y13:AB13" si="13">SUM(Y9:Y12)</f>
        <v>0</v>
      </c>
      <c r="Z13" s="76">
        <f t="shared" si="13"/>
        <v>0</v>
      </c>
      <c r="AA13" s="81">
        <f t="shared" si="13"/>
        <v>18</v>
      </c>
      <c r="AB13" s="81">
        <f t="shared" si="13"/>
        <v>23</v>
      </c>
      <c r="AC13" s="32">
        <f t="shared" ref="AC13:AD13" si="14">SUM(AC9:AC12)</f>
        <v>143</v>
      </c>
      <c r="AD13" s="33">
        <f t="shared" si="14"/>
        <v>133.328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15</v>
      </c>
      <c r="C14" s="11">
        <v>2</v>
      </c>
      <c r="D14" s="11">
        <v>24</v>
      </c>
      <c r="E14" s="11">
        <v>2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22">
        <v>1</v>
      </c>
      <c r="M14" s="22">
        <v>25</v>
      </c>
      <c r="N14" s="26">
        <f t="shared" si="6"/>
        <v>44</v>
      </c>
      <c r="O14" s="27">
        <f t="shared" ref="O14:O17" si="15">(B14*0.333)+(C14*0.5)+(D14*1)+(E14*1)+(F14*2)+(G14*2)+(H14*2)+(I14*2)+(J14*2)+(K14*2)+(L14*1)</f>
        <v>32.995000000000005</v>
      </c>
      <c r="P14" s="21">
        <f t="shared" si="7"/>
        <v>0.33333333333333376</v>
      </c>
      <c r="Q14" s="10">
        <v>7</v>
      </c>
      <c r="R14" s="11">
        <v>1</v>
      </c>
      <c r="S14" s="11">
        <v>38</v>
      </c>
      <c r="T14" s="11">
        <v>4</v>
      </c>
      <c r="U14" s="11">
        <v>0</v>
      </c>
      <c r="V14" s="11">
        <v>1</v>
      </c>
      <c r="W14" s="11">
        <v>0</v>
      </c>
      <c r="X14" s="11">
        <v>0</v>
      </c>
      <c r="Y14" s="11">
        <v>0</v>
      </c>
      <c r="Z14" s="11">
        <v>0</v>
      </c>
      <c r="AA14" s="22">
        <v>2</v>
      </c>
      <c r="AB14" s="22">
        <v>15</v>
      </c>
      <c r="AC14" s="26">
        <f t="shared" ref="AC14:AC17" si="16">SUM(Q14:AA14)</f>
        <v>53</v>
      </c>
      <c r="AD14" s="27">
        <f t="shared" ref="AD14:AD17" si="17">(Q14*0.333)+(R14*0.5)+(S14*1)+(T14*1)+(U14*2)+(V14*2)+(W14*2)+(X14*2)+(Y14*2)+(Z14*2)+(AA14*1)</f>
        <v>48.831000000000003</v>
      </c>
      <c r="AE14" s="41">
        <f t="shared" ref="AE14:AE17" si="18">SUM(N14,AC14)</f>
        <v>97</v>
      </c>
      <c r="AF14" s="41">
        <f>SUM(AE14:AE17)</f>
        <v>494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24</v>
      </c>
      <c r="C15" s="14">
        <v>1</v>
      </c>
      <c r="D15" s="14">
        <v>23</v>
      </c>
      <c r="E15" s="14">
        <v>2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23">
        <v>3</v>
      </c>
      <c r="M15" s="23">
        <v>36</v>
      </c>
      <c r="N15" s="26">
        <f t="shared" si="6"/>
        <v>53</v>
      </c>
      <c r="O15" s="28">
        <f t="shared" si="15"/>
        <v>36.492000000000004</v>
      </c>
      <c r="P15" s="21">
        <f t="shared" si="7"/>
        <v>0.34375000000000044</v>
      </c>
      <c r="Q15" s="13">
        <v>14</v>
      </c>
      <c r="R15" s="14">
        <v>1</v>
      </c>
      <c r="S15" s="14">
        <v>23</v>
      </c>
      <c r="T15" s="14">
        <v>4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23">
        <v>8</v>
      </c>
      <c r="AB15" s="23">
        <v>22</v>
      </c>
      <c r="AC15" s="26">
        <f t="shared" si="16"/>
        <v>50</v>
      </c>
      <c r="AD15" s="28">
        <f t="shared" si="17"/>
        <v>40.161999999999999</v>
      </c>
      <c r="AE15" s="41">
        <f t="shared" si="18"/>
        <v>103</v>
      </c>
      <c r="AF15" s="41">
        <f t="shared" ref="AF15:AF17" si="19">SUM(AE15:AE19)</f>
        <v>513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44</v>
      </c>
      <c r="C16" s="14">
        <v>2</v>
      </c>
      <c r="D16" s="14">
        <v>35</v>
      </c>
      <c r="E16" s="14">
        <v>4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23">
        <v>2</v>
      </c>
      <c r="M16" s="23">
        <v>50</v>
      </c>
      <c r="N16" s="26">
        <f t="shared" si="6"/>
        <v>88</v>
      </c>
      <c r="O16" s="28">
        <f t="shared" si="15"/>
        <v>58.652000000000001</v>
      </c>
      <c r="P16" s="21">
        <f t="shared" si="7"/>
        <v>0.35416666666666713</v>
      </c>
      <c r="Q16" s="13">
        <v>16</v>
      </c>
      <c r="R16" s="14">
        <v>1</v>
      </c>
      <c r="S16" s="14">
        <v>24</v>
      </c>
      <c r="T16" s="14">
        <v>6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23">
        <v>5</v>
      </c>
      <c r="AB16" s="23">
        <v>40</v>
      </c>
      <c r="AC16" s="26">
        <f t="shared" si="16"/>
        <v>52</v>
      </c>
      <c r="AD16" s="28">
        <f t="shared" si="17"/>
        <v>40.828000000000003</v>
      </c>
      <c r="AE16" s="41">
        <f t="shared" si="18"/>
        <v>140</v>
      </c>
      <c r="AF16" s="41">
        <f t="shared" si="19"/>
        <v>517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45</v>
      </c>
      <c r="C17" s="17">
        <v>4</v>
      </c>
      <c r="D17" s="17">
        <v>34</v>
      </c>
      <c r="E17" s="17">
        <v>3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24">
        <v>2</v>
      </c>
      <c r="M17" s="24">
        <v>66</v>
      </c>
      <c r="N17" s="29">
        <f t="shared" si="6"/>
        <v>88</v>
      </c>
      <c r="O17" s="30">
        <f t="shared" si="15"/>
        <v>55.984999999999999</v>
      </c>
      <c r="P17" s="31">
        <f t="shared" si="7"/>
        <v>0.36458333333333381</v>
      </c>
      <c r="Q17" s="16">
        <v>23</v>
      </c>
      <c r="R17" s="17">
        <v>5</v>
      </c>
      <c r="S17" s="17">
        <v>25</v>
      </c>
      <c r="T17" s="17">
        <v>2</v>
      </c>
      <c r="U17" s="17">
        <v>0</v>
      </c>
      <c r="V17" s="17">
        <v>1</v>
      </c>
      <c r="W17" s="17">
        <v>0</v>
      </c>
      <c r="X17" s="17">
        <v>0</v>
      </c>
      <c r="Y17" s="17">
        <v>0</v>
      </c>
      <c r="Z17" s="17">
        <v>0</v>
      </c>
      <c r="AA17" s="24">
        <v>10</v>
      </c>
      <c r="AB17" s="24">
        <v>39</v>
      </c>
      <c r="AC17" s="29">
        <f t="shared" si="16"/>
        <v>66</v>
      </c>
      <c r="AD17" s="30">
        <f t="shared" si="17"/>
        <v>49.158999999999999</v>
      </c>
      <c r="AE17" s="42">
        <f t="shared" si="18"/>
        <v>154</v>
      </c>
      <c r="AF17" s="42">
        <f t="shared" si="19"/>
        <v>457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128</v>
      </c>
      <c r="C18" s="76">
        <f t="shared" si="20"/>
        <v>9</v>
      </c>
      <c r="D18" s="76">
        <f t="shared" si="20"/>
        <v>116</v>
      </c>
      <c r="E18" s="76">
        <f t="shared" si="20"/>
        <v>11</v>
      </c>
      <c r="F18" s="76">
        <f t="shared" si="20"/>
        <v>1</v>
      </c>
      <c r="G18" s="76">
        <f t="shared" si="20"/>
        <v>0</v>
      </c>
      <c r="H18" s="76">
        <f t="shared" si="20"/>
        <v>0</v>
      </c>
      <c r="I18" s="76">
        <f t="shared" si="20"/>
        <v>0</v>
      </c>
      <c r="J18" s="76">
        <f t="shared" si="20"/>
        <v>0</v>
      </c>
      <c r="K18" s="76">
        <f t="shared" si="20"/>
        <v>0</v>
      </c>
      <c r="L18" s="76">
        <f t="shared" si="20"/>
        <v>8</v>
      </c>
      <c r="M18" s="81">
        <f t="shared" si="20"/>
        <v>177</v>
      </c>
      <c r="N18" s="32">
        <f t="shared" ref="N18:O18" si="21">SUM(N14:N17)</f>
        <v>273</v>
      </c>
      <c r="O18" s="33">
        <f t="shared" si="21"/>
        <v>184.12400000000002</v>
      </c>
      <c r="P18" s="18" t="s">
        <v>23</v>
      </c>
      <c r="Q18" s="75">
        <f t="shared" ref="Q18:W18" si="22">SUM(Q14:Q17)</f>
        <v>60</v>
      </c>
      <c r="R18" s="76">
        <f t="shared" si="22"/>
        <v>8</v>
      </c>
      <c r="S18" s="76">
        <f t="shared" si="22"/>
        <v>110</v>
      </c>
      <c r="T18" s="76">
        <f t="shared" si="22"/>
        <v>16</v>
      </c>
      <c r="U18" s="76">
        <f t="shared" si="22"/>
        <v>0</v>
      </c>
      <c r="V18" s="76">
        <f t="shared" si="22"/>
        <v>2</v>
      </c>
      <c r="W18" s="76">
        <f t="shared" si="22"/>
        <v>0</v>
      </c>
      <c r="X18" s="76">
        <v>0</v>
      </c>
      <c r="Y18" s="76">
        <f t="shared" ref="Y18:AB18" si="23">SUM(Y14:Y17)</f>
        <v>0</v>
      </c>
      <c r="Z18" s="76">
        <f t="shared" si="23"/>
        <v>0</v>
      </c>
      <c r="AA18" s="81">
        <f t="shared" si="23"/>
        <v>25</v>
      </c>
      <c r="AB18" s="81">
        <f t="shared" si="23"/>
        <v>116</v>
      </c>
      <c r="AC18" s="32">
        <f t="shared" ref="AC18:AD18" si="24">SUM(AC14:AC17)</f>
        <v>221</v>
      </c>
      <c r="AD18" s="33">
        <f t="shared" si="24"/>
        <v>178.98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24</v>
      </c>
      <c r="C19" s="11">
        <v>4</v>
      </c>
      <c r="D19" s="11">
        <v>22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0</v>
      </c>
      <c r="K19" s="11">
        <v>0</v>
      </c>
      <c r="L19" s="22">
        <v>6</v>
      </c>
      <c r="M19" s="22">
        <v>50</v>
      </c>
      <c r="N19" s="26">
        <f t="shared" si="6"/>
        <v>57</v>
      </c>
      <c r="O19" s="27">
        <f t="shared" ref="O19:O22" si="25">(B19*0.333)+(C19*0.5)+(D19*1)+(E19*1)+(F19*2)+(G19*2)+(H19*2)+(I19*2)+(J19*2)+(K19*2)+(L19*1)</f>
        <v>39.992000000000004</v>
      </c>
      <c r="P19" s="21">
        <f t="shared" si="7"/>
        <v>0.3750000000000005</v>
      </c>
      <c r="Q19" s="10">
        <v>7</v>
      </c>
      <c r="R19" s="11">
        <v>1</v>
      </c>
      <c r="S19" s="11">
        <v>36</v>
      </c>
      <c r="T19" s="11">
        <v>4</v>
      </c>
      <c r="U19" s="11">
        <v>1</v>
      </c>
      <c r="V19" s="11">
        <v>1</v>
      </c>
      <c r="W19" s="11">
        <v>0</v>
      </c>
      <c r="X19" s="11">
        <v>0</v>
      </c>
      <c r="Y19" s="11">
        <v>0</v>
      </c>
      <c r="Z19" s="11">
        <v>0</v>
      </c>
      <c r="AA19" s="22">
        <v>9</v>
      </c>
      <c r="AB19" s="22">
        <v>36</v>
      </c>
      <c r="AC19" s="26">
        <f t="shared" ref="AC19:AC22" si="26">SUM(Q19:AA19)</f>
        <v>59</v>
      </c>
      <c r="AD19" s="27">
        <f t="shared" ref="AD19:AD22" si="27">(Q19*0.333)+(R19*0.5)+(S19*1)+(T19*1)+(U19*2)+(V19*2)+(W19*2)+(X19*2)+(Y19*2)+(Z19*2)+(AA19*1)</f>
        <v>55.831000000000003</v>
      </c>
      <c r="AE19" s="41">
        <f t="shared" ref="AE19:AE22" si="28">SUM(N19,AC19)</f>
        <v>116</v>
      </c>
      <c r="AF19" s="41">
        <f>SUM(AE19:AE22)</f>
        <v>386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11</v>
      </c>
      <c r="C20" s="14">
        <v>1</v>
      </c>
      <c r="D20" s="14">
        <v>27</v>
      </c>
      <c r="E20" s="14">
        <v>2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23">
        <v>5</v>
      </c>
      <c r="M20" s="23">
        <v>31</v>
      </c>
      <c r="N20" s="26">
        <f t="shared" si="6"/>
        <v>47</v>
      </c>
      <c r="O20" s="28">
        <f t="shared" si="25"/>
        <v>40.162999999999997</v>
      </c>
      <c r="P20" s="21">
        <f t="shared" si="7"/>
        <v>0.38541666666666718</v>
      </c>
      <c r="Q20" s="13">
        <v>10</v>
      </c>
      <c r="R20" s="14">
        <v>0</v>
      </c>
      <c r="S20" s="14">
        <v>28</v>
      </c>
      <c r="T20" s="14">
        <v>3</v>
      </c>
      <c r="U20" s="14">
        <v>2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23">
        <v>17</v>
      </c>
      <c r="AB20" s="23">
        <v>22</v>
      </c>
      <c r="AC20" s="26">
        <f t="shared" si="26"/>
        <v>60</v>
      </c>
      <c r="AD20" s="28">
        <f t="shared" si="27"/>
        <v>55.33</v>
      </c>
      <c r="AE20" s="41">
        <f t="shared" si="28"/>
        <v>107</v>
      </c>
      <c r="AF20" s="41">
        <f t="shared" ref="AF20:AF22" si="29">SUM(AE20:AE25)</f>
        <v>348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9</v>
      </c>
      <c r="C21" s="14">
        <v>2</v>
      </c>
      <c r="D21" s="14">
        <v>17</v>
      </c>
      <c r="E21" s="14">
        <v>3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23">
        <v>4</v>
      </c>
      <c r="M21" s="23">
        <v>16</v>
      </c>
      <c r="N21" s="26">
        <f t="shared" si="6"/>
        <v>35</v>
      </c>
      <c r="O21" s="28">
        <f t="shared" si="25"/>
        <v>27.997</v>
      </c>
      <c r="P21" s="21">
        <f t="shared" si="7"/>
        <v>0.39583333333333387</v>
      </c>
      <c r="Q21" s="13">
        <v>4</v>
      </c>
      <c r="R21" s="14">
        <v>0</v>
      </c>
      <c r="S21" s="14">
        <v>29</v>
      </c>
      <c r="T21" s="14">
        <v>3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3">
        <v>9</v>
      </c>
      <c r="AB21" s="23">
        <v>11</v>
      </c>
      <c r="AC21" s="26">
        <f t="shared" si="26"/>
        <v>45</v>
      </c>
      <c r="AD21" s="28">
        <f t="shared" si="27"/>
        <v>42.332000000000001</v>
      </c>
      <c r="AE21" s="41">
        <f t="shared" si="28"/>
        <v>80</v>
      </c>
      <c r="AF21" s="41">
        <f t="shared" si="29"/>
        <v>316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9</v>
      </c>
      <c r="C22" s="17">
        <v>0</v>
      </c>
      <c r="D22" s="17">
        <v>18</v>
      </c>
      <c r="E22" s="17">
        <v>6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24">
        <v>5</v>
      </c>
      <c r="M22" s="24">
        <v>12</v>
      </c>
      <c r="N22" s="29">
        <f t="shared" si="6"/>
        <v>38</v>
      </c>
      <c r="O22" s="30">
        <f t="shared" si="25"/>
        <v>31.997</v>
      </c>
      <c r="P22" s="31">
        <f t="shared" si="7"/>
        <v>0.40625000000000056</v>
      </c>
      <c r="Q22" s="16">
        <v>4</v>
      </c>
      <c r="R22" s="17">
        <v>0</v>
      </c>
      <c r="S22" s="17">
        <v>25</v>
      </c>
      <c r="T22" s="17">
        <v>6</v>
      </c>
      <c r="U22" s="17">
        <v>2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24">
        <v>8</v>
      </c>
      <c r="AB22" s="24">
        <v>12</v>
      </c>
      <c r="AC22" s="29">
        <f t="shared" si="26"/>
        <v>45</v>
      </c>
      <c r="AD22" s="30">
        <f t="shared" si="27"/>
        <v>44.332000000000001</v>
      </c>
      <c r="AE22" s="42">
        <f t="shared" si="28"/>
        <v>83</v>
      </c>
      <c r="AF22" s="42">
        <f t="shared" si="29"/>
        <v>327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53</v>
      </c>
      <c r="C23" s="76">
        <f t="shared" si="30"/>
        <v>7</v>
      </c>
      <c r="D23" s="76">
        <f t="shared" si="30"/>
        <v>84</v>
      </c>
      <c r="E23" s="76">
        <f t="shared" si="30"/>
        <v>11</v>
      </c>
      <c r="F23" s="76">
        <f t="shared" si="30"/>
        <v>0</v>
      </c>
      <c r="G23" s="76">
        <f t="shared" si="30"/>
        <v>2</v>
      </c>
      <c r="H23" s="76">
        <f t="shared" si="30"/>
        <v>0</v>
      </c>
      <c r="I23" s="76">
        <f t="shared" si="30"/>
        <v>0</v>
      </c>
      <c r="J23" s="76">
        <f t="shared" si="30"/>
        <v>0</v>
      </c>
      <c r="K23" s="76">
        <f t="shared" si="30"/>
        <v>0</v>
      </c>
      <c r="L23" s="76">
        <f t="shared" si="30"/>
        <v>20</v>
      </c>
      <c r="M23" s="81">
        <f t="shared" si="30"/>
        <v>109</v>
      </c>
      <c r="N23" s="32">
        <f t="shared" ref="N23:O23" si="31">SUM(N19:N22)</f>
        <v>177</v>
      </c>
      <c r="O23" s="33">
        <f t="shared" si="31"/>
        <v>140.149</v>
      </c>
      <c r="P23" s="18" t="s">
        <v>23</v>
      </c>
      <c r="Q23" s="75">
        <f t="shared" ref="Q23:W23" si="32">SUM(Q19:Q22)</f>
        <v>25</v>
      </c>
      <c r="R23" s="76">
        <f t="shared" si="32"/>
        <v>1</v>
      </c>
      <c r="S23" s="76">
        <f t="shared" si="32"/>
        <v>118</v>
      </c>
      <c r="T23" s="76">
        <f t="shared" si="32"/>
        <v>16</v>
      </c>
      <c r="U23" s="76">
        <f t="shared" si="32"/>
        <v>5</v>
      </c>
      <c r="V23" s="76">
        <f t="shared" si="32"/>
        <v>1</v>
      </c>
      <c r="W23" s="76">
        <f t="shared" si="32"/>
        <v>0</v>
      </c>
      <c r="X23" s="76">
        <v>0</v>
      </c>
      <c r="Y23" s="76">
        <f t="shared" ref="Y23:AB23" si="33">SUM(Y19:Y22)</f>
        <v>0</v>
      </c>
      <c r="Z23" s="76">
        <f t="shared" si="33"/>
        <v>0</v>
      </c>
      <c r="AA23" s="81">
        <f t="shared" si="33"/>
        <v>43</v>
      </c>
      <c r="AB23" s="81">
        <f t="shared" si="33"/>
        <v>81</v>
      </c>
      <c r="AC23" s="32">
        <f t="shared" ref="AC23:AD23" si="34">SUM(AC19:AC22)</f>
        <v>209</v>
      </c>
      <c r="AD23" s="33">
        <f t="shared" si="34"/>
        <v>197.82499999999999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209</v>
      </c>
      <c r="C24" s="76">
        <f t="shared" ref="C24:M24" si="35">SUM(C13,C18,C23)</f>
        <v>20</v>
      </c>
      <c r="D24" s="76">
        <f t="shared" si="35"/>
        <v>310</v>
      </c>
      <c r="E24" s="76">
        <f t="shared" si="35"/>
        <v>33</v>
      </c>
      <c r="F24" s="76">
        <f t="shared" si="35"/>
        <v>2</v>
      </c>
      <c r="G24" s="76">
        <f t="shared" si="35"/>
        <v>2</v>
      </c>
      <c r="H24" s="76">
        <f t="shared" si="35"/>
        <v>0</v>
      </c>
      <c r="I24" s="76">
        <f t="shared" si="35"/>
        <v>0</v>
      </c>
      <c r="J24" s="76">
        <f t="shared" si="35"/>
        <v>0</v>
      </c>
      <c r="K24" s="76">
        <f t="shared" si="35"/>
        <v>0</v>
      </c>
      <c r="L24" s="81">
        <f t="shared" si="35"/>
        <v>40</v>
      </c>
      <c r="M24" s="81">
        <f t="shared" si="35"/>
        <v>328</v>
      </c>
      <c r="N24" s="32">
        <f t="shared" ref="N24:O24" si="36">SUM(N13,N18,N23)</f>
        <v>616</v>
      </c>
      <c r="O24" s="33">
        <f t="shared" si="36"/>
        <v>470.59700000000004</v>
      </c>
      <c r="P24" s="18" t="s">
        <v>24</v>
      </c>
      <c r="Q24" s="75">
        <f>SUM(Q13,Q18,Q23)</f>
        <v>101</v>
      </c>
      <c r="R24" s="76">
        <f t="shared" ref="R24:AB24" si="37">SUM(R13,R18,R23)</f>
        <v>11</v>
      </c>
      <c r="S24" s="76">
        <f t="shared" si="37"/>
        <v>320</v>
      </c>
      <c r="T24" s="76">
        <f t="shared" si="37"/>
        <v>45</v>
      </c>
      <c r="U24" s="76">
        <f t="shared" si="37"/>
        <v>7</v>
      </c>
      <c r="V24" s="76">
        <f t="shared" si="37"/>
        <v>3</v>
      </c>
      <c r="W24" s="76">
        <f t="shared" si="37"/>
        <v>0</v>
      </c>
      <c r="X24" s="76">
        <v>0</v>
      </c>
      <c r="Y24" s="76">
        <f t="shared" si="37"/>
        <v>0</v>
      </c>
      <c r="Z24" s="76">
        <f t="shared" si="37"/>
        <v>0</v>
      </c>
      <c r="AA24" s="81">
        <f t="shared" si="37"/>
        <v>86</v>
      </c>
      <c r="AB24" s="81">
        <f t="shared" si="37"/>
        <v>220</v>
      </c>
      <c r="AC24" s="32">
        <f t="shared" ref="AC24:AD24" si="38">SUM(AC13,AC18,AC23)</f>
        <v>573</v>
      </c>
      <c r="AD24" s="33">
        <f t="shared" si="38"/>
        <v>510.13299999999998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3</v>
      </c>
      <c r="C25" s="11">
        <v>0</v>
      </c>
      <c r="D25" s="11">
        <v>18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22">
        <v>4</v>
      </c>
      <c r="M25" s="22">
        <v>16</v>
      </c>
      <c r="N25" s="26">
        <f t="shared" ref="N25:N28" si="39">SUM(B25:L25)</f>
        <v>26</v>
      </c>
      <c r="O25" s="27">
        <f t="shared" ref="O25:O28" si="40">(B25*0.333)+(C25*0.5)+(D25*1)+(E25*1)+(F25*2)+(G25*2)+(H25*2)+(I25*2)+(J25*2)+(K25*2)+(L25*1)</f>
        <v>23.998999999999999</v>
      </c>
      <c r="P25" s="21">
        <f t="shared" si="7"/>
        <v>0.41666666666666724</v>
      </c>
      <c r="Q25" s="10">
        <v>2</v>
      </c>
      <c r="R25" s="11">
        <v>0</v>
      </c>
      <c r="S25" s="11">
        <v>25</v>
      </c>
      <c r="T25" s="11">
        <v>9</v>
      </c>
      <c r="U25" s="11">
        <v>1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22">
        <v>15</v>
      </c>
      <c r="AB25" s="22">
        <v>21</v>
      </c>
      <c r="AC25" s="26">
        <f t="shared" ref="AC25:AC28" si="41">SUM(Q25:AA25)</f>
        <v>52</v>
      </c>
      <c r="AD25" s="27">
        <f t="shared" ref="AD25:AD28" si="42">(Q25*0.333)+(R25*0.5)+(S25*1)+(T25*1)+(U25*2)+(V25*2)+(W25*2)+(X25*2)+(Y25*2)+(Z25*2)+(AA25*1)</f>
        <v>51.665999999999997</v>
      </c>
      <c r="AE25" s="41">
        <f t="shared" ref="AE25:AE28" si="43">SUM(N25,AC25)</f>
        <v>78</v>
      </c>
      <c r="AF25" s="41">
        <f>SUM(AE25:AE28)</f>
        <v>338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3</v>
      </c>
      <c r="C26" s="14">
        <v>0</v>
      </c>
      <c r="D26" s="14">
        <v>25</v>
      </c>
      <c r="E26" s="14">
        <v>8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23">
        <v>0</v>
      </c>
      <c r="M26" s="23">
        <v>18</v>
      </c>
      <c r="N26" s="26">
        <f t="shared" si="39"/>
        <v>36</v>
      </c>
      <c r="O26" s="28">
        <f t="shared" si="40"/>
        <v>33.998999999999995</v>
      </c>
      <c r="P26" s="21">
        <f t="shared" si="7"/>
        <v>0.42708333333333393</v>
      </c>
      <c r="Q26" s="13">
        <v>4</v>
      </c>
      <c r="R26" s="14">
        <v>2</v>
      </c>
      <c r="S26" s="14">
        <v>22</v>
      </c>
      <c r="T26" s="14">
        <v>5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23">
        <v>6</v>
      </c>
      <c r="AB26" s="23">
        <v>8</v>
      </c>
      <c r="AC26" s="26">
        <f t="shared" si="41"/>
        <v>39</v>
      </c>
      <c r="AD26" s="28">
        <f t="shared" si="42"/>
        <v>35.332000000000001</v>
      </c>
      <c r="AE26" s="41">
        <f t="shared" si="43"/>
        <v>75</v>
      </c>
      <c r="AF26" s="41">
        <f t="shared" ref="AF26:AF28" si="44">SUM(AE26:AE30)</f>
        <v>324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2</v>
      </c>
      <c r="C27" s="14">
        <v>1</v>
      </c>
      <c r="D27" s="14">
        <v>23</v>
      </c>
      <c r="E27" s="14">
        <v>4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23">
        <v>6</v>
      </c>
      <c r="M27" s="23">
        <v>15</v>
      </c>
      <c r="N27" s="26">
        <f t="shared" si="39"/>
        <v>36</v>
      </c>
      <c r="O27" s="28">
        <f t="shared" si="40"/>
        <v>34.165999999999997</v>
      </c>
      <c r="P27" s="21">
        <f t="shared" si="7"/>
        <v>0.43750000000000061</v>
      </c>
      <c r="Q27" s="13">
        <v>3</v>
      </c>
      <c r="R27" s="14">
        <v>3</v>
      </c>
      <c r="S27" s="14">
        <v>28</v>
      </c>
      <c r="T27" s="14">
        <v>10</v>
      </c>
      <c r="U27" s="14">
        <v>4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23">
        <v>7</v>
      </c>
      <c r="AB27" s="23">
        <v>10</v>
      </c>
      <c r="AC27" s="26">
        <f t="shared" si="41"/>
        <v>55</v>
      </c>
      <c r="AD27" s="28">
        <f t="shared" si="42"/>
        <v>55.498999999999995</v>
      </c>
      <c r="AE27" s="41">
        <f t="shared" si="43"/>
        <v>91</v>
      </c>
      <c r="AF27" s="41">
        <f t="shared" si="44"/>
        <v>326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7</v>
      </c>
      <c r="C28" s="17">
        <v>1</v>
      </c>
      <c r="D28" s="17">
        <v>17</v>
      </c>
      <c r="E28" s="17">
        <v>6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24">
        <v>1</v>
      </c>
      <c r="M28" s="24">
        <v>16</v>
      </c>
      <c r="N28" s="29">
        <f t="shared" si="39"/>
        <v>32</v>
      </c>
      <c r="O28" s="30">
        <f t="shared" si="40"/>
        <v>26.831</v>
      </c>
      <c r="P28" s="31">
        <f t="shared" si="7"/>
        <v>0.4479166666666673</v>
      </c>
      <c r="Q28" s="16">
        <v>3</v>
      </c>
      <c r="R28" s="17">
        <v>3</v>
      </c>
      <c r="S28" s="17">
        <v>30</v>
      </c>
      <c r="T28" s="17">
        <v>9</v>
      </c>
      <c r="U28" s="17">
        <v>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24">
        <v>15</v>
      </c>
      <c r="AB28" s="24">
        <v>3</v>
      </c>
      <c r="AC28" s="29">
        <f t="shared" si="41"/>
        <v>62</v>
      </c>
      <c r="AD28" s="30">
        <f t="shared" si="42"/>
        <v>60.499000000000002</v>
      </c>
      <c r="AE28" s="42">
        <f t="shared" si="43"/>
        <v>94</v>
      </c>
      <c r="AF28" s="42">
        <f t="shared" si="44"/>
        <v>313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15</v>
      </c>
      <c r="C29" s="76">
        <f t="shared" si="45"/>
        <v>2</v>
      </c>
      <c r="D29" s="76">
        <f t="shared" si="45"/>
        <v>83</v>
      </c>
      <c r="E29" s="76">
        <f t="shared" si="45"/>
        <v>19</v>
      </c>
      <c r="F29" s="76">
        <f t="shared" si="45"/>
        <v>0</v>
      </c>
      <c r="G29" s="76">
        <f t="shared" si="45"/>
        <v>0</v>
      </c>
      <c r="H29" s="76">
        <f t="shared" si="45"/>
        <v>0</v>
      </c>
      <c r="I29" s="76">
        <f t="shared" si="45"/>
        <v>0</v>
      </c>
      <c r="J29" s="76">
        <f t="shared" si="45"/>
        <v>0</v>
      </c>
      <c r="K29" s="76">
        <f t="shared" si="45"/>
        <v>0</v>
      </c>
      <c r="L29" s="76">
        <f t="shared" si="45"/>
        <v>11</v>
      </c>
      <c r="M29" s="81">
        <f t="shared" si="45"/>
        <v>65</v>
      </c>
      <c r="N29" s="32">
        <f t="shared" ref="N29:O29" si="46">SUM(N25:N28)</f>
        <v>130</v>
      </c>
      <c r="O29" s="33">
        <f t="shared" si="46"/>
        <v>118.99499999999999</v>
      </c>
      <c r="P29" s="18" t="s">
        <v>23</v>
      </c>
      <c r="Q29" s="75">
        <f t="shared" ref="Q29:W29" si="47">SUM(Q25:Q28)</f>
        <v>12</v>
      </c>
      <c r="R29" s="76">
        <f t="shared" si="47"/>
        <v>8</v>
      </c>
      <c r="S29" s="76">
        <f t="shared" si="47"/>
        <v>105</v>
      </c>
      <c r="T29" s="76">
        <f t="shared" si="47"/>
        <v>33</v>
      </c>
      <c r="U29" s="76">
        <f t="shared" si="47"/>
        <v>7</v>
      </c>
      <c r="V29" s="76">
        <f t="shared" si="47"/>
        <v>0</v>
      </c>
      <c r="W29" s="76">
        <f t="shared" si="47"/>
        <v>0</v>
      </c>
      <c r="X29" s="76">
        <v>0</v>
      </c>
      <c r="Y29" s="76">
        <f t="shared" ref="Y29:AB29" si="48">SUM(Y25:Y28)</f>
        <v>0</v>
      </c>
      <c r="Z29" s="76">
        <f t="shared" si="48"/>
        <v>0</v>
      </c>
      <c r="AA29" s="81">
        <f t="shared" si="48"/>
        <v>43</v>
      </c>
      <c r="AB29" s="81">
        <f t="shared" si="48"/>
        <v>42</v>
      </c>
      <c r="AC29" s="32">
        <f t="shared" ref="AC29:AD29" si="49">SUM(AC25:AC28)</f>
        <v>208</v>
      </c>
      <c r="AD29" s="33">
        <f t="shared" si="49"/>
        <v>202.99599999999998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3</v>
      </c>
      <c r="C30" s="11">
        <v>0</v>
      </c>
      <c r="D30" s="11">
        <v>16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22">
        <v>5</v>
      </c>
      <c r="M30" s="22">
        <v>5</v>
      </c>
      <c r="N30" s="26">
        <f t="shared" ref="N30:N33" si="50">SUM(B30:L30)</f>
        <v>25</v>
      </c>
      <c r="O30" s="27">
        <f t="shared" ref="O30:O33" si="51">(B30*0.333)+(C30*0.5)+(D30*1)+(E30*1)+(F30*2)+(G30*2)+(H30*2)+(I30*2)+(J30*2)+(K30*2)+(L30*1)</f>
        <v>22.998999999999999</v>
      </c>
      <c r="P30" s="21">
        <f t="shared" si="7"/>
        <v>0.45833333333333398</v>
      </c>
      <c r="Q30" s="10">
        <v>2</v>
      </c>
      <c r="R30" s="11">
        <v>1</v>
      </c>
      <c r="S30" s="11">
        <v>13</v>
      </c>
      <c r="T30" s="11">
        <v>8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22">
        <v>15</v>
      </c>
      <c r="AB30" s="22">
        <v>7</v>
      </c>
      <c r="AC30" s="26">
        <f t="shared" ref="AC30:AC33" si="52">SUM(Q30:AA30)</f>
        <v>39</v>
      </c>
      <c r="AD30" s="27">
        <f t="shared" ref="AD30:AD33" si="53">(Q30*0.333)+(R30*0.5)+(S30*1)+(T30*1)+(U30*2)+(V30*2)+(W30*2)+(X30*2)+(Y30*2)+(Z30*2)+(AA30*1)</f>
        <v>37.165999999999997</v>
      </c>
      <c r="AE30" s="41">
        <f t="shared" ref="AE30:AE33" si="54">SUM(N30,AC30)</f>
        <v>64</v>
      </c>
      <c r="AF30" s="41">
        <f>SUM(AE30:AE33)</f>
        <v>301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3</v>
      </c>
      <c r="C31" s="14">
        <v>0</v>
      </c>
      <c r="D31" s="14">
        <v>14</v>
      </c>
      <c r="E31" s="14">
        <v>5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23">
        <v>1</v>
      </c>
      <c r="M31" s="23">
        <v>12</v>
      </c>
      <c r="N31" s="26">
        <f t="shared" si="50"/>
        <v>23</v>
      </c>
      <c r="O31" s="28">
        <f t="shared" si="51"/>
        <v>20.999000000000002</v>
      </c>
      <c r="P31" s="21">
        <f t="shared" si="7"/>
        <v>0.46875000000000067</v>
      </c>
      <c r="Q31" s="13">
        <v>2</v>
      </c>
      <c r="R31" s="14">
        <v>0</v>
      </c>
      <c r="S31" s="14">
        <v>31</v>
      </c>
      <c r="T31" s="14">
        <v>8</v>
      </c>
      <c r="U31" s="14">
        <v>1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23">
        <v>12</v>
      </c>
      <c r="AB31" s="23">
        <v>20</v>
      </c>
      <c r="AC31" s="26">
        <f t="shared" si="52"/>
        <v>54</v>
      </c>
      <c r="AD31" s="28">
        <f t="shared" si="53"/>
        <v>53.665999999999997</v>
      </c>
      <c r="AE31" s="41">
        <f t="shared" si="54"/>
        <v>77</v>
      </c>
      <c r="AF31" s="41">
        <f t="shared" ref="AF31:AF33" si="55">SUM(AE31:AE35)</f>
        <v>324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3</v>
      </c>
      <c r="C32" s="14">
        <v>2</v>
      </c>
      <c r="D32" s="14">
        <v>15</v>
      </c>
      <c r="E32" s="14">
        <v>5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23">
        <v>2</v>
      </c>
      <c r="M32" s="23">
        <v>12</v>
      </c>
      <c r="N32" s="26">
        <f t="shared" si="50"/>
        <v>27</v>
      </c>
      <c r="O32" s="28">
        <f t="shared" si="51"/>
        <v>23.998999999999999</v>
      </c>
      <c r="P32" s="21">
        <f t="shared" si="7"/>
        <v>0.47916666666666735</v>
      </c>
      <c r="Q32" s="13">
        <v>7</v>
      </c>
      <c r="R32" s="14">
        <v>4</v>
      </c>
      <c r="S32" s="14">
        <v>26</v>
      </c>
      <c r="T32" s="14">
        <v>6</v>
      </c>
      <c r="U32" s="14">
        <v>2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23">
        <v>6</v>
      </c>
      <c r="AB32" s="23">
        <v>15</v>
      </c>
      <c r="AC32" s="26">
        <f t="shared" si="52"/>
        <v>51</v>
      </c>
      <c r="AD32" s="28">
        <f t="shared" si="53"/>
        <v>46.331000000000003</v>
      </c>
      <c r="AE32" s="41">
        <f t="shared" si="54"/>
        <v>78</v>
      </c>
      <c r="AF32" s="41">
        <f t="shared" si="55"/>
        <v>320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2</v>
      </c>
      <c r="C33" s="17">
        <v>0</v>
      </c>
      <c r="D33" s="17">
        <v>18</v>
      </c>
      <c r="E33" s="17">
        <v>4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4">
        <v>3</v>
      </c>
      <c r="M33" s="24">
        <v>21</v>
      </c>
      <c r="N33" s="29">
        <f t="shared" si="50"/>
        <v>27</v>
      </c>
      <c r="O33" s="30">
        <f t="shared" si="51"/>
        <v>25.666</v>
      </c>
      <c r="P33" s="31">
        <f t="shared" si="7"/>
        <v>0.48958333333333404</v>
      </c>
      <c r="Q33" s="16">
        <v>2</v>
      </c>
      <c r="R33" s="17">
        <v>2</v>
      </c>
      <c r="S33" s="17">
        <v>33</v>
      </c>
      <c r="T33" s="17">
        <v>7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24">
        <v>11</v>
      </c>
      <c r="AB33" s="24">
        <v>7</v>
      </c>
      <c r="AC33" s="29">
        <f t="shared" si="52"/>
        <v>55</v>
      </c>
      <c r="AD33" s="30">
        <f t="shared" si="53"/>
        <v>52.665999999999997</v>
      </c>
      <c r="AE33" s="42">
        <f t="shared" si="54"/>
        <v>82</v>
      </c>
      <c r="AF33" s="42">
        <f t="shared" si="55"/>
        <v>319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11</v>
      </c>
      <c r="C34" s="76">
        <f t="shared" si="56"/>
        <v>2</v>
      </c>
      <c r="D34" s="76">
        <f t="shared" si="56"/>
        <v>63</v>
      </c>
      <c r="E34" s="76">
        <f t="shared" si="56"/>
        <v>15</v>
      </c>
      <c r="F34" s="76">
        <f t="shared" si="56"/>
        <v>0</v>
      </c>
      <c r="G34" s="76">
        <f t="shared" si="56"/>
        <v>0</v>
      </c>
      <c r="H34" s="76">
        <f t="shared" si="56"/>
        <v>0</v>
      </c>
      <c r="I34" s="76">
        <f t="shared" si="56"/>
        <v>0</v>
      </c>
      <c r="J34" s="76">
        <f t="shared" si="56"/>
        <v>0</v>
      </c>
      <c r="K34" s="76">
        <f t="shared" si="56"/>
        <v>0</v>
      </c>
      <c r="L34" s="76">
        <f t="shared" si="56"/>
        <v>11</v>
      </c>
      <c r="M34" s="81">
        <f t="shared" si="56"/>
        <v>50</v>
      </c>
      <c r="N34" s="32">
        <f t="shared" ref="N34:O34" si="57">SUM(N30:N33)</f>
        <v>102</v>
      </c>
      <c r="O34" s="33">
        <f t="shared" si="57"/>
        <v>93.662999999999997</v>
      </c>
      <c r="P34" s="18" t="s">
        <v>23</v>
      </c>
      <c r="Q34" s="75">
        <f t="shared" ref="Q34:W34" si="58">SUM(Q30:Q33)</f>
        <v>13</v>
      </c>
      <c r="R34" s="76">
        <f t="shared" si="58"/>
        <v>7</v>
      </c>
      <c r="S34" s="76">
        <f t="shared" si="58"/>
        <v>103</v>
      </c>
      <c r="T34" s="76">
        <f t="shared" si="58"/>
        <v>29</v>
      </c>
      <c r="U34" s="76">
        <f t="shared" si="58"/>
        <v>3</v>
      </c>
      <c r="V34" s="76">
        <f t="shared" si="58"/>
        <v>0</v>
      </c>
      <c r="W34" s="76">
        <f t="shared" si="58"/>
        <v>0</v>
      </c>
      <c r="X34" s="76">
        <v>0</v>
      </c>
      <c r="Y34" s="76">
        <f t="shared" ref="Y34:AB34" si="59">SUM(Y30:Y33)</f>
        <v>0</v>
      </c>
      <c r="Z34" s="76">
        <f t="shared" si="59"/>
        <v>0</v>
      </c>
      <c r="AA34" s="81">
        <f t="shared" si="59"/>
        <v>44</v>
      </c>
      <c r="AB34" s="81">
        <f t="shared" si="59"/>
        <v>49</v>
      </c>
      <c r="AC34" s="32">
        <f t="shared" ref="AC34:AD34" si="60">SUM(AC30:AC33)</f>
        <v>199</v>
      </c>
      <c r="AD34" s="33">
        <f t="shared" si="60"/>
        <v>189.82900000000001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4</v>
      </c>
      <c r="C35" s="11">
        <v>3</v>
      </c>
      <c r="D35" s="11">
        <v>16</v>
      </c>
      <c r="E35" s="11">
        <v>1</v>
      </c>
      <c r="F35" s="11">
        <v>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22">
        <v>0</v>
      </c>
      <c r="M35" s="22">
        <v>14</v>
      </c>
      <c r="N35" s="26">
        <f t="shared" ref="N35:N38" si="61">SUM(B35:L35)</f>
        <v>25</v>
      </c>
      <c r="O35" s="27">
        <f t="shared" ref="O35:O38" si="62">(B35*0.333)+(C35*0.5)+(D35*1)+(E35*1)+(F35*2)+(G35*2)+(H35*2)+(I35*2)+(J35*2)+(K35*2)+(L35*1)</f>
        <v>21.832000000000001</v>
      </c>
      <c r="P35" s="21">
        <f t="shared" si="7"/>
        <v>0.50000000000000067</v>
      </c>
      <c r="Q35" s="10">
        <v>7</v>
      </c>
      <c r="R35" s="11">
        <v>1</v>
      </c>
      <c r="S35" s="11">
        <v>34</v>
      </c>
      <c r="T35" s="11">
        <v>10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22">
        <v>10</v>
      </c>
      <c r="AB35" s="22">
        <v>19</v>
      </c>
      <c r="AC35" s="26">
        <f t="shared" ref="AC35:AC38" si="63">SUM(Q35:AA35)</f>
        <v>62</v>
      </c>
      <c r="AD35" s="27">
        <f t="shared" ref="AD35:AD38" si="64">(Q35*0.333)+(R35*0.5)+(S35*1)+(T35*1)+(U35*2)+(V35*2)+(W35*2)+(X35*2)+(Y35*2)+(Z35*2)+(AA35*1)</f>
        <v>56.831000000000003</v>
      </c>
      <c r="AE35" s="41">
        <f t="shared" ref="AE35:AE38" si="65">SUM(N35,AC35)</f>
        <v>87</v>
      </c>
      <c r="AF35" s="41">
        <f>SUM(AE35:AE38)</f>
        <v>313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3</v>
      </c>
      <c r="C36" s="14">
        <v>0</v>
      </c>
      <c r="D36" s="14">
        <v>17</v>
      </c>
      <c r="E36" s="14">
        <v>4</v>
      </c>
      <c r="F36" s="14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23">
        <v>2</v>
      </c>
      <c r="M36" s="23">
        <v>16</v>
      </c>
      <c r="N36" s="26">
        <f t="shared" si="61"/>
        <v>27</v>
      </c>
      <c r="O36" s="28">
        <f t="shared" si="62"/>
        <v>25.998999999999999</v>
      </c>
      <c r="P36" s="21">
        <f t="shared" si="7"/>
        <v>0.5104166666666673</v>
      </c>
      <c r="Q36" s="13">
        <v>3</v>
      </c>
      <c r="R36" s="14">
        <v>1</v>
      </c>
      <c r="S36" s="14">
        <v>28</v>
      </c>
      <c r="T36" s="14">
        <v>3</v>
      </c>
      <c r="U36" s="14">
        <v>2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23">
        <v>9</v>
      </c>
      <c r="AB36" s="23">
        <v>35</v>
      </c>
      <c r="AC36" s="26">
        <f t="shared" si="63"/>
        <v>46</v>
      </c>
      <c r="AD36" s="28">
        <f t="shared" si="64"/>
        <v>45.498999999999995</v>
      </c>
      <c r="AE36" s="41">
        <f t="shared" si="65"/>
        <v>73</v>
      </c>
      <c r="AF36" s="41">
        <f t="shared" ref="AF36:AF38" si="66">SUM(AE36:AE41)</f>
        <v>319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4</v>
      </c>
      <c r="C37" s="14">
        <v>0</v>
      </c>
      <c r="D37" s="14">
        <v>13</v>
      </c>
      <c r="E37" s="14">
        <v>2</v>
      </c>
      <c r="F37" s="14">
        <v>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23">
        <v>5</v>
      </c>
      <c r="M37" s="23">
        <v>32</v>
      </c>
      <c r="N37" s="26">
        <f t="shared" si="61"/>
        <v>25</v>
      </c>
      <c r="O37" s="28">
        <f t="shared" si="62"/>
        <v>23.332000000000001</v>
      </c>
      <c r="P37" s="21">
        <f t="shared" si="7"/>
        <v>0.52083333333333393</v>
      </c>
      <c r="Q37" s="13">
        <v>3</v>
      </c>
      <c r="R37" s="14">
        <v>4</v>
      </c>
      <c r="S37" s="14">
        <v>32</v>
      </c>
      <c r="T37" s="14">
        <v>4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23">
        <v>9</v>
      </c>
      <c r="AB37" s="23">
        <v>51</v>
      </c>
      <c r="AC37" s="26">
        <f t="shared" si="63"/>
        <v>52</v>
      </c>
      <c r="AD37" s="28">
        <f t="shared" si="64"/>
        <v>47.999000000000002</v>
      </c>
      <c r="AE37" s="41">
        <f t="shared" si="65"/>
        <v>77</v>
      </c>
      <c r="AF37" s="41">
        <f t="shared" si="66"/>
        <v>322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3</v>
      </c>
      <c r="C38" s="17">
        <v>0</v>
      </c>
      <c r="D38" s="17">
        <v>12</v>
      </c>
      <c r="E38" s="17">
        <v>3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24">
        <v>3</v>
      </c>
      <c r="M38" s="24">
        <v>32</v>
      </c>
      <c r="N38" s="29">
        <f t="shared" si="61"/>
        <v>21</v>
      </c>
      <c r="O38" s="30">
        <f t="shared" si="62"/>
        <v>18.999000000000002</v>
      </c>
      <c r="P38" s="31">
        <f t="shared" si="7"/>
        <v>0.53125000000000056</v>
      </c>
      <c r="Q38" s="16">
        <v>5</v>
      </c>
      <c r="R38" s="17">
        <v>2</v>
      </c>
      <c r="S38" s="17">
        <v>35</v>
      </c>
      <c r="T38" s="17">
        <v>7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24">
        <v>6</v>
      </c>
      <c r="AB38" s="24">
        <v>63</v>
      </c>
      <c r="AC38" s="29">
        <f t="shared" si="63"/>
        <v>55</v>
      </c>
      <c r="AD38" s="30">
        <f t="shared" si="64"/>
        <v>50.664999999999999</v>
      </c>
      <c r="AE38" s="42">
        <f t="shared" si="65"/>
        <v>76</v>
      </c>
      <c r="AF38" s="42">
        <f t="shared" si="66"/>
        <v>334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14</v>
      </c>
      <c r="C39" s="76">
        <f t="shared" si="67"/>
        <v>3</v>
      </c>
      <c r="D39" s="76">
        <f t="shared" si="67"/>
        <v>58</v>
      </c>
      <c r="E39" s="76">
        <f t="shared" si="67"/>
        <v>10</v>
      </c>
      <c r="F39" s="76">
        <f t="shared" si="67"/>
        <v>3</v>
      </c>
      <c r="G39" s="76">
        <f t="shared" si="67"/>
        <v>0</v>
      </c>
      <c r="H39" s="76">
        <f t="shared" si="67"/>
        <v>0</v>
      </c>
      <c r="I39" s="76">
        <f t="shared" si="67"/>
        <v>0</v>
      </c>
      <c r="J39" s="76">
        <f t="shared" si="67"/>
        <v>0</v>
      </c>
      <c r="K39" s="76">
        <f t="shared" si="67"/>
        <v>0</v>
      </c>
      <c r="L39" s="76">
        <f t="shared" si="67"/>
        <v>10</v>
      </c>
      <c r="M39" s="81">
        <f t="shared" si="67"/>
        <v>94</v>
      </c>
      <c r="N39" s="32">
        <f t="shared" ref="N39:O39" si="68">SUM(N35:N38)</f>
        <v>98</v>
      </c>
      <c r="O39" s="33">
        <f t="shared" si="68"/>
        <v>90.162000000000006</v>
      </c>
      <c r="P39" s="18" t="s">
        <v>23</v>
      </c>
      <c r="Q39" s="75">
        <f t="shared" ref="Q39:W39" si="69">SUM(Q35:Q38)</f>
        <v>18</v>
      </c>
      <c r="R39" s="76">
        <f t="shared" si="69"/>
        <v>8</v>
      </c>
      <c r="S39" s="76">
        <f t="shared" si="69"/>
        <v>129</v>
      </c>
      <c r="T39" s="76">
        <f t="shared" si="69"/>
        <v>24</v>
      </c>
      <c r="U39" s="76">
        <f t="shared" si="69"/>
        <v>2</v>
      </c>
      <c r="V39" s="76">
        <f t="shared" si="69"/>
        <v>0</v>
      </c>
      <c r="W39" s="76">
        <f t="shared" si="69"/>
        <v>0</v>
      </c>
      <c r="X39" s="76">
        <v>0</v>
      </c>
      <c r="Y39" s="76">
        <f t="shared" ref="Y39:AB39" si="70">SUM(Y35:Y38)</f>
        <v>0</v>
      </c>
      <c r="Z39" s="76">
        <f t="shared" si="70"/>
        <v>0</v>
      </c>
      <c r="AA39" s="81">
        <f t="shared" si="70"/>
        <v>34</v>
      </c>
      <c r="AB39" s="81">
        <f t="shared" si="70"/>
        <v>168</v>
      </c>
      <c r="AC39" s="32">
        <f t="shared" ref="AC39:AD39" si="71">SUM(AC35:AC38)</f>
        <v>215</v>
      </c>
      <c r="AD39" s="33">
        <f t="shared" si="71"/>
        <v>200.994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40</v>
      </c>
      <c r="C40" s="76">
        <f t="shared" ref="C40:M40" si="72">SUM(C29,C34,C39)</f>
        <v>7</v>
      </c>
      <c r="D40" s="76">
        <f t="shared" si="72"/>
        <v>204</v>
      </c>
      <c r="E40" s="76">
        <f t="shared" si="72"/>
        <v>44</v>
      </c>
      <c r="F40" s="76">
        <f t="shared" si="72"/>
        <v>3</v>
      </c>
      <c r="G40" s="76">
        <f t="shared" si="72"/>
        <v>0</v>
      </c>
      <c r="H40" s="76">
        <f t="shared" si="72"/>
        <v>0</v>
      </c>
      <c r="I40" s="76">
        <f t="shared" si="72"/>
        <v>0</v>
      </c>
      <c r="J40" s="76">
        <f t="shared" si="72"/>
        <v>0</v>
      </c>
      <c r="K40" s="76">
        <f t="shared" si="72"/>
        <v>0</v>
      </c>
      <c r="L40" s="81">
        <f t="shared" si="72"/>
        <v>32</v>
      </c>
      <c r="M40" s="81">
        <f t="shared" si="72"/>
        <v>209</v>
      </c>
      <c r="N40" s="32">
        <f t="shared" ref="N40:O40" si="73">SUM(N29,N34,N39)</f>
        <v>330</v>
      </c>
      <c r="O40" s="33">
        <f t="shared" si="73"/>
        <v>302.82</v>
      </c>
      <c r="P40" s="18" t="s">
        <v>24</v>
      </c>
      <c r="Q40" s="75">
        <f>SUM(Q29,Q34,Q39)</f>
        <v>43</v>
      </c>
      <c r="R40" s="76">
        <f t="shared" ref="R40:AB40" si="74">SUM(R29,R34,R39)</f>
        <v>23</v>
      </c>
      <c r="S40" s="76">
        <f t="shared" si="74"/>
        <v>337</v>
      </c>
      <c r="T40" s="76">
        <f t="shared" si="74"/>
        <v>86</v>
      </c>
      <c r="U40" s="76">
        <f t="shared" si="74"/>
        <v>12</v>
      </c>
      <c r="V40" s="76">
        <f t="shared" si="74"/>
        <v>0</v>
      </c>
      <c r="W40" s="76">
        <f t="shared" si="74"/>
        <v>0</v>
      </c>
      <c r="X40" s="76">
        <v>0</v>
      </c>
      <c r="Y40" s="76">
        <f t="shared" si="74"/>
        <v>0</v>
      </c>
      <c r="Z40" s="76">
        <f t="shared" si="74"/>
        <v>0</v>
      </c>
      <c r="AA40" s="81">
        <f t="shared" si="74"/>
        <v>121</v>
      </c>
      <c r="AB40" s="81">
        <f t="shared" si="74"/>
        <v>259</v>
      </c>
      <c r="AC40" s="32">
        <f t="shared" ref="AC40:AD40" si="75">SUM(AC29,AC34,AC39)</f>
        <v>622</v>
      </c>
      <c r="AD40" s="33">
        <f t="shared" si="75"/>
        <v>593.81899999999996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5</v>
      </c>
      <c r="C41" s="11">
        <v>0</v>
      </c>
      <c r="D41" s="11">
        <v>18</v>
      </c>
      <c r="E41" s="11">
        <v>4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22">
        <v>3</v>
      </c>
      <c r="M41" s="22">
        <v>31</v>
      </c>
      <c r="N41" s="26">
        <f t="shared" ref="N41:N44" si="76">SUM(B41:L41)</f>
        <v>30</v>
      </c>
      <c r="O41" s="27">
        <f t="shared" ref="O41:O44" si="77">(B41*0.333)+(C41*0.5)+(D41*1)+(E41*1)+(F41*2)+(G41*2)+(H41*2)+(I41*2)+(J41*2)+(K41*2)+(L41*1)</f>
        <v>26.664999999999999</v>
      </c>
      <c r="P41" s="21">
        <f t="shared" si="7"/>
        <v>0.54166666666666718</v>
      </c>
      <c r="Q41" s="10">
        <v>5</v>
      </c>
      <c r="R41" s="11">
        <v>2</v>
      </c>
      <c r="S41" s="11">
        <v>34</v>
      </c>
      <c r="T41" s="11">
        <v>8</v>
      </c>
      <c r="U41" s="11">
        <v>1</v>
      </c>
      <c r="V41" s="11">
        <v>1</v>
      </c>
      <c r="W41" s="11">
        <v>0</v>
      </c>
      <c r="X41" s="11">
        <v>0</v>
      </c>
      <c r="Y41" s="11">
        <v>0</v>
      </c>
      <c r="Z41" s="11">
        <v>0</v>
      </c>
      <c r="AA41" s="22">
        <v>12</v>
      </c>
      <c r="AB41" s="22">
        <v>65</v>
      </c>
      <c r="AC41" s="26">
        <f t="shared" ref="AC41:AC44" si="78">SUM(Q41:AA41)</f>
        <v>63</v>
      </c>
      <c r="AD41" s="27">
        <f t="shared" ref="AD41:AD44" si="79">(Q41*0.333)+(R41*0.5)+(S41*1)+(T41*1)+(U41*2)+(V41*2)+(W41*2)+(X41*2)+(Y41*2)+(Z41*2)+(AA41*1)</f>
        <v>60.664999999999999</v>
      </c>
      <c r="AE41" s="41">
        <f t="shared" ref="AE41:AE44" si="80">SUM(N41,AC41)</f>
        <v>93</v>
      </c>
      <c r="AF41" s="41">
        <f>SUM(AE41:AE44)</f>
        <v>326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0</v>
      </c>
      <c r="C42" s="14">
        <v>2</v>
      </c>
      <c r="D42" s="14">
        <v>5</v>
      </c>
      <c r="E42" s="14">
        <v>5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23">
        <v>3</v>
      </c>
      <c r="M42" s="23">
        <v>48</v>
      </c>
      <c r="N42" s="26">
        <f t="shared" si="76"/>
        <v>15</v>
      </c>
      <c r="O42" s="28">
        <f t="shared" si="77"/>
        <v>14</v>
      </c>
      <c r="P42" s="21">
        <f t="shared" si="7"/>
        <v>0.55208333333333381</v>
      </c>
      <c r="Q42" s="13">
        <v>2</v>
      </c>
      <c r="R42" s="14">
        <v>0</v>
      </c>
      <c r="S42" s="14">
        <v>42</v>
      </c>
      <c r="T42" s="14">
        <v>11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23">
        <v>6</v>
      </c>
      <c r="AB42" s="23">
        <v>70</v>
      </c>
      <c r="AC42" s="26">
        <f t="shared" si="78"/>
        <v>61</v>
      </c>
      <c r="AD42" s="28">
        <f t="shared" si="79"/>
        <v>59.665999999999997</v>
      </c>
      <c r="AE42" s="41">
        <f t="shared" si="80"/>
        <v>76</v>
      </c>
      <c r="AF42" s="41">
        <f t="shared" ref="AF42:AF44" si="81">SUM(AE42:AE46)</f>
        <v>312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6</v>
      </c>
      <c r="C43" s="14">
        <v>1</v>
      </c>
      <c r="D43" s="14">
        <v>18</v>
      </c>
      <c r="E43" s="14">
        <v>3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23">
        <v>3</v>
      </c>
      <c r="M43" s="23">
        <v>46</v>
      </c>
      <c r="N43" s="26">
        <f t="shared" si="76"/>
        <v>31</v>
      </c>
      <c r="O43" s="28">
        <f t="shared" si="77"/>
        <v>26.498000000000001</v>
      </c>
      <c r="P43" s="21">
        <f t="shared" si="7"/>
        <v>0.56250000000000044</v>
      </c>
      <c r="Q43" s="13">
        <v>2</v>
      </c>
      <c r="R43" s="14">
        <v>1</v>
      </c>
      <c r="S43" s="14">
        <v>43</v>
      </c>
      <c r="T43" s="14">
        <v>4</v>
      </c>
      <c r="U43" s="14">
        <v>2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23">
        <v>6</v>
      </c>
      <c r="AB43" s="23">
        <v>50</v>
      </c>
      <c r="AC43" s="26">
        <f t="shared" si="78"/>
        <v>58</v>
      </c>
      <c r="AD43" s="28">
        <f t="shared" si="79"/>
        <v>58.165999999999997</v>
      </c>
      <c r="AE43" s="41">
        <f t="shared" si="80"/>
        <v>89</v>
      </c>
      <c r="AF43" s="41">
        <f t="shared" si="81"/>
        <v>319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3</v>
      </c>
      <c r="C44" s="17">
        <v>0</v>
      </c>
      <c r="D44" s="17">
        <v>11</v>
      </c>
      <c r="E44" s="17">
        <v>4</v>
      </c>
      <c r="F44" s="17">
        <v>1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24">
        <v>1</v>
      </c>
      <c r="M44" s="24">
        <v>55</v>
      </c>
      <c r="N44" s="29">
        <f t="shared" si="76"/>
        <v>20</v>
      </c>
      <c r="O44" s="30">
        <f t="shared" si="77"/>
        <v>18.999000000000002</v>
      </c>
      <c r="P44" s="31">
        <f t="shared" si="7"/>
        <v>0.57291666666666707</v>
      </c>
      <c r="Q44" s="16">
        <v>1</v>
      </c>
      <c r="R44" s="17">
        <v>6</v>
      </c>
      <c r="S44" s="17">
        <v>30</v>
      </c>
      <c r="T44" s="17">
        <v>7</v>
      </c>
      <c r="U44" s="17">
        <v>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24">
        <v>3</v>
      </c>
      <c r="AB44" s="24">
        <v>34</v>
      </c>
      <c r="AC44" s="29">
        <f t="shared" si="78"/>
        <v>48</v>
      </c>
      <c r="AD44" s="30">
        <f t="shared" si="79"/>
        <v>45.332999999999998</v>
      </c>
      <c r="AE44" s="42">
        <f t="shared" si="80"/>
        <v>68</v>
      </c>
      <c r="AF44" s="42">
        <f t="shared" si="81"/>
        <v>315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14</v>
      </c>
      <c r="C45" s="76">
        <f t="shared" si="82"/>
        <v>3</v>
      </c>
      <c r="D45" s="76">
        <f t="shared" si="82"/>
        <v>52</v>
      </c>
      <c r="E45" s="76">
        <f t="shared" si="82"/>
        <v>16</v>
      </c>
      <c r="F45" s="76">
        <f t="shared" si="82"/>
        <v>1</v>
      </c>
      <c r="G45" s="76">
        <f t="shared" si="82"/>
        <v>0</v>
      </c>
      <c r="H45" s="76">
        <f t="shared" si="82"/>
        <v>0</v>
      </c>
      <c r="I45" s="76">
        <f t="shared" si="82"/>
        <v>0</v>
      </c>
      <c r="J45" s="76">
        <f t="shared" si="82"/>
        <v>0</v>
      </c>
      <c r="K45" s="76">
        <f t="shared" si="82"/>
        <v>0</v>
      </c>
      <c r="L45" s="76">
        <f t="shared" si="82"/>
        <v>10</v>
      </c>
      <c r="M45" s="81">
        <f t="shared" si="82"/>
        <v>180</v>
      </c>
      <c r="N45" s="32">
        <f t="shared" ref="N45:O45" si="83">SUM(N41:N44)</f>
        <v>96</v>
      </c>
      <c r="O45" s="33">
        <f t="shared" si="83"/>
        <v>86.162000000000006</v>
      </c>
      <c r="P45" s="18" t="s">
        <v>23</v>
      </c>
      <c r="Q45" s="75">
        <f t="shared" ref="Q45:W45" si="84">SUM(Q41:Q44)</f>
        <v>10</v>
      </c>
      <c r="R45" s="76">
        <f t="shared" si="84"/>
        <v>9</v>
      </c>
      <c r="S45" s="76">
        <f t="shared" si="84"/>
        <v>149</v>
      </c>
      <c r="T45" s="76">
        <f t="shared" si="84"/>
        <v>30</v>
      </c>
      <c r="U45" s="76">
        <f t="shared" si="84"/>
        <v>4</v>
      </c>
      <c r="V45" s="76">
        <f t="shared" si="84"/>
        <v>1</v>
      </c>
      <c r="W45" s="76">
        <f t="shared" si="84"/>
        <v>0</v>
      </c>
      <c r="X45" s="76">
        <v>0</v>
      </c>
      <c r="Y45" s="76">
        <f t="shared" ref="Y45:AB45" si="85">SUM(Y41:Y44)</f>
        <v>0</v>
      </c>
      <c r="Z45" s="76">
        <f t="shared" si="85"/>
        <v>0</v>
      </c>
      <c r="AA45" s="81">
        <f t="shared" si="85"/>
        <v>27</v>
      </c>
      <c r="AB45" s="81">
        <f t="shared" si="85"/>
        <v>219</v>
      </c>
      <c r="AC45" s="32">
        <f t="shared" ref="AC45:AD45" si="86">SUM(AC41:AC44)</f>
        <v>230</v>
      </c>
      <c r="AD45" s="33">
        <f t="shared" si="86"/>
        <v>223.82999999999998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3</v>
      </c>
      <c r="C46" s="11">
        <v>2</v>
      </c>
      <c r="D46" s="11">
        <v>15</v>
      </c>
      <c r="E46" s="11">
        <v>2</v>
      </c>
      <c r="F46" s="11">
        <v>1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22">
        <v>2</v>
      </c>
      <c r="M46" s="22">
        <v>54</v>
      </c>
      <c r="N46" s="26">
        <f t="shared" ref="N46:N49" si="87">SUM(B46:L46)</f>
        <v>25</v>
      </c>
      <c r="O46" s="27">
        <f t="shared" ref="O46:O49" si="88">(B46*0.333)+(C46*0.5)+(D46*1)+(E46*1)+(F46*2)+(G46*2)+(H46*2)+(I46*2)+(J46*2)+(K46*2)+(L46*1)</f>
        <v>22.998999999999999</v>
      </c>
      <c r="P46" s="21">
        <f t="shared" si="7"/>
        <v>0.5833333333333337</v>
      </c>
      <c r="Q46" s="10">
        <v>4</v>
      </c>
      <c r="R46" s="11">
        <v>3</v>
      </c>
      <c r="S46" s="11">
        <v>33</v>
      </c>
      <c r="T46" s="11">
        <v>6</v>
      </c>
      <c r="U46" s="11">
        <v>1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22">
        <v>7</v>
      </c>
      <c r="AB46" s="22">
        <v>15</v>
      </c>
      <c r="AC46" s="26">
        <f t="shared" ref="AC46:AC49" si="89">SUM(Q46:AA46)</f>
        <v>54</v>
      </c>
      <c r="AD46" s="27">
        <f t="shared" ref="AD46:AD49" si="90">(Q46*0.333)+(R46*0.5)+(S46*1)+(T46*1)+(U46*2)+(V46*2)+(W46*2)+(X46*2)+(Y46*2)+(Z46*2)+(AA46*1)</f>
        <v>50.832000000000001</v>
      </c>
      <c r="AE46" s="41">
        <f t="shared" ref="AE46:AE49" si="91">SUM(N46,AC46)</f>
        <v>79</v>
      </c>
      <c r="AF46" s="41">
        <f>SUM(AE46:AE49)</f>
        <v>301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2</v>
      </c>
      <c r="C47" s="14">
        <v>1</v>
      </c>
      <c r="D47" s="14">
        <v>13</v>
      </c>
      <c r="E47" s="14">
        <v>3</v>
      </c>
      <c r="F47" s="14">
        <v>1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23">
        <v>4</v>
      </c>
      <c r="M47" s="23">
        <v>32</v>
      </c>
      <c r="N47" s="26">
        <f t="shared" si="87"/>
        <v>24</v>
      </c>
      <c r="O47" s="28">
        <f t="shared" si="88"/>
        <v>23.166</v>
      </c>
      <c r="P47" s="21">
        <f t="shared" si="7"/>
        <v>0.59375000000000033</v>
      </c>
      <c r="Q47" s="13">
        <v>0</v>
      </c>
      <c r="R47" s="14">
        <v>3</v>
      </c>
      <c r="S47" s="14">
        <v>38</v>
      </c>
      <c r="T47" s="14">
        <v>8</v>
      </c>
      <c r="U47" s="14">
        <v>1</v>
      </c>
      <c r="V47" s="14">
        <v>0</v>
      </c>
      <c r="W47" s="14">
        <v>0</v>
      </c>
      <c r="X47" s="14">
        <v>0</v>
      </c>
      <c r="Y47" s="14">
        <v>0</v>
      </c>
      <c r="Z47" s="14">
        <v>1</v>
      </c>
      <c r="AA47" s="23">
        <v>8</v>
      </c>
      <c r="AB47" s="23">
        <v>18</v>
      </c>
      <c r="AC47" s="26">
        <f t="shared" si="89"/>
        <v>59</v>
      </c>
      <c r="AD47" s="28">
        <f t="shared" si="90"/>
        <v>59.5</v>
      </c>
      <c r="AE47" s="41">
        <f t="shared" si="91"/>
        <v>83</v>
      </c>
      <c r="AF47" s="41">
        <f t="shared" ref="AF47:AF49" si="92">SUM(AE47:AE51)</f>
        <v>278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4</v>
      </c>
      <c r="C48" s="14">
        <v>1</v>
      </c>
      <c r="D48" s="14">
        <v>17</v>
      </c>
      <c r="E48" s="14">
        <v>2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23">
        <v>0</v>
      </c>
      <c r="M48" s="23">
        <v>27</v>
      </c>
      <c r="N48" s="26">
        <f t="shared" si="87"/>
        <v>24</v>
      </c>
      <c r="O48" s="28">
        <f t="shared" si="88"/>
        <v>20.832000000000001</v>
      </c>
      <c r="P48" s="21">
        <f t="shared" si="7"/>
        <v>0.60416666666666696</v>
      </c>
      <c r="Q48" s="13">
        <v>6</v>
      </c>
      <c r="R48" s="14">
        <v>5</v>
      </c>
      <c r="S48" s="14">
        <v>33</v>
      </c>
      <c r="T48" s="14">
        <v>9</v>
      </c>
      <c r="U48" s="14">
        <v>2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23">
        <v>6</v>
      </c>
      <c r="AB48" s="23">
        <v>13</v>
      </c>
      <c r="AC48" s="26">
        <f t="shared" si="89"/>
        <v>61</v>
      </c>
      <c r="AD48" s="28">
        <f t="shared" si="90"/>
        <v>56.497999999999998</v>
      </c>
      <c r="AE48" s="41">
        <f t="shared" si="91"/>
        <v>85</v>
      </c>
      <c r="AF48" s="41">
        <f t="shared" si="92"/>
        <v>267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3</v>
      </c>
      <c r="C49" s="17">
        <v>1</v>
      </c>
      <c r="D49" s="17">
        <v>9</v>
      </c>
      <c r="E49" s="17">
        <v>3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24">
        <v>2</v>
      </c>
      <c r="M49" s="24">
        <v>16</v>
      </c>
      <c r="N49" s="29">
        <f t="shared" si="87"/>
        <v>18</v>
      </c>
      <c r="O49" s="30">
        <f t="shared" si="88"/>
        <v>15.499000000000001</v>
      </c>
      <c r="P49" s="31">
        <f t="shared" si="7"/>
        <v>0.61458333333333359</v>
      </c>
      <c r="Q49" s="16">
        <v>2</v>
      </c>
      <c r="R49" s="17">
        <v>2</v>
      </c>
      <c r="S49" s="17">
        <v>18</v>
      </c>
      <c r="T49" s="17">
        <v>5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24">
        <v>9</v>
      </c>
      <c r="AB49" s="24">
        <v>7</v>
      </c>
      <c r="AC49" s="29">
        <f t="shared" si="89"/>
        <v>36</v>
      </c>
      <c r="AD49" s="30">
        <f t="shared" si="90"/>
        <v>33.665999999999997</v>
      </c>
      <c r="AE49" s="42">
        <f t="shared" si="91"/>
        <v>54</v>
      </c>
      <c r="AF49" s="42">
        <f t="shared" si="92"/>
        <v>252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12</v>
      </c>
      <c r="C50" s="76">
        <f t="shared" si="93"/>
        <v>5</v>
      </c>
      <c r="D50" s="76">
        <f t="shared" si="93"/>
        <v>54</v>
      </c>
      <c r="E50" s="76">
        <f t="shared" si="93"/>
        <v>10</v>
      </c>
      <c r="F50" s="76">
        <f t="shared" si="93"/>
        <v>2</v>
      </c>
      <c r="G50" s="76">
        <f t="shared" si="93"/>
        <v>0</v>
      </c>
      <c r="H50" s="76">
        <f t="shared" si="93"/>
        <v>0</v>
      </c>
      <c r="I50" s="76">
        <f t="shared" si="93"/>
        <v>0</v>
      </c>
      <c r="J50" s="76">
        <f t="shared" si="93"/>
        <v>0</v>
      </c>
      <c r="K50" s="76">
        <f t="shared" si="93"/>
        <v>0</v>
      </c>
      <c r="L50" s="76">
        <f t="shared" si="93"/>
        <v>8</v>
      </c>
      <c r="M50" s="81">
        <f t="shared" si="93"/>
        <v>129</v>
      </c>
      <c r="N50" s="32">
        <f t="shared" ref="N50:O50" si="94">SUM(N46:N49)</f>
        <v>91</v>
      </c>
      <c r="O50" s="33">
        <f t="shared" si="94"/>
        <v>82.495999999999995</v>
      </c>
      <c r="P50" s="18" t="s">
        <v>23</v>
      </c>
      <c r="Q50" s="75">
        <f t="shared" ref="Q50:W50" si="95">SUM(Q46:Q49)</f>
        <v>12</v>
      </c>
      <c r="R50" s="76">
        <f t="shared" si="95"/>
        <v>13</v>
      </c>
      <c r="S50" s="76">
        <f t="shared" si="95"/>
        <v>122</v>
      </c>
      <c r="T50" s="76">
        <f t="shared" si="95"/>
        <v>28</v>
      </c>
      <c r="U50" s="76">
        <f t="shared" si="95"/>
        <v>4</v>
      </c>
      <c r="V50" s="76">
        <f t="shared" si="95"/>
        <v>0</v>
      </c>
      <c r="W50" s="76">
        <f t="shared" si="95"/>
        <v>0</v>
      </c>
      <c r="X50" s="76">
        <v>0</v>
      </c>
      <c r="Y50" s="76">
        <f t="shared" ref="Y50:AB50" si="96">SUM(Y46:Y49)</f>
        <v>0</v>
      </c>
      <c r="Z50" s="76">
        <f t="shared" si="96"/>
        <v>1</v>
      </c>
      <c r="AA50" s="81">
        <f t="shared" si="96"/>
        <v>30</v>
      </c>
      <c r="AB50" s="81">
        <f t="shared" si="96"/>
        <v>53</v>
      </c>
      <c r="AC50" s="32">
        <f t="shared" ref="AC50:AD50" si="97">SUM(AC46:AC49)</f>
        <v>210</v>
      </c>
      <c r="AD50" s="33">
        <f t="shared" si="97"/>
        <v>200.49599999999998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1</v>
      </c>
      <c r="C51" s="11">
        <v>1</v>
      </c>
      <c r="D51" s="11">
        <v>5</v>
      </c>
      <c r="E51" s="11">
        <v>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22">
        <v>2</v>
      </c>
      <c r="M51" s="22">
        <v>15</v>
      </c>
      <c r="N51" s="26">
        <f t="shared" ref="N51:N54" si="98">SUM(B51:L51)</f>
        <v>12</v>
      </c>
      <c r="O51" s="27">
        <f t="shared" ref="O51:O54" si="99">(B51*0.333)+(C51*0.5)+(D51*1)+(E51*1)+(F51*2)+(G51*2)+(H51*2)+(I51*2)+(J51*2)+(K51*2)+(L51*1)</f>
        <v>10.833</v>
      </c>
      <c r="P51" s="21">
        <f t="shared" si="7"/>
        <v>0.62500000000000022</v>
      </c>
      <c r="Q51" s="10">
        <v>1</v>
      </c>
      <c r="R51" s="11">
        <v>1</v>
      </c>
      <c r="S51" s="11">
        <v>31</v>
      </c>
      <c r="T51" s="11">
        <v>5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22">
        <v>6</v>
      </c>
      <c r="AB51" s="22">
        <v>9</v>
      </c>
      <c r="AC51" s="26">
        <f t="shared" ref="AC51:AC54" si="100">SUM(Q51:AA51)</f>
        <v>44</v>
      </c>
      <c r="AD51" s="27">
        <f t="shared" ref="AD51:AD54" si="101">(Q51*0.333)+(R51*0.5)+(S51*1)+(T51*1)+(U51*2)+(V51*2)+(W51*2)+(X51*2)+(Y51*2)+(Z51*2)+(AA51*1)</f>
        <v>42.832999999999998</v>
      </c>
      <c r="AE51" s="41">
        <f t="shared" ref="AE51:AE54" si="102">SUM(N51,AC51)</f>
        <v>56</v>
      </c>
      <c r="AF51" s="41">
        <f>SUM(AE51:AE54)</f>
        <v>270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1</v>
      </c>
      <c r="C52" s="14">
        <v>0</v>
      </c>
      <c r="D52" s="14">
        <v>10</v>
      </c>
      <c r="E52" s="14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23">
        <v>4</v>
      </c>
      <c r="M52" s="23">
        <v>10</v>
      </c>
      <c r="N52" s="26">
        <f t="shared" si="98"/>
        <v>17</v>
      </c>
      <c r="O52" s="28">
        <f t="shared" si="99"/>
        <v>16.332999999999998</v>
      </c>
      <c r="P52" s="21">
        <f t="shared" si="7"/>
        <v>0.63541666666666685</v>
      </c>
      <c r="Q52" s="13">
        <v>5</v>
      </c>
      <c r="R52" s="14">
        <v>1</v>
      </c>
      <c r="S52" s="14">
        <v>35</v>
      </c>
      <c r="T52" s="14">
        <v>5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23">
        <v>9</v>
      </c>
      <c r="AB52" s="23">
        <v>12</v>
      </c>
      <c r="AC52" s="26">
        <f t="shared" si="100"/>
        <v>55</v>
      </c>
      <c r="AD52" s="28">
        <f t="shared" si="101"/>
        <v>51.164999999999999</v>
      </c>
      <c r="AE52" s="41">
        <f t="shared" si="102"/>
        <v>72</v>
      </c>
      <c r="AF52" s="41">
        <f t="shared" ref="AF52:AF54" si="103">SUM(AE52:AE57)</f>
        <v>304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3</v>
      </c>
      <c r="C53" s="14">
        <v>1</v>
      </c>
      <c r="D53" s="14">
        <v>13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23">
        <v>0</v>
      </c>
      <c r="M53" s="23">
        <v>14</v>
      </c>
      <c r="N53" s="26">
        <f t="shared" si="98"/>
        <v>20</v>
      </c>
      <c r="O53" s="28">
        <f t="shared" si="99"/>
        <v>17.499000000000002</v>
      </c>
      <c r="P53" s="21">
        <f t="shared" si="7"/>
        <v>0.64583333333333348</v>
      </c>
      <c r="Q53" s="13">
        <v>4</v>
      </c>
      <c r="R53" s="14">
        <v>1</v>
      </c>
      <c r="S53" s="14">
        <v>36</v>
      </c>
      <c r="T53" s="14">
        <v>5</v>
      </c>
      <c r="U53" s="14">
        <v>1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3">
        <v>3</v>
      </c>
      <c r="AB53" s="23">
        <v>10</v>
      </c>
      <c r="AC53" s="26">
        <f t="shared" si="100"/>
        <v>50</v>
      </c>
      <c r="AD53" s="28">
        <f t="shared" si="101"/>
        <v>47.832000000000001</v>
      </c>
      <c r="AE53" s="41">
        <f t="shared" si="102"/>
        <v>70</v>
      </c>
      <c r="AF53" s="41">
        <f t="shared" si="103"/>
        <v>299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2</v>
      </c>
      <c r="C54" s="17">
        <v>1</v>
      </c>
      <c r="D54" s="17">
        <v>10</v>
      </c>
      <c r="E54" s="17">
        <v>1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24">
        <v>2</v>
      </c>
      <c r="M54" s="24">
        <v>14</v>
      </c>
      <c r="N54" s="29">
        <f t="shared" si="98"/>
        <v>16</v>
      </c>
      <c r="O54" s="30">
        <f t="shared" si="99"/>
        <v>14.166</v>
      </c>
      <c r="P54" s="31">
        <f t="shared" si="7"/>
        <v>0.65625000000000011</v>
      </c>
      <c r="Q54" s="16">
        <v>2</v>
      </c>
      <c r="R54" s="17">
        <v>4</v>
      </c>
      <c r="S54" s="17">
        <v>39</v>
      </c>
      <c r="T54" s="17">
        <v>5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24">
        <v>6</v>
      </c>
      <c r="AB54" s="24">
        <v>11</v>
      </c>
      <c r="AC54" s="29">
        <f t="shared" si="100"/>
        <v>56</v>
      </c>
      <c r="AD54" s="30">
        <f t="shared" si="101"/>
        <v>52.665999999999997</v>
      </c>
      <c r="AE54" s="42">
        <f t="shared" si="102"/>
        <v>72</v>
      </c>
      <c r="AF54" s="42">
        <f t="shared" si="103"/>
        <v>316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7</v>
      </c>
      <c r="C55" s="76">
        <f t="shared" si="104"/>
        <v>3</v>
      </c>
      <c r="D55" s="76">
        <f t="shared" si="104"/>
        <v>38</v>
      </c>
      <c r="E55" s="76">
        <f t="shared" si="104"/>
        <v>9</v>
      </c>
      <c r="F55" s="76">
        <f t="shared" si="104"/>
        <v>0</v>
      </c>
      <c r="G55" s="76">
        <f t="shared" si="104"/>
        <v>0</v>
      </c>
      <c r="H55" s="76">
        <f t="shared" si="104"/>
        <v>0</v>
      </c>
      <c r="I55" s="76">
        <f t="shared" si="104"/>
        <v>0</v>
      </c>
      <c r="J55" s="76">
        <f t="shared" si="104"/>
        <v>0</v>
      </c>
      <c r="K55" s="76">
        <f t="shared" si="104"/>
        <v>0</v>
      </c>
      <c r="L55" s="76">
        <f t="shared" si="104"/>
        <v>8</v>
      </c>
      <c r="M55" s="81">
        <f t="shared" si="104"/>
        <v>53</v>
      </c>
      <c r="N55" s="32">
        <f t="shared" ref="N55:O55" si="105">SUM(N51:N54)</f>
        <v>65</v>
      </c>
      <c r="O55" s="33">
        <f t="shared" si="105"/>
        <v>58.831000000000003</v>
      </c>
      <c r="P55" s="18" t="s">
        <v>23</v>
      </c>
      <c r="Q55" s="75">
        <f t="shared" ref="Q55:W55" si="106">SUM(Q51:Q54)</f>
        <v>12</v>
      </c>
      <c r="R55" s="76">
        <f t="shared" si="106"/>
        <v>7</v>
      </c>
      <c r="S55" s="76">
        <f t="shared" si="106"/>
        <v>141</v>
      </c>
      <c r="T55" s="76">
        <f t="shared" si="106"/>
        <v>20</v>
      </c>
      <c r="U55" s="76">
        <f t="shared" si="106"/>
        <v>1</v>
      </c>
      <c r="V55" s="76">
        <f t="shared" si="106"/>
        <v>0</v>
      </c>
      <c r="W55" s="76">
        <f t="shared" si="106"/>
        <v>0</v>
      </c>
      <c r="X55" s="76">
        <v>0</v>
      </c>
      <c r="Y55" s="76">
        <f t="shared" ref="Y55:AB55" si="107">SUM(Y51:Y54)</f>
        <v>0</v>
      </c>
      <c r="Z55" s="76">
        <f t="shared" si="107"/>
        <v>0</v>
      </c>
      <c r="AA55" s="81">
        <f t="shared" si="107"/>
        <v>24</v>
      </c>
      <c r="AB55" s="81">
        <f t="shared" si="107"/>
        <v>42</v>
      </c>
      <c r="AC55" s="32">
        <f t="shared" ref="AC55:AD55" si="108">SUM(AC51:AC54)</f>
        <v>205</v>
      </c>
      <c r="AD55" s="33">
        <f t="shared" si="108"/>
        <v>194.49599999999998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33</v>
      </c>
      <c r="C56" s="76">
        <f t="shared" ref="C56:M56" si="109">SUM(C45,C50,C55)</f>
        <v>11</v>
      </c>
      <c r="D56" s="76">
        <f t="shared" si="109"/>
        <v>144</v>
      </c>
      <c r="E56" s="76">
        <f t="shared" si="109"/>
        <v>35</v>
      </c>
      <c r="F56" s="76">
        <f t="shared" si="109"/>
        <v>3</v>
      </c>
      <c r="G56" s="76">
        <f t="shared" si="109"/>
        <v>0</v>
      </c>
      <c r="H56" s="76">
        <f t="shared" si="109"/>
        <v>0</v>
      </c>
      <c r="I56" s="76">
        <f t="shared" si="109"/>
        <v>0</v>
      </c>
      <c r="J56" s="76">
        <f t="shared" si="109"/>
        <v>0</v>
      </c>
      <c r="K56" s="76">
        <f t="shared" si="109"/>
        <v>0</v>
      </c>
      <c r="L56" s="81">
        <f t="shared" si="109"/>
        <v>26</v>
      </c>
      <c r="M56" s="81">
        <f t="shared" si="109"/>
        <v>362</v>
      </c>
      <c r="N56" s="32">
        <f t="shared" ref="N56:O56" si="110">SUM(N45,N50,N55)</f>
        <v>252</v>
      </c>
      <c r="O56" s="33">
        <f t="shared" si="110"/>
        <v>227.48900000000003</v>
      </c>
      <c r="P56" s="18" t="s">
        <v>24</v>
      </c>
      <c r="Q56" s="75">
        <f>SUM(Q45,Q50,Q55)</f>
        <v>34</v>
      </c>
      <c r="R56" s="76">
        <f t="shared" ref="R56:AB56" si="111">SUM(R45,R50,R55)</f>
        <v>29</v>
      </c>
      <c r="S56" s="76">
        <f t="shared" si="111"/>
        <v>412</v>
      </c>
      <c r="T56" s="76">
        <f t="shared" si="111"/>
        <v>78</v>
      </c>
      <c r="U56" s="76">
        <f t="shared" si="111"/>
        <v>9</v>
      </c>
      <c r="V56" s="76">
        <f t="shared" si="111"/>
        <v>1</v>
      </c>
      <c r="W56" s="76">
        <f t="shared" si="111"/>
        <v>0</v>
      </c>
      <c r="X56" s="76">
        <v>0</v>
      </c>
      <c r="Y56" s="76">
        <f t="shared" si="111"/>
        <v>0</v>
      </c>
      <c r="Z56" s="76">
        <f t="shared" si="111"/>
        <v>1</v>
      </c>
      <c r="AA56" s="81">
        <f t="shared" si="111"/>
        <v>81</v>
      </c>
      <c r="AB56" s="81">
        <f t="shared" si="111"/>
        <v>314</v>
      </c>
      <c r="AC56" s="32">
        <f t="shared" ref="AC56:AD56" si="112">SUM(AC45,AC50,AC55)</f>
        <v>645</v>
      </c>
      <c r="AD56" s="33">
        <f t="shared" si="112"/>
        <v>618.82199999999989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1</v>
      </c>
      <c r="C57" s="11">
        <v>1</v>
      </c>
      <c r="D57" s="11">
        <v>18</v>
      </c>
      <c r="E57" s="11">
        <v>3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22">
        <v>3</v>
      </c>
      <c r="M57" s="22">
        <v>17</v>
      </c>
      <c r="N57" s="26">
        <f t="shared" ref="N57:N60" si="113">SUM(B57:L57)</f>
        <v>26</v>
      </c>
      <c r="O57" s="27">
        <f t="shared" ref="O57:O60" si="114">(B57*0.333)+(C57*0.5)+(D57*1)+(E57*1)+(F57*2)+(G57*2)+(H57*2)+(I57*2)+(J57*2)+(K57*2)+(L57*1)</f>
        <v>24.832999999999998</v>
      </c>
      <c r="P57" s="21">
        <f t="shared" si="7"/>
        <v>0.66666666666666674</v>
      </c>
      <c r="Q57" s="10">
        <v>3</v>
      </c>
      <c r="R57" s="11">
        <v>5</v>
      </c>
      <c r="S57" s="11">
        <v>45</v>
      </c>
      <c r="T57" s="11">
        <v>5</v>
      </c>
      <c r="U57" s="11">
        <v>1</v>
      </c>
      <c r="V57" s="11">
        <v>1</v>
      </c>
      <c r="W57" s="11">
        <v>0</v>
      </c>
      <c r="X57" s="11">
        <v>0</v>
      </c>
      <c r="Y57" s="11">
        <v>0</v>
      </c>
      <c r="Z57" s="11">
        <v>0</v>
      </c>
      <c r="AA57" s="22">
        <v>4</v>
      </c>
      <c r="AB57" s="22">
        <v>15</v>
      </c>
      <c r="AC57" s="26">
        <f>SUM(Q57:AA57)</f>
        <v>64</v>
      </c>
      <c r="AD57" s="27">
        <f t="shared" ref="AD57:AD60" si="115">(Q57*0.333)+(R57*0.5)+(S57*1)+(T57*1)+(U57*2)+(V57*2)+(W57*2)+(X57*2)+(Y57*2)+(Z57*2)+(AA57*1)</f>
        <v>61.499000000000002</v>
      </c>
      <c r="AE57" s="41">
        <f t="shared" ref="AE57:AE60" si="116">SUM(N57,AC57)</f>
        <v>90</v>
      </c>
      <c r="AF57" s="41">
        <f>SUM(AE57:AE60)</f>
        <v>348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5</v>
      </c>
      <c r="C58" s="14">
        <v>0</v>
      </c>
      <c r="D58" s="14">
        <v>12</v>
      </c>
      <c r="E58" s="14">
        <v>2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23">
        <v>2</v>
      </c>
      <c r="M58" s="23">
        <v>12</v>
      </c>
      <c r="N58" s="26">
        <f t="shared" si="113"/>
        <v>21</v>
      </c>
      <c r="O58" s="28">
        <f t="shared" si="114"/>
        <v>17.664999999999999</v>
      </c>
      <c r="P58" s="21">
        <f t="shared" si="7"/>
        <v>0.67708333333333337</v>
      </c>
      <c r="Q58" s="13">
        <v>5</v>
      </c>
      <c r="R58" s="14">
        <v>0</v>
      </c>
      <c r="S58" s="14">
        <v>33</v>
      </c>
      <c r="T58" s="14">
        <v>7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23">
        <v>1</v>
      </c>
      <c r="AB58" s="23">
        <v>10</v>
      </c>
      <c r="AC58" s="26">
        <f t="shared" ref="AC58:AC70" si="117">SUM(Q58:AA58)</f>
        <v>46</v>
      </c>
      <c r="AD58" s="28">
        <f t="shared" si="115"/>
        <v>42.664999999999999</v>
      </c>
      <c r="AE58" s="41">
        <f t="shared" si="116"/>
        <v>67</v>
      </c>
      <c r="AF58" s="41">
        <f t="shared" ref="AF58:AF60" si="118">SUM(AE58:AE62)</f>
        <v>356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5</v>
      </c>
      <c r="C59" s="14">
        <v>1</v>
      </c>
      <c r="D59" s="14">
        <v>13</v>
      </c>
      <c r="E59" s="14">
        <v>0</v>
      </c>
      <c r="F59" s="14">
        <v>1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23">
        <v>2</v>
      </c>
      <c r="M59" s="23">
        <v>17</v>
      </c>
      <c r="N59" s="26">
        <f t="shared" si="113"/>
        <v>22</v>
      </c>
      <c r="O59" s="28">
        <f t="shared" si="114"/>
        <v>19.164999999999999</v>
      </c>
      <c r="P59" s="21">
        <f t="shared" si="7"/>
        <v>0.6875</v>
      </c>
      <c r="Q59" s="13">
        <v>13</v>
      </c>
      <c r="R59" s="14">
        <v>2</v>
      </c>
      <c r="S59" s="14">
        <v>42</v>
      </c>
      <c r="T59" s="14">
        <v>5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23">
        <v>3</v>
      </c>
      <c r="AB59" s="23">
        <v>17</v>
      </c>
      <c r="AC59" s="26">
        <f t="shared" si="117"/>
        <v>65</v>
      </c>
      <c r="AD59" s="28">
        <f t="shared" si="115"/>
        <v>55.329000000000001</v>
      </c>
      <c r="AE59" s="41">
        <f t="shared" si="116"/>
        <v>87</v>
      </c>
      <c r="AF59" s="41">
        <f t="shared" si="118"/>
        <v>390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1</v>
      </c>
      <c r="C60" s="17">
        <v>2</v>
      </c>
      <c r="D60" s="17">
        <v>18</v>
      </c>
      <c r="E60" s="17">
        <v>2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24">
        <v>1</v>
      </c>
      <c r="M60" s="24">
        <v>23</v>
      </c>
      <c r="N60" s="29">
        <f t="shared" si="113"/>
        <v>24</v>
      </c>
      <c r="O60" s="30">
        <f t="shared" si="114"/>
        <v>22.332999999999998</v>
      </c>
      <c r="P60" s="31">
        <f t="shared" si="7"/>
        <v>0.69791666666666663</v>
      </c>
      <c r="Q60" s="16">
        <v>13</v>
      </c>
      <c r="R60" s="17">
        <v>2</v>
      </c>
      <c r="S60" s="17">
        <v>53</v>
      </c>
      <c r="T60" s="17">
        <v>8</v>
      </c>
      <c r="U60" s="17">
        <v>1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24">
        <v>3</v>
      </c>
      <c r="AB60" s="24">
        <v>13</v>
      </c>
      <c r="AC60" s="29">
        <f t="shared" si="117"/>
        <v>80</v>
      </c>
      <c r="AD60" s="30">
        <f t="shared" si="115"/>
        <v>71.329000000000008</v>
      </c>
      <c r="AE60" s="42">
        <f t="shared" si="116"/>
        <v>104</v>
      </c>
      <c r="AF60" s="42">
        <f t="shared" si="118"/>
        <v>408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12</v>
      </c>
      <c r="C61" s="76">
        <f t="shared" si="119"/>
        <v>4</v>
      </c>
      <c r="D61" s="76">
        <f t="shared" si="119"/>
        <v>61</v>
      </c>
      <c r="E61" s="76">
        <f t="shared" si="119"/>
        <v>7</v>
      </c>
      <c r="F61" s="76">
        <f t="shared" si="119"/>
        <v>1</v>
      </c>
      <c r="G61" s="76">
        <f t="shared" si="119"/>
        <v>0</v>
      </c>
      <c r="H61" s="76">
        <f t="shared" si="119"/>
        <v>0</v>
      </c>
      <c r="I61" s="76">
        <f t="shared" si="119"/>
        <v>0</v>
      </c>
      <c r="J61" s="76">
        <f t="shared" si="119"/>
        <v>0</v>
      </c>
      <c r="K61" s="76">
        <f t="shared" si="119"/>
        <v>0</v>
      </c>
      <c r="L61" s="76">
        <f t="shared" si="119"/>
        <v>8</v>
      </c>
      <c r="M61" s="81">
        <f t="shared" si="119"/>
        <v>69</v>
      </c>
      <c r="N61" s="32">
        <f t="shared" ref="N61:O61" si="120">SUM(N57:N60)</f>
        <v>93</v>
      </c>
      <c r="O61" s="33">
        <f t="shared" si="120"/>
        <v>83.995999999999995</v>
      </c>
      <c r="P61" s="18" t="s">
        <v>23</v>
      </c>
      <c r="Q61" s="75">
        <f t="shared" ref="Q61:W61" si="121">SUM(Q57:Q60)</f>
        <v>34</v>
      </c>
      <c r="R61" s="76">
        <f t="shared" si="121"/>
        <v>9</v>
      </c>
      <c r="S61" s="76">
        <f t="shared" si="121"/>
        <v>173</v>
      </c>
      <c r="T61" s="76">
        <f t="shared" si="121"/>
        <v>25</v>
      </c>
      <c r="U61" s="76">
        <f t="shared" si="121"/>
        <v>2</v>
      </c>
      <c r="V61" s="76">
        <f t="shared" si="121"/>
        <v>1</v>
      </c>
      <c r="W61" s="76">
        <f t="shared" si="121"/>
        <v>0</v>
      </c>
      <c r="X61" s="76">
        <v>0</v>
      </c>
      <c r="Y61" s="76">
        <f t="shared" ref="Y61:AB61" si="122">SUM(Y57:Y60)</f>
        <v>0</v>
      </c>
      <c r="Z61" s="76">
        <f t="shared" si="122"/>
        <v>0</v>
      </c>
      <c r="AA61" s="81">
        <f t="shared" si="122"/>
        <v>11</v>
      </c>
      <c r="AB61" s="81">
        <f t="shared" si="122"/>
        <v>55</v>
      </c>
      <c r="AC61" s="32">
        <f t="shared" ref="AC61:AD61" si="123">SUM(AC57:AC60)</f>
        <v>255</v>
      </c>
      <c r="AD61" s="33">
        <f t="shared" si="123"/>
        <v>230.822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5</v>
      </c>
      <c r="C62" s="11">
        <v>0</v>
      </c>
      <c r="D62" s="11">
        <v>20</v>
      </c>
      <c r="E62" s="11">
        <v>2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22">
        <v>5</v>
      </c>
      <c r="M62" s="22">
        <v>36</v>
      </c>
      <c r="N62" s="26">
        <f t="shared" ref="N62:N65" si="124">SUM(B62:L62)</f>
        <v>32</v>
      </c>
      <c r="O62" s="27">
        <f t="shared" ref="O62:O65" si="125">(B62*0.333)+(C62*0.5)+(D62*1)+(E62*1)+(F62*2)+(G62*2)+(H62*2)+(I62*2)+(J62*2)+(K62*2)+(L62*1)</f>
        <v>28.664999999999999</v>
      </c>
      <c r="P62" s="21">
        <f t="shared" si="7"/>
        <v>0.70833333333333326</v>
      </c>
      <c r="Q62" s="10">
        <v>13</v>
      </c>
      <c r="R62" s="11">
        <v>6</v>
      </c>
      <c r="S62" s="11">
        <v>43</v>
      </c>
      <c r="T62" s="11">
        <v>3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22">
        <v>1</v>
      </c>
      <c r="AB62" s="22">
        <v>27</v>
      </c>
      <c r="AC62" s="26">
        <f t="shared" si="117"/>
        <v>66</v>
      </c>
      <c r="AD62" s="27">
        <f t="shared" ref="AD62:AD65" si="126">(Q62*0.333)+(R62*0.5)+(S62*1)+(T62*1)+(U62*2)+(V62*2)+(W62*2)+(X62*2)+(Y62*2)+(Z62*2)+(AA62*1)</f>
        <v>54.329000000000001</v>
      </c>
      <c r="AE62" s="41">
        <f t="shared" ref="AE62:AE65" si="127">SUM(N62,AC62)</f>
        <v>98</v>
      </c>
      <c r="AF62" s="41">
        <f>SUM(AE62:AE65)</f>
        <v>409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7</v>
      </c>
      <c r="C63" s="14">
        <v>1</v>
      </c>
      <c r="D63" s="14">
        <v>14</v>
      </c>
      <c r="E63" s="14">
        <v>1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23">
        <v>3</v>
      </c>
      <c r="M63" s="23">
        <v>30</v>
      </c>
      <c r="N63" s="26">
        <f t="shared" si="124"/>
        <v>26</v>
      </c>
      <c r="O63" s="28">
        <f t="shared" si="125"/>
        <v>20.831</v>
      </c>
      <c r="P63" s="21">
        <f t="shared" si="7"/>
        <v>0.71874999999999989</v>
      </c>
      <c r="Q63" s="13">
        <v>18</v>
      </c>
      <c r="R63" s="14">
        <v>6</v>
      </c>
      <c r="S63" s="14">
        <v>44</v>
      </c>
      <c r="T63" s="14">
        <v>3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23">
        <v>4</v>
      </c>
      <c r="AB63" s="23">
        <v>31</v>
      </c>
      <c r="AC63" s="26">
        <f t="shared" si="117"/>
        <v>75</v>
      </c>
      <c r="AD63" s="28">
        <f t="shared" si="126"/>
        <v>59.994</v>
      </c>
      <c r="AE63" s="41">
        <f t="shared" si="127"/>
        <v>101</v>
      </c>
      <c r="AF63" s="41">
        <f t="shared" ref="AF63:AF65" si="128">SUM(AE63:AE67)</f>
        <v>429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5</v>
      </c>
      <c r="C64" s="14">
        <v>2</v>
      </c>
      <c r="D64" s="14">
        <v>12</v>
      </c>
      <c r="E64" s="14">
        <v>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23">
        <v>2</v>
      </c>
      <c r="M64" s="23">
        <v>49</v>
      </c>
      <c r="N64" s="26">
        <f t="shared" si="124"/>
        <v>24</v>
      </c>
      <c r="O64" s="28">
        <f t="shared" si="125"/>
        <v>19.664999999999999</v>
      </c>
      <c r="P64" s="21">
        <f t="shared" si="7"/>
        <v>0.72916666666666652</v>
      </c>
      <c r="Q64" s="13">
        <v>31</v>
      </c>
      <c r="R64" s="14">
        <v>7</v>
      </c>
      <c r="S64" s="14">
        <v>42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23">
        <v>1</v>
      </c>
      <c r="AB64" s="23">
        <v>30</v>
      </c>
      <c r="AC64" s="26">
        <f t="shared" si="117"/>
        <v>81</v>
      </c>
      <c r="AD64" s="28">
        <f t="shared" si="126"/>
        <v>56.823</v>
      </c>
      <c r="AE64" s="41">
        <f t="shared" si="127"/>
        <v>105</v>
      </c>
      <c r="AF64" s="41">
        <f t="shared" si="128"/>
        <v>426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11</v>
      </c>
      <c r="C65" s="17">
        <v>0</v>
      </c>
      <c r="D65" s="17">
        <v>17</v>
      </c>
      <c r="E65" s="17">
        <v>3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24">
        <v>1</v>
      </c>
      <c r="M65" s="24">
        <v>25</v>
      </c>
      <c r="N65" s="29">
        <f t="shared" si="124"/>
        <v>32</v>
      </c>
      <c r="O65" s="30">
        <f t="shared" si="125"/>
        <v>24.663</v>
      </c>
      <c r="P65" s="31">
        <f t="shared" si="7"/>
        <v>0.73958333333333315</v>
      </c>
      <c r="Q65" s="16">
        <v>27</v>
      </c>
      <c r="R65" s="17">
        <v>7</v>
      </c>
      <c r="S65" s="17">
        <v>38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24">
        <v>1</v>
      </c>
      <c r="AB65" s="24">
        <v>40</v>
      </c>
      <c r="AC65" s="29">
        <f t="shared" si="117"/>
        <v>73</v>
      </c>
      <c r="AD65" s="30">
        <f t="shared" si="126"/>
        <v>51.491</v>
      </c>
      <c r="AE65" s="42">
        <f t="shared" si="127"/>
        <v>105</v>
      </c>
      <c r="AF65" s="42">
        <f t="shared" si="128"/>
        <v>437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28</v>
      </c>
      <c r="C66" s="76">
        <f t="shared" si="129"/>
        <v>3</v>
      </c>
      <c r="D66" s="76">
        <f t="shared" si="129"/>
        <v>63</v>
      </c>
      <c r="E66" s="76">
        <f t="shared" si="129"/>
        <v>9</v>
      </c>
      <c r="F66" s="76">
        <f t="shared" si="129"/>
        <v>0</v>
      </c>
      <c r="G66" s="76">
        <f t="shared" si="129"/>
        <v>0</v>
      </c>
      <c r="H66" s="76">
        <f t="shared" si="129"/>
        <v>0</v>
      </c>
      <c r="I66" s="76">
        <f t="shared" si="129"/>
        <v>0</v>
      </c>
      <c r="J66" s="76">
        <f t="shared" si="129"/>
        <v>0</v>
      </c>
      <c r="K66" s="76">
        <f t="shared" si="129"/>
        <v>0</v>
      </c>
      <c r="L66" s="76">
        <f t="shared" si="129"/>
        <v>11</v>
      </c>
      <c r="M66" s="81">
        <f t="shared" si="129"/>
        <v>140</v>
      </c>
      <c r="N66" s="32">
        <f t="shared" ref="N66:O66" si="130">SUM(N62:N65)</f>
        <v>114</v>
      </c>
      <c r="O66" s="33">
        <f t="shared" si="130"/>
        <v>93.823999999999998</v>
      </c>
      <c r="P66" s="18" t="s">
        <v>23</v>
      </c>
      <c r="Q66" s="75">
        <f t="shared" ref="Q66:W66" si="131">SUM(Q62:Q65)</f>
        <v>89</v>
      </c>
      <c r="R66" s="76">
        <f t="shared" si="131"/>
        <v>26</v>
      </c>
      <c r="S66" s="76">
        <f t="shared" si="131"/>
        <v>167</v>
      </c>
      <c r="T66" s="76">
        <f t="shared" si="131"/>
        <v>6</v>
      </c>
      <c r="U66" s="76">
        <f t="shared" si="131"/>
        <v>0</v>
      </c>
      <c r="V66" s="76">
        <f t="shared" si="131"/>
        <v>0</v>
      </c>
      <c r="W66" s="76">
        <f t="shared" si="131"/>
        <v>0</v>
      </c>
      <c r="X66" s="76">
        <v>0</v>
      </c>
      <c r="Y66" s="76">
        <f t="shared" ref="Y66:AB66" si="132">SUM(Y62:Y65)</f>
        <v>0</v>
      </c>
      <c r="Z66" s="76">
        <f t="shared" si="132"/>
        <v>0</v>
      </c>
      <c r="AA66" s="81">
        <f t="shared" si="132"/>
        <v>7</v>
      </c>
      <c r="AB66" s="81">
        <f t="shared" si="132"/>
        <v>128</v>
      </c>
      <c r="AC66" s="32">
        <f t="shared" ref="AC66:AD66" si="133">SUM(AC62:AC65)</f>
        <v>295</v>
      </c>
      <c r="AD66" s="33">
        <f t="shared" si="133"/>
        <v>222.637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11</v>
      </c>
      <c r="C67" s="11">
        <v>1</v>
      </c>
      <c r="D67" s="11">
        <v>13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22">
        <v>1</v>
      </c>
      <c r="M67" s="22">
        <v>35</v>
      </c>
      <c r="N67" s="26">
        <f t="shared" ref="N67:N70" si="134">SUM(B67:L67)</f>
        <v>27</v>
      </c>
      <c r="O67" s="27">
        <f t="shared" ref="O67:O70" si="135">(B67*0.333)+(C67*0.5)+(D67*1)+(E67*1)+(F67*2)+(G67*2)+(H67*2)+(I67*2)+(J67*2)+(K67*2)+(L67*1)</f>
        <v>19.163</v>
      </c>
      <c r="P67" s="21">
        <f t="shared" si="7"/>
        <v>0.74999999999999978</v>
      </c>
      <c r="Q67" s="10">
        <v>23</v>
      </c>
      <c r="R67" s="11">
        <v>6</v>
      </c>
      <c r="S67" s="11">
        <v>56</v>
      </c>
      <c r="T67" s="11">
        <v>2</v>
      </c>
      <c r="U67" s="11">
        <v>1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22">
        <v>3</v>
      </c>
      <c r="AB67" s="22">
        <v>27</v>
      </c>
      <c r="AC67" s="26">
        <f t="shared" si="117"/>
        <v>91</v>
      </c>
      <c r="AD67" s="27">
        <f t="shared" ref="AD67:AD70" si="136">(Q67*0.333)+(R67*0.5)+(S67*1)+(T67*1)+(U67*2)+(V67*2)+(W67*2)+(X67*2)+(Y67*2)+(Z67*2)+(AA67*1)</f>
        <v>73.659000000000006</v>
      </c>
      <c r="AE67" s="41">
        <f t="shared" ref="AE67:AE70" si="137">SUM(N67,AC67)</f>
        <v>118</v>
      </c>
      <c r="AF67" s="41">
        <f>SUM(AE67:AE70)</f>
        <v>423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11</v>
      </c>
      <c r="C68" s="14">
        <v>0</v>
      </c>
      <c r="D68" s="14">
        <v>12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23">
        <v>3</v>
      </c>
      <c r="M68" s="23">
        <v>16</v>
      </c>
      <c r="N68" s="26">
        <f t="shared" si="134"/>
        <v>26</v>
      </c>
      <c r="O68" s="28">
        <f t="shared" si="135"/>
        <v>18.663</v>
      </c>
      <c r="P68" s="21">
        <f t="shared" si="7"/>
        <v>0.76041666666666641</v>
      </c>
      <c r="Q68" s="13">
        <v>12</v>
      </c>
      <c r="R68" s="14">
        <v>4</v>
      </c>
      <c r="S68" s="14">
        <v>48</v>
      </c>
      <c r="T68" s="14">
        <v>3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23">
        <v>5</v>
      </c>
      <c r="AB68" s="23">
        <v>26</v>
      </c>
      <c r="AC68" s="26">
        <f t="shared" si="117"/>
        <v>72</v>
      </c>
      <c r="AD68" s="28">
        <f t="shared" si="136"/>
        <v>61.996000000000002</v>
      </c>
      <c r="AE68" s="41">
        <f t="shared" si="137"/>
        <v>98</v>
      </c>
      <c r="AF68" s="41">
        <f>SUM(AE68:AE70)</f>
        <v>305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4</v>
      </c>
      <c r="C69" s="14">
        <v>1</v>
      </c>
      <c r="D69" s="14">
        <v>21</v>
      </c>
      <c r="E69" s="14">
        <v>3</v>
      </c>
      <c r="F69" s="14">
        <v>1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23">
        <v>4</v>
      </c>
      <c r="M69" s="23">
        <v>24</v>
      </c>
      <c r="N69" s="26">
        <f t="shared" si="134"/>
        <v>34</v>
      </c>
      <c r="O69" s="28">
        <f t="shared" si="135"/>
        <v>31.832000000000001</v>
      </c>
      <c r="P69" s="21">
        <f t="shared" si="7"/>
        <v>0.77083333333333304</v>
      </c>
      <c r="Q69" s="13">
        <v>14</v>
      </c>
      <c r="R69" s="14">
        <v>6</v>
      </c>
      <c r="S69" s="14">
        <v>53</v>
      </c>
      <c r="T69" s="14">
        <v>2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23">
        <v>7</v>
      </c>
      <c r="AB69" s="23">
        <v>17</v>
      </c>
      <c r="AC69" s="26">
        <f t="shared" si="117"/>
        <v>82</v>
      </c>
      <c r="AD69" s="28">
        <f t="shared" si="136"/>
        <v>69.662000000000006</v>
      </c>
      <c r="AE69" s="41">
        <f t="shared" si="137"/>
        <v>116</v>
      </c>
      <c r="AF69" s="41">
        <f>SUM(AE69:AE70)</f>
        <v>207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3</v>
      </c>
      <c r="C70" s="17">
        <v>1</v>
      </c>
      <c r="D70" s="17">
        <v>19</v>
      </c>
      <c r="E70" s="17">
        <v>2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24">
        <v>6</v>
      </c>
      <c r="M70" s="24">
        <v>13</v>
      </c>
      <c r="N70" s="29">
        <f t="shared" si="134"/>
        <v>31</v>
      </c>
      <c r="O70" s="30">
        <f t="shared" si="135"/>
        <v>28.498999999999999</v>
      </c>
      <c r="P70" s="31">
        <f t="shared" si="7"/>
        <v>0.78124999999999967</v>
      </c>
      <c r="Q70" s="16">
        <v>14</v>
      </c>
      <c r="R70" s="17">
        <v>3</v>
      </c>
      <c r="S70" s="17">
        <v>32</v>
      </c>
      <c r="T70" s="17">
        <v>4</v>
      </c>
      <c r="U70" s="17">
        <v>1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24">
        <v>6</v>
      </c>
      <c r="AB70" s="24">
        <v>31</v>
      </c>
      <c r="AC70" s="26">
        <f t="shared" si="117"/>
        <v>60</v>
      </c>
      <c r="AD70" s="30">
        <f t="shared" si="136"/>
        <v>50.161999999999999</v>
      </c>
      <c r="AE70" s="42">
        <f t="shared" si="137"/>
        <v>91</v>
      </c>
      <c r="AF70" s="42">
        <f>SUM(AE70:AE70)</f>
        <v>91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29</v>
      </c>
      <c r="C71" s="20">
        <f t="shared" ref="C71:O71" si="138">SUM(C67:C70)</f>
        <v>3</v>
      </c>
      <c r="D71" s="20">
        <f t="shared" si="138"/>
        <v>65</v>
      </c>
      <c r="E71" s="20">
        <f t="shared" si="138"/>
        <v>6</v>
      </c>
      <c r="F71" s="20">
        <f t="shared" si="138"/>
        <v>1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0</v>
      </c>
      <c r="K71" s="20">
        <f t="shared" si="138"/>
        <v>0</v>
      </c>
      <c r="L71" s="25">
        <f t="shared" si="138"/>
        <v>14</v>
      </c>
      <c r="M71" s="25">
        <f t="shared" si="138"/>
        <v>88</v>
      </c>
      <c r="N71" s="32">
        <f t="shared" si="138"/>
        <v>118</v>
      </c>
      <c r="O71" s="33">
        <f t="shared" si="138"/>
        <v>98.156999999999996</v>
      </c>
      <c r="P71" s="18" t="s">
        <v>23</v>
      </c>
      <c r="Q71" s="19">
        <f t="shared" ref="Q71:AD71" si="139">SUM(Q67:Q70)</f>
        <v>63</v>
      </c>
      <c r="R71" s="20">
        <f t="shared" si="139"/>
        <v>19</v>
      </c>
      <c r="S71" s="20">
        <f t="shared" si="139"/>
        <v>189</v>
      </c>
      <c r="T71" s="20">
        <f t="shared" si="139"/>
        <v>11</v>
      </c>
      <c r="U71" s="20">
        <f t="shared" si="139"/>
        <v>2</v>
      </c>
      <c r="V71" s="20">
        <f t="shared" si="139"/>
        <v>0</v>
      </c>
      <c r="W71" s="20">
        <f t="shared" si="139"/>
        <v>0</v>
      </c>
      <c r="X71" s="20">
        <f t="shared" si="139"/>
        <v>0</v>
      </c>
      <c r="Y71" s="20">
        <f t="shared" si="139"/>
        <v>0</v>
      </c>
      <c r="Z71" s="20">
        <f t="shared" si="139"/>
        <v>0</v>
      </c>
      <c r="AA71" s="25">
        <f t="shared" si="139"/>
        <v>21</v>
      </c>
      <c r="AB71" s="25">
        <f t="shared" si="139"/>
        <v>101</v>
      </c>
      <c r="AC71" s="32">
        <f t="shared" si="139"/>
        <v>305</v>
      </c>
      <c r="AD71" s="33">
        <f t="shared" si="139"/>
        <v>255.47900000000001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69</v>
      </c>
      <c r="C72" s="20">
        <f t="shared" ref="C72:O72" si="140">SUM(C61,C66,C71)</f>
        <v>10</v>
      </c>
      <c r="D72" s="20">
        <f t="shared" si="140"/>
        <v>189</v>
      </c>
      <c r="E72" s="20">
        <f t="shared" si="140"/>
        <v>22</v>
      </c>
      <c r="F72" s="20">
        <f t="shared" si="140"/>
        <v>2</v>
      </c>
      <c r="G72" s="20">
        <f t="shared" si="140"/>
        <v>0</v>
      </c>
      <c r="H72" s="20">
        <f t="shared" si="140"/>
        <v>0</v>
      </c>
      <c r="I72" s="20">
        <f t="shared" si="140"/>
        <v>0</v>
      </c>
      <c r="J72" s="20">
        <f t="shared" si="140"/>
        <v>0</v>
      </c>
      <c r="K72" s="20">
        <f t="shared" si="140"/>
        <v>0</v>
      </c>
      <c r="L72" s="25">
        <f t="shared" si="140"/>
        <v>33</v>
      </c>
      <c r="M72" s="25">
        <f t="shared" si="140"/>
        <v>297</v>
      </c>
      <c r="N72" s="32">
        <f t="shared" si="140"/>
        <v>325</v>
      </c>
      <c r="O72" s="33">
        <f t="shared" si="140"/>
        <v>275.97699999999998</v>
      </c>
      <c r="P72" s="18" t="s">
        <v>24</v>
      </c>
      <c r="Q72" s="19">
        <f>SUM(Q61,Q66,Q71)</f>
        <v>186</v>
      </c>
      <c r="R72" s="20">
        <f t="shared" ref="R72:AD72" si="141">SUM(R61,R66,R71)</f>
        <v>54</v>
      </c>
      <c r="S72" s="20">
        <f t="shared" si="141"/>
        <v>529</v>
      </c>
      <c r="T72" s="20">
        <f t="shared" si="141"/>
        <v>42</v>
      </c>
      <c r="U72" s="20">
        <f t="shared" si="141"/>
        <v>4</v>
      </c>
      <c r="V72" s="20">
        <f t="shared" si="141"/>
        <v>1</v>
      </c>
      <c r="W72" s="20">
        <f t="shared" si="141"/>
        <v>0</v>
      </c>
      <c r="X72" s="20">
        <f t="shared" si="141"/>
        <v>0</v>
      </c>
      <c r="Y72" s="20">
        <f t="shared" si="141"/>
        <v>0</v>
      </c>
      <c r="Z72" s="20">
        <f t="shared" si="141"/>
        <v>0</v>
      </c>
      <c r="AA72" s="25">
        <f t="shared" si="141"/>
        <v>39</v>
      </c>
      <c r="AB72" s="25">
        <f t="shared" si="141"/>
        <v>284</v>
      </c>
      <c r="AC72" s="32">
        <f t="shared" si="141"/>
        <v>855</v>
      </c>
      <c r="AD72" s="33">
        <f t="shared" si="141"/>
        <v>708.93799999999999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351</v>
      </c>
      <c r="C73" s="51">
        <f t="shared" ref="C73:AD73" si="142">SUM(C13,C18,C23,C29,C34,C39,C45,C50,C55,C61,C66,C71)</f>
        <v>48</v>
      </c>
      <c r="D73" s="51">
        <f t="shared" si="142"/>
        <v>847</v>
      </c>
      <c r="E73" s="51">
        <f t="shared" si="142"/>
        <v>134</v>
      </c>
      <c r="F73" s="51">
        <f t="shared" si="142"/>
        <v>10</v>
      </c>
      <c r="G73" s="51">
        <f t="shared" si="142"/>
        <v>2</v>
      </c>
      <c r="H73" s="51">
        <f t="shared" si="142"/>
        <v>0</v>
      </c>
      <c r="I73" s="51">
        <f t="shared" si="142"/>
        <v>0</v>
      </c>
      <c r="J73" s="51">
        <f t="shared" si="142"/>
        <v>0</v>
      </c>
      <c r="K73" s="51">
        <f t="shared" si="142"/>
        <v>0</v>
      </c>
      <c r="L73" s="53">
        <f t="shared" si="142"/>
        <v>131</v>
      </c>
      <c r="M73" s="53">
        <f t="shared" si="142"/>
        <v>1196</v>
      </c>
      <c r="N73" s="54">
        <f t="shared" si="142"/>
        <v>1523</v>
      </c>
      <c r="O73" s="55">
        <f t="shared" si="142"/>
        <v>1276.883</v>
      </c>
      <c r="P73" s="49" t="s">
        <v>25</v>
      </c>
      <c r="Q73" s="50">
        <f t="shared" si="142"/>
        <v>364</v>
      </c>
      <c r="R73" s="51">
        <f t="shared" si="142"/>
        <v>117</v>
      </c>
      <c r="S73" s="51">
        <f t="shared" si="142"/>
        <v>1598</v>
      </c>
      <c r="T73" s="51">
        <f t="shared" si="142"/>
        <v>251</v>
      </c>
      <c r="U73" s="51">
        <f t="shared" si="142"/>
        <v>32</v>
      </c>
      <c r="V73" s="51">
        <f t="shared" si="142"/>
        <v>5</v>
      </c>
      <c r="W73" s="51">
        <f t="shared" si="142"/>
        <v>0</v>
      </c>
      <c r="X73" s="51">
        <f t="shared" si="142"/>
        <v>0</v>
      </c>
      <c r="Y73" s="51">
        <f t="shared" si="142"/>
        <v>0</v>
      </c>
      <c r="Z73" s="51">
        <f t="shared" si="142"/>
        <v>1</v>
      </c>
      <c r="AA73" s="53">
        <f t="shared" si="142"/>
        <v>327</v>
      </c>
      <c r="AB73" s="53">
        <f t="shared" si="142"/>
        <v>1077</v>
      </c>
      <c r="AC73" s="54">
        <f t="shared" si="142"/>
        <v>2695</v>
      </c>
      <c r="AD73" s="55">
        <f t="shared" si="142"/>
        <v>2431.712</v>
      </c>
      <c r="AF73" s="41">
        <f>MAX(AF9:AF70)</f>
        <v>517</v>
      </c>
      <c r="AG73" s="56">
        <f>VLOOKUP(AF73,AF9:AG70,2,FALSE)</f>
        <v>0.35416666666666713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5" width="5.28515625" style="132" customWidth="1"/>
    <col min="106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4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2</v>
      </c>
      <c r="C11" s="126">
        <v>1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3</v>
      </c>
      <c r="L11" s="128">
        <f>SUM(1*B11,2*C11,3*D11,4*E11,5*F11,6*G11,7*H11,8*I11,9*J11)</f>
        <v>4</v>
      </c>
      <c r="M11" s="125">
        <v>19</v>
      </c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19</v>
      </c>
      <c r="W11" s="128">
        <f>SUM(1*M11,2*N11,3*O11,4*P11,5*Q11,6*R11,7*S11,8*T11,9*U11)</f>
        <v>19</v>
      </c>
    </row>
    <row r="12" spans="1:23" ht="14.45" customHeight="1">
      <c r="A12" s="133">
        <f t="shared" ref="A12:A22" si="0">A11+"00:15"</f>
        <v>0.30208333333333337</v>
      </c>
      <c r="B12" s="134">
        <v>1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</v>
      </c>
      <c r="L12" s="137">
        <f t="shared" ref="L12:L22" si="2">SUM(1*B12,2*C12,3*D12,4*E12,5*F12,6*G12,7*H12,8*I12,9*J12)</f>
        <v>1</v>
      </c>
      <c r="M12" s="134">
        <v>23</v>
      </c>
      <c r="N12" s="135">
        <v>1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28</v>
      </c>
    </row>
    <row r="13" spans="1:23" ht="14.45" customHeight="1">
      <c r="A13" s="133">
        <f t="shared" si="0"/>
        <v>0.31250000000000006</v>
      </c>
      <c r="B13" s="134">
        <v>3</v>
      </c>
      <c r="C13" s="135">
        <v>1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4</v>
      </c>
      <c r="L13" s="137">
        <f t="shared" si="2"/>
        <v>5</v>
      </c>
      <c r="M13" s="134">
        <v>24</v>
      </c>
      <c r="N13" s="135">
        <v>1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26</v>
      </c>
    </row>
    <row r="14" spans="1:23" ht="14.45" customHeight="1">
      <c r="A14" s="141">
        <f t="shared" si="0"/>
        <v>0.32291666666666674</v>
      </c>
      <c r="B14" s="142">
        <v>4</v>
      </c>
      <c r="C14" s="143">
        <v>0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4</v>
      </c>
      <c r="L14" s="145">
        <f t="shared" si="2"/>
        <v>4</v>
      </c>
      <c r="M14" s="142">
        <v>22</v>
      </c>
      <c r="N14" s="143">
        <v>2</v>
      </c>
      <c r="O14" s="143">
        <v>1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29</v>
      </c>
    </row>
    <row r="15" spans="1:23" ht="14.45" customHeight="1">
      <c r="A15" s="149">
        <f>A14+"00:15"</f>
        <v>0.33333333333333343</v>
      </c>
      <c r="B15" s="125">
        <v>1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</v>
      </c>
      <c r="L15" s="128">
        <f t="shared" si="2"/>
        <v>1</v>
      </c>
      <c r="M15" s="125">
        <v>23</v>
      </c>
      <c r="N15" s="126">
        <v>1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24</v>
      </c>
      <c r="W15" s="128">
        <f t="shared" si="4"/>
        <v>25</v>
      </c>
    </row>
    <row r="16" spans="1:23" ht="14.45" customHeight="1">
      <c r="A16" s="133">
        <f t="shared" si="0"/>
        <v>0.34375000000000011</v>
      </c>
      <c r="B16" s="134">
        <v>2</v>
      </c>
      <c r="C16" s="135">
        <v>1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3</v>
      </c>
      <c r="L16" s="137">
        <f t="shared" si="2"/>
        <v>4</v>
      </c>
      <c r="M16" s="134">
        <v>22</v>
      </c>
      <c r="N16" s="135">
        <v>1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23</v>
      </c>
      <c r="W16" s="137">
        <f t="shared" si="4"/>
        <v>24</v>
      </c>
    </row>
    <row r="17" spans="1:23" ht="14.45" customHeight="1">
      <c r="A17" s="133">
        <f t="shared" si="0"/>
        <v>0.3541666666666668</v>
      </c>
      <c r="B17" s="134">
        <v>1</v>
      </c>
      <c r="C17" s="135">
        <v>1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2</v>
      </c>
      <c r="L17" s="137">
        <f t="shared" si="2"/>
        <v>3</v>
      </c>
      <c r="M17" s="134">
        <v>23</v>
      </c>
      <c r="N17" s="135">
        <v>1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28</v>
      </c>
    </row>
    <row r="18" spans="1:23" ht="14.45" customHeight="1">
      <c r="A18" s="141">
        <f t="shared" si="0"/>
        <v>0.36458333333333348</v>
      </c>
      <c r="B18" s="142">
        <v>2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2</v>
      </c>
      <c r="L18" s="145">
        <f t="shared" si="2"/>
        <v>2</v>
      </c>
      <c r="M18" s="142">
        <v>24</v>
      </c>
      <c r="N18" s="143">
        <v>1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26</v>
      </c>
    </row>
    <row r="19" spans="1:23" ht="14.45" customHeight="1">
      <c r="A19" s="149">
        <f>A18+"00:15"</f>
        <v>0.37500000000000017</v>
      </c>
      <c r="B19" s="125">
        <v>5</v>
      </c>
      <c r="C19" s="126">
        <v>1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6</v>
      </c>
      <c r="L19" s="128">
        <f t="shared" si="2"/>
        <v>7</v>
      </c>
      <c r="M19" s="125">
        <v>19</v>
      </c>
      <c r="N19" s="126">
        <v>1</v>
      </c>
      <c r="O19" s="126">
        <v>1</v>
      </c>
      <c r="P19" s="126">
        <v>1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22</v>
      </c>
      <c r="W19" s="128">
        <f t="shared" si="4"/>
        <v>28</v>
      </c>
    </row>
    <row r="20" spans="1:23" ht="14.45" customHeight="1">
      <c r="A20" s="133">
        <f t="shared" si="0"/>
        <v>0.38541666666666685</v>
      </c>
      <c r="B20" s="134">
        <v>2</v>
      </c>
      <c r="C20" s="135">
        <v>2</v>
      </c>
      <c r="D20" s="135">
        <v>1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5</v>
      </c>
      <c r="L20" s="137">
        <f t="shared" si="2"/>
        <v>9</v>
      </c>
      <c r="M20" s="134">
        <v>23</v>
      </c>
      <c r="N20" s="135">
        <v>1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28</v>
      </c>
    </row>
    <row r="21" spans="1:23" ht="14.45" customHeight="1">
      <c r="A21" s="133">
        <f t="shared" si="0"/>
        <v>0.39583333333333354</v>
      </c>
      <c r="B21" s="134">
        <v>3</v>
      </c>
      <c r="C21" s="135">
        <v>1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4</v>
      </c>
      <c r="L21" s="137">
        <f t="shared" si="2"/>
        <v>5</v>
      </c>
      <c r="M21" s="134">
        <v>15</v>
      </c>
      <c r="N21" s="135">
        <v>2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17</v>
      </c>
      <c r="W21" s="137">
        <f t="shared" si="4"/>
        <v>19</v>
      </c>
    </row>
    <row r="22" spans="1:23" ht="14.45" customHeight="1" thickBot="1">
      <c r="A22" s="141">
        <f t="shared" si="0"/>
        <v>0.40625000000000022</v>
      </c>
      <c r="B22" s="142">
        <v>5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5</v>
      </c>
      <c r="L22" s="145">
        <f t="shared" si="2"/>
        <v>5</v>
      </c>
      <c r="M22" s="142">
        <v>17</v>
      </c>
      <c r="N22" s="143">
        <v>1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18</v>
      </c>
      <c r="W22" s="145">
        <f t="shared" si="4"/>
        <v>19</v>
      </c>
    </row>
    <row r="23" spans="1:23" ht="14.45" customHeight="1" thickTop="1" thickBot="1">
      <c r="A23" s="150" t="s">
        <v>25</v>
      </c>
      <c r="B23" s="151">
        <f>SUM(B11:B22)</f>
        <v>31</v>
      </c>
      <c r="C23" s="152">
        <f>SUM(C11:C22)*2</f>
        <v>16</v>
      </c>
      <c r="D23" s="152">
        <f>SUM(D11:D22)*3</f>
        <v>3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40</v>
      </c>
      <c r="L23" s="154">
        <f>SUM(L11:L22)</f>
        <v>50</v>
      </c>
      <c r="M23" s="151">
        <f>SUM(M11:M22)</f>
        <v>254</v>
      </c>
      <c r="N23" s="152">
        <f>SUM(N11:N22)*2</f>
        <v>26</v>
      </c>
      <c r="O23" s="152">
        <f>SUM(O11:O22)*3</f>
        <v>15</v>
      </c>
      <c r="P23" s="152">
        <f>SUM(P11:P22)*4</f>
        <v>4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273</v>
      </c>
      <c r="W23" s="154">
        <f>SUM(W11:W22)</f>
        <v>299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4</v>
      </c>
      <c r="C29" s="126">
        <v>0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4</v>
      </c>
      <c r="L29" s="128">
        <f>SUM(1*B29,2*C29,3*D29,4*E29,5*F29,6*G29,7*H29,8*I29,9*J29)</f>
        <v>4</v>
      </c>
      <c r="M29" s="125">
        <v>23</v>
      </c>
      <c r="N29" s="126">
        <v>1</v>
      </c>
      <c r="O29" s="126">
        <v>1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28</v>
      </c>
    </row>
    <row r="30" spans="1:23" ht="14.45" customHeight="1">
      <c r="A30" s="133">
        <f t="shared" ref="A30:A40" si="5">A29+"00:15"</f>
        <v>0.67708333333333326</v>
      </c>
      <c r="B30" s="134">
        <v>1</v>
      </c>
      <c r="C30" s="135">
        <v>0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</v>
      </c>
      <c r="L30" s="137">
        <f t="shared" ref="L30:L40" si="7">SUM(1*B30,2*C30,3*D30,4*E30,5*F30,6*G30,7*H30,8*I30,9*J30)</f>
        <v>1</v>
      </c>
      <c r="M30" s="134">
        <v>23</v>
      </c>
      <c r="N30" s="135">
        <v>2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27</v>
      </c>
    </row>
    <row r="31" spans="1:23" ht="14.45" customHeight="1">
      <c r="A31" s="133">
        <f t="shared" si="5"/>
        <v>0.68749999999999989</v>
      </c>
      <c r="B31" s="134">
        <v>2</v>
      </c>
      <c r="C31" s="135">
        <v>1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3</v>
      </c>
      <c r="L31" s="137">
        <f t="shared" si="7"/>
        <v>4</v>
      </c>
      <c r="M31" s="134">
        <v>22</v>
      </c>
      <c r="N31" s="135">
        <v>2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29</v>
      </c>
    </row>
    <row r="32" spans="1:23" ht="14.45" customHeight="1">
      <c r="A32" s="141">
        <f t="shared" si="5"/>
        <v>0.69791666666666652</v>
      </c>
      <c r="B32" s="142">
        <v>3</v>
      </c>
      <c r="C32" s="143">
        <v>0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3</v>
      </c>
      <c r="L32" s="145">
        <f t="shared" si="7"/>
        <v>3</v>
      </c>
      <c r="M32" s="142">
        <v>23</v>
      </c>
      <c r="N32" s="143">
        <v>1</v>
      </c>
      <c r="O32" s="143">
        <v>0</v>
      </c>
      <c r="P32" s="143">
        <v>1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29</v>
      </c>
    </row>
    <row r="33" spans="1:23" ht="14.45" customHeight="1">
      <c r="A33" s="149">
        <f>A32+"00:15"</f>
        <v>0.70833333333333315</v>
      </c>
      <c r="B33" s="125">
        <v>2</v>
      </c>
      <c r="C33" s="126">
        <v>0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2</v>
      </c>
      <c r="L33" s="128">
        <f t="shared" si="7"/>
        <v>2</v>
      </c>
      <c r="M33" s="125">
        <v>23</v>
      </c>
      <c r="N33" s="126">
        <v>2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27</v>
      </c>
    </row>
    <row r="34" spans="1:23" ht="14.45" customHeight="1">
      <c r="A34" s="133">
        <f t="shared" si="5"/>
        <v>0.71874999999999978</v>
      </c>
      <c r="B34" s="134">
        <v>2</v>
      </c>
      <c r="C34" s="135">
        <v>1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3</v>
      </c>
      <c r="L34" s="137">
        <f t="shared" si="7"/>
        <v>4</v>
      </c>
      <c r="M34" s="134">
        <v>20</v>
      </c>
      <c r="N34" s="135">
        <v>3</v>
      </c>
      <c r="O34" s="135">
        <v>2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32</v>
      </c>
    </row>
    <row r="35" spans="1:23" ht="14.45" customHeight="1">
      <c r="A35" s="133">
        <f t="shared" si="5"/>
        <v>0.72916666666666641</v>
      </c>
      <c r="B35" s="134">
        <v>1</v>
      </c>
      <c r="C35" s="135">
        <v>0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</v>
      </c>
      <c r="L35" s="137">
        <f t="shared" si="7"/>
        <v>1</v>
      </c>
      <c r="M35" s="134">
        <v>21</v>
      </c>
      <c r="N35" s="135">
        <v>2</v>
      </c>
      <c r="O35" s="135">
        <v>2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31</v>
      </c>
    </row>
    <row r="36" spans="1:23" ht="14.45" customHeight="1">
      <c r="A36" s="141">
        <f t="shared" si="5"/>
        <v>0.73958333333333304</v>
      </c>
      <c r="B36" s="142">
        <v>1</v>
      </c>
      <c r="C36" s="143">
        <v>0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</v>
      </c>
      <c r="L36" s="145">
        <f t="shared" si="7"/>
        <v>1</v>
      </c>
      <c r="M36" s="142">
        <v>24</v>
      </c>
      <c r="N36" s="143">
        <v>1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26</v>
      </c>
    </row>
    <row r="37" spans="1:23" ht="14.45" customHeight="1">
      <c r="A37" s="149">
        <f>A36+"00:15"</f>
        <v>0.74999999999999967</v>
      </c>
      <c r="B37" s="125">
        <v>3</v>
      </c>
      <c r="C37" s="126">
        <v>0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3</v>
      </c>
      <c r="L37" s="128">
        <f t="shared" si="7"/>
        <v>3</v>
      </c>
      <c r="M37" s="125">
        <v>23</v>
      </c>
      <c r="N37" s="126">
        <v>1</v>
      </c>
      <c r="O37" s="126">
        <v>1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28</v>
      </c>
    </row>
    <row r="38" spans="1:23" ht="14.45" customHeight="1">
      <c r="A38" s="133">
        <f t="shared" si="5"/>
        <v>0.7604166666666663</v>
      </c>
      <c r="B38" s="134">
        <v>3</v>
      </c>
      <c r="C38" s="135">
        <v>2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5</v>
      </c>
      <c r="L38" s="137">
        <f t="shared" si="7"/>
        <v>7</v>
      </c>
      <c r="M38" s="134">
        <v>22</v>
      </c>
      <c r="N38" s="135">
        <v>2</v>
      </c>
      <c r="O38" s="135">
        <v>0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30</v>
      </c>
    </row>
    <row r="39" spans="1:23" ht="14.45" customHeight="1">
      <c r="A39" s="133">
        <f t="shared" si="5"/>
        <v>0.77083333333333293</v>
      </c>
      <c r="B39" s="134">
        <v>5</v>
      </c>
      <c r="C39" s="135">
        <v>2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8</v>
      </c>
      <c r="L39" s="137">
        <f t="shared" si="7"/>
        <v>12</v>
      </c>
      <c r="M39" s="134">
        <v>22</v>
      </c>
      <c r="N39" s="135">
        <v>2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29</v>
      </c>
    </row>
    <row r="40" spans="1:23" ht="14.45" customHeight="1" thickBot="1">
      <c r="A40" s="141">
        <f t="shared" si="5"/>
        <v>0.78124999999999956</v>
      </c>
      <c r="B40" s="142">
        <v>3</v>
      </c>
      <c r="C40" s="143">
        <v>1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5</v>
      </c>
      <c r="L40" s="145">
        <f t="shared" si="7"/>
        <v>8</v>
      </c>
      <c r="M40" s="142">
        <v>21</v>
      </c>
      <c r="N40" s="143">
        <v>3</v>
      </c>
      <c r="O40" s="143">
        <v>0</v>
      </c>
      <c r="P40" s="143">
        <v>1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31</v>
      </c>
    </row>
    <row r="41" spans="1:23" ht="14.45" customHeight="1" thickTop="1" thickBot="1">
      <c r="A41" s="150" t="s">
        <v>25</v>
      </c>
      <c r="B41" s="151">
        <f>SUM(B29:B40)</f>
        <v>30</v>
      </c>
      <c r="C41" s="152">
        <f>SUM(C29:C40)*2</f>
        <v>14</v>
      </c>
      <c r="D41" s="152">
        <f>SUM(D29:D40)*3</f>
        <v>6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39</v>
      </c>
      <c r="L41" s="154">
        <f>SUM(L29:L40)</f>
        <v>50</v>
      </c>
      <c r="M41" s="151">
        <f>SUM(M29:M40)</f>
        <v>267</v>
      </c>
      <c r="N41" s="152">
        <f>SUM(N29:N40)*2</f>
        <v>44</v>
      </c>
      <c r="O41" s="152">
        <f>SUM(O29:O40)*3</f>
        <v>24</v>
      </c>
      <c r="P41" s="152">
        <f>SUM(P29:P40)*4</f>
        <v>12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347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2018-11-28T10:07:01Z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