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https://cokeconsolidated-my.sharepoint.com/personal/naano6_ccbcc_com/Documents/EMO PROJECT/"/>
    </mc:Choice>
  </mc:AlternateContent>
  <xr:revisionPtr revIDLastSave="61" documentId="8_{A47F287E-45F6-4A9C-BA97-82F185204172}" xr6:coauthVersionLast="47" xr6:coauthVersionMax="47" xr10:uidLastSave="{9657D3DE-549F-49BD-A485-D04946E4B1DB}"/>
  <bookViews>
    <workbookView minimized="1" xWindow="1570" yWindow="770" windowWidth="14440" windowHeight="8630" tabRatio="724" activeTab="4" xr2:uid="{C2BBD8F2-3A9C-4C45-BAFA-D82ED2986F91}"/>
  </bookViews>
  <sheets>
    <sheet name="How to submit request form" sheetId="16" r:id="rId1"/>
    <sheet name="How to retreive CONA Equip. #'s" sheetId="14" r:id="rId2"/>
    <sheet name="DATA" sheetId="2" r:id="rId3"/>
    <sheet name="DATA INPUT TABLES HIDE" sheetId="4" r:id="rId4"/>
    <sheet name="Sheet1" sheetId="18" r:id="rId5"/>
    <sheet name="WINSHUTTLE" sheetId="1" r:id="rId6"/>
    <sheet name="MDM WORKSHEET HIDE" sheetId="17" r:id="rId7"/>
    <sheet name="INPUT ZCAM HIDE" sheetId="6" r:id="rId8"/>
  </sheets>
  <definedNames>
    <definedName name="_xlnm._FilterDatabase" localSheetId="2" hidden="1">DATA!$A$8:$AD$8</definedName>
    <definedName name="_xlnm._FilterDatabase" localSheetId="3" hidden="1">'DATA INPUT TABLES HIDE'!$A$2:$M$78</definedName>
    <definedName name="_xlnm._FilterDatabase" localSheetId="7" hidden="1">'INPUT ZCAM HIDE'!$A$1:$H$86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8" l="1"/>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1" i="18"/>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9" i="2"/>
  <c r="G53" i="4"/>
  <c r="G54" i="4"/>
  <c r="G55" i="4"/>
  <c r="G59" i="4"/>
  <c r="G16" i="4"/>
  <c r="G17" i="4"/>
  <c r="G15" i="4"/>
  <c r="G18" i="4"/>
  <c r="G14" i="4"/>
  <c r="B4" i="17" l="1"/>
  <c r="C4" i="17"/>
  <c r="G4" i="17" s="1"/>
  <c r="D4" i="17"/>
  <c r="E4" i="17"/>
  <c r="F4" i="17"/>
  <c r="B5" i="17"/>
  <c r="C5" i="17"/>
  <c r="G5" i="17" s="1"/>
  <c r="H5" i="17" s="1"/>
  <c r="D5" i="17"/>
  <c r="E5" i="17"/>
  <c r="F5" i="17"/>
  <c r="B6" i="17"/>
  <c r="C6" i="17"/>
  <c r="G6" i="17" s="1"/>
  <c r="D6" i="17"/>
  <c r="E6" i="17"/>
  <c r="F6" i="17"/>
  <c r="B7" i="17"/>
  <c r="Y6" i="1" s="1"/>
  <c r="C7" i="17"/>
  <c r="G7" i="17" s="1"/>
  <c r="D7" i="17"/>
  <c r="E7" i="17"/>
  <c r="F7" i="17"/>
  <c r="B8" i="17"/>
  <c r="C8" i="17"/>
  <c r="D8" i="17"/>
  <c r="E8" i="17"/>
  <c r="F8" i="17"/>
  <c r="G8" i="17"/>
  <c r="H8" i="17"/>
  <c r="I8" i="17"/>
  <c r="B9" i="17"/>
  <c r="C9" i="17"/>
  <c r="D9" i="17"/>
  <c r="E9" i="17"/>
  <c r="F9" i="17"/>
  <c r="G9" i="17"/>
  <c r="H9" i="17"/>
  <c r="I9" i="17"/>
  <c r="B10" i="17"/>
  <c r="C10" i="17"/>
  <c r="D10" i="17"/>
  <c r="E10" i="17"/>
  <c r="F10" i="17"/>
  <c r="G10" i="17"/>
  <c r="H10" i="17"/>
  <c r="I10" i="17"/>
  <c r="B11" i="17"/>
  <c r="C11" i="17"/>
  <c r="D11" i="17"/>
  <c r="E11" i="17"/>
  <c r="F11" i="17"/>
  <c r="G11" i="17"/>
  <c r="H11" i="17"/>
  <c r="I11" i="17"/>
  <c r="B12" i="17"/>
  <c r="C12" i="17"/>
  <c r="D12" i="17"/>
  <c r="E12" i="17"/>
  <c r="G12" i="17" s="1"/>
  <c r="H12" i="17" s="1"/>
  <c r="F12" i="17"/>
  <c r="I12" i="17"/>
  <c r="B13" i="17"/>
  <c r="C13" i="17"/>
  <c r="D13" i="17"/>
  <c r="E13" i="17"/>
  <c r="G13" i="17" s="1"/>
  <c r="H13" i="17" s="1"/>
  <c r="F13" i="17"/>
  <c r="I13" i="17"/>
  <c r="B14" i="17"/>
  <c r="C14" i="17"/>
  <c r="D14" i="17"/>
  <c r="E14" i="17"/>
  <c r="G14" i="17" s="1"/>
  <c r="F14" i="17"/>
  <c r="H14" i="17"/>
  <c r="I14" i="17"/>
  <c r="B15" i="17"/>
  <c r="Y14" i="1" s="1"/>
  <c r="C15" i="17"/>
  <c r="D15" i="17"/>
  <c r="E15" i="17"/>
  <c r="G15" i="17" s="1"/>
  <c r="F15" i="17"/>
  <c r="H15" i="17"/>
  <c r="I15" i="17"/>
  <c r="B16" i="17"/>
  <c r="Y15" i="1" s="1"/>
  <c r="C16" i="17"/>
  <c r="D16" i="17"/>
  <c r="E16" i="17"/>
  <c r="G16" i="17" s="1"/>
  <c r="F16" i="17"/>
  <c r="B17" i="17"/>
  <c r="C17" i="17"/>
  <c r="D17" i="17"/>
  <c r="E17" i="17"/>
  <c r="G17" i="17" s="1"/>
  <c r="F17" i="17"/>
  <c r="B18" i="17"/>
  <c r="C18" i="17"/>
  <c r="D18" i="17"/>
  <c r="E18" i="17"/>
  <c r="G18" i="17" s="1"/>
  <c r="I18" i="17" s="1"/>
  <c r="F18" i="17"/>
  <c r="H18" i="17"/>
  <c r="B19" i="17"/>
  <c r="Y18" i="1" s="1"/>
  <c r="C19" i="17"/>
  <c r="D19" i="17"/>
  <c r="E19" i="17"/>
  <c r="G19" i="17" s="1"/>
  <c r="F19" i="17"/>
  <c r="H19" i="17"/>
  <c r="I19" i="17"/>
  <c r="B20" i="17"/>
  <c r="C20" i="17"/>
  <c r="D20" i="17"/>
  <c r="E20" i="17"/>
  <c r="G20" i="17" s="1"/>
  <c r="H20" i="17" s="1"/>
  <c r="F20" i="17"/>
  <c r="I20" i="17"/>
  <c r="B21" i="17"/>
  <c r="C21" i="17"/>
  <c r="D21" i="17"/>
  <c r="E21" i="17"/>
  <c r="G21" i="17" s="1"/>
  <c r="H21" i="17" s="1"/>
  <c r="F21" i="17"/>
  <c r="B22" i="17"/>
  <c r="C22" i="17"/>
  <c r="D22" i="17"/>
  <c r="E22" i="17"/>
  <c r="F22" i="17"/>
  <c r="B23" i="17"/>
  <c r="C23" i="17"/>
  <c r="D23" i="17"/>
  <c r="G23" i="17" s="1"/>
  <c r="E23" i="17"/>
  <c r="F23" i="17"/>
  <c r="B24" i="17"/>
  <c r="C24" i="17"/>
  <c r="D24" i="17"/>
  <c r="E24" i="17"/>
  <c r="F24" i="17"/>
  <c r="B25" i="17"/>
  <c r="Y24" i="1" s="1"/>
  <c r="C25" i="17"/>
  <c r="D25" i="17"/>
  <c r="E25" i="17"/>
  <c r="F25" i="17"/>
  <c r="B26" i="17"/>
  <c r="C26" i="17"/>
  <c r="D26" i="17"/>
  <c r="E26" i="17"/>
  <c r="F26" i="17"/>
  <c r="B27" i="17"/>
  <c r="C27" i="17"/>
  <c r="G27" i="17" s="1"/>
  <c r="D27" i="17"/>
  <c r="E27" i="17"/>
  <c r="F27" i="17"/>
  <c r="H27" i="17"/>
  <c r="I27" i="17"/>
  <c r="B28" i="17"/>
  <c r="C28" i="17"/>
  <c r="D28" i="17"/>
  <c r="E28" i="17"/>
  <c r="F28" i="17"/>
  <c r="B29" i="17"/>
  <c r="C29" i="17"/>
  <c r="D29" i="17"/>
  <c r="E29" i="17"/>
  <c r="F29" i="17"/>
  <c r="B30" i="17"/>
  <c r="C30" i="17"/>
  <c r="G30" i="17" s="1"/>
  <c r="D30" i="17"/>
  <c r="E30" i="17"/>
  <c r="F30" i="17"/>
  <c r="B31" i="17"/>
  <c r="Y30" i="1" s="1"/>
  <c r="C31" i="17"/>
  <c r="G31" i="17" s="1"/>
  <c r="D31" i="17"/>
  <c r="E31" i="17"/>
  <c r="F31" i="17"/>
  <c r="B32" i="17"/>
  <c r="C32" i="17"/>
  <c r="D32" i="17"/>
  <c r="E32" i="17"/>
  <c r="F32" i="17"/>
  <c r="B33" i="17"/>
  <c r="C33" i="17"/>
  <c r="D33" i="17"/>
  <c r="E33" i="17"/>
  <c r="F33" i="17"/>
  <c r="B34" i="17"/>
  <c r="Y33" i="1" s="1"/>
  <c r="C34" i="17"/>
  <c r="G34" i="17" s="1"/>
  <c r="I34" i="17" s="1"/>
  <c r="D34" i="17"/>
  <c r="E34" i="17"/>
  <c r="F34" i="17"/>
  <c r="H34" i="17"/>
  <c r="B35" i="17"/>
  <c r="C35" i="17"/>
  <c r="G35" i="17" s="1"/>
  <c r="D35" i="17"/>
  <c r="E35" i="17"/>
  <c r="F35" i="17"/>
  <c r="H35" i="17"/>
  <c r="I35" i="17"/>
  <c r="B36" i="17"/>
  <c r="C36" i="17"/>
  <c r="D36" i="17"/>
  <c r="E36" i="17"/>
  <c r="F36" i="17"/>
  <c r="B37" i="17"/>
  <c r="C37" i="17"/>
  <c r="D37" i="17"/>
  <c r="E37" i="17"/>
  <c r="F37" i="17"/>
  <c r="B38" i="17"/>
  <c r="C38" i="17"/>
  <c r="G38" i="17" s="1"/>
  <c r="D38" i="17"/>
  <c r="E38" i="17"/>
  <c r="F38" i="17"/>
  <c r="B39" i="17"/>
  <c r="C39" i="17"/>
  <c r="D39" i="17"/>
  <c r="E39" i="17"/>
  <c r="F39" i="17"/>
  <c r="B40" i="17"/>
  <c r="Y39" i="1" s="1"/>
  <c r="C40" i="17"/>
  <c r="D40" i="17"/>
  <c r="E40" i="17"/>
  <c r="F40" i="17"/>
  <c r="B41" i="17"/>
  <c r="C41" i="17"/>
  <c r="D41" i="17"/>
  <c r="E41" i="17"/>
  <c r="F41" i="17"/>
  <c r="B42" i="17"/>
  <c r="C42" i="17"/>
  <c r="D42" i="17"/>
  <c r="E42" i="17"/>
  <c r="F42" i="17"/>
  <c r="B43" i="17"/>
  <c r="Y42" i="1" s="1"/>
  <c r="C43" i="17"/>
  <c r="D43" i="17"/>
  <c r="E43" i="17"/>
  <c r="F43" i="17"/>
  <c r="B44" i="17"/>
  <c r="C44" i="17"/>
  <c r="D44" i="17"/>
  <c r="E44" i="17"/>
  <c r="F44" i="17"/>
  <c r="B45" i="17"/>
  <c r="C45" i="17"/>
  <c r="D45" i="17"/>
  <c r="E45" i="17"/>
  <c r="F45" i="17"/>
  <c r="B46" i="17"/>
  <c r="C46" i="17"/>
  <c r="G46" i="17" s="1"/>
  <c r="D46" i="17"/>
  <c r="E46" i="17"/>
  <c r="F46" i="17"/>
  <c r="B47" i="17"/>
  <c r="C47" i="17"/>
  <c r="D47" i="17"/>
  <c r="E47" i="17"/>
  <c r="F47" i="17"/>
  <c r="B48" i="17"/>
  <c r="Y47" i="1" s="1"/>
  <c r="C48" i="17"/>
  <c r="D48" i="17"/>
  <c r="E48" i="17"/>
  <c r="F48" i="17"/>
  <c r="B49" i="17"/>
  <c r="C49" i="17"/>
  <c r="D49" i="17"/>
  <c r="E49" i="17"/>
  <c r="F49" i="17"/>
  <c r="B50" i="17"/>
  <c r="C50" i="17"/>
  <c r="D50" i="17"/>
  <c r="E50" i="17"/>
  <c r="F50" i="17"/>
  <c r="B51" i="17"/>
  <c r="Y50" i="1" s="1"/>
  <c r="C51" i="17"/>
  <c r="D51" i="17"/>
  <c r="E51" i="17"/>
  <c r="F51" i="17"/>
  <c r="B52" i="17"/>
  <c r="C52" i="17"/>
  <c r="D52" i="17"/>
  <c r="E52" i="17"/>
  <c r="F52" i="17"/>
  <c r="B53" i="17"/>
  <c r="C53" i="17"/>
  <c r="D53" i="17"/>
  <c r="E53" i="17"/>
  <c r="F53" i="17"/>
  <c r="B54" i="17"/>
  <c r="C54" i="17"/>
  <c r="G54" i="17" s="1"/>
  <c r="D54" i="17"/>
  <c r="E54" i="17"/>
  <c r="F54" i="17"/>
  <c r="B55" i="17"/>
  <c r="C55" i="17"/>
  <c r="D55" i="17"/>
  <c r="E55" i="17"/>
  <c r="F55" i="17"/>
  <c r="B56" i="17"/>
  <c r="Y55" i="1" s="1"/>
  <c r="C56" i="17"/>
  <c r="D56" i="17"/>
  <c r="E56" i="17"/>
  <c r="F56" i="17"/>
  <c r="B57" i="17"/>
  <c r="C57" i="17"/>
  <c r="D57" i="17"/>
  <c r="E57" i="17"/>
  <c r="F57" i="17"/>
  <c r="B58" i="17"/>
  <c r="C58" i="17"/>
  <c r="D58" i="17"/>
  <c r="E58" i="17"/>
  <c r="F58" i="17"/>
  <c r="B59" i="17"/>
  <c r="Y58" i="1" s="1"/>
  <c r="C59" i="17"/>
  <c r="D59" i="17"/>
  <c r="E59" i="17"/>
  <c r="F59" i="17"/>
  <c r="B60" i="17"/>
  <c r="C60" i="17"/>
  <c r="D60" i="17"/>
  <c r="E60" i="17"/>
  <c r="F60" i="17"/>
  <c r="B61" i="17"/>
  <c r="C61" i="17"/>
  <c r="D61" i="17"/>
  <c r="E61" i="17"/>
  <c r="F61" i="17"/>
  <c r="B62" i="17"/>
  <c r="C62" i="17"/>
  <c r="G62" i="17" s="1"/>
  <c r="D62" i="17"/>
  <c r="E62" i="17"/>
  <c r="F62" i="17"/>
  <c r="B63" i="17"/>
  <c r="C63" i="17"/>
  <c r="D63" i="17"/>
  <c r="E63" i="17"/>
  <c r="F63" i="17"/>
  <c r="B64" i="17"/>
  <c r="Y63" i="1" s="1"/>
  <c r="C64" i="17"/>
  <c r="D64" i="17"/>
  <c r="E64" i="17"/>
  <c r="F64" i="17"/>
  <c r="B65" i="17"/>
  <c r="C65" i="17"/>
  <c r="D65" i="17"/>
  <c r="E65" i="17"/>
  <c r="F65" i="17"/>
  <c r="B66" i="17"/>
  <c r="C66" i="17"/>
  <c r="D66" i="17"/>
  <c r="E66" i="17"/>
  <c r="F66" i="17"/>
  <c r="B67" i="17"/>
  <c r="Y66" i="1" s="1"/>
  <c r="C67" i="17"/>
  <c r="D67" i="17"/>
  <c r="E67" i="17"/>
  <c r="F67" i="17"/>
  <c r="B68" i="17"/>
  <c r="C68" i="17"/>
  <c r="D68" i="17"/>
  <c r="E68" i="17"/>
  <c r="F68" i="17"/>
  <c r="B69" i="17"/>
  <c r="C69" i="17"/>
  <c r="D69" i="17"/>
  <c r="E69" i="17"/>
  <c r="F69" i="17"/>
  <c r="B70" i="17"/>
  <c r="C70" i="17"/>
  <c r="G70" i="17" s="1"/>
  <c r="D70" i="17"/>
  <c r="E70" i="17"/>
  <c r="F70" i="17"/>
  <c r="B71" i="17"/>
  <c r="C71" i="17"/>
  <c r="D71" i="17"/>
  <c r="E71" i="17"/>
  <c r="F71" i="17"/>
  <c r="B72" i="17"/>
  <c r="Y71" i="1" s="1"/>
  <c r="C72" i="17"/>
  <c r="D72" i="17"/>
  <c r="E72" i="17"/>
  <c r="F72" i="17"/>
  <c r="B73" i="17"/>
  <c r="C73" i="17"/>
  <c r="D73" i="17"/>
  <c r="E73" i="17"/>
  <c r="F73" i="17"/>
  <c r="B74" i="17"/>
  <c r="C74" i="17"/>
  <c r="D74" i="17"/>
  <c r="E74" i="17"/>
  <c r="F74" i="17"/>
  <c r="B75" i="17"/>
  <c r="Y74" i="1" s="1"/>
  <c r="C75" i="17"/>
  <c r="D75" i="17"/>
  <c r="E75" i="17"/>
  <c r="F75" i="17"/>
  <c r="B76" i="17"/>
  <c r="C76" i="17"/>
  <c r="D76" i="17"/>
  <c r="E76" i="17"/>
  <c r="F76" i="17"/>
  <c r="B77" i="17"/>
  <c r="C77" i="17"/>
  <c r="D77" i="17"/>
  <c r="E77" i="17"/>
  <c r="F77" i="17"/>
  <c r="B78" i="17"/>
  <c r="C78" i="17"/>
  <c r="G78" i="17" s="1"/>
  <c r="D78" i="17"/>
  <c r="E78" i="17"/>
  <c r="F78" i="17"/>
  <c r="B79" i="17"/>
  <c r="C79" i="17"/>
  <c r="G79" i="17" s="1"/>
  <c r="D79" i="17"/>
  <c r="E79" i="17"/>
  <c r="F79" i="17"/>
  <c r="B80" i="17"/>
  <c r="Y79" i="1" s="1"/>
  <c r="C80" i="17"/>
  <c r="D80" i="17"/>
  <c r="E80" i="17"/>
  <c r="F80" i="17"/>
  <c r="B81" i="17"/>
  <c r="C81" i="17"/>
  <c r="D81" i="17"/>
  <c r="E81" i="17"/>
  <c r="F81" i="17"/>
  <c r="B82" i="17"/>
  <c r="C82" i="17"/>
  <c r="D82" i="17"/>
  <c r="E82" i="17"/>
  <c r="F82" i="17"/>
  <c r="B83" i="17"/>
  <c r="Y82" i="1" s="1"/>
  <c r="C83" i="17"/>
  <c r="D83" i="17"/>
  <c r="E83" i="17"/>
  <c r="F83" i="17"/>
  <c r="B84" i="17"/>
  <c r="C84" i="17"/>
  <c r="D84" i="17"/>
  <c r="E84" i="17"/>
  <c r="F84" i="17"/>
  <c r="B85" i="17"/>
  <c r="C85" i="17"/>
  <c r="D85" i="17"/>
  <c r="E85" i="17"/>
  <c r="F85" i="17"/>
  <c r="B86" i="17"/>
  <c r="C86" i="17"/>
  <c r="G86" i="17" s="1"/>
  <c r="H86" i="17" s="1"/>
  <c r="D86" i="17"/>
  <c r="E86" i="17"/>
  <c r="F86" i="17"/>
  <c r="I86" i="17"/>
  <c r="B87" i="17"/>
  <c r="C87" i="17"/>
  <c r="G87" i="17" s="1"/>
  <c r="D87" i="17"/>
  <c r="E87" i="17"/>
  <c r="F87" i="17"/>
  <c r="B88" i="17"/>
  <c r="C88" i="17"/>
  <c r="D88" i="17"/>
  <c r="E88" i="17"/>
  <c r="F88" i="17"/>
  <c r="B89" i="17"/>
  <c r="C89" i="17"/>
  <c r="D89" i="17"/>
  <c r="E89" i="17"/>
  <c r="F89" i="17"/>
  <c r="B90" i="17"/>
  <c r="C90" i="17"/>
  <c r="D90" i="17"/>
  <c r="E90" i="17"/>
  <c r="F90" i="17"/>
  <c r="B91" i="17"/>
  <c r="Y90" i="1" s="1"/>
  <c r="C91" i="17"/>
  <c r="D91" i="17"/>
  <c r="E91" i="17"/>
  <c r="F91" i="17"/>
  <c r="B92" i="17"/>
  <c r="C92" i="17"/>
  <c r="D92" i="17"/>
  <c r="E92" i="17"/>
  <c r="F92" i="17"/>
  <c r="B93" i="17"/>
  <c r="C93" i="17"/>
  <c r="D93" i="17"/>
  <c r="E93" i="17"/>
  <c r="F93" i="17"/>
  <c r="B94" i="17"/>
  <c r="Y93" i="1" s="1"/>
  <c r="C94" i="17"/>
  <c r="G94" i="17" s="1"/>
  <c r="D94" i="17"/>
  <c r="E94" i="17"/>
  <c r="F94" i="17"/>
  <c r="B95" i="17"/>
  <c r="C95" i="17"/>
  <c r="D95" i="17"/>
  <c r="E95" i="17"/>
  <c r="F95" i="17"/>
  <c r="B96" i="17"/>
  <c r="C96" i="17"/>
  <c r="D96" i="17"/>
  <c r="E96" i="17"/>
  <c r="F96" i="17"/>
  <c r="B97" i="17"/>
  <c r="C97" i="17"/>
  <c r="D97" i="17"/>
  <c r="E97" i="17"/>
  <c r="F97" i="17"/>
  <c r="B98" i="17"/>
  <c r="C98" i="17"/>
  <c r="D98" i="17"/>
  <c r="E98" i="17"/>
  <c r="F98" i="17"/>
  <c r="B99" i="17"/>
  <c r="Y98" i="1" s="1"/>
  <c r="C99" i="17"/>
  <c r="G99" i="17" s="1"/>
  <c r="D99" i="17"/>
  <c r="E99" i="17"/>
  <c r="F99" i="17"/>
  <c r="B100" i="17"/>
  <c r="C100" i="17"/>
  <c r="D100" i="17"/>
  <c r="E100" i="17"/>
  <c r="F100" i="17"/>
  <c r="B101" i="17"/>
  <c r="C101" i="17"/>
  <c r="D101" i="17"/>
  <c r="E101" i="17"/>
  <c r="F101" i="17"/>
  <c r="B102" i="17"/>
  <c r="Y101" i="1" s="1"/>
  <c r="C102" i="17"/>
  <c r="D102" i="17"/>
  <c r="E102" i="17"/>
  <c r="F102" i="17"/>
  <c r="B103" i="17"/>
  <c r="C103" i="17"/>
  <c r="G103" i="17" s="1"/>
  <c r="D103" i="17"/>
  <c r="E103" i="17"/>
  <c r="F103" i="17"/>
  <c r="B104" i="17"/>
  <c r="C104" i="17"/>
  <c r="D104" i="17"/>
  <c r="E104" i="17"/>
  <c r="F104" i="17"/>
  <c r="B105" i="17"/>
  <c r="C105" i="17"/>
  <c r="G105" i="17" s="1"/>
  <c r="H105" i="17" s="1"/>
  <c r="D105" i="17"/>
  <c r="E105" i="17"/>
  <c r="F105" i="17"/>
  <c r="I105" i="17"/>
  <c r="B106" i="17"/>
  <c r="C106" i="17"/>
  <c r="D106" i="17"/>
  <c r="E106" i="17"/>
  <c r="F106" i="17"/>
  <c r="B107" i="17"/>
  <c r="C107" i="17"/>
  <c r="D107" i="17"/>
  <c r="E107" i="17"/>
  <c r="F107" i="17"/>
  <c r="B108" i="17"/>
  <c r="C108" i="17"/>
  <c r="D108" i="17"/>
  <c r="E108" i="17"/>
  <c r="F108" i="17"/>
  <c r="B109" i="17"/>
  <c r="C109" i="17"/>
  <c r="G109" i="17" s="1"/>
  <c r="H109" i="17" s="1"/>
  <c r="D109" i="17"/>
  <c r="E109" i="17"/>
  <c r="F109" i="17"/>
  <c r="B110" i="17"/>
  <c r="Y109" i="1" s="1"/>
  <c r="C110" i="17"/>
  <c r="D110" i="17"/>
  <c r="E110" i="17"/>
  <c r="F110" i="17"/>
  <c r="B111" i="17"/>
  <c r="C111" i="17"/>
  <c r="G111" i="17" s="1"/>
  <c r="H111" i="17" s="1"/>
  <c r="D111" i="17"/>
  <c r="E111" i="17"/>
  <c r="F111" i="17"/>
  <c r="I111" i="17"/>
  <c r="B112" i="17"/>
  <c r="C112" i="17"/>
  <c r="D112" i="17"/>
  <c r="E112" i="17"/>
  <c r="F112" i="17"/>
  <c r="B113" i="17"/>
  <c r="C113" i="17"/>
  <c r="G113" i="17" s="1"/>
  <c r="H113" i="17" s="1"/>
  <c r="D113" i="17"/>
  <c r="E113" i="17"/>
  <c r="F113" i="17"/>
  <c r="B114" i="17"/>
  <c r="C114" i="17"/>
  <c r="D114" i="17"/>
  <c r="E114" i="17"/>
  <c r="F114" i="17"/>
  <c r="B115" i="17"/>
  <c r="C115" i="17"/>
  <c r="D115" i="17"/>
  <c r="E115" i="17"/>
  <c r="F115" i="17"/>
  <c r="B116" i="17"/>
  <c r="Y115" i="1" s="1"/>
  <c r="C116" i="17"/>
  <c r="D116" i="17"/>
  <c r="E116" i="17"/>
  <c r="F116" i="17"/>
  <c r="B117" i="17"/>
  <c r="C117" i="17"/>
  <c r="G117" i="17" s="1"/>
  <c r="D117" i="17"/>
  <c r="E117" i="17"/>
  <c r="F117" i="17"/>
  <c r="B118" i="17"/>
  <c r="C118" i="17"/>
  <c r="D118" i="17"/>
  <c r="E118" i="17"/>
  <c r="F118" i="17"/>
  <c r="B119" i="17"/>
  <c r="C119" i="17"/>
  <c r="G119" i="17" s="1"/>
  <c r="D119" i="17"/>
  <c r="E119" i="17"/>
  <c r="F119" i="17"/>
  <c r="B120" i="17"/>
  <c r="C120" i="17"/>
  <c r="D120" i="17"/>
  <c r="E120" i="17"/>
  <c r="F120" i="17"/>
  <c r="B121" i="17"/>
  <c r="Y120" i="1" s="1"/>
  <c r="C121" i="17"/>
  <c r="D121" i="17"/>
  <c r="E121" i="17"/>
  <c r="F121" i="17"/>
  <c r="B122" i="17"/>
  <c r="C122" i="17"/>
  <c r="D122" i="17"/>
  <c r="E122" i="17"/>
  <c r="F122" i="17"/>
  <c r="B123" i="17"/>
  <c r="C123" i="17"/>
  <c r="G123" i="17" s="1"/>
  <c r="D123" i="17"/>
  <c r="E123" i="17"/>
  <c r="F123" i="17"/>
  <c r="B124" i="17"/>
  <c r="Y123" i="1" s="1"/>
  <c r="C124" i="17"/>
  <c r="D124" i="17"/>
  <c r="E124" i="17"/>
  <c r="F124" i="17"/>
  <c r="B125" i="17"/>
  <c r="C125" i="17"/>
  <c r="D125" i="17"/>
  <c r="E125" i="17"/>
  <c r="F125" i="17"/>
  <c r="B126" i="17"/>
  <c r="C126" i="17"/>
  <c r="D126" i="17"/>
  <c r="E126" i="17"/>
  <c r="F126" i="17"/>
  <c r="B127" i="17"/>
  <c r="C127" i="17"/>
  <c r="D127" i="17"/>
  <c r="E127" i="17"/>
  <c r="F127" i="17"/>
  <c r="B128" i="17"/>
  <c r="C128" i="17"/>
  <c r="D128" i="17"/>
  <c r="E128" i="17"/>
  <c r="F128" i="17"/>
  <c r="B129" i="17"/>
  <c r="Y128" i="1" s="1"/>
  <c r="C129" i="17"/>
  <c r="D129" i="17"/>
  <c r="E129" i="17"/>
  <c r="F129" i="17"/>
  <c r="B130" i="17"/>
  <c r="C130" i="17"/>
  <c r="D130" i="17"/>
  <c r="E130" i="17"/>
  <c r="F130" i="17"/>
  <c r="B131" i="17"/>
  <c r="C131" i="17"/>
  <c r="G131" i="17" s="1"/>
  <c r="I131" i="17" s="1"/>
  <c r="D131" i="17"/>
  <c r="E131" i="17"/>
  <c r="F131" i="17"/>
  <c r="B132" i="17"/>
  <c r="Y131" i="1" s="1"/>
  <c r="C132" i="17"/>
  <c r="D132" i="17"/>
  <c r="E132" i="17"/>
  <c r="F132" i="17"/>
  <c r="B133" i="17"/>
  <c r="C133" i="17"/>
  <c r="D133" i="17"/>
  <c r="E133" i="17"/>
  <c r="F133" i="17"/>
  <c r="B134" i="17"/>
  <c r="C134" i="17"/>
  <c r="D134" i="17"/>
  <c r="E134" i="17"/>
  <c r="F134" i="17"/>
  <c r="B135" i="17"/>
  <c r="C135" i="17"/>
  <c r="G135" i="17" s="1"/>
  <c r="I135" i="17" s="1"/>
  <c r="D135" i="17"/>
  <c r="E135" i="17"/>
  <c r="F135" i="17"/>
  <c r="H135" i="17"/>
  <c r="B136" i="17"/>
  <c r="C136" i="17"/>
  <c r="D136" i="17"/>
  <c r="E136" i="17"/>
  <c r="F136" i="17"/>
  <c r="B137" i="17"/>
  <c r="C137" i="17"/>
  <c r="D137" i="17"/>
  <c r="E137" i="17"/>
  <c r="F137" i="17"/>
  <c r="B138" i="17"/>
  <c r="C138" i="17"/>
  <c r="D138" i="17"/>
  <c r="E138" i="17"/>
  <c r="F138" i="17"/>
  <c r="B139" i="17"/>
  <c r="C139" i="17"/>
  <c r="G139" i="17" s="1"/>
  <c r="I139" i="17" s="1"/>
  <c r="D139" i="17"/>
  <c r="E139" i="17"/>
  <c r="F139" i="17"/>
  <c r="H139" i="17"/>
  <c r="B140" i="17"/>
  <c r="C140" i="17"/>
  <c r="D140" i="17"/>
  <c r="E140" i="17"/>
  <c r="F140" i="17"/>
  <c r="B141" i="17"/>
  <c r="C141" i="17"/>
  <c r="D141" i="17"/>
  <c r="E141" i="17"/>
  <c r="F141" i="17"/>
  <c r="B142" i="17"/>
  <c r="C142" i="17"/>
  <c r="D142" i="17"/>
  <c r="E142" i="17"/>
  <c r="F142" i="17"/>
  <c r="B143" i="17"/>
  <c r="Y142" i="1" s="1"/>
  <c r="C143" i="17"/>
  <c r="D143" i="17"/>
  <c r="E143" i="17"/>
  <c r="F143" i="17"/>
  <c r="B144" i="17"/>
  <c r="C144" i="17"/>
  <c r="D144" i="17"/>
  <c r="E144" i="17"/>
  <c r="F144" i="17"/>
  <c r="B145" i="17"/>
  <c r="C145" i="17"/>
  <c r="D145" i="17"/>
  <c r="E145" i="17"/>
  <c r="F145" i="17"/>
  <c r="B146" i="17"/>
  <c r="Y145" i="1" s="1"/>
  <c r="C146" i="17"/>
  <c r="D146" i="17"/>
  <c r="E146" i="17"/>
  <c r="F146" i="17"/>
  <c r="B147" i="17"/>
  <c r="C147" i="17"/>
  <c r="G147" i="17" s="1"/>
  <c r="I147" i="17" s="1"/>
  <c r="D147" i="17"/>
  <c r="E147" i="17"/>
  <c r="F147" i="17"/>
  <c r="H147" i="17"/>
  <c r="B148" i="17"/>
  <c r="C148" i="17"/>
  <c r="G148" i="17" s="1"/>
  <c r="D148" i="17"/>
  <c r="E148" i="17"/>
  <c r="F148" i="17"/>
  <c r="B149" i="17"/>
  <c r="Y148" i="1" s="1"/>
  <c r="C149" i="17"/>
  <c r="D149" i="17"/>
  <c r="E149" i="17"/>
  <c r="F149" i="17"/>
  <c r="B150" i="17"/>
  <c r="C150" i="17"/>
  <c r="D150" i="17"/>
  <c r="E150" i="17"/>
  <c r="F150" i="17"/>
  <c r="B151" i="17"/>
  <c r="C151" i="17"/>
  <c r="G151" i="17" s="1"/>
  <c r="D151" i="17"/>
  <c r="E151" i="17"/>
  <c r="F151" i="17"/>
  <c r="B152" i="17"/>
  <c r="C152" i="17"/>
  <c r="D152" i="17"/>
  <c r="G152" i="17" s="1"/>
  <c r="E152" i="17"/>
  <c r="F152" i="17"/>
  <c r="B153" i="17"/>
  <c r="C153" i="17"/>
  <c r="D153" i="17"/>
  <c r="E153" i="17"/>
  <c r="F153" i="17"/>
  <c r="G153" i="17"/>
  <c r="B154" i="17"/>
  <c r="C154" i="17"/>
  <c r="D154" i="17"/>
  <c r="E154" i="17"/>
  <c r="F154" i="17"/>
  <c r="G154" i="17"/>
  <c r="I154" i="17" s="1"/>
  <c r="H154" i="17"/>
  <c r="B155" i="17"/>
  <c r="Y154" i="1" s="1"/>
  <c r="C155" i="17"/>
  <c r="D155" i="17"/>
  <c r="G155" i="17" s="1"/>
  <c r="I155" i="17" s="1"/>
  <c r="E155" i="17"/>
  <c r="F155" i="17"/>
  <c r="H155" i="17"/>
  <c r="B156" i="17"/>
  <c r="C156" i="17"/>
  <c r="D156" i="17"/>
  <c r="E156" i="17"/>
  <c r="F156" i="17"/>
  <c r="G156" i="17"/>
  <c r="I156" i="17" s="1"/>
  <c r="B157" i="17"/>
  <c r="C157" i="17"/>
  <c r="D157" i="17"/>
  <c r="E157" i="17"/>
  <c r="F157" i="17"/>
  <c r="G157" i="17"/>
  <c r="B158" i="17"/>
  <c r="C158" i="17"/>
  <c r="D158" i="17"/>
  <c r="G158" i="17" s="1"/>
  <c r="I158" i="17" s="1"/>
  <c r="E158" i="17"/>
  <c r="F158" i="17"/>
  <c r="H158" i="17"/>
  <c r="B159" i="17"/>
  <c r="Y158" i="1" s="1"/>
  <c r="C159" i="17"/>
  <c r="D159" i="17"/>
  <c r="G159" i="17" s="1"/>
  <c r="E159" i="17"/>
  <c r="F159" i="17"/>
  <c r="B160" i="17"/>
  <c r="C160" i="17"/>
  <c r="D160" i="17"/>
  <c r="G160" i="17" s="1"/>
  <c r="E160" i="17"/>
  <c r="F160" i="17"/>
  <c r="B161" i="17"/>
  <c r="C161" i="17"/>
  <c r="D161" i="17"/>
  <c r="E161" i="17"/>
  <c r="F161" i="17"/>
  <c r="G161" i="17"/>
  <c r="B162" i="17"/>
  <c r="Y161" i="1" s="1"/>
  <c r="C162" i="17"/>
  <c r="D162" i="17"/>
  <c r="E162" i="17"/>
  <c r="F162" i="17"/>
  <c r="G162" i="17"/>
  <c r="I162" i="17" s="1"/>
  <c r="B163" i="17"/>
  <c r="C163" i="17"/>
  <c r="D163" i="17"/>
  <c r="G163" i="17" s="1"/>
  <c r="I163" i="17" s="1"/>
  <c r="E163" i="17"/>
  <c r="F163" i="17"/>
  <c r="H163" i="17"/>
  <c r="B164" i="17"/>
  <c r="C164" i="17"/>
  <c r="D164" i="17"/>
  <c r="E164" i="17"/>
  <c r="F164" i="17"/>
  <c r="G164" i="17"/>
  <c r="I164" i="17" s="1"/>
  <c r="B165" i="17"/>
  <c r="C165" i="17"/>
  <c r="D165" i="17"/>
  <c r="E165" i="17"/>
  <c r="F165" i="17"/>
  <c r="G165" i="17"/>
  <c r="B166" i="17"/>
  <c r="Y165" i="1" s="1"/>
  <c r="C166" i="17"/>
  <c r="D166" i="17"/>
  <c r="G166" i="17" s="1"/>
  <c r="I166" i="17" s="1"/>
  <c r="E166" i="17"/>
  <c r="F166" i="17"/>
  <c r="H166" i="17"/>
  <c r="B167" i="17"/>
  <c r="C167" i="17"/>
  <c r="D167" i="17"/>
  <c r="G167" i="17" s="1"/>
  <c r="E167" i="17"/>
  <c r="F167" i="17"/>
  <c r="B168" i="17"/>
  <c r="C168" i="17"/>
  <c r="D168" i="17"/>
  <c r="G168" i="17" s="1"/>
  <c r="E168" i="17"/>
  <c r="F168" i="17"/>
  <c r="B169" i="17"/>
  <c r="Y168" i="1" s="1"/>
  <c r="C169" i="17"/>
  <c r="D169" i="17"/>
  <c r="E169" i="17"/>
  <c r="F169" i="17"/>
  <c r="G169" i="17"/>
  <c r="B170" i="17"/>
  <c r="C170" i="17"/>
  <c r="D170" i="17"/>
  <c r="E170" i="17"/>
  <c r="F170" i="17"/>
  <c r="G170" i="17"/>
  <c r="I170" i="17" s="1"/>
  <c r="H170" i="17"/>
  <c r="B171" i="17"/>
  <c r="C171" i="17"/>
  <c r="D171" i="17"/>
  <c r="G171" i="17" s="1"/>
  <c r="I171" i="17" s="1"/>
  <c r="E171" i="17"/>
  <c r="F171" i="17"/>
  <c r="H171" i="17"/>
  <c r="B172" i="17"/>
  <c r="C172" i="17"/>
  <c r="D172" i="17"/>
  <c r="E172" i="17"/>
  <c r="F172" i="17"/>
  <c r="G172" i="17"/>
  <c r="I172" i="17" s="1"/>
  <c r="B173" i="17"/>
  <c r="C173" i="17"/>
  <c r="D173" i="17"/>
  <c r="E173" i="17"/>
  <c r="F173" i="17"/>
  <c r="G173" i="17"/>
  <c r="B174" i="17"/>
  <c r="Y173" i="1" s="1"/>
  <c r="C174" i="17"/>
  <c r="D174" i="17"/>
  <c r="G174" i="17" s="1"/>
  <c r="I174" i="17" s="1"/>
  <c r="E174" i="17"/>
  <c r="F174" i="17"/>
  <c r="H174" i="17"/>
  <c r="B175" i="17"/>
  <c r="C175" i="17"/>
  <c r="D175" i="17"/>
  <c r="G175" i="17" s="1"/>
  <c r="E175" i="17"/>
  <c r="F175" i="17"/>
  <c r="B176" i="17"/>
  <c r="C176" i="17"/>
  <c r="D176" i="17"/>
  <c r="G176" i="17" s="1"/>
  <c r="E176" i="17"/>
  <c r="F176" i="17"/>
  <c r="B177" i="17"/>
  <c r="Y176" i="1" s="1"/>
  <c r="C177" i="17"/>
  <c r="D177" i="17"/>
  <c r="E177" i="17"/>
  <c r="F177" i="17"/>
  <c r="G177" i="17"/>
  <c r="B178" i="17"/>
  <c r="C178" i="17"/>
  <c r="D178" i="17"/>
  <c r="E178" i="17"/>
  <c r="F178" i="17"/>
  <c r="G178" i="17"/>
  <c r="I178" i="17" s="1"/>
  <c r="B179" i="17"/>
  <c r="C179" i="17"/>
  <c r="D179" i="17"/>
  <c r="G179" i="17" s="1"/>
  <c r="E179" i="17"/>
  <c r="F179" i="17"/>
  <c r="B180" i="17"/>
  <c r="C180" i="17"/>
  <c r="D180" i="17"/>
  <c r="E180" i="17"/>
  <c r="F180" i="17"/>
  <c r="G180" i="17"/>
  <c r="I180" i="17" s="1"/>
  <c r="B181" i="17"/>
  <c r="C181" i="17"/>
  <c r="D181" i="17"/>
  <c r="E181" i="17"/>
  <c r="F181" i="17"/>
  <c r="G181" i="17"/>
  <c r="B182" i="17"/>
  <c r="C182" i="17"/>
  <c r="D182" i="17"/>
  <c r="G182" i="17" s="1"/>
  <c r="I182" i="17" s="1"/>
  <c r="E182" i="17"/>
  <c r="F182" i="17"/>
  <c r="H182" i="17"/>
  <c r="B183" i="17"/>
  <c r="C183" i="17"/>
  <c r="D183" i="17"/>
  <c r="G183" i="17" s="1"/>
  <c r="E183" i="17"/>
  <c r="F183" i="17"/>
  <c r="B184" i="17"/>
  <c r="Y183" i="1" s="1"/>
  <c r="C184" i="17"/>
  <c r="D184" i="17"/>
  <c r="G184" i="17" s="1"/>
  <c r="E184" i="17"/>
  <c r="F184" i="17"/>
  <c r="B185" i="17"/>
  <c r="C185" i="17"/>
  <c r="D185" i="17"/>
  <c r="E185" i="17"/>
  <c r="F185" i="17"/>
  <c r="G185" i="17"/>
  <c r="B186" i="17"/>
  <c r="C186" i="17"/>
  <c r="D186" i="17"/>
  <c r="G186" i="17" s="1"/>
  <c r="E186" i="17"/>
  <c r="F186" i="17"/>
  <c r="B187" i="17"/>
  <c r="Y186" i="1" s="1"/>
  <c r="C187" i="17"/>
  <c r="D187" i="17"/>
  <c r="G187" i="17" s="1"/>
  <c r="E187" i="17"/>
  <c r="F187" i="17"/>
  <c r="B188" i="17"/>
  <c r="C188" i="17"/>
  <c r="D188" i="17"/>
  <c r="E188" i="17"/>
  <c r="F188" i="17"/>
  <c r="G188" i="17"/>
  <c r="I188" i="17" s="1"/>
  <c r="B189" i="17"/>
  <c r="C189" i="17"/>
  <c r="D189" i="17"/>
  <c r="E189" i="17"/>
  <c r="F189" i="17"/>
  <c r="G189" i="17"/>
  <c r="B190" i="17"/>
  <c r="Y189" i="1" s="1"/>
  <c r="C190" i="17"/>
  <c r="D190" i="17"/>
  <c r="G190" i="17" s="1"/>
  <c r="I190" i="17" s="1"/>
  <c r="E190" i="17"/>
  <c r="F190" i="17"/>
  <c r="H190" i="17"/>
  <c r="B191" i="17"/>
  <c r="C191" i="17"/>
  <c r="D191" i="17"/>
  <c r="G191" i="17" s="1"/>
  <c r="E191" i="17"/>
  <c r="F191" i="17"/>
  <c r="B192" i="17"/>
  <c r="C192" i="17"/>
  <c r="D192" i="17"/>
  <c r="G192" i="17" s="1"/>
  <c r="E192" i="17"/>
  <c r="F192" i="17"/>
  <c r="B193" i="17"/>
  <c r="Y192" i="1" s="1"/>
  <c r="C193" i="17"/>
  <c r="D193" i="17"/>
  <c r="E193" i="17"/>
  <c r="F193" i="17"/>
  <c r="G193" i="17"/>
  <c r="B194" i="17"/>
  <c r="C194" i="17"/>
  <c r="D194" i="17"/>
  <c r="G194" i="17" s="1"/>
  <c r="E194" i="17"/>
  <c r="F194" i="17"/>
  <c r="B195" i="17"/>
  <c r="C195" i="17"/>
  <c r="D195" i="17"/>
  <c r="E195" i="17"/>
  <c r="F195" i="17"/>
  <c r="B196" i="17"/>
  <c r="Y195" i="1" s="1"/>
  <c r="C196" i="17"/>
  <c r="D196" i="17"/>
  <c r="E196" i="17"/>
  <c r="F196" i="17"/>
  <c r="G196" i="17"/>
  <c r="I196" i="17" s="1"/>
  <c r="B197" i="17"/>
  <c r="C197" i="17"/>
  <c r="D197" i="17"/>
  <c r="E197" i="17"/>
  <c r="F197" i="17"/>
  <c r="G197" i="17"/>
  <c r="B198" i="17"/>
  <c r="C198" i="17"/>
  <c r="D198" i="17"/>
  <c r="G198" i="17" s="1"/>
  <c r="E198" i="17"/>
  <c r="F198" i="17"/>
  <c r="B199" i="17"/>
  <c r="C199" i="17"/>
  <c r="D199" i="17"/>
  <c r="E199" i="17"/>
  <c r="F199" i="17"/>
  <c r="B200" i="17"/>
  <c r="C200" i="17"/>
  <c r="D200" i="17"/>
  <c r="E200" i="17"/>
  <c r="F200" i="17"/>
  <c r="B201" i="17"/>
  <c r="C201" i="17"/>
  <c r="D201" i="17"/>
  <c r="E201" i="17"/>
  <c r="F201" i="17"/>
  <c r="G201" i="17"/>
  <c r="B202" i="17"/>
  <c r="C202" i="17"/>
  <c r="D202" i="17"/>
  <c r="G202" i="17" s="1"/>
  <c r="E202" i="17"/>
  <c r="F202" i="17"/>
  <c r="B203" i="17"/>
  <c r="C203" i="17"/>
  <c r="D203" i="17"/>
  <c r="E203" i="17"/>
  <c r="F203" i="17"/>
  <c r="B204" i="17"/>
  <c r="C204" i="17"/>
  <c r="D204" i="17"/>
  <c r="E204" i="17"/>
  <c r="F204" i="17"/>
  <c r="G204" i="17" s="1"/>
  <c r="B205" i="17"/>
  <c r="Y204" i="1" s="1"/>
  <c r="C205" i="17"/>
  <c r="D205" i="17"/>
  <c r="E205" i="17"/>
  <c r="F205" i="17"/>
  <c r="G205" i="17"/>
  <c r="B206" i="17"/>
  <c r="C206" i="17"/>
  <c r="D206" i="17"/>
  <c r="G206" i="17" s="1"/>
  <c r="E206" i="17"/>
  <c r="F206" i="17"/>
  <c r="B207" i="17"/>
  <c r="C207" i="17"/>
  <c r="D207" i="17"/>
  <c r="E207" i="17"/>
  <c r="F207" i="17"/>
  <c r="B208" i="17"/>
  <c r="Y207" i="1" s="1"/>
  <c r="C208" i="17"/>
  <c r="D208" i="17"/>
  <c r="E208" i="17"/>
  <c r="F208" i="17"/>
  <c r="B209" i="17"/>
  <c r="C209" i="17"/>
  <c r="D209" i="17"/>
  <c r="E209" i="17"/>
  <c r="F209" i="17"/>
  <c r="G209" i="17" s="1"/>
  <c r="B210" i="17"/>
  <c r="C210" i="17"/>
  <c r="D210" i="17"/>
  <c r="E210" i="17"/>
  <c r="F210" i="17"/>
  <c r="G210" i="17"/>
  <c r="I210" i="17" s="1"/>
  <c r="H210" i="17"/>
  <c r="B211" i="17"/>
  <c r="C211" i="17"/>
  <c r="D211" i="17"/>
  <c r="E211" i="17"/>
  <c r="F211" i="17"/>
  <c r="B212" i="17"/>
  <c r="C212" i="17"/>
  <c r="D212" i="17"/>
  <c r="E212" i="17"/>
  <c r="F212" i="17"/>
  <c r="G212" i="17" s="1"/>
  <c r="B213" i="17"/>
  <c r="C213" i="17"/>
  <c r="D213" i="17"/>
  <c r="E213" i="17"/>
  <c r="F213" i="17"/>
  <c r="G213" i="17"/>
  <c r="B214" i="17"/>
  <c r="C214" i="17"/>
  <c r="D214" i="17"/>
  <c r="G214" i="17" s="1"/>
  <c r="I214" i="17" s="1"/>
  <c r="E214" i="17"/>
  <c r="F214" i="17"/>
  <c r="H214" i="17"/>
  <c r="B215" i="17"/>
  <c r="Y214" i="1" s="1"/>
  <c r="C215" i="17"/>
  <c r="D215" i="17"/>
  <c r="E215" i="17"/>
  <c r="F215" i="17"/>
  <c r="B216" i="17"/>
  <c r="C216" i="17"/>
  <c r="D216" i="17"/>
  <c r="E216" i="17"/>
  <c r="F216" i="17"/>
  <c r="B217" i="17"/>
  <c r="C217" i="17"/>
  <c r="D217" i="17"/>
  <c r="E217" i="17"/>
  <c r="F217" i="17"/>
  <c r="G217" i="17"/>
  <c r="B218" i="17"/>
  <c r="Y217" i="1" s="1"/>
  <c r="C218" i="17"/>
  <c r="D218" i="17"/>
  <c r="E218" i="17"/>
  <c r="F218" i="17"/>
  <c r="G218" i="17"/>
  <c r="B219" i="17"/>
  <c r="C219" i="17"/>
  <c r="D219" i="17"/>
  <c r="E219" i="17"/>
  <c r="F219" i="17"/>
  <c r="B220" i="17"/>
  <c r="C220" i="17"/>
  <c r="D220" i="17"/>
  <c r="E220" i="17"/>
  <c r="F220" i="17"/>
  <c r="G220" i="17" s="1"/>
  <c r="B221" i="17"/>
  <c r="C221" i="17"/>
  <c r="D221" i="17"/>
  <c r="E221" i="17"/>
  <c r="F221" i="17"/>
  <c r="G221" i="17"/>
  <c r="B222" i="17"/>
  <c r="C222" i="17"/>
  <c r="D222" i="17"/>
  <c r="E222" i="17"/>
  <c r="F222" i="17"/>
  <c r="B223" i="17"/>
  <c r="C223" i="17"/>
  <c r="D223" i="17"/>
  <c r="E223" i="17"/>
  <c r="F223" i="17"/>
  <c r="B224" i="17"/>
  <c r="Y223" i="1" s="1"/>
  <c r="C224" i="17"/>
  <c r="D224" i="17"/>
  <c r="E224" i="17"/>
  <c r="F224" i="17"/>
  <c r="B225" i="17"/>
  <c r="C225" i="17"/>
  <c r="D225" i="17"/>
  <c r="E225" i="17"/>
  <c r="F225" i="17"/>
  <c r="G225" i="17"/>
  <c r="B226" i="17"/>
  <c r="C226" i="17"/>
  <c r="D226" i="17"/>
  <c r="G226" i="17" s="1"/>
  <c r="E226" i="17"/>
  <c r="F226" i="17"/>
  <c r="B227" i="17"/>
  <c r="Y226" i="1" s="1"/>
  <c r="C227" i="17"/>
  <c r="D227" i="17"/>
  <c r="E227" i="17"/>
  <c r="F227" i="17"/>
  <c r="B228" i="17"/>
  <c r="C228" i="17"/>
  <c r="D228" i="17"/>
  <c r="E228" i="17"/>
  <c r="F228" i="17"/>
  <c r="G228" i="17" s="1"/>
  <c r="B229" i="17"/>
  <c r="C229" i="17"/>
  <c r="D229" i="17"/>
  <c r="E229" i="17"/>
  <c r="F229" i="17"/>
  <c r="G229" i="17"/>
  <c r="B230" i="17"/>
  <c r="Y229" i="1" s="1"/>
  <c r="C230" i="17"/>
  <c r="G230" i="17" s="1"/>
  <c r="D230" i="17"/>
  <c r="E230" i="17"/>
  <c r="F230" i="17"/>
  <c r="B231" i="17"/>
  <c r="C231" i="17"/>
  <c r="D231" i="17"/>
  <c r="E231" i="17"/>
  <c r="F231" i="17"/>
  <c r="B232" i="17"/>
  <c r="C232" i="17"/>
  <c r="D232" i="17"/>
  <c r="E232" i="17"/>
  <c r="F232" i="17"/>
  <c r="B233" i="17"/>
  <c r="C233" i="17"/>
  <c r="G233" i="17" s="1"/>
  <c r="D233" i="17"/>
  <c r="E233" i="17"/>
  <c r="F233" i="17"/>
  <c r="B234" i="17"/>
  <c r="C234" i="17"/>
  <c r="D234" i="17"/>
  <c r="G234" i="17" s="1"/>
  <c r="E234" i="17"/>
  <c r="F234" i="17"/>
  <c r="B235" i="17"/>
  <c r="Y234" i="1" s="1"/>
  <c r="C235" i="17"/>
  <c r="D235" i="17"/>
  <c r="G235" i="17" s="1"/>
  <c r="I235" i="17" s="1"/>
  <c r="E235" i="17"/>
  <c r="F235" i="17"/>
  <c r="B236" i="17"/>
  <c r="C236" i="17"/>
  <c r="D236" i="17"/>
  <c r="E236" i="17"/>
  <c r="F236" i="17"/>
  <c r="G236" i="17" s="1"/>
  <c r="B237" i="17"/>
  <c r="C237" i="17"/>
  <c r="G237" i="17" s="1"/>
  <c r="D237" i="17"/>
  <c r="E237" i="17"/>
  <c r="F237" i="17"/>
  <c r="B238" i="17"/>
  <c r="Y237" i="1" s="1"/>
  <c r="C238" i="17"/>
  <c r="D238" i="17"/>
  <c r="E238" i="17"/>
  <c r="F238" i="17"/>
  <c r="B239" i="17"/>
  <c r="C239" i="17"/>
  <c r="D239" i="17"/>
  <c r="E239" i="17"/>
  <c r="F239" i="17"/>
  <c r="B240" i="17"/>
  <c r="C240" i="17"/>
  <c r="G240" i="17" s="1"/>
  <c r="D240" i="17"/>
  <c r="E240" i="17"/>
  <c r="F240" i="17"/>
  <c r="B241" i="17"/>
  <c r="C241" i="17"/>
  <c r="G241" i="17" s="1"/>
  <c r="D241" i="17"/>
  <c r="E241" i="17"/>
  <c r="F241" i="17"/>
  <c r="B242" i="17"/>
  <c r="C242" i="17"/>
  <c r="D242" i="17"/>
  <c r="E242" i="17"/>
  <c r="F242" i="17"/>
  <c r="G242" i="17"/>
  <c r="I242" i="17" s="1"/>
  <c r="H242" i="17"/>
  <c r="B243" i="17"/>
  <c r="C243" i="17"/>
  <c r="D243" i="17"/>
  <c r="E243" i="17"/>
  <c r="F243" i="17"/>
  <c r="B244" i="17"/>
  <c r="Y243" i="1" s="1"/>
  <c r="C244" i="17"/>
  <c r="D244" i="17"/>
  <c r="E244" i="17"/>
  <c r="F244" i="17"/>
  <c r="G244" i="17" s="1"/>
  <c r="B245" i="17"/>
  <c r="C245" i="17"/>
  <c r="G245" i="17" s="1"/>
  <c r="D245" i="17"/>
  <c r="E245" i="17"/>
  <c r="F245" i="17"/>
  <c r="B246" i="17"/>
  <c r="C246" i="17"/>
  <c r="D246" i="17"/>
  <c r="E246" i="17"/>
  <c r="F246" i="17"/>
  <c r="B247" i="17"/>
  <c r="C247" i="17"/>
  <c r="D247" i="17"/>
  <c r="E247" i="17"/>
  <c r="F247" i="17"/>
  <c r="B248" i="17"/>
  <c r="C248" i="17"/>
  <c r="D248" i="17"/>
  <c r="E248" i="17"/>
  <c r="F248" i="17"/>
  <c r="B249" i="17"/>
  <c r="Y248" i="1" s="1"/>
  <c r="C249" i="17"/>
  <c r="D249" i="17"/>
  <c r="E249" i="17"/>
  <c r="F249" i="17"/>
  <c r="G249" i="17"/>
  <c r="B250" i="17"/>
  <c r="C250" i="17"/>
  <c r="D250" i="17"/>
  <c r="E250" i="17"/>
  <c r="F250" i="17"/>
  <c r="G250" i="17"/>
  <c r="B251" i="17"/>
  <c r="C251" i="17"/>
  <c r="D251" i="17"/>
  <c r="E251" i="17"/>
  <c r="F251" i="17"/>
  <c r="B252" i="17"/>
  <c r="C252" i="17"/>
  <c r="D252" i="17"/>
  <c r="E252" i="17"/>
  <c r="F252" i="17"/>
  <c r="G252" i="17" s="1"/>
  <c r="B253" i="17"/>
  <c r="C253" i="17"/>
  <c r="D253" i="17"/>
  <c r="E253" i="17"/>
  <c r="F253" i="17"/>
  <c r="G253" i="17"/>
  <c r="B254" i="17"/>
  <c r="C254" i="17"/>
  <c r="D254" i="17"/>
  <c r="E254" i="17"/>
  <c r="F254" i="17"/>
  <c r="B255" i="17"/>
  <c r="C255" i="17"/>
  <c r="D255" i="17"/>
  <c r="E255" i="17"/>
  <c r="F255" i="17"/>
  <c r="B256" i="17"/>
  <c r="C256" i="17"/>
  <c r="D256" i="17"/>
  <c r="E256" i="17"/>
  <c r="F256" i="17"/>
  <c r="B257" i="17"/>
  <c r="C257" i="17"/>
  <c r="D257" i="17"/>
  <c r="E257" i="17"/>
  <c r="F257" i="17"/>
  <c r="G257" i="17"/>
  <c r="B258" i="17"/>
  <c r="C258" i="17"/>
  <c r="D258" i="17"/>
  <c r="G258" i="17" s="1"/>
  <c r="E258" i="17"/>
  <c r="F258" i="17"/>
  <c r="B259" i="17"/>
  <c r="C259" i="17"/>
  <c r="D259" i="17"/>
  <c r="G259" i="17" s="1"/>
  <c r="E259" i="17"/>
  <c r="F259" i="17"/>
  <c r="B260" i="17"/>
  <c r="C260" i="17"/>
  <c r="D260" i="17"/>
  <c r="E260" i="17"/>
  <c r="F260" i="17"/>
  <c r="G260" i="17" s="1"/>
  <c r="B261" i="17"/>
  <c r="Y260" i="1" s="1"/>
  <c r="C261" i="17"/>
  <c r="D261" i="17"/>
  <c r="E261" i="17"/>
  <c r="F261" i="17"/>
  <c r="G261" i="17"/>
  <c r="B262" i="17"/>
  <c r="C262" i="17"/>
  <c r="D262" i="17"/>
  <c r="E262" i="17"/>
  <c r="F262" i="17"/>
  <c r="B263" i="17"/>
  <c r="C263" i="17"/>
  <c r="D263" i="17"/>
  <c r="E263" i="17"/>
  <c r="F263" i="17"/>
  <c r="B264" i="17"/>
  <c r="Y263" i="1" s="1"/>
  <c r="C264" i="17"/>
  <c r="D264" i="17"/>
  <c r="E264" i="17"/>
  <c r="F264" i="17"/>
  <c r="B265" i="17"/>
  <c r="C265" i="17"/>
  <c r="G265" i="17" s="1"/>
  <c r="D265" i="17"/>
  <c r="E265" i="17"/>
  <c r="F265" i="17"/>
  <c r="B266" i="17"/>
  <c r="C266" i="17"/>
  <c r="D266" i="17"/>
  <c r="G266" i="17" s="1"/>
  <c r="E266" i="17"/>
  <c r="F266" i="17"/>
  <c r="B267" i="17"/>
  <c r="Y266" i="1" s="1"/>
  <c r="C267" i="17"/>
  <c r="D267" i="17"/>
  <c r="G267" i="17" s="1"/>
  <c r="E267" i="17"/>
  <c r="F267" i="17"/>
  <c r="B268" i="17"/>
  <c r="C268" i="17"/>
  <c r="D268" i="17"/>
  <c r="E268" i="17"/>
  <c r="F268" i="17"/>
  <c r="G268" i="17" s="1"/>
  <c r="B269" i="17"/>
  <c r="C269" i="17"/>
  <c r="G269" i="17" s="1"/>
  <c r="D269" i="17"/>
  <c r="E269" i="17"/>
  <c r="F269" i="17"/>
  <c r="B270" i="17"/>
  <c r="C270" i="17"/>
  <c r="D270" i="17"/>
  <c r="E270" i="17"/>
  <c r="F270" i="17"/>
  <c r="B271" i="17"/>
  <c r="C271" i="17"/>
  <c r="D271" i="17"/>
  <c r="E271" i="17"/>
  <c r="F271" i="17"/>
  <c r="B272" i="17"/>
  <c r="Y271" i="1" s="1"/>
  <c r="C272" i="17"/>
  <c r="G272" i="17" s="1"/>
  <c r="D272" i="17"/>
  <c r="E272" i="17"/>
  <c r="F272" i="17"/>
  <c r="B273" i="17"/>
  <c r="C273" i="17"/>
  <c r="G273" i="17" s="1"/>
  <c r="D273" i="17"/>
  <c r="E273" i="17"/>
  <c r="F273" i="17"/>
  <c r="B274" i="17"/>
  <c r="C274" i="17"/>
  <c r="D274" i="17"/>
  <c r="E274" i="17"/>
  <c r="F274" i="17"/>
  <c r="G274" i="17"/>
  <c r="I274" i="17" s="1"/>
  <c r="H274" i="17"/>
  <c r="B275" i="17"/>
  <c r="C275" i="17"/>
  <c r="D275" i="17"/>
  <c r="E275" i="17"/>
  <c r="F275" i="17"/>
  <c r="B276" i="17"/>
  <c r="C276" i="17"/>
  <c r="D276" i="17"/>
  <c r="E276" i="17"/>
  <c r="F276" i="17"/>
  <c r="G276" i="17" s="1"/>
  <c r="B277" i="17"/>
  <c r="C277" i="17"/>
  <c r="G277" i="17" s="1"/>
  <c r="D277" i="17"/>
  <c r="E277" i="17"/>
  <c r="F277" i="17"/>
  <c r="B278" i="17"/>
  <c r="Y277" i="1" s="1"/>
  <c r="C278" i="17"/>
  <c r="D278" i="17"/>
  <c r="E278" i="17"/>
  <c r="F278" i="17"/>
  <c r="B279" i="17"/>
  <c r="C279" i="17"/>
  <c r="D279" i="17"/>
  <c r="E279" i="17"/>
  <c r="F279" i="17"/>
  <c r="B280" i="17"/>
  <c r="C280" i="17"/>
  <c r="D280" i="17"/>
  <c r="E280" i="17"/>
  <c r="F280" i="17"/>
  <c r="B281" i="17"/>
  <c r="Y280" i="1" s="1"/>
  <c r="C281" i="17"/>
  <c r="D281" i="17"/>
  <c r="E281" i="17"/>
  <c r="F281" i="17"/>
  <c r="G281" i="17" s="1"/>
  <c r="B282" i="17"/>
  <c r="C282" i="17"/>
  <c r="D282" i="17"/>
  <c r="E282" i="17"/>
  <c r="F282" i="17"/>
  <c r="G282" i="17"/>
  <c r="B283" i="17"/>
  <c r="C283" i="17"/>
  <c r="D283" i="17"/>
  <c r="E283" i="17"/>
  <c r="F283" i="17"/>
  <c r="B284" i="17"/>
  <c r="Y283" i="1" s="1"/>
  <c r="C284" i="17"/>
  <c r="D284" i="17"/>
  <c r="E284" i="17"/>
  <c r="F284" i="17"/>
  <c r="G284" i="17"/>
  <c r="B285" i="17"/>
  <c r="C285" i="17"/>
  <c r="D285" i="17"/>
  <c r="E285" i="17"/>
  <c r="F285" i="17"/>
  <c r="G285" i="17"/>
  <c r="B286" i="17"/>
  <c r="C286" i="17"/>
  <c r="D286" i="17"/>
  <c r="E286" i="17"/>
  <c r="F286" i="17"/>
  <c r="B287" i="17"/>
  <c r="Y286" i="1" s="1"/>
  <c r="C287" i="17"/>
  <c r="D287" i="17"/>
  <c r="E287" i="17"/>
  <c r="F287" i="17"/>
  <c r="B288" i="17"/>
  <c r="C288" i="17"/>
  <c r="G288" i="17" s="1"/>
  <c r="D288" i="17"/>
  <c r="E288" i="17"/>
  <c r="F288" i="17"/>
  <c r="B289" i="17"/>
  <c r="C289" i="17"/>
  <c r="D289" i="17"/>
  <c r="E289" i="17"/>
  <c r="F289" i="17"/>
  <c r="G289" i="17"/>
  <c r="B290" i="17"/>
  <c r="Y289" i="1" s="1"/>
  <c r="C290" i="17"/>
  <c r="D290" i="17"/>
  <c r="E290" i="17"/>
  <c r="F290" i="17"/>
  <c r="G290" i="17"/>
  <c r="I290" i="17" s="1"/>
  <c r="B291" i="17"/>
  <c r="C291" i="17"/>
  <c r="D291" i="17"/>
  <c r="E291" i="17"/>
  <c r="F291" i="17"/>
  <c r="B292" i="17"/>
  <c r="C292" i="17"/>
  <c r="D292" i="17"/>
  <c r="E292" i="17"/>
  <c r="F292" i="17"/>
  <c r="G292" i="17"/>
  <c r="B293" i="17"/>
  <c r="C293" i="17"/>
  <c r="D293" i="17"/>
  <c r="E293" i="17"/>
  <c r="F293" i="17"/>
  <c r="G293" i="17"/>
  <c r="B294" i="17"/>
  <c r="Y293" i="1" s="1"/>
  <c r="C294" i="17"/>
  <c r="D294" i="17"/>
  <c r="E294" i="17"/>
  <c r="F294" i="17"/>
  <c r="G294" i="17"/>
  <c r="I294" i="17" s="1"/>
  <c r="B295" i="17"/>
  <c r="C295" i="17"/>
  <c r="D295" i="17"/>
  <c r="E295" i="17"/>
  <c r="F295" i="17"/>
  <c r="B296" i="17"/>
  <c r="C296" i="17"/>
  <c r="G296" i="17" s="1"/>
  <c r="D296" i="17"/>
  <c r="E296" i="17"/>
  <c r="F296" i="17"/>
  <c r="B297" i="17"/>
  <c r="Y296" i="1" s="1"/>
  <c r="C297" i="17"/>
  <c r="G297" i="17" s="1"/>
  <c r="D297" i="17"/>
  <c r="E297" i="17"/>
  <c r="F297" i="17"/>
  <c r="B298" i="17"/>
  <c r="C298" i="17"/>
  <c r="D298" i="17"/>
  <c r="E298" i="17"/>
  <c r="G298" i="17" s="1"/>
  <c r="F298" i="17"/>
  <c r="B299" i="17"/>
  <c r="C299" i="17"/>
  <c r="D299" i="17"/>
  <c r="E299" i="17"/>
  <c r="F299" i="17"/>
  <c r="B300" i="17"/>
  <c r="C300" i="17"/>
  <c r="D300" i="17"/>
  <c r="E300" i="17"/>
  <c r="F300" i="17"/>
  <c r="G300" i="17"/>
  <c r="B301" i="17"/>
  <c r="C301" i="17"/>
  <c r="G301" i="17" s="1"/>
  <c r="D301" i="17"/>
  <c r="E301" i="17"/>
  <c r="F301" i="17"/>
  <c r="B302" i="17"/>
  <c r="C302" i="17"/>
  <c r="G302" i="17" s="1"/>
  <c r="D302" i="17"/>
  <c r="E302" i="17"/>
  <c r="F302" i="17"/>
  <c r="B303" i="17"/>
  <c r="C303" i="17"/>
  <c r="D303" i="17"/>
  <c r="E303" i="17"/>
  <c r="F303" i="17"/>
  <c r="B304" i="17"/>
  <c r="C304" i="17"/>
  <c r="D304" i="17"/>
  <c r="E304" i="17"/>
  <c r="F304" i="17"/>
  <c r="B305" i="17"/>
  <c r="Y304" i="1" s="1"/>
  <c r="C305" i="17"/>
  <c r="G305" i="17" s="1"/>
  <c r="D305" i="17"/>
  <c r="E305" i="17"/>
  <c r="F305" i="17"/>
  <c r="B306" i="17"/>
  <c r="C306" i="17"/>
  <c r="G306" i="17" s="1"/>
  <c r="D306" i="17"/>
  <c r="E306" i="17"/>
  <c r="F306" i="17"/>
  <c r="B307" i="17"/>
  <c r="C307" i="17"/>
  <c r="D307" i="17"/>
  <c r="E307" i="17"/>
  <c r="F307" i="17"/>
  <c r="B308" i="17"/>
  <c r="Y307" i="1" s="1"/>
  <c r="C308" i="17"/>
  <c r="D308" i="17"/>
  <c r="E308" i="17"/>
  <c r="F308" i="17"/>
  <c r="B309" i="17"/>
  <c r="C309" i="17"/>
  <c r="G309" i="17" s="1"/>
  <c r="D309" i="17"/>
  <c r="E309" i="17"/>
  <c r="F309" i="17"/>
  <c r="B310" i="17"/>
  <c r="C310" i="17"/>
  <c r="D310" i="17"/>
  <c r="E310" i="17"/>
  <c r="F310" i="17"/>
  <c r="B311" i="17"/>
  <c r="C311" i="17"/>
  <c r="D311" i="17"/>
  <c r="E311" i="17"/>
  <c r="F311" i="17"/>
  <c r="B312" i="17"/>
  <c r="C312" i="17"/>
  <c r="D312" i="17"/>
  <c r="E312" i="17"/>
  <c r="F312" i="17"/>
  <c r="B313" i="17"/>
  <c r="Y312" i="1" s="1"/>
  <c r="C313" i="17"/>
  <c r="G313" i="17" s="1"/>
  <c r="D313" i="17"/>
  <c r="E313" i="17"/>
  <c r="F313" i="17"/>
  <c r="B314" i="17"/>
  <c r="C314" i="17"/>
  <c r="G314" i="17" s="1"/>
  <c r="D314" i="17"/>
  <c r="E314" i="17"/>
  <c r="F314" i="17"/>
  <c r="B315" i="17"/>
  <c r="C315" i="17"/>
  <c r="D315" i="17"/>
  <c r="E315" i="17"/>
  <c r="F315" i="17"/>
  <c r="B316" i="17"/>
  <c r="Y315" i="1" s="1"/>
  <c r="C316" i="17"/>
  <c r="D316" i="17"/>
  <c r="E316" i="17"/>
  <c r="F316" i="17"/>
  <c r="B317" i="17"/>
  <c r="Y316" i="1" s="1"/>
  <c r="C317" i="17"/>
  <c r="G317" i="17" s="1"/>
  <c r="D317" i="17"/>
  <c r="E317" i="17"/>
  <c r="F317" i="17"/>
  <c r="B318" i="17"/>
  <c r="C318" i="17"/>
  <c r="D318" i="17"/>
  <c r="E318" i="17"/>
  <c r="F318" i="17"/>
  <c r="B319" i="17"/>
  <c r="C319" i="17"/>
  <c r="D319" i="17"/>
  <c r="E319" i="17"/>
  <c r="F319" i="17"/>
  <c r="B320" i="17"/>
  <c r="C320" i="17"/>
  <c r="D320" i="17"/>
  <c r="E320" i="17"/>
  <c r="F320" i="17"/>
  <c r="B321" i="17"/>
  <c r="Y320" i="1" s="1"/>
  <c r="C321" i="17"/>
  <c r="G321" i="17" s="1"/>
  <c r="D321" i="17"/>
  <c r="E321" i="17"/>
  <c r="F321" i="17"/>
  <c r="B322" i="17"/>
  <c r="C322" i="17"/>
  <c r="G322" i="17" s="1"/>
  <c r="D322" i="17"/>
  <c r="E322" i="17"/>
  <c r="F322" i="17"/>
  <c r="B323" i="17"/>
  <c r="C323" i="17"/>
  <c r="D323" i="17"/>
  <c r="E323" i="17"/>
  <c r="F323" i="17"/>
  <c r="B324" i="17"/>
  <c r="Y323" i="1" s="1"/>
  <c r="C324" i="17"/>
  <c r="D324" i="17"/>
  <c r="E324" i="17"/>
  <c r="F324" i="17"/>
  <c r="B325" i="17"/>
  <c r="C325" i="17"/>
  <c r="D325" i="17"/>
  <c r="E325" i="17"/>
  <c r="F325" i="17"/>
  <c r="B326" i="17"/>
  <c r="C326" i="17"/>
  <c r="D326" i="17"/>
  <c r="E326" i="17"/>
  <c r="F326" i="17"/>
  <c r="B327" i="17"/>
  <c r="C327" i="17"/>
  <c r="D327" i="17"/>
  <c r="E327" i="17"/>
  <c r="F327" i="17"/>
  <c r="B328" i="17"/>
  <c r="C328" i="17"/>
  <c r="D328" i="17"/>
  <c r="E328" i="17"/>
  <c r="F328" i="17"/>
  <c r="B329" i="17"/>
  <c r="Y328" i="1" s="1"/>
  <c r="C329" i="17"/>
  <c r="G329" i="17" s="1"/>
  <c r="D329" i="17"/>
  <c r="E329" i="17"/>
  <c r="F329" i="17"/>
  <c r="B330" i="17"/>
  <c r="C330" i="17"/>
  <c r="D330" i="17"/>
  <c r="E330" i="17"/>
  <c r="F330" i="17"/>
  <c r="B331" i="17"/>
  <c r="C331" i="17"/>
  <c r="D331" i="17"/>
  <c r="E331" i="17"/>
  <c r="F331" i="17"/>
  <c r="B332" i="17"/>
  <c r="Y331" i="1" s="1"/>
  <c r="C332" i="17"/>
  <c r="D332" i="17"/>
  <c r="E332" i="17"/>
  <c r="F332" i="17"/>
  <c r="B333" i="17"/>
  <c r="C333" i="17"/>
  <c r="G333" i="17" s="1"/>
  <c r="D333" i="17"/>
  <c r="E333" i="17"/>
  <c r="F333" i="17"/>
  <c r="B334" i="17"/>
  <c r="C334" i="17"/>
  <c r="D334" i="17"/>
  <c r="E334" i="17"/>
  <c r="F334" i="17"/>
  <c r="B335" i="17"/>
  <c r="C335" i="17"/>
  <c r="D335" i="17"/>
  <c r="E335" i="17"/>
  <c r="F335" i="17"/>
  <c r="B336" i="17"/>
  <c r="C336" i="17"/>
  <c r="D336" i="17"/>
  <c r="E336" i="17"/>
  <c r="F336" i="17"/>
  <c r="B337" i="17"/>
  <c r="Y336" i="1" s="1"/>
  <c r="C337" i="17"/>
  <c r="G337" i="17" s="1"/>
  <c r="D337" i="17"/>
  <c r="E337" i="17"/>
  <c r="F337" i="17"/>
  <c r="B338" i="17"/>
  <c r="C338" i="17"/>
  <c r="D338" i="17"/>
  <c r="E338" i="17"/>
  <c r="F338" i="17"/>
  <c r="B339" i="17"/>
  <c r="C339" i="17"/>
  <c r="D339" i="17"/>
  <c r="E339" i="17"/>
  <c r="F339" i="17"/>
  <c r="B340" i="17"/>
  <c r="Y339" i="1" s="1"/>
  <c r="C340" i="17"/>
  <c r="D340" i="17"/>
  <c r="E340" i="17"/>
  <c r="F340" i="17"/>
  <c r="B341" i="17"/>
  <c r="C341" i="17"/>
  <c r="G341" i="17" s="1"/>
  <c r="D341" i="17"/>
  <c r="E341" i="17"/>
  <c r="F341" i="17"/>
  <c r="B342" i="17"/>
  <c r="Y341" i="1" s="1"/>
  <c r="C342" i="17"/>
  <c r="D342" i="17"/>
  <c r="E342" i="17"/>
  <c r="F342" i="17"/>
  <c r="B343" i="17"/>
  <c r="C343" i="17"/>
  <c r="D343" i="17"/>
  <c r="E343" i="17"/>
  <c r="F343" i="17"/>
  <c r="B344" i="17"/>
  <c r="C344" i="17"/>
  <c r="D344" i="17"/>
  <c r="E344" i="17"/>
  <c r="F344" i="17"/>
  <c r="B345" i="17"/>
  <c r="Y344" i="1" s="1"/>
  <c r="C345" i="17"/>
  <c r="D345" i="17"/>
  <c r="E345" i="17"/>
  <c r="F345" i="17"/>
  <c r="B346" i="17"/>
  <c r="C346" i="17"/>
  <c r="G346" i="17" s="1"/>
  <c r="H346" i="17" s="1"/>
  <c r="D346" i="17"/>
  <c r="E346" i="17"/>
  <c r="F346" i="17"/>
  <c r="B347" i="17"/>
  <c r="C347" i="17"/>
  <c r="D347" i="17"/>
  <c r="E347" i="17"/>
  <c r="F347" i="17"/>
  <c r="B348" i="17"/>
  <c r="Y347" i="1" s="1"/>
  <c r="C348" i="17"/>
  <c r="D348" i="17"/>
  <c r="E348" i="17"/>
  <c r="F348" i="17"/>
  <c r="B349" i="17"/>
  <c r="C349" i="17"/>
  <c r="D349" i="17"/>
  <c r="E349" i="17"/>
  <c r="F349" i="17"/>
  <c r="B350" i="17"/>
  <c r="C350" i="17"/>
  <c r="D350" i="17"/>
  <c r="E350" i="17"/>
  <c r="F350" i="17"/>
  <c r="B351" i="17"/>
  <c r="C351" i="17"/>
  <c r="D351" i="17"/>
  <c r="E351" i="17"/>
  <c r="F351" i="17"/>
  <c r="B352" i="17"/>
  <c r="C352" i="17"/>
  <c r="D352" i="17"/>
  <c r="E352" i="17"/>
  <c r="F352" i="17"/>
  <c r="B353" i="17"/>
  <c r="Y352" i="1" s="1"/>
  <c r="C353" i="17"/>
  <c r="D353" i="17"/>
  <c r="E353" i="17"/>
  <c r="F353" i="17"/>
  <c r="B354" i="17"/>
  <c r="C354" i="17"/>
  <c r="G354" i="17" s="1"/>
  <c r="H354" i="17" s="1"/>
  <c r="D354" i="17"/>
  <c r="E354" i="17"/>
  <c r="F354" i="17"/>
  <c r="B355" i="17"/>
  <c r="C355" i="17"/>
  <c r="G355" i="17" s="1"/>
  <c r="D355" i="17"/>
  <c r="E355" i="17"/>
  <c r="F355" i="17"/>
  <c r="B356" i="17"/>
  <c r="Y355" i="1" s="1"/>
  <c r="C356" i="17"/>
  <c r="D356" i="17"/>
  <c r="E356" i="17"/>
  <c r="F356" i="17"/>
  <c r="B357" i="17"/>
  <c r="C357" i="17"/>
  <c r="D357" i="17"/>
  <c r="E357" i="17"/>
  <c r="F357" i="17"/>
  <c r="B358" i="17"/>
  <c r="C358" i="17"/>
  <c r="D358" i="17"/>
  <c r="E358" i="17"/>
  <c r="F358" i="17"/>
  <c r="B359" i="17"/>
  <c r="C359" i="17"/>
  <c r="D359" i="17"/>
  <c r="E359" i="17"/>
  <c r="F359" i="17"/>
  <c r="B360" i="17"/>
  <c r="C360" i="17"/>
  <c r="D360" i="17"/>
  <c r="E360" i="17"/>
  <c r="F360" i="17"/>
  <c r="B361" i="17"/>
  <c r="Y360" i="1" s="1"/>
  <c r="C361" i="17"/>
  <c r="D361" i="17"/>
  <c r="E361" i="17"/>
  <c r="F361" i="17"/>
  <c r="B362" i="17"/>
  <c r="C362" i="17"/>
  <c r="G362" i="17" s="1"/>
  <c r="D362" i="17"/>
  <c r="E362" i="17"/>
  <c r="F362" i="17"/>
  <c r="B363" i="17"/>
  <c r="C363" i="17"/>
  <c r="G363" i="17" s="1"/>
  <c r="D363" i="17"/>
  <c r="E363" i="17"/>
  <c r="F363" i="17"/>
  <c r="B364" i="17"/>
  <c r="Y363" i="1" s="1"/>
  <c r="C364" i="17"/>
  <c r="D364" i="17"/>
  <c r="E364" i="17"/>
  <c r="F364" i="17"/>
  <c r="B365" i="17"/>
  <c r="C365" i="17"/>
  <c r="D365" i="17"/>
  <c r="E365" i="17"/>
  <c r="F365" i="17"/>
  <c r="B366" i="17"/>
  <c r="C366" i="17"/>
  <c r="D366" i="17"/>
  <c r="E366" i="17"/>
  <c r="F366" i="17"/>
  <c r="B367" i="17"/>
  <c r="C367" i="17"/>
  <c r="D367" i="17"/>
  <c r="E367" i="17"/>
  <c r="F367" i="17"/>
  <c r="B368" i="17"/>
  <c r="C368" i="17"/>
  <c r="D368" i="17"/>
  <c r="E368" i="17"/>
  <c r="F368" i="17"/>
  <c r="B369" i="17"/>
  <c r="C369" i="17"/>
  <c r="D369" i="17"/>
  <c r="E369" i="17"/>
  <c r="F369" i="17"/>
  <c r="B370" i="17"/>
  <c r="C370" i="17"/>
  <c r="G370" i="17" s="1"/>
  <c r="D370" i="17"/>
  <c r="E370" i="17"/>
  <c r="F370" i="17"/>
  <c r="B371" i="17"/>
  <c r="C371" i="17"/>
  <c r="D371" i="17"/>
  <c r="E371" i="17"/>
  <c r="F371" i="17"/>
  <c r="B372" i="17"/>
  <c r="Y371" i="1" s="1"/>
  <c r="C372" i="17"/>
  <c r="D372" i="17"/>
  <c r="E372" i="17"/>
  <c r="F372" i="17"/>
  <c r="B373" i="17"/>
  <c r="C373" i="17"/>
  <c r="D373" i="17"/>
  <c r="E373" i="17"/>
  <c r="F373" i="17"/>
  <c r="B374" i="17"/>
  <c r="C374" i="17"/>
  <c r="D374" i="17"/>
  <c r="E374" i="17"/>
  <c r="F374" i="17"/>
  <c r="B375" i="17"/>
  <c r="C375" i="17"/>
  <c r="D375" i="17"/>
  <c r="E375" i="17"/>
  <c r="F375" i="17"/>
  <c r="B376" i="17"/>
  <c r="C376" i="17"/>
  <c r="D376" i="17"/>
  <c r="E376" i="17"/>
  <c r="F376" i="17"/>
  <c r="B377" i="17"/>
  <c r="Y376" i="1" s="1"/>
  <c r="C377" i="17"/>
  <c r="D377" i="17"/>
  <c r="E377" i="17"/>
  <c r="F377" i="17"/>
  <c r="B378" i="17"/>
  <c r="C378" i="17"/>
  <c r="G378" i="17" s="1"/>
  <c r="D378" i="17"/>
  <c r="E378" i="17"/>
  <c r="F378" i="17"/>
  <c r="B379" i="17"/>
  <c r="C379" i="17"/>
  <c r="G379" i="17" s="1"/>
  <c r="D379" i="17"/>
  <c r="E379" i="17"/>
  <c r="F379" i="17"/>
  <c r="B380" i="17"/>
  <c r="Y379" i="1" s="1"/>
  <c r="C380" i="17"/>
  <c r="D380" i="17"/>
  <c r="E380" i="17"/>
  <c r="F380" i="17"/>
  <c r="B381" i="17"/>
  <c r="C381" i="17"/>
  <c r="D381" i="17"/>
  <c r="E381" i="17"/>
  <c r="F381" i="17"/>
  <c r="B382" i="17"/>
  <c r="C382" i="17"/>
  <c r="D382" i="17"/>
  <c r="E382" i="17"/>
  <c r="F382" i="17"/>
  <c r="B383" i="17"/>
  <c r="C383" i="17"/>
  <c r="D383" i="17"/>
  <c r="E383" i="17"/>
  <c r="F383" i="17"/>
  <c r="B384" i="17"/>
  <c r="C384" i="17"/>
  <c r="D384" i="17"/>
  <c r="E384" i="17"/>
  <c r="F384" i="17"/>
  <c r="B385" i="17"/>
  <c r="Y384" i="1" s="1"/>
  <c r="C385" i="17"/>
  <c r="D385" i="17"/>
  <c r="E385" i="17"/>
  <c r="F385" i="17"/>
  <c r="B386" i="17"/>
  <c r="C386" i="17"/>
  <c r="G386" i="17" s="1"/>
  <c r="H386" i="17" s="1"/>
  <c r="D386" i="17"/>
  <c r="E386" i="17"/>
  <c r="F386" i="17"/>
  <c r="B387" i="17"/>
  <c r="Y386" i="1" s="1"/>
  <c r="C387" i="17"/>
  <c r="G387" i="17" s="1"/>
  <c r="H387" i="17" s="1"/>
  <c r="D387" i="17"/>
  <c r="E387" i="17"/>
  <c r="F387" i="17"/>
  <c r="B388" i="17"/>
  <c r="Y387" i="1" s="1"/>
  <c r="C388" i="17"/>
  <c r="G388" i="17" s="1"/>
  <c r="I388" i="17" s="1"/>
  <c r="D388" i="17"/>
  <c r="E388" i="17"/>
  <c r="F388" i="17"/>
  <c r="H388" i="17"/>
  <c r="B389" i="17"/>
  <c r="C389" i="17"/>
  <c r="G389" i="17" s="1"/>
  <c r="H389" i="17" s="1"/>
  <c r="D389" i="17"/>
  <c r="E389" i="17"/>
  <c r="F389" i="17"/>
  <c r="I389" i="17"/>
  <c r="B390" i="17"/>
  <c r="C390" i="17"/>
  <c r="G390" i="17" s="1"/>
  <c r="D390" i="17"/>
  <c r="E390" i="17"/>
  <c r="F390" i="17"/>
  <c r="H390" i="17"/>
  <c r="I390" i="17"/>
  <c r="B391" i="17"/>
  <c r="Y390" i="1" s="1"/>
  <c r="C391" i="17"/>
  <c r="G391" i="17" s="1"/>
  <c r="D391" i="17"/>
  <c r="E391" i="17"/>
  <c r="F391" i="17"/>
  <c r="H391" i="17"/>
  <c r="I391" i="17"/>
  <c r="B392" i="17"/>
  <c r="C392" i="17"/>
  <c r="G392" i="17" s="1"/>
  <c r="D392" i="17"/>
  <c r="E392" i="17"/>
  <c r="F392" i="17"/>
  <c r="B393" i="17"/>
  <c r="C393" i="17"/>
  <c r="G393" i="17" s="1"/>
  <c r="D393" i="17"/>
  <c r="E393" i="17"/>
  <c r="F393" i="17"/>
  <c r="H393" i="17"/>
  <c r="I393" i="17"/>
  <c r="B394" i="17"/>
  <c r="C394" i="17"/>
  <c r="D394" i="17"/>
  <c r="E394" i="17"/>
  <c r="F394" i="17"/>
  <c r="B395" i="17"/>
  <c r="C395" i="17"/>
  <c r="G395" i="17" s="1"/>
  <c r="H395" i="17" s="1"/>
  <c r="D395" i="17"/>
  <c r="E395" i="17"/>
  <c r="F395" i="17"/>
  <c r="B396" i="17"/>
  <c r="Y395" i="1" s="1"/>
  <c r="C396" i="17"/>
  <c r="D396" i="17"/>
  <c r="E396" i="17"/>
  <c r="F396" i="17"/>
  <c r="B397" i="17"/>
  <c r="C397" i="17"/>
  <c r="G397" i="17" s="1"/>
  <c r="H397" i="17" s="1"/>
  <c r="D397" i="17"/>
  <c r="E397" i="17"/>
  <c r="F397" i="17"/>
  <c r="B398" i="17"/>
  <c r="C398" i="17"/>
  <c r="G398" i="17" s="1"/>
  <c r="D398" i="17"/>
  <c r="E398" i="17"/>
  <c r="F398" i="17"/>
  <c r="H398" i="17"/>
  <c r="I398" i="17"/>
  <c r="B399" i="17"/>
  <c r="Y398" i="1" s="1"/>
  <c r="C399" i="17"/>
  <c r="G399" i="17" s="1"/>
  <c r="D399" i="17"/>
  <c r="E399" i="17"/>
  <c r="F399" i="17"/>
  <c r="H399" i="17"/>
  <c r="I399" i="17"/>
  <c r="B400" i="17"/>
  <c r="Y399" i="1" s="1"/>
  <c r="C400" i="17"/>
  <c r="G400" i="17" s="1"/>
  <c r="I400" i="17" s="1"/>
  <c r="D400" i="17"/>
  <c r="E400" i="17"/>
  <c r="F400" i="17"/>
  <c r="H400" i="17"/>
  <c r="B401" i="17"/>
  <c r="C401" i="17"/>
  <c r="G401" i="17" s="1"/>
  <c r="D401" i="17"/>
  <c r="E401" i="17"/>
  <c r="F401" i="17"/>
  <c r="H401" i="17"/>
  <c r="I401" i="17"/>
  <c r="B402" i="17"/>
  <c r="C402" i="17"/>
  <c r="G402" i="17" s="1"/>
  <c r="H402" i="17" s="1"/>
  <c r="D402" i="17"/>
  <c r="E402" i="17"/>
  <c r="F402" i="17"/>
  <c r="I402" i="17"/>
  <c r="B403" i="17"/>
  <c r="C403" i="17"/>
  <c r="G403" i="17" s="1"/>
  <c r="H403" i="17" s="1"/>
  <c r="D403" i="17"/>
  <c r="E403" i="17"/>
  <c r="F403" i="17"/>
  <c r="B404" i="17"/>
  <c r="Y403" i="1" s="1"/>
  <c r="C404" i="17"/>
  <c r="G404" i="17" s="1"/>
  <c r="I404" i="17" s="1"/>
  <c r="D404" i="17"/>
  <c r="E404" i="17"/>
  <c r="F404" i="17"/>
  <c r="H404" i="17"/>
  <c r="B405" i="17"/>
  <c r="C405" i="17"/>
  <c r="G405" i="17" s="1"/>
  <c r="D405" i="17"/>
  <c r="E405" i="17"/>
  <c r="F405" i="17"/>
  <c r="B406" i="17"/>
  <c r="C406" i="17"/>
  <c r="G406" i="17" s="1"/>
  <c r="D406" i="17"/>
  <c r="E406" i="17"/>
  <c r="F406" i="17"/>
  <c r="H406" i="17"/>
  <c r="I406" i="17"/>
  <c r="B407" i="17"/>
  <c r="C407" i="17"/>
  <c r="G407" i="17" s="1"/>
  <c r="D407" i="17"/>
  <c r="E407" i="17"/>
  <c r="F407" i="17"/>
  <c r="H407" i="17"/>
  <c r="I407" i="17"/>
  <c r="B408" i="17"/>
  <c r="Y407" i="1" s="1"/>
  <c r="C408" i="17"/>
  <c r="G408" i="17" s="1"/>
  <c r="I408" i="17" s="1"/>
  <c r="D408" i="17"/>
  <c r="E408" i="17"/>
  <c r="F408" i="17"/>
  <c r="H408" i="17"/>
  <c r="B409" i="17"/>
  <c r="C409" i="17"/>
  <c r="G409" i="17" s="1"/>
  <c r="D409" i="17"/>
  <c r="E409" i="17"/>
  <c r="F409" i="17"/>
  <c r="H409" i="17"/>
  <c r="I409" i="17"/>
  <c r="B410" i="17"/>
  <c r="C410" i="17"/>
  <c r="G410" i="17" s="1"/>
  <c r="H410" i="17" s="1"/>
  <c r="D410" i="17"/>
  <c r="E410" i="17"/>
  <c r="F410" i="17"/>
  <c r="I410" i="17"/>
  <c r="B411" i="17"/>
  <c r="C411" i="17"/>
  <c r="G411" i="17" s="1"/>
  <c r="H411" i="17" s="1"/>
  <c r="D411" i="17"/>
  <c r="E411" i="17"/>
  <c r="F411" i="17"/>
  <c r="B412" i="17"/>
  <c r="Y411" i="1" s="1"/>
  <c r="C412" i="17"/>
  <c r="G412" i="17" s="1"/>
  <c r="I412" i="17" s="1"/>
  <c r="D412" i="17"/>
  <c r="E412" i="17"/>
  <c r="F412" i="17"/>
  <c r="H412" i="17"/>
  <c r="B413" i="17"/>
  <c r="C413" i="17"/>
  <c r="G413" i="17" s="1"/>
  <c r="H413" i="17" s="1"/>
  <c r="D413" i="17"/>
  <c r="E413" i="17"/>
  <c r="F413" i="17"/>
  <c r="I413" i="17"/>
  <c r="B414" i="17"/>
  <c r="C414" i="17"/>
  <c r="G414" i="17" s="1"/>
  <c r="D414" i="17"/>
  <c r="E414" i="17"/>
  <c r="F414" i="17"/>
  <c r="H414" i="17"/>
  <c r="I414" i="17"/>
  <c r="B415" i="17"/>
  <c r="Y414" i="1" s="1"/>
  <c r="C415" i="17"/>
  <c r="D415" i="17"/>
  <c r="E415" i="17"/>
  <c r="F415" i="17"/>
  <c r="B416" i="17"/>
  <c r="Y415" i="1" s="1"/>
  <c r="C416" i="17"/>
  <c r="G416" i="17" s="1"/>
  <c r="D416" i="17"/>
  <c r="E416" i="17"/>
  <c r="F416" i="17"/>
  <c r="B417" i="17"/>
  <c r="C417" i="17"/>
  <c r="G417" i="17" s="1"/>
  <c r="D417" i="17"/>
  <c r="E417" i="17"/>
  <c r="F417" i="17"/>
  <c r="H417" i="17"/>
  <c r="I417" i="17"/>
  <c r="B418" i="17"/>
  <c r="C418" i="17"/>
  <c r="D418" i="17"/>
  <c r="E418" i="17"/>
  <c r="F418" i="17"/>
  <c r="B419" i="17"/>
  <c r="C419" i="17"/>
  <c r="D419" i="17"/>
  <c r="E419" i="17"/>
  <c r="F419" i="17"/>
  <c r="B420" i="17"/>
  <c r="C420" i="17"/>
  <c r="G420" i="17" s="1"/>
  <c r="D420" i="17"/>
  <c r="E420" i="17"/>
  <c r="F420" i="17"/>
  <c r="B421" i="17"/>
  <c r="C421" i="17"/>
  <c r="D421" i="17"/>
  <c r="E421" i="17"/>
  <c r="F421" i="17"/>
  <c r="B422" i="17"/>
  <c r="Y421" i="1" s="1"/>
  <c r="C422" i="17"/>
  <c r="G422" i="17" s="1"/>
  <c r="I422" i="17" s="1"/>
  <c r="D422" i="17"/>
  <c r="E422" i="17"/>
  <c r="F422" i="17"/>
  <c r="H422" i="17"/>
  <c r="B423" i="17"/>
  <c r="C423" i="17"/>
  <c r="G423" i="17" s="1"/>
  <c r="I423" i="17" s="1"/>
  <c r="D423" i="17"/>
  <c r="E423" i="17"/>
  <c r="F423" i="17"/>
  <c r="H423" i="17"/>
  <c r="B424" i="17"/>
  <c r="C424" i="17"/>
  <c r="G424" i="17" s="1"/>
  <c r="D424" i="17"/>
  <c r="E424" i="17"/>
  <c r="F424" i="17"/>
  <c r="B425" i="17"/>
  <c r="C425" i="17"/>
  <c r="D425" i="17"/>
  <c r="E425" i="17"/>
  <c r="F425" i="17"/>
  <c r="B426" i="17"/>
  <c r="C426" i="17"/>
  <c r="G426" i="17" s="1"/>
  <c r="I426" i="17" s="1"/>
  <c r="D426" i="17"/>
  <c r="E426" i="17"/>
  <c r="F426" i="17"/>
  <c r="H426" i="17"/>
  <c r="B427" i="17"/>
  <c r="C427" i="17"/>
  <c r="G427" i="17" s="1"/>
  <c r="I427" i="17" s="1"/>
  <c r="D427" i="17"/>
  <c r="E427" i="17"/>
  <c r="F427" i="17"/>
  <c r="H427" i="17"/>
  <c r="B428" i="17"/>
  <c r="C428" i="17"/>
  <c r="D428" i="17"/>
  <c r="E428" i="17"/>
  <c r="F428" i="17"/>
  <c r="B429" i="17"/>
  <c r="Y428" i="1" s="1"/>
  <c r="C429" i="17"/>
  <c r="G429" i="17" s="1"/>
  <c r="D429" i="17"/>
  <c r="E429" i="17"/>
  <c r="F429" i="17"/>
  <c r="B430" i="17"/>
  <c r="C430" i="17"/>
  <c r="D430" i="17"/>
  <c r="E430" i="17"/>
  <c r="F430" i="17"/>
  <c r="B431" i="17"/>
  <c r="C431" i="17"/>
  <c r="G431" i="17" s="1"/>
  <c r="I431" i="17" s="1"/>
  <c r="D431" i="17"/>
  <c r="E431" i="17"/>
  <c r="F431" i="17"/>
  <c r="H431" i="17"/>
  <c r="B432" i="17"/>
  <c r="Y431" i="1" s="1"/>
  <c r="C432" i="17"/>
  <c r="G432" i="17" s="1"/>
  <c r="D432" i="17"/>
  <c r="E432" i="17"/>
  <c r="F432" i="17"/>
  <c r="B433" i="17"/>
  <c r="C433" i="17"/>
  <c r="G433" i="17" s="1"/>
  <c r="I433" i="17" s="1"/>
  <c r="D433" i="17"/>
  <c r="E433" i="17"/>
  <c r="F433" i="17"/>
  <c r="B434" i="17"/>
  <c r="C434" i="17"/>
  <c r="D434" i="17"/>
  <c r="E434" i="17"/>
  <c r="F434" i="17"/>
  <c r="G434" i="17"/>
  <c r="B435" i="17"/>
  <c r="Y434" i="1" s="1"/>
  <c r="C435" i="17"/>
  <c r="D435" i="17"/>
  <c r="E435" i="17"/>
  <c r="F435" i="17"/>
  <c r="G435" i="17"/>
  <c r="I435" i="17" s="1"/>
  <c r="B436" i="17"/>
  <c r="C436" i="17"/>
  <c r="G436" i="17" s="1"/>
  <c r="I436" i="17" s="1"/>
  <c r="D436" i="17"/>
  <c r="E436" i="17"/>
  <c r="F436" i="17"/>
  <c r="B437" i="17"/>
  <c r="C437" i="17"/>
  <c r="D437" i="17"/>
  <c r="E437" i="17"/>
  <c r="F437" i="17"/>
  <c r="G437" i="17"/>
  <c r="B438" i="17"/>
  <c r="Y437" i="1" s="1"/>
  <c r="C438" i="17"/>
  <c r="D438" i="17"/>
  <c r="E438" i="17"/>
  <c r="F438" i="17"/>
  <c r="B439" i="17"/>
  <c r="C439" i="17"/>
  <c r="D439" i="17"/>
  <c r="E439" i="17"/>
  <c r="F439" i="17"/>
  <c r="B440" i="17"/>
  <c r="C440" i="17"/>
  <c r="D440" i="17"/>
  <c r="E440" i="17"/>
  <c r="F440" i="17"/>
  <c r="G440" i="17"/>
  <c r="B441" i="17"/>
  <c r="Y440" i="1" s="1"/>
  <c r="C441" i="17"/>
  <c r="G441" i="17" s="1"/>
  <c r="I441" i="17" s="1"/>
  <c r="D441" i="17"/>
  <c r="E441" i="17"/>
  <c r="F441" i="17"/>
  <c r="B442" i="17"/>
  <c r="C442" i="17"/>
  <c r="D442" i="17"/>
  <c r="E442" i="17"/>
  <c r="F442" i="17"/>
  <c r="G442" i="17"/>
  <c r="B443" i="17"/>
  <c r="C443" i="17"/>
  <c r="D443" i="17"/>
  <c r="E443" i="17"/>
  <c r="F443" i="17"/>
  <c r="G443" i="17"/>
  <c r="I443" i="17" s="1"/>
  <c r="B444" i="17"/>
  <c r="C444" i="17"/>
  <c r="G444" i="17" s="1"/>
  <c r="I444" i="17" s="1"/>
  <c r="D444" i="17"/>
  <c r="E444" i="17"/>
  <c r="F444" i="17"/>
  <c r="B445" i="17"/>
  <c r="C445" i="17"/>
  <c r="D445" i="17"/>
  <c r="E445" i="17"/>
  <c r="F445" i="17"/>
  <c r="G445" i="17"/>
  <c r="B446" i="17"/>
  <c r="C446" i="17"/>
  <c r="D446" i="17"/>
  <c r="E446" i="17"/>
  <c r="F446" i="17"/>
  <c r="B447" i="17"/>
  <c r="C447" i="17"/>
  <c r="D447" i="17"/>
  <c r="E447" i="17"/>
  <c r="F447" i="17"/>
  <c r="B448" i="17"/>
  <c r="C448" i="17"/>
  <c r="D448" i="17"/>
  <c r="E448" i="17"/>
  <c r="F448" i="17"/>
  <c r="G448" i="17"/>
  <c r="B449" i="17"/>
  <c r="C449" i="17"/>
  <c r="G449" i="17" s="1"/>
  <c r="I449" i="17" s="1"/>
  <c r="D449" i="17"/>
  <c r="E449" i="17"/>
  <c r="F449" i="17"/>
  <c r="B450" i="17"/>
  <c r="C450" i="17"/>
  <c r="D450" i="17"/>
  <c r="E450" i="17"/>
  <c r="F450" i="17"/>
  <c r="G450" i="17"/>
  <c r="B451" i="17"/>
  <c r="Y450" i="1" s="1"/>
  <c r="C451" i="17"/>
  <c r="D451" i="17"/>
  <c r="E451" i="17"/>
  <c r="F451" i="17"/>
  <c r="G451" i="17"/>
  <c r="I451" i="17" s="1"/>
  <c r="B452" i="17"/>
  <c r="C452" i="17"/>
  <c r="G452" i="17" s="1"/>
  <c r="I452" i="17" s="1"/>
  <c r="D452" i="17"/>
  <c r="E452" i="17"/>
  <c r="F452" i="17"/>
  <c r="B453" i="17"/>
  <c r="C453" i="17"/>
  <c r="D453" i="17"/>
  <c r="E453" i="17"/>
  <c r="F453" i="17"/>
  <c r="G453" i="17"/>
  <c r="B454" i="17"/>
  <c r="C454" i="17"/>
  <c r="D454" i="17"/>
  <c r="E454" i="17"/>
  <c r="F454" i="17"/>
  <c r="B455" i="17"/>
  <c r="C455" i="17"/>
  <c r="D455" i="17"/>
  <c r="E455" i="17"/>
  <c r="F455" i="17"/>
  <c r="B456" i="17"/>
  <c r="C456" i="17"/>
  <c r="D456" i="17"/>
  <c r="E456" i="17"/>
  <c r="F456" i="17"/>
  <c r="G456" i="17"/>
  <c r="B457" i="17"/>
  <c r="Y456" i="1" s="1"/>
  <c r="C457" i="17"/>
  <c r="G457" i="17" s="1"/>
  <c r="I457" i="17" s="1"/>
  <c r="D457" i="17"/>
  <c r="E457" i="17"/>
  <c r="F457" i="17"/>
  <c r="B458" i="17"/>
  <c r="C458" i="17"/>
  <c r="D458" i="17"/>
  <c r="E458" i="17"/>
  <c r="F458" i="17"/>
  <c r="G458" i="17"/>
  <c r="B459" i="17"/>
  <c r="C459" i="17"/>
  <c r="D459" i="17"/>
  <c r="E459" i="17"/>
  <c r="F459" i="17"/>
  <c r="G459" i="17"/>
  <c r="I459" i="17" s="1"/>
  <c r="B460" i="17"/>
  <c r="C460" i="17"/>
  <c r="G460" i="17" s="1"/>
  <c r="I460" i="17" s="1"/>
  <c r="D460" i="17"/>
  <c r="E460" i="17"/>
  <c r="F460" i="17"/>
  <c r="B461" i="17"/>
  <c r="C461" i="17"/>
  <c r="D461" i="17"/>
  <c r="E461" i="17"/>
  <c r="F461" i="17"/>
  <c r="G461" i="17"/>
  <c r="B462" i="17"/>
  <c r="C462" i="17"/>
  <c r="D462" i="17"/>
  <c r="E462" i="17"/>
  <c r="F462" i="17"/>
  <c r="B463" i="17"/>
  <c r="C463" i="17"/>
  <c r="D463" i="17"/>
  <c r="E463" i="17"/>
  <c r="F463" i="17"/>
  <c r="B464" i="17"/>
  <c r="C464" i="17"/>
  <c r="D464" i="17"/>
  <c r="E464" i="17"/>
  <c r="F464" i="17"/>
  <c r="G464" i="17"/>
  <c r="B465" i="17"/>
  <c r="C465" i="17"/>
  <c r="G465" i="17" s="1"/>
  <c r="I465" i="17" s="1"/>
  <c r="D465" i="17"/>
  <c r="E465" i="17"/>
  <c r="F465" i="17"/>
  <c r="B466" i="17"/>
  <c r="C466" i="17"/>
  <c r="D466" i="17"/>
  <c r="E466" i="17"/>
  <c r="F466" i="17"/>
  <c r="G466" i="17"/>
  <c r="B467" i="17"/>
  <c r="Y466" i="1" s="1"/>
  <c r="C467" i="17"/>
  <c r="D467" i="17"/>
  <c r="E467" i="17"/>
  <c r="F467" i="17"/>
  <c r="G467" i="17"/>
  <c r="I467" i="17" s="1"/>
  <c r="B468" i="17"/>
  <c r="C468" i="17"/>
  <c r="G468" i="17" s="1"/>
  <c r="I468" i="17" s="1"/>
  <c r="D468" i="17"/>
  <c r="E468" i="17"/>
  <c r="F468" i="17"/>
  <c r="B469" i="17"/>
  <c r="C469" i="17"/>
  <c r="D469" i="17"/>
  <c r="E469" i="17"/>
  <c r="F469" i="17"/>
  <c r="G469" i="17"/>
  <c r="B470" i="17"/>
  <c r="Y469" i="1" s="1"/>
  <c r="C470" i="17"/>
  <c r="D470" i="17"/>
  <c r="E470" i="17"/>
  <c r="F470" i="17"/>
  <c r="B471" i="17"/>
  <c r="C471" i="17"/>
  <c r="D471" i="17"/>
  <c r="E471" i="17"/>
  <c r="F471" i="17"/>
  <c r="B472" i="17"/>
  <c r="C472" i="17"/>
  <c r="D472" i="17"/>
  <c r="E472" i="17"/>
  <c r="F472" i="17"/>
  <c r="G472" i="17"/>
  <c r="B473" i="17"/>
  <c r="Y472" i="1" s="1"/>
  <c r="C473" i="17"/>
  <c r="G473" i="17" s="1"/>
  <c r="I473" i="17" s="1"/>
  <c r="D473" i="17"/>
  <c r="E473" i="17"/>
  <c r="F473" i="17"/>
  <c r="B474" i="17"/>
  <c r="C474" i="17"/>
  <c r="D474" i="17"/>
  <c r="E474" i="17"/>
  <c r="F474" i="17"/>
  <c r="G474" i="17"/>
  <c r="B475" i="17"/>
  <c r="C475" i="17"/>
  <c r="D475" i="17"/>
  <c r="E475" i="17"/>
  <c r="F475" i="17"/>
  <c r="G475" i="17"/>
  <c r="I475" i="17" s="1"/>
  <c r="B476" i="17"/>
  <c r="C476" i="17"/>
  <c r="G476" i="17" s="1"/>
  <c r="I476" i="17" s="1"/>
  <c r="D476" i="17"/>
  <c r="E476" i="17"/>
  <c r="F476" i="17"/>
  <c r="B477" i="17"/>
  <c r="C477" i="17"/>
  <c r="D477" i="17"/>
  <c r="G477" i="17" s="1"/>
  <c r="E477" i="17"/>
  <c r="F477" i="17"/>
  <c r="B478" i="17"/>
  <c r="C478" i="17"/>
  <c r="D478" i="17"/>
  <c r="E478" i="17"/>
  <c r="F478" i="17"/>
  <c r="B479" i="17"/>
  <c r="Y478" i="1" s="1"/>
  <c r="C479" i="17"/>
  <c r="D479" i="17"/>
  <c r="E479" i="17"/>
  <c r="F479" i="17"/>
  <c r="B480" i="17"/>
  <c r="C480" i="17"/>
  <c r="D480" i="17"/>
  <c r="G480" i="17" s="1"/>
  <c r="E480" i="17"/>
  <c r="F480" i="17"/>
  <c r="B481" i="17"/>
  <c r="C481" i="17"/>
  <c r="D481" i="17"/>
  <c r="G481" i="17" s="1"/>
  <c r="E481" i="17"/>
  <c r="F481" i="17"/>
  <c r="B482" i="17"/>
  <c r="Y481" i="1" s="1"/>
  <c r="C482" i="17"/>
  <c r="D482" i="17"/>
  <c r="E482" i="17"/>
  <c r="G482" i="17" s="1"/>
  <c r="F482" i="17"/>
  <c r="B483" i="17"/>
  <c r="C483" i="17"/>
  <c r="D483" i="17"/>
  <c r="E483" i="17"/>
  <c r="F483" i="17"/>
  <c r="G483" i="17"/>
  <c r="B484" i="17"/>
  <c r="C484" i="17"/>
  <c r="D484" i="17"/>
  <c r="G484" i="17" s="1"/>
  <c r="E484" i="17"/>
  <c r="F484" i="17"/>
  <c r="B485" i="17"/>
  <c r="Y484" i="1" s="1"/>
  <c r="C485" i="17"/>
  <c r="D485" i="17"/>
  <c r="G485" i="17" s="1"/>
  <c r="E485" i="17"/>
  <c r="F485" i="17"/>
  <c r="B486" i="17"/>
  <c r="C486" i="17"/>
  <c r="D486" i="17"/>
  <c r="E486" i="17"/>
  <c r="G486" i="17" s="1"/>
  <c r="F486" i="17"/>
  <c r="B487" i="17"/>
  <c r="C487" i="17"/>
  <c r="D487" i="17"/>
  <c r="E487" i="17"/>
  <c r="F487" i="17"/>
  <c r="G487" i="17"/>
  <c r="B488" i="17"/>
  <c r="Y487" i="1" s="1"/>
  <c r="C488" i="17"/>
  <c r="D488" i="17"/>
  <c r="G488" i="17" s="1"/>
  <c r="E488" i="17"/>
  <c r="F488" i="17"/>
  <c r="B489" i="17"/>
  <c r="C489" i="17"/>
  <c r="D489" i="17"/>
  <c r="G489" i="17" s="1"/>
  <c r="E489" i="17"/>
  <c r="F489" i="17"/>
  <c r="B490" i="17"/>
  <c r="C490" i="17"/>
  <c r="D490" i="17"/>
  <c r="E490" i="17"/>
  <c r="G490" i="17" s="1"/>
  <c r="F490" i="17"/>
  <c r="B491" i="17"/>
  <c r="C491" i="17"/>
  <c r="D491" i="17"/>
  <c r="E491" i="17"/>
  <c r="F491" i="17"/>
  <c r="G491" i="17"/>
  <c r="B492" i="17"/>
  <c r="C492" i="17"/>
  <c r="D492" i="17"/>
  <c r="G492" i="17" s="1"/>
  <c r="E492" i="17"/>
  <c r="F492" i="17"/>
  <c r="B493" i="17"/>
  <c r="C493" i="17"/>
  <c r="D493" i="17"/>
  <c r="G493" i="17" s="1"/>
  <c r="E493" i="17"/>
  <c r="F493" i="17"/>
  <c r="B494" i="17"/>
  <c r="C494" i="17"/>
  <c r="D494" i="17"/>
  <c r="E494" i="17"/>
  <c r="G494" i="17" s="1"/>
  <c r="F494" i="17"/>
  <c r="B495" i="17"/>
  <c r="C495" i="17"/>
  <c r="D495" i="17"/>
  <c r="E495" i="17"/>
  <c r="F495" i="17"/>
  <c r="G495" i="17"/>
  <c r="B496" i="17"/>
  <c r="C496" i="17"/>
  <c r="D496" i="17"/>
  <c r="G496" i="17" s="1"/>
  <c r="E496" i="17"/>
  <c r="F496" i="17"/>
  <c r="B497" i="17"/>
  <c r="C497" i="17"/>
  <c r="D497" i="17"/>
  <c r="E497" i="17"/>
  <c r="G497" i="17" s="1"/>
  <c r="F497" i="17"/>
  <c r="B498" i="17"/>
  <c r="C498" i="17"/>
  <c r="D498" i="17"/>
  <c r="E498" i="17"/>
  <c r="G498" i="17" s="1"/>
  <c r="F498" i="17"/>
  <c r="B499" i="17"/>
  <c r="Y498" i="1" s="1"/>
  <c r="C499" i="17"/>
  <c r="D499" i="17"/>
  <c r="E499" i="17"/>
  <c r="F499" i="17"/>
  <c r="G499" i="17"/>
  <c r="B500" i="17"/>
  <c r="C500" i="17"/>
  <c r="D500" i="17"/>
  <c r="G500" i="17" s="1"/>
  <c r="E500" i="17"/>
  <c r="F500" i="17"/>
  <c r="B501" i="17"/>
  <c r="C501" i="17"/>
  <c r="D501" i="17"/>
  <c r="E501" i="17"/>
  <c r="G501" i="17" s="1"/>
  <c r="F501" i="17"/>
  <c r="B502" i="17"/>
  <c r="Y501" i="1" s="1"/>
  <c r="C502" i="17"/>
  <c r="D502" i="17"/>
  <c r="E502" i="17"/>
  <c r="G502" i="17" s="1"/>
  <c r="F502" i="17"/>
  <c r="B503" i="17"/>
  <c r="C503" i="17"/>
  <c r="D503" i="17"/>
  <c r="E503" i="17"/>
  <c r="F503" i="17"/>
  <c r="G503" i="17"/>
  <c r="B504" i="17"/>
  <c r="C504" i="17"/>
  <c r="D504" i="17"/>
  <c r="G504" i="17" s="1"/>
  <c r="E504" i="17"/>
  <c r="F504" i="17"/>
  <c r="B505" i="17"/>
  <c r="Y504" i="1" s="1"/>
  <c r="C505" i="17"/>
  <c r="D505" i="17"/>
  <c r="E505" i="17"/>
  <c r="G505" i="17" s="1"/>
  <c r="F505" i="17"/>
  <c r="B506" i="17"/>
  <c r="C506" i="17"/>
  <c r="D506" i="17"/>
  <c r="E506" i="17"/>
  <c r="G506" i="17" s="1"/>
  <c r="F506" i="17"/>
  <c r="B507" i="17"/>
  <c r="C507" i="17"/>
  <c r="D507" i="17"/>
  <c r="E507" i="17"/>
  <c r="F507" i="17"/>
  <c r="G507" i="17"/>
  <c r="B508" i="17"/>
  <c r="Y507" i="1" s="1"/>
  <c r="C508" i="17"/>
  <c r="D508" i="17"/>
  <c r="G508" i="17" s="1"/>
  <c r="E508" i="17"/>
  <c r="F508" i="17"/>
  <c r="B509" i="17"/>
  <c r="Y508" i="1" s="1"/>
  <c r="C509" i="17"/>
  <c r="D509" i="17"/>
  <c r="E509" i="17"/>
  <c r="G509" i="17" s="1"/>
  <c r="F509" i="17"/>
  <c r="B510" i="17"/>
  <c r="C510" i="17"/>
  <c r="D510" i="17"/>
  <c r="E510" i="17"/>
  <c r="G510" i="17" s="1"/>
  <c r="F510" i="17"/>
  <c r="B511" i="17"/>
  <c r="C511" i="17"/>
  <c r="D511" i="17"/>
  <c r="E511" i="17"/>
  <c r="F511" i="17"/>
  <c r="G511" i="17"/>
  <c r="B512" i="17"/>
  <c r="C512" i="17"/>
  <c r="D512" i="17"/>
  <c r="G512" i="17" s="1"/>
  <c r="E512" i="17"/>
  <c r="F512" i="17"/>
  <c r="B513" i="17"/>
  <c r="C513" i="17"/>
  <c r="D513" i="17"/>
  <c r="E513" i="17"/>
  <c r="G513" i="17" s="1"/>
  <c r="F513" i="17"/>
  <c r="B514" i="17"/>
  <c r="Y513" i="1" s="1"/>
  <c r="C514" i="17"/>
  <c r="D514" i="17"/>
  <c r="E514" i="17"/>
  <c r="G514" i="17" s="1"/>
  <c r="F514" i="17"/>
  <c r="B515" i="17"/>
  <c r="Y514" i="1" s="1"/>
  <c r="C515" i="17"/>
  <c r="D515" i="17"/>
  <c r="E515" i="17"/>
  <c r="F515" i="17"/>
  <c r="G515" i="17"/>
  <c r="B516" i="17"/>
  <c r="Y515" i="1" s="1"/>
  <c r="C516" i="17"/>
  <c r="D516" i="17"/>
  <c r="G516" i="17" s="1"/>
  <c r="E516" i="17"/>
  <c r="F516" i="17"/>
  <c r="B517" i="17"/>
  <c r="Y516" i="1" s="1"/>
  <c r="C517" i="17"/>
  <c r="D517" i="17"/>
  <c r="E517" i="17"/>
  <c r="G517" i="17" s="1"/>
  <c r="F517" i="17"/>
  <c r="B518" i="17"/>
  <c r="C518" i="17"/>
  <c r="D518" i="17"/>
  <c r="E518" i="17"/>
  <c r="G518" i="17" s="1"/>
  <c r="F518" i="17"/>
  <c r="B519" i="17"/>
  <c r="C519" i="17"/>
  <c r="D519" i="17"/>
  <c r="E519" i="17"/>
  <c r="F519" i="17"/>
  <c r="G519" i="17"/>
  <c r="B520" i="17"/>
  <c r="Y519" i="1" s="1"/>
  <c r="C520" i="17"/>
  <c r="D520" i="17"/>
  <c r="G520" i="17" s="1"/>
  <c r="E520" i="17"/>
  <c r="F520" i="17"/>
  <c r="B521" i="17"/>
  <c r="Y520" i="1" s="1"/>
  <c r="C521" i="17"/>
  <c r="D521" i="17"/>
  <c r="E521" i="17"/>
  <c r="G521" i="17" s="1"/>
  <c r="F521" i="17"/>
  <c r="B522" i="17"/>
  <c r="C522" i="17"/>
  <c r="D522" i="17"/>
  <c r="E522" i="17"/>
  <c r="G522" i="17" s="1"/>
  <c r="F522" i="17"/>
  <c r="B523" i="17"/>
  <c r="Y522" i="1" s="1"/>
  <c r="C523" i="17"/>
  <c r="D523" i="17"/>
  <c r="E523" i="17"/>
  <c r="F523" i="17"/>
  <c r="G523" i="17"/>
  <c r="B524" i="17"/>
  <c r="Y523" i="1" s="1"/>
  <c r="C524" i="17"/>
  <c r="D524" i="17"/>
  <c r="G524" i="17" s="1"/>
  <c r="E524" i="17"/>
  <c r="F524" i="17"/>
  <c r="B525" i="17"/>
  <c r="C525" i="17"/>
  <c r="D525" i="17"/>
  <c r="E525" i="17"/>
  <c r="G525" i="17" s="1"/>
  <c r="F525" i="17"/>
  <c r="B526" i="17"/>
  <c r="Y525" i="1" s="1"/>
  <c r="C526" i="17"/>
  <c r="D526" i="17"/>
  <c r="E526" i="17"/>
  <c r="G526" i="17" s="1"/>
  <c r="F526" i="17"/>
  <c r="B527" i="17"/>
  <c r="C527" i="17"/>
  <c r="D527" i="17"/>
  <c r="E527" i="17"/>
  <c r="F527" i="17"/>
  <c r="G527" i="17"/>
  <c r="B528" i="17"/>
  <c r="C528" i="17"/>
  <c r="D528" i="17"/>
  <c r="G528" i="17" s="1"/>
  <c r="E528" i="17"/>
  <c r="F528" i="17"/>
  <c r="B529" i="17"/>
  <c r="C529" i="17"/>
  <c r="D529" i="17"/>
  <c r="E529" i="17"/>
  <c r="G529" i="17" s="1"/>
  <c r="F529" i="17"/>
  <c r="B530" i="17"/>
  <c r="Y529" i="1" s="1"/>
  <c r="C530" i="17"/>
  <c r="D530" i="17"/>
  <c r="E530" i="17"/>
  <c r="G530" i="17" s="1"/>
  <c r="F530" i="17"/>
  <c r="B531" i="17"/>
  <c r="Y530" i="1" s="1"/>
  <c r="C531" i="17"/>
  <c r="D531" i="17"/>
  <c r="E531" i="17"/>
  <c r="F531" i="17"/>
  <c r="G531" i="17"/>
  <c r="B532" i="17"/>
  <c r="C532" i="17"/>
  <c r="D532" i="17"/>
  <c r="G532" i="17" s="1"/>
  <c r="E532" i="17"/>
  <c r="F532" i="17"/>
  <c r="B533" i="17"/>
  <c r="C533" i="17"/>
  <c r="D533" i="17"/>
  <c r="E533" i="17"/>
  <c r="G533" i="17" s="1"/>
  <c r="F533" i="17"/>
  <c r="B534" i="17"/>
  <c r="Y533" i="1" s="1"/>
  <c r="C534" i="17"/>
  <c r="D534" i="17"/>
  <c r="E534" i="17"/>
  <c r="G534" i="17" s="1"/>
  <c r="F534" i="17"/>
  <c r="B535" i="17"/>
  <c r="C535" i="17"/>
  <c r="D535" i="17"/>
  <c r="E535" i="17"/>
  <c r="F535" i="17"/>
  <c r="G535" i="17"/>
  <c r="B536" i="17"/>
  <c r="C536" i="17"/>
  <c r="D536" i="17"/>
  <c r="G536" i="17" s="1"/>
  <c r="E536" i="17"/>
  <c r="F536" i="17"/>
  <c r="B537" i="17"/>
  <c r="Y536" i="1" s="1"/>
  <c r="C537" i="17"/>
  <c r="D537" i="17"/>
  <c r="E537" i="17"/>
  <c r="G537" i="17" s="1"/>
  <c r="F537" i="17"/>
  <c r="B538" i="17"/>
  <c r="C538" i="17"/>
  <c r="D538" i="17"/>
  <c r="E538" i="17"/>
  <c r="G538" i="17" s="1"/>
  <c r="F538" i="17"/>
  <c r="B539" i="17"/>
  <c r="Y538" i="1" s="1"/>
  <c r="C539" i="17"/>
  <c r="D539" i="17"/>
  <c r="E539" i="17"/>
  <c r="F539" i="17"/>
  <c r="G539" i="17"/>
  <c r="B540" i="17"/>
  <c r="Y539" i="1" s="1"/>
  <c r="C540" i="17"/>
  <c r="D540" i="17"/>
  <c r="G540" i="17" s="1"/>
  <c r="E540" i="17"/>
  <c r="F540" i="17"/>
  <c r="B541" i="17"/>
  <c r="Y540" i="1" s="1"/>
  <c r="C541" i="17"/>
  <c r="D541" i="17"/>
  <c r="E541" i="17"/>
  <c r="G541" i="17" s="1"/>
  <c r="F541" i="17"/>
  <c r="B542" i="17"/>
  <c r="Y541" i="1" s="1"/>
  <c r="C542" i="17"/>
  <c r="D542" i="17"/>
  <c r="E542" i="17"/>
  <c r="G542" i="17" s="1"/>
  <c r="F542" i="17"/>
  <c r="B543" i="17"/>
  <c r="Y542" i="1" s="1"/>
  <c r="C543" i="17"/>
  <c r="D543" i="17"/>
  <c r="E543" i="17"/>
  <c r="F543" i="17"/>
  <c r="G543" i="17"/>
  <c r="B544" i="17"/>
  <c r="C544" i="17"/>
  <c r="D544" i="17"/>
  <c r="G544" i="17" s="1"/>
  <c r="E544" i="17"/>
  <c r="F544" i="17"/>
  <c r="B545" i="17"/>
  <c r="Y544" i="1" s="1"/>
  <c r="C545" i="17"/>
  <c r="D545" i="17"/>
  <c r="E545" i="17"/>
  <c r="G545" i="17" s="1"/>
  <c r="F545" i="17"/>
  <c r="B546" i="17"/>
  <c r="Y545" i="1" s="1"/>
  <c r="C546" i="17"/>
  <c r="D546" i="17"/>
  <c r="E546" i="17"/>
  <c r="G546" i="17" s="1"/>
  <c r="F546" i="17"/>
  <c r="B547" i="17"/>
  <c r="C547" i="17"/>
  <c r="D547" i="17"/>
  <c r="E547" i="17"/>
  <c r="F547" i="17"/>
  <c r="G547" i="17"/>
  <c r="B548" i="17"/>
  <c r="C548" i="17"/>
  <c r="D548" i="17"/>
  <c r="G548" i="17" s="1"/>
  <c r="E548" i="17"/>
  <c r="F548" i="17"/>
  <c r="B549" i="17"/>
  <c r="Y548" i="1" s="1"/>
  <c r="C549" i="17"/>
  <c r="D549" i="17"/>
  <c r="E549" i="17"/>
  <c r="G549" i="17" s="1"/>
  <c r="F549" i="17"/>
  <c r="B550" i="17"/>
  <c r="C550" i="17"/>
  <c r="D550" i="17"/>
  <c r="E550" i="17"/>
  <c r="G550" i="17" s="1"/>
  <c r="F550" i="17"/>
  <c r="B551" i="17"/>
  <c r="Y550" i="1" s="1"/>
  <c r="C551" i="17"/>
  <c r="D551" i="17"/>
  <c r="E551" i="17"/>
  <c r="F551" i="17"/>
  <c r="G551" i="17"/>
  <c r="B552" i="17"/>
  <c r="Y551" i="1" s="1"/>
  <c r="C552" i="17"/>
  <c r="D552" i="17"/>
  <c r="G552" i="17" s="1"/>
  <c r="E552" i="17"/>
  <c r="F552" i="17"/>
  <c r="B553" i="17"/>
  <c r="C553" i="17"/>
  <c r="D553" i="17"/>
  <c r="E553" i="17"/>
  <c r="G553" i="17" s="1"/>
  <c r="F553" i="17"/>
  <c r="B554" i="17"/>
  <c r="C554" i="17"/>
  <c r="D554" i="17"/>
  <c r="E554" i="17"/>
  <c r="G554" i="17" s="1"/>
  <c r="F554" i="17"/>
  <c r="B555" i="17"/>
  <c r="Y554" i="1" s="1"/>
  <c r="C555" i="17"/>
  <c r="D555" i="17"/>
  <c r="E555" i="17"/>
  <c r="F555" i="17"/>
  <c r="G555" i="17"/>
  <c r="B556" i="17"/>
  <c r="Y555" i="1" s="1"/>
  <c r="C556" i="17"/>
  <c r="D556" i="17"/>
  <c r="G556" i="17" s="1"/>
  <c r="E556" i="17"/>
  <c r="F556" i="17"/>
  <c r="B557" i="17"/>
  <c r="C557" i="17"/>
  <c r="D557" i="17"/>
  <c r="E557" i="17"/>
  <c r="G557" i="17" s="1"/>
  <c r="F557" i="17"/>
  <c r="B558" i="17"/>
  <c r="C558" i="17"/>
  <c r="D558" i="17"/>
  <c r="E558" i="17"/>
  <c r="G558" i="17" s="1"/>
  <c r="F558" i="17"/>
  <c r="B559" i="17"/>
  <c r="C559" i="17"/>
  <c r="D559" i="17"/>
  <c r="E559" i="17"/>
  <c r="F559" i="17"/>
  <c r="G559" i="17"/>
  <c r="B560" i="17"/>
  <c r="C560" i="17"/>
  <c r="D560" i="17"/>
  <c r="G560" i="17" s="1"/>
  <c r="E560" i="17"/>
  <c r="F560" i="17"/>
  <c r="B561" i="17"/>
  <c r="C561" i="17"/>
  <c r="D561" i="17"/>
  <c r="E561" i="17"/>
  <c r="G561" i="17" s="1"/>
  <c r="F561" i="17"/>
  <c r="B562" i="17"/>
  <c r="C562" i="17"/>
  <c r="D562" i="17"/>
  <c r="E562" i="17"/>
  <c r="G562" i="17" s="1"/>
  <c r="F562" i="17"/>
  <c r="B563" i="17"/>
  <c r="Y562" i="1" s="1"/>
  <c r="C563" i="17"/>
  <c r="D563" i="17"/>
  <c r="E563" i="17"/>
  <c r="F563" i="17"/>
  <c r="G563" i="17"/>
  <c r="B564" i="17"/>
  <c r="C564" i="17"/>
  <c r="D564" i="17"/>
  <c r="G564" i="17" s="1"/>
  <c r="E564" i="17"/>
  <c r="F564" i="17"/>
  <c r="B565" i="17"/>
  <c r="C565" i="17"/>
  <c r="D565" i="17"/>
  <c r="E565" i="17"/>
  <c r="G565" i="17" s="1"/>
  <c r="F565" i="17"/>
  <c r="B566" i="17"/>
  <c r="Y565" i="1" s="1"/>
  <c r="C566" i="17"/>
  <c r="D566" i="17"/>
  <c r="E566" i="17"/>
  <c r="G566" i="17" s="1"/>
  <c r="F566" i="17"/>
  <c r="B567" i="17"/>
  <c r="C567" i="17"/>
  <c r="D567" i="17"/>
  <c r="E567" i="17"/>
  <c r="F567" i="17"/>
  <c r="G567" i="17"/>
  <c r="B568" i="17"/>
  <c r="Y567" i="1" s="1"/>
  <c r="C568" i="17"/>
  <c r="D568" i="17"/>
  <c r="G568" i="17" s="1"/>
  <c r="E568" i="17"/>
  <c r="F568" i="17"/>
  <c r="B569" i="17"/>
  <c r="Y568" i="1" s="1"/>
  <c r="C569" i="17"/>
  <c r="D569" i="17"/>
  <c r="E569" i="17"/>
  <c r="G569" i="17" s="1"/>
  <c r="F569" i="17"/>
  <c r="B570" i="17"/>
  <c r="C570" i="17"/>
  <c r="D570" i="17"/>
  <c r="E570" i="17"/>
  <c r="G570" i="17" s="1"/>
  <c r="F570" i="17"/>
  <c r="B571" i="17"/>
  <c r="C571" i="17"/>
  <c r="D571" i="17"/>
  <c r="E571" i="17"/>
  <c r="F571" i="17"/>
  <c r="G571" i="17"/>
  <c r="B572" i="17"/>
  <c r="Y571" i="1" s="1"/>
  <c r="C572" i="17"/>
  <c r="D572" i="17"/>
  <c r="G572" i="17" s="1"/>
  <c r="E572" i="17"/>
  <c r="F572" i="17"/>
  <c r="B573" i="17"/>
  <c r="Y572" i="1" s="1"/>
  <c r="C573" i="17"/>
  <c r="D573" i="17"/>
  <c r="E573" i="17"/>
  <c r="G573" i="17" s="1"/>
  <c r="F573" i="17"/>
  <c r="B574" i="17"/>
  <c r="Y573" i="1" s="1"/>
  <c r="C574" i="17"/>
  <c r="D574" i="17"/>
  <c r="E574" i="17"/>
  <c r="G574" i="17" s="1"/>
  <c r="F574" i="17"/>
  <c r="B575" i="17"/>
  <c r="Y574" i="1" s="1"/>
  <c r="C575" i="17"/>
  <c r="D575" i="17"/>
  <c r="E575" i="17"/>
  <c r="F575" i="17"/>
  <c r="G575" i="17"/>
  <c r="B576" i="17"/>
  <c r="Y575" i="1" s="1"/>
  <c r="C576" i="17"/>
  <c r="D576" i="17"/>
  <c r="G576" i="17" s="1"/>
  <c r="E576" i="17"/>
  <c r="F576" i="17"/>
  <c r="B577" i="17"/>
  <c r="C577" i="17"/>
  <c r="D577" i="17"/>
  <c r="E577" i="17"/>
  <c r="G577" i="17" s="1"/>
  <c r="F577" i="17"/>
  <c r="B578" i="17"/>
  <c r="Y577" i="1" s="1"/>
  <c r="C578" i="17"/>
  <c r="D578" i="17"/>
  <c r="E578" i="17"/>
  <c r="G578" i="17" s="1"/>
  <c r="F578" i="17"/>
  <c r="B579" i="17"/>
  <c r="C579" i="17"/>
  <c r="D579" i="17"/>
  <c r="E579" i="17"/>
  <c r="F579" i="17"/>
  <c r="G579" i="17"/>
  <c r="B580" i="17"/>
  <c r="C580" i="17"/>
  <c r="D580" i="17"/>
  <c r="E580" i="17"/>
  <c r="F580" i="17"/>
  <c r="G580" i="17"/>
  <c r="B581" i="17"/>
  <c r="Y580" i="1" s="1"/>
  <c r="C581" i="17"/>
  <c r="D581" i="17"/>
  <c r="E581" i="17"/>
  <c r="G581" i="17" s="1"/>
  <c r="F581" i="17"/>
  <c r="B582" i="17"/>
  <c r="Y581" i="1" s="1"/>
  <c r="C582" i="17"/>
  <c r="D582" i="17"/>
  <c r="E582" i="17"/>
  <c r="G582" i="17" s="1"/>
  <c r="F582" i="17"/>
  <c r="B583" i="17"/>
  <c r="C583" i="17"/>
  <c r="D583" i="17"/>
  <c r="E583" i="17"/>
  <c r="F583" i="17"/>
  <c r="G583" i="17"/>
  <c r="B584" i="17"/>
  <c r="Y583" i="1" s="1"/>
  <c r="C584" i="17"/>
  <c r="D584" i="17"/>
  <c r="E584" i="17"/>
  <c r="F584" i="17"/>
  <c r="G584" i="17"/>
  <c r="B585" i="17"/>
  <c r="Y584" i="1" s="1"/>
  <c r="C585" i="17"/>
  <c r="D585" i="17"/>
  <c r="E585" i="17"/>
  <c r="G585" i="17" s="1"/>
  <c r="F585" i="17"/>
  <c r="B586" i="17"/>
  <c r="Y585" i="1" s="1"/>
  <c r="C586" i="17"/>
  <c r="D586" i="17"/>
  <c r="E586" i="17"/>
  <c r="G586" i="17" s="1"/>
  <c r="F586" i="17"/>
  <c r="B587" i="17"/>
  <c r="Y586" i="1" s="1"/>
  <c r="C587" i="17"/>
  <c r="D587" i="17"/>
  <c r="E587" i="17"/>
  <c r="F587" i="17"/>
  <c r="G587" i="17"/>
  <c r="B588" i="17"/>
  <c r="C588" i="17"/>
  <c r="D588" i="17"/>
  <c r="E588" i="17"/>
  <c r="F588" i="17"/>
  <c r="G588" i="17"/>
  <c r="B589" i="17"/>
  <c r="C589" i="17"/>
  <c r="D589" i="17"/>
  <c r="E589" i="17"/>
  <c r="G589" i="17" s="1"/>
  <c r="F589" i="17"/>
  <c r="B590" i="17"/>
  <c r="C590" i="17"/>
  <c r="D590" i="17"/>
  <c r="E590" i="17"/>
  <c r="G590" i="17" s="1"/>
  <c r="F590" i="17"/>
  <c r="B591" i="17"/>
  <c r="C591" i="17"/>
  <c r="D591" i="17"/>
  <c r="E591" i="17"/>
  <c r="F591" i="17"/>
  <c r="G591" i="17"/>
  <c r="B592" i="17"/>
  <c r="C592" i="17"/>
  <c r="D592" i="17"/>
  <c r="E592" i="17"/>
  <c r="F592" i="17"/>
  <c r="G592" i="17"/>
  <c r="B593" i="17"/>
  <c r="C593" i="17"/>
  <c r="D593" i="17"/>
  <c r="E593" i="17"/>
  <c r="G593" i="17" s="1"/>
  <c r="F593" i="17"/>
  <c r="B594" i="17"/>
  <c r="C594" i="17"/>
  <c r="D594" i="17"/>
  <c r="E594" i="17"/>
  <c r="G594" i="17" s="1"/>
  <c r="F594" i="17"/>
  <c r="B595" i="17"/>
  <c r="C595" i="17"/>
  <c r="D595" i="17"/>
  <c r="E595" i="17"/>
  <c r="F595" i="17"/>
  <c r="G595" i="17"/>
  <c r="F3" i="17"/>
  <c r="C3" i="17"/>
  <c r="B3" i="17"/>
  <c r="D3" i="17"/>
  <c r="E3" i="17"/>
  <c r="W516" i="1"/>
  <c r="W532" i="1"/>
  <c r="W548" i="1"/>
  <c r="C3" i="1"/>
  <c r="D3" i="1"/>
  <c r="E3" i="1"/>
  <c r="F3" i="1"/>
  <c r="G3" i="1"/>
  <c r="I3" i="1"/>
  <c r="J3" i="1"/>
  <c r="K3" i="1"/>
  <c r="L3" i="1"/>
  <c r="M3" i="1"/>
  <c r="O3" i="1"/>
  <c r="P3" i="1"/>
  <c r="Q3" i="1"/>
  <c r="R3" i="1"/>
  <c r="S3" i="1"/>
  <c r="T3" i="1"/>
  <c r="U3" i="1"/>
  <c r="V3" i="1"/>
  <c r="W3" i="1"/>
  <c r="X3" i="1"/>
  <c r="Y3" i="1"/>
  <c r="AC3" i="1"/>
  <c r="AE3" i="1" s="1"/>
  <c r="C4" i="1"/>
  <c r="D4" i="1"/>
  <c r="E4" i="1"/>
  <c r="F4" i="1"/>
  <c r="G4" i="1"/>
  <c r="I4" i="1"/>
  <c r="J4" i="1"/>
  <c r="K4" i="1"/>
  <c r="L4" i="1"/>
  <c r="M4" i="1"/>
  <c r="O4" i="1"/>
  <c r="P4" i="1"/>
  <c r="Q4" i="1"/>
  <c r="R4" i="1"/>
  <c r="S4" i="1"/>
  <c r="T4" i="1"/>
  <c r="U4" i="1"/>
  <c r="V4" i="1"/>
  <c r="X4" i="1"/>
  <c r="Y4" i="1"/>
  <c r="AC4" i="1"/>
  <c r="AE4" i="1" s="1"/>
  <c r="C5" i="1"/>
  <c r="D5" i="1"/>
  <c r="E5" i="1"/>
  <c r="F5" i="1"/>
  <c r="I5" i="1" s="1"/>
  <c r="G5" i="1"/>
  <c r="J5" i="1"/>
  <c r="K5" i="1"/>
  <c r="L5" i="1"/>
  <c r="M5" i="1"/>
  <c r="O5" i="1"/>
  <c r="P5" i="1"/>
  <c r="Q5" i="1"/>
  <c r="R5" i="1"/>
  <c r="S5" i="1"/>
  <c r="T5" i="1"/>
  <c r="U5" i="1"/>
  <c r="V5" i="1"/>
  <c r="W5" i="1"/>
  <c r="X5" i="1"/>
  <c r="Y5" i="1"/>
  <c r="AC5" i="1"/>
  <c r="AE5" i="1" s="1"/>
  <c r="C6" i="1"/>
  <c r="D6" i="1"/>
  <c r="E6" i="1"/>
  <c r="F6" i="1"/>
  <c r="I6" i="1" s="1"/>
  <c r="G6" i="1"/>
  <c r="J6" i="1" s="1"/>
  <c r="K6" i="1"/>
  <c r="L6" i="1"/>
  <c r="M6" i="1"/>
  <c r="O6" i="1"/>
  <c r="P6" i="1"/>
  <c r="Q6" i="1"/>
  <c r="R6" i="1"/>
  <c r="S6" i="1"/>
  <c r="T6" i="1"/>
  <c r="U6" i="1"/>
  <c r="V6" i="1"/>
  <c r="W6" i="1"/>
  <c r="X6" i="1"/>
  <c r="AC6" i="1"/>
  <c r="AE6" i="1"/>
  <c r="C7" i="1"/>
  <c r="D7" i="1"/>
  <c r="E7" i="1"/>
  <c r="F7" i="1"/>
  <c r="I7" i="1" s="1"/>
  <c r="G7" i="1"/>
  <c r="J7" i="1"/>
  <c r="K7" i="1"/>
  <c r="L7" i="1"/>
  <c r="M7" i="1"/>
  <c r="O7" i="1"/>
  <c r="P7" i="1"/>
  <c r="Q7" i="1"/>
  <c r="R7" i="1"/>
  <c r="S7" i="1"/>
  <c r="T7" i="1"/>
  <c r="U7" i="1"/>
  <c r="V7" i="1"/>
  <c r="W7" i="1"/>
  <c r="X7" i="1"/>
  <c r="Y7" i="1"/>
  <c r="AC7" i="1"/>
  <c r="AE7" i="1"/>
  <c r="C8" i="1"/>
  <c r="D8" i="1"/>
  <c r="E8" i="1"/>
  <c r="F8" i="1"/>
  <c r="I8" i="1" s="1"/>
  <c r="G8" i="1"/>
  <c r="J8" i="1"/>
  <c r="K8" i="1"/>
  <c r="L8" i="1"/>
  <c r="M8" i="1"/>
  <c r="O8" i="1"/>
  <c r="P8" i="1"/>
  <c r="Q8" i="1"/>
  <c r="R8" i="1"/>
  <c r="S8" i="1"/>
  <c r="T8" i="1"/>
  <c r="U8" i="1"/>
  <c r="V8" i="1"/>
  <c r="W8" i="1"/>
  <c r="X8" i="1"/>
  <c r="Y8" i="1"/>
  <c r="AC8" i="1"/>
  <c r="AE8" i="1"/>
  <c r="C9" i="1"/>
  <c r="D9" i="1"/>
  <c r="E9" i="1"/>
  <c r="F9" i="1"/>
  <c r="I9" i="1" s="1"/>
  <c r="G9" i="1"/>
  <c r="J9" i="1"/>
  <c r="K9" i="1"/>
  <c r="L9" i="1"/>
  <c r="M9" i="1"/>
  <c r="O9" i="1"/>
  <c r="P9" i="1"/>
  <c r="Q9" i="1"/>
  <c r="R9" i="1"/>
  <c r="S9" i="1"/>
  <c r="T9" i="1"/>
  <c r="U9" i="1"/>
  <c r="V9" i="1"/>
  <c r="W9" i="1"/>
  <c r="X9" i="1"/>
  <c r="Y9" i="1"/>
  <c r="AC9" i="1"/>
  <c r="AE9" i="1"/>
  <c r="C10" i="1"/>
  <c r="D10" i="1"/>
  <c r="E10" i="1"/>
  <c r="F10" i="1"/>
  <c r="G10" i="1"/>
  <c r="I10" i="1"/>
  <c r="J10" i="1"/>
  <c r="K10" i="1"/>
  <c r="L10" i="1"/>
  <c r="M10" i="1"/>
  <c r="O10" i="1"/>
  <c r="P10" i="1"/>
  <c r="Q10" i="1"/>
  <c r="R10" i="1"/>
  <c r="S10" i="1"/>
  <c r="T10" i="1"/>
  <c r="U10" i="1"/>
  <c r="V10" i="1"/>
  <c r="W10" i="1"/>
  <c r="X10" i="1"/>
  <c r="Y10" i="1"/>
  <c r="AC10" i="1"/>
  <c r="AE10" i="1"/>
  <c r="C11" i="1"/>
  <c r="D11" i="1"/>
  <c r="E11" i="1"/>
  <c r="F11" i="1"/>
  <c r="G11" i="1"/>
  <c r="I11" i="1"/>
  <c r="J11" i="1"/>
  <c r="K11" i="1"/>
  <c r="L11" i="1"/>
  <c r="M11" i="1"/>
  <c r="O11" i="1"/>
  <c r="P11" i="1"/>
  <c r="Q11" i="1"/>
  <c r="R11" i="1"/>
  <c r="S11" i="1"/>
  <c r="T11" i="1"/>
  <c r="U11" i="1"/>
  <c r="V11" i="1"/>
  <c r="W11" i="1"/>
  <c r="X11" i="1"/>
  <c r="Y11" i="1"/>
  <c r="AC11" i="1"/>
  <c r="AE11" i="1"/>
  <c r="C12" i="1"/>
  <c r="D12" i="1"/>
  <c r="E12" i="1"/>
  <c r="F12" i="1"/>
  <c r="G12" i="1"/>
  <c r="I12" i="1"/>
  <c r="J12" i="1"/>
  <c r="K12" i="1"/>
  <c r="L12" i="1"/>
  <c r="M12" i="1"/>
  <c r="O12" i="1"/>
  <c r="P12" i="1"/>
  <c r="Q12" i="1"/>
  <c r="R12" i="1"/>
  <c r="S12" i="1"/>
  <c r="T12" i="1"/>
  <c r="U12" i="1"/>
  <c r="V12" i="1"/>
  <c r="W12" i="1"/>
  <c r="X12" i="1"/>
  <c r="Y12" i="1"/>
  <c r="AC12" i="1"/>
  <c r="AE12" i="1" s="1"/>
  <c r="C13" i="1"/>
  <c r="D13" i="1"/>
  <c r="E13" i="1"/>
  <c r="F13" i="1"/>
  <c r="I13" i="1" s="1"/>
  <c r="G13" i="1"/>
  <c r="J13" i="1" s="1"/>
  <c r="K13" i="1"/>
  <c r="L13" i="1"/>
  <c r="M13" i="1"/>
  <c r="O13" i="1"/>
  <c r="P13" i="1"/>
  <c r="Q13" i="1"/>
  <c r="R13" i="1"/>
  <c r="S13" i="1"/>
  <c r="T13" i="1"/>
  <c r="U13" i="1"/>
  <c r="V13" i="1"/>
  <c r="W13" i="1"/>
  <c r="X13" i="1"/>
  <c r="Y13" i="1"/>
  <c r="AC13" i="1"/>
  <c r="AE13" i="1" s="1"/>
  <c r="C14" i="1"/>
  <c r="D14" i="1"/>
  <c r="E14" i="1"/>
  <c r="F14" i="1"/>
  <c r="G14" i="1"/>
  <c r="J14" i="1" s="1"/>
  <c r="I14" i="1"/>
  <c r="K14" i="1"/>
  <c r="L14" i="1"/>
  <c r="M14" i="1"/>
  <c r="O14" i="1"/>
  <c r="P14" i="1"/>
  <c r="Q14" i="1"/>
  <c r="R14" i="1"/>
  <c r="S14" i="1"/>
  <c r="T14" i="1"/>
  <c r="U14" i="1"/>
  <c r="V14" i="1"/>
  <c r="W14" i="1"/>
  <c r="X14" i="1"/>
  <c r="AC14" i="1"/>
  <c r="AE14" i="1" s="1"/>
  <c r="C15" i="1"/>
  <c r="D15" i="1"/>
  <c r="E15" i="1"/>
  <c r="F15" i="1"/>
  <c r="I15" i="1" s="1"/>
  <c r="G15" i="1"/>
  <c r="J15" i="1"/>
  <c r="K15" i="1"/>
  <c r="L15" i="1"/>
  <c r="M15" i="1"/>
  <c r="O15" i="1"/>
  <c r="P15" i="1"/>
  <c r="Q15" i="1"/>
  <c r="R15" i="1"/>
  <c r="S15" i="1"/>
  <c r="T15" i="1"/>
  <c r="U15" i="1"/>
  <c r="V15" i="1"/>
  <c r="W15" i="1"/>
  <c r="X15" i="1"/>
  <c r="AC15" i="1"/>
  <c r="AE15" i="1" s="1"/>
  <c r="C16" i="1"/>
  <c r="D16" i="1"/>
  <c r="E16" i="1"/>
  <c r="F16" i="1"/>
  <c r="I16" i="1" s="1"/>
  <c r="G16" i="1"/>
  <c r="J16" i="1"/>
  <c r="K16" i="1"/>
  <c r="L16" i="1"/>
  <c r="M16" i="1"/>
  <c r="O16" i="1"/>
  <c r="P16" i="1"/>
  <c r="Q16" i="1"/>
  <c r="R16" i="1"/>
  <c r="S16" i="1"/>
  <c r="T16" i="1"/>
  <c r="U16" i="1"/>
  <c r="V16" i="1"/>
  <c r="W16" i="1"/>
  <c r="X16" i="1"/>
  <c r="Y16" i="1"/>
  <c r="AC16" i="1"/>
  <c r="AE16" i="1"/>
  <c r="C17" i="1"/>
  <c r="D17" i="1"/>
  <c r="E17" i="1"/>
  <c r="F17" i="1"/>
  <c r="I17" i="1" s="1"/>
  <c r="G17" i="1"/>
  <c r="J17" i="1"/>
  <c r="K17" i="1"/>
  <c r="L17" i="1"/>
  <c r="M17" i="1"/>
  <c r="O17" i="1"/>
  <c r="P17" i="1"/>
  <c r="Q17" i="1"/>
  <c r="R17" i="1"/>
  <c r="S17" i="1"/>
  <c r="T17" i="1"/>
  <c r="U17" i="1"/>
  <c r="V17" i="1"/>
  <c r="W17" i="1"/>
  <c r="X17" i="1"/>
  <c r="Y17" i="1"/>
  <c r="AC17" i="1"/>
  <c r="AE17" i="1"/>
  <c r="C18" i="1"/>
  <c r="D18" i="1"/>
  <c r="E18" i="1"/>
  <c r="F18" i="1"/>
  <c r="I18" i="1" s="1"/>
  <c r="G18" i="1"/>
  <c r="J18" i="1"/>
  <c r="K18" i="1"/>
  <c r="L18" i="1"/>
  <c r="M18" i="1"/>
  <c r="O18" i="1"/>
  <c r="P18" i="1"/>
  <c r="Q18" i="1"/>
  <c r="R18" i="1"/>
  <c r="S18" i="1"/>
  <c r="T18" i="1"/>
  <c r="U18" i="1"/>
  <c r="V18" i="1"/>
  <c r="W18" i="1"/>
  <c r="X18" i="1"/>
  <c r="AC18" i="1"/>
  <c r="AE18" i="1"/>
  <c r="C19" i="1"/>
  <c r="D19" i="1"/>
  <c r="E19" i="1"/>
  <c r="F19" i="1"/>
  <c r="G19" i="1"/>
  <c r="I19" i="1"/>
  <c r="J19" i="1"/>
  <c r="K19" i="1"/>
  <c r="L19" i="1"/>
  <c r="M19" i="1"/>
  <c r="O19" i="1"/>
  <c r="P19" i="1"/>
  <c r="Q19" i="1"/>
  <c r="R19" i="1"/>
  <c r="S19" i="1"/>
  <c r="T19" i="1"/>
  <c r="U19" i="1"/>
  <c r="V19" i="1"/>
  <c r="W19" i="1"/>
  <c r="X19" i="1"/>
  <c r="Y19" i="1"/>
  <c r="AC19" i="1"/>
  <c r="AE19" i="1"/>
  <c r="C20" i="1"/>
  <c r="D20" i="1"/>
  <c r="E20" i="1"/>
  <c r="F20" i="1"/>
  <c r="G20" i="1"/>
  <c r="I20" i="1"/>
  <c r="J20" i="1"/>
  <c r="K20" i="1"/>
  <c r="L20" i="1"/>
  <c r="M20" i="1"/>
  <c r="O20" i="1"/>
  <c r="P20" i="1"/>
  <c r="Q20" i="1"/>
  <c r="R20" i="1"/>
  <c r="S20" i="1"/>
  <c r="T20" i="1"/>
  <c r="U20" i="1"/>
  <c r="V20" i="1"/>
  <c r="W20" i="1"/>
  <c r="X20" i="1"/>
  <c r="Y20" i="1"/>
  <c r="AC20" i="1"/>
  <c r="AE20" i="1" s="1"/>
  <c r="C21" i="1"/>
  <c r="D21" i="1"/>
  <c r="E21" i="1"/>
  <c r="F21" i="1"/>
  <c r="I21" i="1" s="1"/>
  <c r="G21" i="1"/>
  <c r="J21" i="1" s="1"/>
  <c r="K21" i="1"/>
  <c r="L21" i="1"/>
  <c r="M21" i="1"/>
  <c r="O21" i="1"/>
  <c r="P21" i="1"/>
  <c r="Q21" i="1"/>
  <c r="R21" i="1"/>
  <c r="S21" i="1"/>
  <c r="T21" i="1"/>
  <c r="U21" i="1"/>
  <c r="V21" i="1"/>
  <c r="W21" i="1"/>
  <c r="X21" i="1"/>
  <c r="Y21" i="1"/>
  <c r="AC21" i="1"/>
  <c r="AE21" i="1" s="1"/>
  <c r="C22" i="1"/>
  <c r="D22" i="1"/>
  <c r="E22" i="1"/>
  <c r="F22" i="1"/>
  <c r="G22" i="1"/>
  <c r="J22" i="1" s="1"/>
  <c r="I22" i="1"/>
  <c r="K22" i="1"/>
  <c r="L22" i="1"/>
  <c r="M22" i="1"/>
  <c r="O22" i="1"/>
  <c r="P22" i="1"/>
  <c r="Q22" i="1"/>
  <c r="R22" i="1"/>
  <c r="S22" i="1"/>
  <c r="T22" i="1"/>
  <c r="U22" i="1"/>
  <c r="V22" i="1"/>
  <c r="W22" i="1"/>
  <c r="X22" i="1"/>
  <c r="Y22" i="1"/>
  <c r="AC22" i="1"/>
  <c r="AE22" i="1" s="1"/>
  <c r="C23" i="1"/>
  <c r="D23" i="1"/>
  <c r="E23" i="1"/>
  <c r="F23" i="1"/>
  <c r="I23" i="1" s="1"/>
  <c r="G23" i="1"/>
  <c r="J23" i="1"/>
  <c r="K23" i="1"/>
  <c r="L23" i="1"/>
  <c r="M23" i="1"/>
  <c r="O23" i="1"/>
  <c r="P23" i="1"/>
  <c r="Q23" i="1"/>
  <c r="R23" i="1"/>
  <c r="S23" i="1"/>
  <c r="T23" i="1"/>
  <c r="U23" i="1"/>
  <c r="V23" i="1"/>
  <c r="W23" i="1"/>
  <c r="X23" i="1"/>
  <c r="Y23" i="1"/>
  <c r="AC23" i="1"/>
  <c r="AE23" i="1" s="1"/>
  <c r="C24" i="1"/>
  <c r="D24" i="1"/>
  <c r="E24" i="1"/>
  <c r="F24" i="1"/>
  <c r="I24" i="1" s="1"/>
  <c r="G24" i="1"/>
  <c r="J24" i="1"/>
  <c r="K24" i="1"/>
  <c r="L24" i="1"/>
  <c r="M24" i="1"/>
  <c r="O24" i="1"/>
  <c r="P24" i="1"/>
  <c r="Q24" i="1"/>
  <c r="R24" i="1"/>
  <c r="S24" i="1"/>
  <c r="T24" i="1"/>
  <c r="U24" i="1"/>
  <c r="V24" i="1"/>
  <c r="W24" i="1"/>
  <c r="X24" i="1"/>
  <c r="AC24" i="1"/>
  <c r="AE24" i="1"/>
  <c r="C25" i="1"/>
  <c r="D25" i="1"/>
  <c r="E25" i="1"/>
  <c r="F25" i="1"/>
  <c r="I25" i="1" s="1"/>
  <c r="G25" i="1"/>
  <c r="J25" i="1"/>
  <c r="K25" i="1"/>
  <c r="L25" i="1"/>
  <c r="M25" i="1"/>
  <c r="O25" i="1"/>
  <c r="P25" i="1"/>
  <c r="Q25" i="1"/>
  <c r="R25" i="1"/>
  <c r="S25" i="1"/>
  <c r="T25" i="1"/>
  <c r="U25" i="1"/>
  <c r="V25" i="1"/>
  <c r="W25" i="1"/>
  <c r="X25" i="1"/>
  <c r="Y25" i="1"/>
  <c r="AC25" i="1"/>
  <c r="AE25" i="1"/>
  <c r="C26" i="1"/>
  <c r="D26" i="1"/>
  <c r="E26" i="1"/>
  <c r="F26" i="1"/>
  <c r="I26" i="1" s="1"/>
  <c r="G26" i="1"/>
  <c r="J26" i="1"/>
  <c r="K26" i="1"/>
  <c r="L26" i="1"/>
  <c r="M26" i="1"/>
  <c r="O26" i="1"/>
  <c r="P26" i="1"/>
  <c r="Q26" i="1"/>
  <c r="R26" i="1"/>
  <c r="S26" i="1"/>
  <c r="T26" i="1"/>
  <c r="U26" i="1"/>
  <c r="V26" i="1"/>
  <c r="W26" i="1"/>
  <c r="X26" i="1"/>
  <c r="Y26" i="1"/>
  <c r="AC26" i="1"/>
  <c r="AE26" i="1"/>
  <c r="C27" i="1"/>
  <c r="D27" i="1"/>
  <c r="E27" i="1"/>
  <c r="F27" i="1"/>
  <c r="G27" i="1"/>
  <c r="I27" i="1"/>
  <c r="J27" i="1"/>
  <c r="K27" i="1"/>
  <c r="L27" i="1"/>
  <c r="M27" i="1"/>
  <c r="O27" i="1"/>
  <c r="P27" i="1"/>
  <c r="Q27" i="1"/>
  <c r="R27" i="1"/>
  <c r="S27" i="1"/>
  <c r="T27" i="1"/>
  <c r="U27" i="1"/>
  <c r="V27" i="1"/>
  <c r="W27" i="1"/>
  <c r="X27" i="1"/>
  <c r="Y27" i="1"/>
  <c r="AC27" i="1"/>
  <c r="AE27" i="1"/>
  <c r="C28" i="1"/>
  <c r="D28" i="1"/>
  <c r="E28" i="1"/>
  <c r="F28" i="1"/>
  <c r="G28" i="1"/>
  <c r="I28" i="1"/>
  <c r="J28" i="1"/>
  <c r="K28" i="1"/>
  <c r="L28" i="1"/>
  <c r="M28" i="1"/>
  <c r="O28" i="1"/>
  <c r="P28" i="1"/>
  <c r="Q28" i="1"/>
  <c r="R28" i="1"/>
  <c r="S28" i="1"/>
  <c r="T28" i="1"/>
  <c r="U28" i="1"/>
  <c r="V28" i="1"/>
  <c r="W28" i="1"/>
  <c r="X28" i="1"/>
  <c r="Y28" i="1"/>
  <c r="AC28" i="1"/>
  <c r="AE28" i="1" s="1"/>
  <c r="C29" i="1"/>
  <c r="D29" i="1"/>
  <c r="E29" i="1"/>
  <c r="F29" i="1"/>
  <c r="I29" i="1" s="1"/>
  <c r="G29" i="1"/>
  <c r="J29" i="1" s="1"/>
  <c r="K29" i="1"/>
  <c r="L29" i="1"/>
  <c r="M29" i="1"/>
  <c r="O29" i="1"/>
  <c r="P29" i="1"/>
  <c r="Q29" i="1"/>
  <c r="R29" i="1"/>
  <c r="S29" i="1"/>
  <c r="T29" i="1"/>
  <c r="U29" i="1"/>
  <c r="V29" i="1"/>
  <c r="W29" i="1"/>
  <c r="X29" i="1"/>
  <c r="Y29" i="1"/>
  <c r="AC29" i="1"/>
  <c r="AE29" i="1" s="1"/>
  <c r="C30" i="1"/>
  <c r="D30" i="1"/>
  <c r="E30" i="1"/>
  <c r="F30" i="1"/>
  <c r="G30" i="1"/>
  <c r="J30" i="1" s="1"/>
  <c r="I30" i="1"/>
  <c r="K30" i="1"/>
  <c r="L30" i="1"/>
  <c r="M30" i="1"/>
  <c r="O30" i="1"/>
  <c r="P30" i="1"/>
  <c r="Q30" i="1"/>
  <c r="R30" i="1"/>
  <c r="S30" i="1"/>
  <c r="T30" i="1"/>
  <c r="U30" i="1"/>
  <c r="V30" i="1"/>
  <c r="W30" i="1"/>
  <c r="X30" i="1"/>
  <c r="AC30" i="1"/>
  <c r="AE30" i="1" s="1"/>
  <c r="C31" i="1"/>
  <c r="D31" i="1"/>
  <c r="E31" i="1"/>
  <c r="F31" i="1"/>
  <c r="I31" i="1" s="1"/>
  <c r="G31" i="1"/>
  <c r="J31" i="1"/>
  <c r="K31" i="1"/>
  <c r="L31" i="1"/>
  <c r="M31" i="1"/>
  <c r="O31" i="1"/>
  <c r="P31" i="1"/>
  <c r="Q31" i="1"/>
  <c r="R31" i="1"/>
  <c r="S31" i="1"/>
  <c r="T31" i="1"/>
  <c r="U31" i="1"/>
  <c r="V31" i="1"/>
  <c r="W31" i="1"/>
  <c r="X31" i="1"/>
  <c r="Y31" i="1"/>
  <c r="AC31" i="1"/>
  <c r="AE31" i="1" s="1"/>
  <c r="C32" i="1"/>
  <c r="D32" i="1"/>
  <c r="E32" i="1"/>
  <c r="F32" i="1"/>
  <c r="I32" i="1" s="1"/>
  <c r="G32" i="1"/>
  <c r="J32" i="1"/>
  <c r="K32" i="1"/>
  <c r="L32" i="1"/>
  <c r="M32" i="1"/>
  <c r="O32" i="1"/>
  <c r="P32" i="1"/>
  <c r="Q32" i="1"/>
  <c r="R32" i="1"/>
  <c r="S32" i="1"/>
  <c r="T32" i="1"/>
  <c r="U32" i="1"/>
  <c r="V32" i="1"/>
  <c r="W32" i="1"/>
  <c r="X32" i="1"/>
  <c r="Y32" i="1"/>
  <c r="AC32" i="1"/>
  <c r="AE32" i="1"/>
  <c r="C33" i="1"/>
  <c r="D33" i="1"/>
  <c r="E33" i="1"/>
  <c r="F33" i="1"/>
  <c r="I33" i="1" s="1"/>
  <c r="G33" i="1"/>
  <c r="J33" i="1"/>
  <c r="K33" i="1"/>
  <c r="L33" i="1"/>
  <c r="M33" i="1"/>
  <c r="O33" i="1"/>
  <c r="P33" i="1"/>
  <c r="Q33" i="1"/>
  <c r="R33" i="1"/>
  <c r="S33" i="1"/>
  <c r="T33" i="1"/>
  <c r="U33" i="1"/>
  <c r="V33" i="1"/>
  <c r="W33" i="1"/>
  <c r="X33" i="1"/>
  <c r="AC33" i="1"/>
  <c r="AE33" i="1"/>
  <c r="C34" i="1"/>
  <c r="D34" i="1"/>
  <c r="E34" i="1"/>
  <c r="F34" i="1"/>
  <c r="I34" i="1" s="1"/>
  <c r="G34" i="1"/>
  <c r="J34" i="1"/>
  <c r="K34" i="1"/>
  <c r="L34" i="1"/>
  <c r="M34" i="1"/>
  <c r="O34" i="1"/>
  <c r="P34" i="1"/>
  <c r="Q34" i="1"/>
  <c r="R34" i="1"/>
  <c r="S34" i="1"/>
  <c r="T34" i="1"/>
  <c r="U34" i="1"/>
  <c r="V34" i="1"/>
  <c r="W34" i="1"/>
  <c r="X34" i="1"/>
  <c r="Y34" i="1"/>
  <c r="AC34" i="1"/>
  <c r="AE34" i="1"/>
  <c r="C35" i="1"/>
  <c r="D35" i="1"/>
  <c r="E35" i="1"/>
  <c r="F35" i="1"/>
  <c r="G35" i="1"/>
  <c r="I35" i="1"/>
  <c r="J35" i="1"/>
  <c r="K35" i="1"/>
  <c r="L35" i="1"/>
  <c r="M35" i="1"/>
  <c r="O35" i="1"/>
  <c r="P35" i="1"/>
  <c r="Q35" i="1"/>
  <c r="R35" i="1"/>
  <c r="S35" i="1"/>
  <c r="T35" i="1"/>
  <c r="U35" i="1"/>
  <c r="V35" i="1"/>
  <c r="W35" i="1"/>
  <c r="X35" i="1"/>
  <c r="Y35" i="1"/>
  <c r="AC35" i="1"/>
  <c r="AE35" i="1"/>
  <c r="C36" i="1"/>
  <c r="D36" i="1"/>
  <c r="E36" i="1"/>
  <c r="F36" i="1"/>
  <c r="G36" i="1"/>
  <c r="I36" i="1"/>
  <c r="J36" i="1"/>
  <c r="K36" i="1"/>
  <c r="L36" i="1"/>
  <c r="M36" i="1"/>
  <c r="O36" i="1"/>
  <c r="P36" i="1"/>
  <c r="Q36" i="1"/>
  <c r="R36" i="1"/>
  <c r="S36" i="1"/>
  <c r="T36" i="1"/>
  <c r="U36" i="1"/>
  <c r="V36" i="1"/>
  <c r="W36" i="1"/>
  <c r="X36" i="1"/>
  <c r="Y36" i="1"/>
  <c r="AC36" i="1"/>
  <c r="AE36" i="1" s="1"/>
  <c r="C37" i="1"/>
  <c r="D37" i="1"/>
  <c r="E37" i="1"/>
  <c r="F37" i="1"/>
  <c r="I37" i="1" s="1"/>
  <c r="G37" i="1"/>
  <c r="J37" i="1" s="1"/>
  <c r="K37" i="1"/>
  <c r="L37" i="1"/>
  <c r="M37" i="1"/>
  <c r="O37" i="1"/>
  <c r="P37" i="1"/>
  <c r="Q37" i="1"/>
  <c r="R37" i="1"/>
  <c r="S37" i="1"/>
  <c r="T37" i="1"/>
  <c r="U37" i="1"/>
  <c r="V37" i="1"/>
  <c r="W37" i="1"/>
  <c r="X37" i="1"/>
  <c r="Y37" i="1"/>
  <c r="AC37" i="1"/>
  <c r="AE37" i="1" s="1"/>
  <c r="C38" i="1"/>
  <c r="D38" i="1"/>
  <c r="E38" i="1"/>
  <c r="F38" i="1"/>
  <c r="G38" i="1"/>
  <c r="J38" i="1" s="1"/>
  <c r="I38" i="1"/>
  <c r="K38" i="1"/>
  <c r="L38" i="1"/>
  <c r="M38" i="1"/>
  <c r="O38" i="1"/>
  <c r="P38" i="1"/>
  <c r="Q38" i="1"/>
  <c r="R38" i="1"/>
  <c r="S38" i="1"/>
  <c r="T38" i="1"/>
  <c r="U38" i="1"/>
  <c r="V38" i="1"/>
  <c r="W38" i="1"/>
  <c r="X38" i="1"/>
  <c r="Y38" i="1"/>
  <c r="AC38" i="1"/>
  <c r="AE38" i="1" s="1"/>
  <c r="C39" i="1"/>
  <c r="D39" i="1"/>
  <c r="E39" i="1"/>
  <c r="F39" i="1"/>
  <c r="I39" i="1" s="1"/>
  <c r="G39" i="1"/>
  <c r="J39" i="1"/>
  <c r="K39" i="1"/>
  <c r="L39" i="1"/>
  <c r="M39" i="1"/>
  <c r="O39" i="1"/>
  <c r="P39" i="1"/>
  <c r="Q39" i="1"/>
  <c r="R39" i="1"/>
  <c r="S39" i="1"/>
  <c r="T39" i="1"/>
  <c r="U39" i="1"/>
  <c r="V39" i="1"/>
  <c r="W39" i="1"/>
  <c r="X39" i="1"/>
  <c r="AC39" i="1"/>
  <c r="AE39" i="1" s="1"/>
  <c r="C40" i="1"/>
  <c r="D40" i="1"/>
  <c r="E40" i="1"/>
  <c r="F40" i="1"/>
  <c r="I40" i="1" s="1"/>
  <c r="G40" i="1"/>
  <c r="J40" i="1"/>
  <c r="K40" i="1"/>
  <c r="L40" i="1"/>
  <c r="M40" i="1"/>
  <c r="O40" i="1"/>
  <c r="P40" i="1"/>
  <c r="Q40" i="1"/>
  <c r="R40" i="1"/>
  <c r="S40" i="1"/>
  <c r="T40" i="1"/>
  <c r="U40" i="1"/>
  <c r="V40" i="1"/>
  <c r="W40" i="1"/>
  <c r="X40" i="1"/>
  <c r="Y40" i="1"/>
  <c r="AC40" i="1"/>
  <c r="AE40" i="1"/>
  <c r="C41" i="1"/>
  <c r="D41" i="1"/>
  <c r="E41" i="1"/>
  <c r="F41" i="1"/>
  <c r="I41" i="1" s="1"/>
  <c r="G41" i="1"/>
  <c r="J41" i="1"/>
  <c r="K41" i="1"/>
  <c r="L41" i="1"/>
  <c r="M41" i="1"/>
  <c r="O41" i="1"/>
  <c r="P41" i="1"/>
  <c r="Q41" i="1"/>
  <c r="R41" i="1"/>
  <c r="S41" i="1"/>
  <c r="T41" i="1"/>
  <c r="U41" i="1"/>
  <c r="V41" i="1"/>
  <c r="W41" i="1"/>
  <c r="X41" i="1"/>
  <c r="Y41" i="1"/>
  <c r="AC41" i="1"/>
  <c r="AE41" i="1"/>
  <c r="C42" i="1"/>
  <c r="D42" i="1"/>
  <c r="E42" i="1"/>
  <c r="F42" i="1"/>
  <c r="I42" i="1" s="1"/>
  <c r="G42" i="1"/>
  <c r="J42" i="1"/>
  <c r="K42" i="1"/>
  <c r="L42" i="1"/>
  <c r="M42" i="1"/>
  <c r="O42" i="1"/>
  <c r="P42" i="1"/>
  <c r="Q42" i="1"/>
  <c r="R42" i="1"/>
  <c r="S42" i="1"/>
  <c r="T42" i="1"/>
  <c r="U42" i="1"/>
  <c r="V42" i="1"/>
  <c r="W42" i="1"/>
  <c r="X42" i="1"/>
  <c r="AC42" i="1"/>
  <c r="AE42" i="1"/>
  <c r="C43" i="1"/>
  <c r="D43" i="1"/>
  <c r="E43" i="1"/>
  <c r="F43" i="1"/>
  <c r="G43" i="1"/>
  <c r="I43" i="1"/>
  <c r="J43" i="1"/>
  <c r="K43" i="1"/>
  <c r="L43" i="1"/>
  <c r="M43" i="1"/>
  <c r="O43" i="1"/>
  <c r="P43" i="1"/>
  <c r="Q43" i="1"/>
  <c r="R43" i="1"/>
  <c r="S43" i="1"/>
  <c r="T43" i="1"/>
  <c r="U43" i="1"/>
  <c r="V43" i="1"/>
  <c r="W43" i="1"/>
  <c r="X43" i="1"/>
  <c r="Y43" i="1"/>
  <c r="AC43" i="1"/>
  <c r="AE43" i="1"/>
  <c r="C44" i="1"/>
  <c r="D44" i="1"/>
  <c r="E44" i="1"/>
  <c r="F44" i="1"/>
  <c r="G44" i="1"/>
  <c r="I44" i="1"/>
  <c r="J44" i="1"/>
  <c r="K44" i="1"/>
  <c r="L44" i="1"/>
  <c r="M44" i="1"/>
  <c r="O44" i="1"/>
  <c r="P44" i="1"/>
  <c r="Q44" i="1"/>
  <c r="R44" i="1"/>
  <c r="S44" i="1"/>
  <c r="T44" i="1"/>
  <c r="U44" i="1"/>
  <c r="V44" i="1"/>
  <c r="W44" i="1"/>
  <c r="X44" i="1"/>
  <c r="Y44" i="1"/>
  <c r="AC44" i="1"/>
  <c r="AE44" i="1" s="1"/>
  <c r="C45" i="1"/>
  <c r="D45" i="1"/>
  <c r="E45" i="1"/>
  <c r="F45" i="1"/>
  <c r="I45" i="1" s="1"/>
  <c r="G45" i="1"/>
  <c r="J45" i="1" s="1"/>
  <c r="K45" i="1"/>
  <c r="L45" i="1"/>
  <c r="M45" i="1"/>
  <c r="O45" i="1"/>
  <c r="P45" i="1"/>
  <c r="Q45" i="1"/>
  <c r="R45" i="1"/>
  <c r="S45" i="1"/>
  <c r="T45" i="1"/>
  <c r="U45" i="1"/>
  <c r="V45" i="1"/>
  <c r="W45" i="1"/>
  <c r="X45" i="1"/>
  <c r="Y45" i="1"/>
  <c r="AC45" i="1"/>
  <c r="AE45" i="1" s="1"/>
  <c r="C46" i="1"/>
  <c r="D46" i="1"/>
  <c r="E46" i="1"/>
  <c r="F46" i="1"/>
  <c r="I46" i="1" s="1"/>
  <c r="G46" i="1"/>
  <c r="J46" i="1" s="1"/>
  <c r="K46" i="1"/>
  <c r="L46" i="1"/>
  <c r="M46" i="1"/>
  <c r="O46" i="1"/>
  <c r="P46" i="1"/>
  <c r="Q46" i="1"/>
  <c r="R46" i="1"/>
  <c r="S46" i="1"/>
  <c r="T46" i="1"/>
  <c r="U46" i="1"/>
  <c r="V46" i="1"/>
  <c r="W46" i="1"/>
  <c r="X46" i="1"/>
  <c r="Y46" i="1"/>
  <c r="AC46" i="1"/>
  <c r="AE46" i="1" s="1"/>
  <c r="C47" i="1"/>
  <c r="D47" i="1"/>
  <c r="E47" i="1"/>
  <c r="F47" i="1"/>
  <c r="I47" i="1" s="1"/>
  <c r="G47" i="1"/>
  <c r="J47" i="1"/>
  <c r="K47" i="1"/>
  <c r="L47" i="1"/>
  <c r="M47" i="1"/>
  <c r="O47" i="1"/>
  <c r="P47" i="1"/>
  <c r="Q47" i="1"/>
  <c r="R47" i="1"/>
  <c r="S47" i="1"/>
  <c r="T47" i="1"/>
  <c r="U47" i="1"/>
  <c r="V47" i="1"/>
  <c r="W47" i="1"/>
  <c r="X47" i="1"/>
  <c r="AC47" i="1"/>
  <c r="AE47" i="1"/>
  <c r="C48" i="1"/>
  <c r="D48" i="1"/>
  <c r="E48" i="1"/>
  <c r="F48" i="1"/>
  <c r="I48" i="1" s="1"/>
  <c r="G48" i="1"/>
  <c r="J48" i="1"/>
  <c r="K48" i="1"/>
  <c r="L48" i="1"/>
  <c r="M48" i="1"/>
  <c r="O48" i="1"/>
  <c r="P48" i="1"/>
  <c r="Q48" i="1"/>
  <c r="R48" i="1"/>
  <c r="S48" i="1"/>
  <c r="T48" i="1"/>
  <c r="U48" i="1"/>
  <c r="V48" i="1"/>
  <c r="W48" i="1"/>
  <c r="X48" i="1"/>
  <c r="Y48" i="1"/>
  <c r="AC48" i="1"/>
  <c r="AE48" i="1"/>
  <c r="C49" i="1"/>
  <c r="D49" i="1"/>
  <c r="E49" i="1"/>
  <c r="F49" i="1"/>
  <c r="I49" i="1" s="1"/>
  <c r="G49" i="1"/>
  <c r="J49" i="1"/>
  <c r="K49" i="1"/>
  <c r="L49" i="1"/>
  <c r="M49" i="1"/>
  <c r="O49" i="1"/>
  <c r="P49" i="1"/>
  <c r="Q49" i="1"/>
  <c r="R49" i="1"/>
  <c r="S49" i="1"/>
  <c r="T49" i="1"/>
  <c r="U49" i="1"/>
  <c r="V49" i="1"/>
  <c r="W49" i="1"/>
  <c r="X49" i="1"/>
  <c r="Y49" i="1"/>
  <c r="AC49" i="1"/>
  <c r="AE49" i="1"/>
  <c r="C50" i="1"/>
  <c r="D50" i="1"/>
  <c r="E50" i="1"/>
  <c r="F50" i="1"/>
  <c r="I50" i="1" s="1"/>
  <c r="G50" i="1"/>
  <c r="J50" i="1"/>
  <c r="K50" i="1"/>
  <c r="L50" i="1"/>
  <c r="M50" i="1"/>
  <c r="O50" i="1"/>
  <c r="P50" i="1"/>
  <c r="Q50" i="1"/>
  <c r="R50" i="1"/>
  <c r="S50" i="1"/>
  <c r="T50" i="1"/>
  <c r="U50" i="1"/>
  <c r="V50" i="1"/>
  <c r="W50" i="1"/>
  <c r="X50" i="1"/>
  <c r="AC50" i="1"/>
  <c r="AE50" i="1"/>
  <c r="C51" i="1"/>
  <c r="D51" i="1"/>
  <c r="E51" i="1"/>
  <c r="F51" i="1"/>
  <c r="G51" i="1"/>
  <c r="I51" i="1"/>
  <c r="J51" i="1"/>
  <c r="K51" i="1"/>
  <c r="L51" i="1"/>
  <c r="M51" i="1"/>
  <c r="O51" i="1"/>
  <c r="P51" i="1"/>
  <c r="Q51" i="1"/>
  <c r="R51" i="1"/>
  <c r="S51" i="1"/>
  <c r="T51" i="1"/>
  <c r="U51" i="1"/>
  <c r="V51" i="1"/>
  <c r="W51" i="1"/>
  <c r="X51" i="1"/>
  <c r="Y51" i="1"/>
  <c r="AC51" i="1"/>
  <c r="AE51" i="1"/>
  <c r="C52" i="1"/>
  <c r="D52" i="1"/>
  <c r="E52" i="1"/>
  <c r="F52" i="1"/>
  <c r="G52" i="1"/>
  <c r="I52" i="1"/>
  <c r="J52" i="1"/>
  <c r="K52" i="1"/>
  <c r="L52" i="1"/>
  <c r="M52" i="1"/>
  <c r="O52" i="1"/>
  <c r="P52" i="1"/>
  <c r="Q52" i="1"/>
  <c r="R52" i="1"/>
  <c r="S52" i="1"/>
  <c r="T52" i="1"/>
  <c r="U52" i="1"/>
  <c r="V52" i="1"/>
  <c r="W52" i="1"/>
  <c r="X52" i="1"/>
  <c r="Y52" i="1"/>
  <c r="AC52" i="1"/>
  <c r="AE52" i="1" s="1"/>
  <c r="C53" i="1"/>
  <c r="D53" i="1"/>
  <c r="E53" i="1"/>
  <c r="F53" i="1"/>
  <c r="I53" i="1" s="1"/>
  <c r="G53" i="1"/>
  <c r="J53" i="1" s="1"/>
  <c r="K53" i="1"/>
  <c r="L53" i="1"/>
  <c r="M53" i="1"/>
  <c r="O53" i="1"/>
  <c r="P53" i="1"/>
  <c r="Q53" i="1"/>
  <c r="R53" i="1"/>
  <c r="S53" i="1"/>
  <c r="T53" i="1"/>
  <c r="U53" i="1"/>
  <c r="V53" i="1"/>
  <c r="W53" i="1"/>
  <c r="X53" i="1"/>
  <c r="Y53" i="1"/>
  <c r="AC53" i="1"/>
  <c r="AE53" i="1" s="1"/>
  <c r="C54" i="1"/>
  <c r="D54" i="1"/>
  <c r="E54" i="1"/>
  <c r="F54" i="1"/>
  <c r="I54" i="1" s="1"/>
  <c r="G54" i="1"/>
  <c r="J54" i="1" s="1"/>
  <c r="K54" i="1"/>
  <c r="L54" i="1"/>
  <c r="M54" i="1"/>
  <c r="O54" i="1"/>
  <c r="P54" i="1"/>
  <c r="Q54" i="1"/>
  <c r="R54" i="1"/>
  <c r="S54" i="1"/>
  <c r="T54" i="1"/>
  <c r="U54" i="1"/>
  <c r="V54" i="1"/>
  <c r="W54" i="1"/>
  <c r="X54" i="1"/>
  <c r="Y54" i="1"/>
  <c r="AC54" i="1"/>
  <c r="AE54" i="1" s="1"/>
  <c r="C55" i="1"/>
  <c r="D55" i="1"/>
  <c r="E55" i="1"/>
  <c r="F55" i="1"/>
  <c r="I55" i="1" s="1"/>
  <c r="G55" i="1"/>
  <c r="J55" i="1"/>
  <c r="K55" i="1"/>
  <c r="L55" i="1"/>
  <c r="M55" i="1"/>
  <c r="O55" i="1"/>
  <c r="P55" i="1"/>
  <c r="Q55" i="1"/>
  <c r="R55" i="1"/>
  <c r="S55" i="1"/>
  <c r="T55" i="1"/>
  <c r="U55" i="1"/>
  <c r="V55" i="1"/>
  <c r="W55" i="1"/>
  <c r="X55" i="1"/>
  <c r="AC55" i="1"/>
  <c r="AE55" i="1"/>
  <c r="C56" i="1"/>
  <c r="D56" i="1"/>
  <c r="E56" i="1"/>
  <c r="F56" i="1"/>
  <c r="I56" i="1" s="1"/>
  <c r="G56" i="1"/>
  <c r="J56" i="1"/>
  <c r="K56" i="1"/>
  <c r="L56" i="1"/>
  <c r="M56" i="1"/>
  <c r="O56" i="1"/>
  <c r="P56" i="1"/>
  <c r="Q56" i="1"/>
  <c r="R56" i="1"/>
  <c r="S56" i="1"/>
  <c r="T56" i="1"/>
  <c r="U56" i="1"/>
  <c r="V56" i="1"/>
  <c r="W56" i="1"/>
  <c r="X56" i="1"/>
  <c r="Y56" i="1"/>
  <c r="AC56" i="1"/>
  <c r="AE56" i="1"/>
  <c r="C57" i="1"/>
  <c r="D57" i="1"/>
  <c r="E57" i="1"/>
  <c r="F57" i="1"/>
  <c r="I57" i="1" s="1"/>
  <c r="G57" i="1"/>
  <c r="J57" i="1"/>
  <c r="K57" i="1"/>
  <c r="L57" i="1"/>
  <c r="M57" i="1"/>
  <c r="O57" i="1"/>
  <c r="P57" i="1"/>
  <c r="Q57" i="1"/>
  <c r="R57" i="1"/>
  <c r="S57" i="1"/>
  <c r="T57" i="1"/>
  <c r="U57" i="1"/>
  <c r="V57" i="1"/>
  <c r="W57" i="1"/>
  <c r="X57" i="1"/>
  <c r="Y57" i="1"/>
  <c r="AC57" i="1"/>
  <c r="AE57" i="1"/>
  <c r="C58" i="1"/>
  <c r="D58" i="1"/>
  <c r="E58" i="1"/>
  <c r="F58" i="1"/>
  <c r="I58" i="1" s="1"/>
  <c r="G58" i="1"/>
  <c r="J58" i="1"/>
  <c r="K58" i="1"/>
  <c r="L58" i="1"/>
  <c r="M58" i="1"/>
  <c r="O58" i="1"/>
  <c r="P58" i="1"/>
  <c r="Q58" i="1"/>
  <c r="R58" i="1"/>
  <c r="S58" i="1"/>
  <c r="T58" i="1"/>
  <c r="U58" i="1"/>
  <c r="V58" i="1"/>
  <c r="W58" i="1"/>
  <c r="X58" i="1"/>
  <c r="AC58" i="1"/>
  <c r="AE58" i="1"/>
  <c r="C59" i="1"/>
  <c r="D59" i="1"/>
  <c r="E59" i="1"/>
  <c r="F59" i="1"/>
  <c r="G59" i="1"/>
  <c r="I59" i="1"/>
  <c r="J59" i="1"/>
  <c r="K59" i="1"/>
  <c r="L59" i="1"/>
  <c r="M59" i="1"/>
  <c r="O59" i="1"/>
  <c r="P59" i="1"/>
  <c r="Q59" i="1"/>
  <c r="R59" i="1"/>
  <c r="S59" i="1"/>
  <c r="T59" i="1"/>
  <c r="U59" i="1"/>
  <c r="V59" i="1"/>
  <c r="W59" i="1"/>
  <c r="X59" i="1"/>
  <c r="Y59" i="1"/>
  <c r="AC59" i="1"/>
  <c r="AE59" i="1"/>
  <c r="C60" i="1"/>
  <c r="D60" i="1"/>
  <c r="E60" i="1"/>
  <c r="F60" i="1"/>
  <c r="G60" i="1"/>
  <c r="I60" i="1"/>
  <c r="J60" i="1"/>
  <c r="K60" i="1"/>
  <c r="L60" i="1"/>
  <c r="M60" i="1"/>
  <c r="O60" i="1"/>
  <c r="P60" i="1"/>
  <c r="Q60" i="1"/>
  <c r="R60" i="1"/>
  <c r="S60" i="1"/>
  <c r="T60" i="1"/>
  <c r="U60" i="1"/>
  <c r="V60" i="1"/>
  <c r="W60" i="1"/>
  <c r="X60" i="1"/>
  <c r="Y60" i="1"/>
  <c r="AC60" i="1"/>
  <c r="AE60" i="1"/>
  <c r="C61" i="1"/>
  <c r="D61" i="1"/>
  <c r="E61" i="1"/>
  <c r="F61" i="1"/>
  <c r="I61" i="1" s="1"/>
  <c r="G61" i="1"/>
  <c r="J61" i="1"/>
  <c r="K61" i="1"/>
  <c r="L61" i="1"/>
  <c r="M61" i="1"/>
  <c r="O61" i="1"/>
  <c r="P61" i="1"/>
  <c r="Q61" i="1"/>
  <c r="R61" i="1"/>
  <c r="S61" i="1"/>
  <c r="T61" i="1"/>
  <c r="U61" i="1"/>
  <c r="V61" i="1"/>
  <c r="W61" i="1"/>
  <c r="X61" i="1"/>
  <c r="Y61" i="1"/>
  <c r="AC61" i="1"/>
  <c r="AE61" i="1" s="1"/>
  <c r="C62" i="1"/>
  <c r="D62" i="1"/>
  <c r="E62" i="1"/>
  <c r="F62" i="1"/>
  <c r="I62" i="1" s="1"/>
  <c r="G62" i="1"/>
  <c r="J62" i="1" s="1"/>
  <c r="K62" i="1"/>
  <c r="L62" i="1"/>
  <c r="M62" i="1"/>
  <c r="O62" i="1"/>
  <c r="P62" i="1"/>
  <c r="Q62" i="1"/>
  <c r="R62" i="1"/>
  <c r="S62" i="1"/>
  <c r="T62" i="1"/>
  <c r="U62" i="1"/>
  <c r="V62" i="1"/>
  <c r="W62" i="1"/>
  <c r="X62" i="1"/>
  <c r="Y62" i="1"/>
  <c r="AC62" i="1"/>
  <c r="AE62" i="1" s="1"/>
  <c r="C63" i="1"/>
  <c r="D63" i="1"/>
  <c r="E63" i="1"/>
  <c r="F63" i="1"/>
  <c r="I63" i="1" s="1"/>
  <c r="G63" i="1"/>
  <c r="J63" i="1"/>
  <c r="K63" i="1"/>
  <c r="L63" i="1"/>
  <c r="M63" i="1"/>
  <c r="O63" i="1"/>
  <c r="P63" i="1"/>
  <c r="Q63" i="1"/>
  <c r="R63" i="1"/>
  <c r="S63" i="1"/>
  <c r="T63" i="1"/>
  <c r="U63" i="1"/>
  <c r="V63" i="1"/>
  <c r="W63" i="1"/>
  <c r="X63" i="1"/>
  <c r="AC63" i="1"/>
  <c r="AE63" i="1"/>
  <c r="C64" i="1"/>
  <c r="D64" i="1"/>
  <c r="E64" i="1"/>
  <c r="F64" i="1"/>
  <c r="I64" i="1" s="1"/>
  <c r="G64" i="1"/>
  <c r="J64" i="1"/>
  <c r="K64" i="1"/>
  <c r="L64" i="1"/>
  <c r="M64" i="1"/>
  <c r="O64" i="1"/>
  <c r="P64" i="1"/>
  <c r="Q64" i="1"/>
  <c r="R64" i="1"/>
  <c r="S64" i="1"/>
  <c r="T64" i="1"/>
  <c r="U64" i="1"/>
  <c r="V64" i="1"/>
  <c r="W64" i="1"/>
  <c r="X64" i="1"/>
  <c r="Y64" i="1"/>
  <c r="AC64" i="1"/>
  <c r="AE64" i="1"/>
  <c r="C65" i="1"/>
  <c r="D65" i="1"/>
  <c r="E65" i="1"/>
  <c r="F65" i="1"/>
  <c r="I65" i="1" s="1"/>
  <c r="G65" i="1"/>
  <c r="J65" i="1"/>
  <c r="K65" i="1"/>
  <c r="L65" i="1"/>
  <c r="M65" i="1"/>
  <c r="O65" i="1"/>
  <c r="P65" i="1"/>
  <c r="Q65" i="1"/>
  <c r="R65" i="1"/>
  <c r="S65" i="1"/>
  <c r="T65" i="1"/>
  <c r="U65" i="1"/>
  <c r="V65" i="1"/>
  <c r="W65" i="1"/>
  <c r="X65" i="1"/>
  <c r="Y65" i="1"/>
  <c r="AC65" i="1"/>
  <c r="AE65" i="1"/>
  <c r="C66" i="1"/>
  <c r="D66" i="1"/>
  <c r="E66" i="1"/>
  <c r="F66" i="1"/>
  <c r="I66" i="1" s="1"/>
  <c r="G66" i="1"/>
  <c r="J66" i="1"/>
  <c r="K66" i="1"/>
  <c r="L66" i="1"/>
  <c r="M66" i="1"/>
  <c r="O66" i="1"/>
  <c r="P66" i="1"/>
  <c r="Q66" i="1"/>
  <c r="R66" i="1"/>
  <c r="S66" i="1"/>
  <c r="T66" i="1"/>
  <c r="U66" i="1"/>
  <c r="V66" i="1"/>
  <c r="W66" i="1"/>
  <c r="X66" i="1"/>
  <c r="AC66" i="1"/>
  <c r="AE66" i="1"/>
  <c r="C67" i="1"/>
  <c r="D67" i="1"/>
  <c r="E67" i="1"/>
  <c r="F67" i="1"/>
  <c r="G67" i="1"/>
  <c r="I67" i="1"/>
  <c r="J67" i="1"/>
  <c r="K67" i="1"/>
  <c r="L67" i="1"/>
  <c r="M67" i="1"/>
  <c r="O67" i="1"/>
  <c r="P67" i="1"/>
  <c r="Q67" i="1"/>
  <c r="R67" i="1"/>
  <c r="S67" i="1"/>
  <c r="T67" i="1"/>
  <c r="U67" i="1"/>
  <c r="V67" i="1"/>
  <c r="W67" i="1"/>
  <c r="X67" i="1"/>
  <c r="Y67" i="1"/>
  <c r="AC67" i="1"/>
  <c r="AE67" i="1"/>
  <c r="C68" i="1"/>
  <c r="D68" i="1"/>
  <c r="E68" i="1"/>
  <c r="F68" i="1"/>
  <c r="G68" i="1"/>
  <c r="I68" i="1"/>
  <c r="J68" i="1"/>
  <c r="K68" i="1"/>
  <c r="L68" i="1"/>
  <c r="M68" i="1"/>
  <c r="O68" i="1"/>
  <c r="P68" i="1"/>
  <c r="Q68" i="1"/>
  <c r="R68" i="1"/>
  <c r="S68" i="1"/>
  <c r="T68" i="1"/>
  <c r="U68" i="1"/>
  <c r="V68" i="1"/>
  <c r="W68" i="1"/>
  <c r="X68" i="1"/>
  <c r="Y68" i="1"/>
  <c r="AC68" i="1"/>
  <c r="AE68" i="1"/>
  <c r="C69" i="1"/>
  <c r="D69" i="1"/>
  <c r="E69" i="1"/>
  <c r="F69" i="1"/>
  <c r="I69" i="1" s="1"/>
  <c r="G69" i="1"/>
  <c r="J69" i="1"/>
  <c r="K69" i="1"/>
  <c r="L69" i="1"/>
  <c r="M69" i="1"/>
  <c r="O69" i="1"/>
  <c r="P69" i="1"/>
  <c r="Q69" i="1"/>
  <c r="R69" i="1"/>
  <c r="S69" i="1"/>
  <c r="T69" i="1"/>
  <c r="U69" i="1"/>
  <c r="V69" i="1"/>
  <c r="W69" i="1"/>
  <c r="X69" i="1"/>
  <c r="Y69" i="1"/>
  <c r="AC69" i="1"/>
  <c r="AE69" i="1" s="1"/>
  <c r="C70" i="1"/>
  <c r="D70" i="1"/>
  <c r="E70" i="1"/>
  <c r="F70" i="1"/>
  <c r="I70" i="1" s="1"/>
  <c r="G70" i="1"/>
  <c r="J70" i="1" s="1"/>
  <c r="K70" i="1"/>
  <c r="L70" i="1"/>
  <c r="M70" i="1"/>
  <c r="O70" i="1"/>
  <c r="P70" i="1"/>
  <c r="Q70" i="1"/>
  <c r="R70" i="1"/>
  <c r="S70" i="1"/>
  <c r="T70" i="1"/>
  <c r="U70" i="1"/>
  <c r="V70" i="1"/>
  <c r="W70" i="1"/>
  <c r="X70" i="1"/>
  <c r="Y70" i="1"/>
  <c r="AC70" i="1"/>
  <c r="AE70" i="1" s="1"/>
  <c r="C71" i="1"/>
  <c r="D71" i="1"/>
  <c r="E71" i="1"/>
  <c r="F71" i="1"/>
  <c r="G71" i="1"/>
  <c r="J71" i="1" s="1"/>
  <c r="I71" i="1"/>
  <c r="K71" i="1"/>
  <c r="L71" i="1"/>
  <c r="M71" i="1"/>
  <c r="O71" i="1"/>
  <c r="P71" i="1"/>
  <c r="Q71" i="1"/>
  <c r="R71" i="1"/>
  <c r="S71" i="1"/>
  <c r="T71" i="1"/>
  <c r="U71" i="1"/>
  <c r="V71" i="1"/>
  <c r="W71" i="1"/>
  <c r="X71" i="1"/>
  <c r="AC71" i="1"/>
  <c r="AE71" i="1"/>
  <c r="C72" i="1"/>
  <c r="D72" i="1"/>
  <c r="E72" i="1"/>
  <c r="F72" i="1"/>
  <c r="I72" i="1" s="1"/>
  <c r="G72" i="1"/>
  <c r="J72" i="1"/>
  <c r="K72" i="1"/>
  <c r="L72" i="1"/>
  <c r="M72" i="1"/>
  <c r="O72" i="1"/>
  <c r="P72" i="1"/>
  <c r="Q72" i="1"/>
  <c r="R72" i="1"/>
  <c r="S72" i="1"/>
  <c r="T72" i="1"/>
  <c r="U72" i="1"/>
  <c r="V72" i="1"/>
  <c r="W72" i="1"/>
  <c r="X72" i="1"/>
  <c r="Y72" i="1"/>
  <c r="AC72" i="1"/>
  <c r="AE72" i="1"/>
  <c r="C73" i="1"/>
  <c r="D73" i="1"/>
  <c r="E73" i="1"/>
  <c r="F73" i="1"/>
  <c r="I73" i="1" s="1"/>
  <c r="G73" i="1"/>
  <c r="J73" i="1"/>
  <c r="K73" i="1"/>
  <c r="L73" i="1"/>
  <c r="M73" i="1"/>
  <c r="O73" i="1"/>
  <c r="P73" i="1"/>
  <c r="Q73" i="1"/>
  <c r="R73" i="1"/>
  <c r="S73" i="1"/>
  <c r="T73" i="1"/>
  <c r="U73" i="1"/>
  <c r="V73" i="1"/>
  <c r="W73" i="1"/>
  <c r="X73" i="1"/>
  <c r="Y73" i="1"/>
  <c r="AC73" i="1"/>
  <c r="AE73" i="1"/>
  <c r="C74" i="1"/>
  <c r="D74" i="1"/>
  <c r="E74" i="1"/>
  <c r="F74" i="1"/>
  <c r="I74" i="1" s="1"/>
  <c r="G74" i="1"/>
  <c r="J74" i="1"/>
  <c r="K74" i="1"/>
  <c r="L74" i="1"/>
  <c r="M74" i="1"/>
  <c r="O74" i="1"/>
  <c r="P74" i="1"/>
  <c r="Q74" i="1"/>
  <c r="R74" i="1"/>
  <c r="S74" i="1"/>
  <c r="T74" i="1"/>
  <c r="U74" i="1"/>
  <c r="V74" i="1"/>
  <c r="W74" i="1"/>
  <c r="X74" i="1"/>
  <c r="AC74" i="1"/>
  <c r="AE74" i="1"/>
  <c r="C75" i="1"/>
  <c r="D75" i="1"/>
  <c r="E75" i="1"/>
  <c r="F75" i="1"/>
  <c r="G75" i="1"/>
  <c r="I75" i="1"/>
  <c r="J75" i="1"/>
  <c r="K75" i="1"/>
  <c r="L75" i="1"/>
  <c r="M75" i="1"/>
  <c r="O75" i="1"/>
  <c r="P75" i="1"/>
  <c r="Q75" i="1"/>
  <c r="R75" i="1"/>
  <c r="S75" i="1"/>
  <c r="T75" i="1"/>
  <c r="U75" i="1"/>
  <c r="V75" i="1"/>
  <c r="W75" i="1"/>
  <c r="X75" i="1"/>
  <c r="Y75" i="1"/>
  <c r="AC75" i="1"/>
  <c r="AE75" i="1"/>
  <c r="C76" i="1"/>
  <c r="D76" i="1"/>
  <c r="E76" i="1"/>
  <c r="F76" i="1"/>
  <c r="I76" i="1" s="1"/>
  <c r="G76" i="1"/>
  <c r="J76" i="1"/>
  <c r="K76" i="1"/>
  <c r="L76" i="1"/>
  <c r="M76" i="1"/>
  <c r="O76" i="1"/>
  <c r="P76" i="1"/>
  <c r="Q76" i="1"/>
  <c r="R76" i="1"/>
  <c r="S76" i="1"/>
  <c r="T76" i="1"/>
  <c r="U76" i="1"/>
  <c r="V76" i="1"/>
  <c r="W76" i="1"/>
  <c r="X76" i="1"/>
  <c r="Y76" i="1"/>
  <c r="AC76" i="1"/>
  <c r="AE76" i="1"/>
  <c r="C77" i="1"/>
  <c r="D77" i="1"/>
  <c r="E77" i="1"/>
  <c r="F77" i="1"/>
  <c r="I77" i="1" s="1"/>
  <c r="G77" i="1"/>
  <c r="J77" i="1"/>
  <c r="K77" i="1"/>
  <c r="L77" i="1"/>
  <c r="M77" i="1"/>
  <c r="O77" i="1"/>
  <c r="P77" i="1"/>
  <c r="Q77" i="1"/>
  <c r="R77" i="1"/>
  <c r="S77" i="1"/>
  <c r="T77" i="1"/>
  <c r="U77" i="1"/>
  <c r="V77" i="1"/>
  <c r="W77" i="1"/>
  <c r="X77" i="1"/>
  <c r="Y77" i="1"/>
  <c r="AC77" i="1"/>
  <c r="AE77" i="1" s="1"/>
  <c r="C78" i="1"/>
  <c r="D78" i="1"/>
  <c r="E78" i="1"/>
  <c r="F78" i="1"/>
  <c r="G78" i="1"/>
  <c r="J78" i="1" s="1"/>
  <c r="I78" i="1"/>
  <c r="K78" i="1"/>
  <c r="L78" i="1"/>
  <c r="M78" i="1"/>
  <c r="O78" i="1"/>
  <c r="P78" i="1"/>
  <c r="Q78" i="1"/>
  <c r="R78" i="1"/>
  <c r="S78" i="1"/>
  <c r="T78" i="1"/>
  <c r="U78" i="1"/>
  <c r="V78" i="1"/>
  <c r="W78" i="1"/>
  <c r="X78" i="1"/>
  <c r="Y78" i="1"/>
  <c r="AC78" i="1"/>
  <c r="AE78" i="1" s="1"/>
  <c r="C79" i="1"/>
  <c r="D79" i="1"/>
  <c r="E79" i="1"/>
  <c r="F79" i="1"/>
  <c r="G79" i="1"/>
  <c r="J79" i="1" s="1"/>
  <c r="I79" i="1"/>
  <c r="K79" i="1"/>
  <c r="L79" i="1"/>
  <c r="M79" i="1"/>
  <c r="O79" i="1"/>
  <c r="P79" i="1"/>
  <c r="Q79" i="1"/>
  <c r="R79" i="1"/>
  <c r="S79" i="1"/>
  <c r="T79" i="1"/>
  <c r="U79" i="1"/>
  <c r="V79" i="1"/>
  <c r="W79" i="1"/>
  <c r="X79" i="1"/>
  <c r="AC79" i="1"/>
  <c r="AE79" i="1"/>
  <c r="C80" i="1"/>
  <c r="D80" i="1"/>
  <c r="E80" i="1"/>
  <c r="F80" i="1"/>
  <c r="G80" i="1"/>
  <c r="I80" i="1"/>
  <c r="J80" i="1"/>
  <c r="K80" i="1"/>
  <c r="L80" i="1"/>
  <c r="M80" i="1"/>
  <c r="O80" i="1"/>
  <c r="P80" i="1"/>
  <c r="Q80" i="1"/>
  <c r="R80" i="1"/>
  <c r="S80" i="1"/>
  <c r="T80" i="1"/>
  <c r="U80" i="1"/>
  <c r="V80" i="1"/>
  <c r="W80" i="1"/>
  <c r="X80" i="1"/>
  <c r="Y80" i="1"/>
  <c r="AC80" i="1"/>
  <c r="AE80" i="1" s="1"/>
  <c r="C81" i="1"/>
  <c r="D81" i="1"/>
  <c r="E81" i="1"/>
  <c r="F81" i="1"/>
  <c r="I81" i="1" s="1"/>
  <c r="G81" i="1"/>
  <c r="J81" i="1"/>
  <c r="K81" i="1"/>
  <c r="L81" i="1"/>
  <c r="M81" i="1"/>
  <c r="O81" i="1"/>
  <c r="P81" i="1"/>
  <c r="Q81" i="1"/>
  <c r="R81" i="1"/>
  <c r="S81" i="1"/>
  <c r="T81" i="1"/>
  <c r="U81" i="1"/>
  <c r="V81" i="1"/>
  <c r="W81" i="1"/>
  <c r="X81" i="1"/>
  <c r="Y81" i="1"/>
  <c r="AC81" i="1"/>
  <c r="AE81" i="1" s="1"/>
  <c r="C82" i="1"/>
  <c r="D82" i="1"/>
  <c r="E82" i="1"/>
  <c r="F82" i="1"/>
  <c r="I82" i="1" s="1"/>
  <c r="G82" i="1"/>
  <c r="J82" i="1"/>
  <c r="K82" i="1"/>
  <c r="L82" i="1"/>
  <c r="M82" i="1"/>
  <c r="O82" i="1"/>
  <c r="P82" i="1"/>
  <c r="Q82" i="1"/>
  <c r="R82" i="1"/>
  <c r="S82" i="1"/>
  <c r="T82" i="1"/>
  <c r="U82" i="1"/>
  <c r="V82" i="1"/>
  <c r="W82" i="1"/>
  <c r="X82" i="1"/>
  <c r="AC82" i="1"/>
  <c r="AE82" i="1"/>
  <c r="C83" i="1"/>
  <c r="D83" i="1"/>
  <c r="E83" i="1"/>
  <c r="F83" i="1"/>
  <c r="G83" i="1"/>
  <c r="I83" i="1"/>
  <c r="J83" i="1"/>
  <c r="K83" i="1"/>
  <c r="L83" i="1"/>
  <c r="M83" i="1"/>
  <c r="O83" i="1"/>
  <c r="P83" i="1"/>
  <c r="Q83" i="1"/>
  <c r="R83" i="1"/>
  <c r="S83" i="1"/>
  <c r="T83" i="1"/>
  <c r="U83" i="1"/>
  <c r="V83" i="1"/>
  <c r="W83" i="1"/>
  <c r="X83" i="1"/>
  <c r="Y83" i="1"/>
  <c r="AC83" i="1"/>
  <c r="AE83" i="1"/>
  <c r="C84" i="1"/>
  <c r="D84" i="1"/>
  <c r="E84" i="1"/>
  <c r="F84" i="1"/>
  <c r="I84" i="1" s="1"/>
  <c r="G84" i="1"/>
  <c r="J84" i="1"/>
  <c r="K84" i="1"/>
  <c r="L84" i="1"/>
  <c r="M84" i="1"/>
  <c r="O84" i="1"/>
  <c r="P84" i="1"/>
  <c r="Q84" i="1"/>
  <c r="R84" i="1"/>
  <c r="S84" i="1"/>
  <c r="T84" i="1"/>
  <c r="U84" i="1"/>
  <c r="V84" i="1"/>
  <c r="W84" i="1"/>
  <c r="X84" i="1"/>
  <c r="Y84" i="1"/>
  <c r="AC84" i="1"/>
  <c r="AE84" i="1"/>
  <c r="C85" i="1"/>
  <c r="D85" i="1"/>
  <c r="E85" i="1"/>
  <c r="F85" i="1"/>
  <c r="I85" i="1" s="1"/>
  <c r="G85" i="1"/>
  <c r="J85" i="1"/>
  <c r="K85" i="1"/>
  <c r="L85" i="1"/>
  <c r="M85" i="1"/>
  <c r="O85" i="1"/>
  <c r="P85" i="1"/>
  <c r="Q85" i="1"/>
  <c r="R85" i="1"/>
  <c r="S85" i="1"/>
  <c r="T85" i="1"/>
  <c r="U85" i="1"/>
  <c r="V85" i="1"/>
  <c r="W85" i="1"/>
  <c r="X85" i="1"/>
  <c r="Y85" i="1"/>
  <c r="AC85" i="1"/>
  <c r="AE85" i="1" s="1"/>
  <c r="C86" i="1"/>
  <c r="D86" i="1"/>
  <c r="E86" i="1"/>
  <c r="F86" i="1"/>
  <c r="G86" i="1"/>
  <c r="J86" i="1" s="1"/>
  <c r="I86" i="1"/>
  <c r="K86" i="1"/>
  <c r="L86" i="1"/>
  <c r="M86" i="1"/>
  <c r="O86" i="1"/>
  <c r="P86" i="1"/>
  <c r="Q86" i="1"/>
  <c r="R86" i="1"/>
  <c r="S86" i="1"/>
  <c r="T86" i="1"/>
  <c r="U86" i="1"/>
  <c r="V86" i="1"/>
  <c r="W86" i="1"/>
  <c r="X86" i="1"/>
  <c r="Y86" i="1"/>
  <c r="AC86" i="1"/>
  <c r="AE86" i="1" s="1"/>
  <c r="C87" i="1"/>
  <c r="D87" i="1"/>
  <c r="E87" i="1"/>
  <c r="F87" i="1"/>
  <c r="G87" i="1"/>
  <c r="J87" i="1" s="1"/>
  <c r="I87" i="1"/>
  <c r="K87" i="1"/>
  <c r="L87" i="1"/>
  <c r="M87" i="1"/>
  <c r="O87" i="1"/>
  <c r="P87" i="1"/>
  <c r="Q87" i="1"/>
  <c r="R87" i="1"/>
  <c r="S87" i="1"/>
  <c r="T87" i="1"/>
  <c r="U87" i="1"/>
  <c r="V87" i="1"/>
  <c r="W87" i="1"/>
  <c r="X87" i="1"/>
  <c r="Y87" i="1"/>
  <c r="AC87" i="1"/>
  <c r="AE87" i="1"/>
  <c r="C88" i="1"/>
  <c r="D88" i="1"/>
  <c r="E88" i="1"/>
  <c r="F88" i="1"/>
  <c r="G88" i="1"/>
  <c r="I88" i="1"/>
  <c r="J88" i="1"/>
  <c r="K88" i="1"/>
  <c r="L88" i="1"/>
  <c r="M88" i="1"/>
  <c r="O88" i="1"/>
  <c r="P88" i="1"/>
  <c r="Q88" i="1"/>
  <c r="R88" i="1"/>
  <c r="S88" i="1"/>
  <c r="T88" i="1"/>
  <c r="U88" i="1"/>
  <c r="V88" i="1"/>
  <c r="W88" i="1"/>
  <c r="X88" i="1"/>
  <c r="Y88" i="1"/>
  <c r="AC88" i="1"/>
  <c r="AE88" i="1" s="1"/>
  <c r="C89" i="1"/>
  <c r="D89" i="1"/>
  <c r="E89" i="1"/>
  <c r="F89" i="1"/>
  <c r="I89" i="1" s="1"/>
  <c r="G89" i="1"/>
  <c r="J89" i="1"/>
  <c r="K89" i="1"/>
  <c r="L89" i="1"/>
  <c r="M89" i="1"/>
  <c r="O89" i="1"/>
  <c r="P89" i="1"/>
  <c r="Q89" i="1"/>
  <c r="R89" i="1"/>
  <c r="S89" i="1"/>
  <c r="T89" i="1"/>
  <c r="U89" i="1"/>
  <c r="V89" i="1"/>
  <c r="W89" i="1"/>
  <c r="X89" i="1"/>
  <c r="Y89" i="1"/>
  <c r="AC89" i="1"/>
  <c r="AE89" i="1" s="1"/>
  <c r="C90" i="1"/>
  <c r="D90" i="1"/>
  <c r="E90" i="1"/>
  <c r="F90" i="1"/>
  <c r="I90" i="1" s="1"/>
  <c r="G90" i="1"/>
  <c r="J90" i="1"/>
  <c r="K90" i="1"/>
  <c r="L90" i="1"/>
  <c r="M90" i="1"/>
  <c r="O90" i="1"/>
  <c r="P90" i="1"/>
  <c r="Q90" i="1"/>
  <c r="R90" i="1"/>
  <c r="S90" i="1"/>
  <c r="T90" i="1"/>
  <c r="U90" i="1"/>
  <c r="V90" i="1"/>
  <c r="W90" i="1"/>
  <c r="X90" i="1"/>
  <c r="AC90" i="1"/>
  <c r="AE90" i="1"/>
  <c r="C91" i="1"/>
  <c r="D91" i="1"/>
  <c r="E91" i="1"/>
  <c r="F91" i="1"/>
  <c r="G91" i="1"/>
  <c r="I91" i="1"/>
  <c r="J91" i="1"/>
  <c r="K91" i="1"/>
  <c r="L91" i="1"/>
  <c r="M91" i="1"/>
  <c r="O91" i="1"/>
  <c r="P91" i="1"/>
  <c r="Q91" i="1"/>
  <c r="R91" i="1"/>
  <c r="S91" i="1"/>
  <c r="T91" i="1"/>
  <c r="U91" i="1"/>
  <c r="V91" i="1"/>
  <c r="W91" i="1"/>
  <c r="X91" i="1"/>
  <c r="Y91" i="1"/>
  <c r="AC91" i="1"/>
  <c r="AE91" i="1"/>
  <c r="C92" i="1"/>
  <c r="D92" i="1"/>
  <c r="E92" i="1"/>
  <c r="F92" i="1"/>
  <c r="I92" i="1" s="1"/>
  <c r="G92" i="1"/>
  <c r="J92" i="1"/>
  <c r="K92" i="1"/>
  <c r="L92" i="1"/>
  <c r="M92" i="1"/>
  <c r="O92" i="1"/>
  <c r="P92" i="1"/>
  <c r="Q92" i="1"/>
  <c r="R92" i="1"/>
  <c r="S92" i="1"/>
  <c r="T92" i="1"/>
  <c r="U92" i="1"/>
  <c r="V92" i="1"/>
  <c r="W92" i="1"/>
  <c r="X92" i="1"/>
  <c r="Y92" i="1"/>
  <c r="AC92" i="1"/>
  <c r="AE92" i="1"/>
  <c r="C93" i="1"/>
  <c r="D93" i="1"/>
  <c r="E93" i="1"/>
  <c r="F93" i="1"/>
  <c r="I93" i="1" s="1"/>
  <c r="G93" i="1"/>
  <c r="J93" i="1"/>
  <c r="K93" i="1"/>
  <c r="L93" i="1"/>
  <c r="M93" i="1"/>
  <c r="O93" i="1"/>
  <c r="P93" i="1"/>
  <c r="Q93" i="1"/>
  <c r="R93" i="1"/>
  <c r="S93" i="1"/>
  <c r="T93" i="1"/>
  <c r="U93" i="1"/>
  <c r="V93" i="1"/>
  <c r="W93" i="1"/>
  <c r="X93" i="1"/>
  <c r="AC93" i="1"/>
  <c r="AE93" i="1" s="1"/>
  <c r="C94" i="1"/>
  <c r="D94" i="1"/>
  <c r="E94" i="1"/>
  <c r="F94" i="1"/>
  <c r="G94" i="1"/>
  <c r="J94" i="1" s="1"/>
  <c r="I94" i="1"/>
  <c r="K94" i="1"/>
  <c r="L94" i="1"/>
  <c r="M94" i="1"/>
  <c r="O94" i="1"/>
  <c r="P94" i="1"/>
  <c r="Q94" i="1"/>
  <c r="R94" i="1"/>
  <c r="S94" i="1"/>
  <c r="T94" i="1"/>
  <c r="U94" i="1"/>
  <c r="V94" i="1"/>
  <c r="W94" i="1"/>
  <c r="X94" i="1"/>
  <c r="Y94" i="1"/>
  <c r="AC94" i="1"/>
  <c r="AE94" i="1" s="1"/>
  <c r="C95" i="1"/>
  <c r="D95" i="1"/>
  <c r="E95" i="1"/>
  <c r="F95" i="1"/>
  <c r="G95" i="1"/>
  <c r="J95" i="1" s="1"/>
  <c r="I95" i="1"/>
  <c r="K95" i="1"/>
  <c r="L95" i="1"/>
  <c r="M95" i="1"/>
  <c r="O95" i="1"/>
  <c r="P95" i="1"/>
  <c r="Q95" i="1"/>
  <c r="R95" i="1"/>
  <c r="S95" i="1"/>
  <c r="T95" i="1"/>
  <c r="U95" i="1"/>
  <c r="V95" i="1"/>
  <c r="W95" i="1"/>
  <c r="X95" i="1"/>
  <c r="Y95" i="1"/>
  <c r="AC95" i="1"/>
  <c r="AE95" i="1"/>
  <c r="C96" i="1"/>
  <c r="D96" i="1"/>
  <c r="E96" i="1"/>
  <c r="F96" i="1"/>
  <c r="G96" i="1"/>
  <c r="I96" i="1"/>
  <c r="J96" i="1"/>
  <c r="K96" i="1"/>
  <c r="L96" i="1"/>
  <c r="M96" i="1"/>
  <c r="O96" i="1"/>
  <c r="P96" i="1"/>
  <c r="Q96" i="1"/>
  <c r="R96" i="1"/>
  <c r="S96" i="1"/>
  <c r="T96" i="1"/>
  <c r="U96" i="1"/>
  <c r="V96" i="1"/>
  <c r="W96" i="1"/>
  <c r="X96" i="1"/>
  <c r="Y96" i="1"/>
  <c r="AC96" i="1"/>
  <c r="AE96" i="1" s="1"/>
  <c r="C97" i="1"/>
  <c r="D97" i="1"/>
  <c r="E97" i="1"/>
  <c r="F97" i="1"/>
  <c r="I97" i="1" s="1"/>
  <c r="G97" i="1"/>
  <c r="J97" i="1"/>
  <c r="K97" i="1"/>
  <c r="L97" i="1"/>
  <c r="M97" i="1"/>
  <c r="O97" i="1"/>
  <c r="P97" i="1"/>
  <c r="Q97" i="1"/>
  <c r="R97" i="1"/>
  <c r="S97" i="1"/>
  <c r="T97" i="1"/>
  <c r="U97" i="1"/>
  <c r="V97" i="1"/>
  <c r="W97" i="1"/>
  <c r="X97" i="1"/>
  <c r="Y97" i="1"/>
  <c r="AC97" i="1"/>
  <c r="AE97" i="1" s="1"/>
  <c r="C98" i="1"/>
  <c r="D98" i="1"/>
  <c r="E98" i="1"/>
  <c r="F98" i="1"/>
  <c r="I98" i="1" s="1"/>
  <c r="G98" i="1"/>
  <c r="J98" i="1"/>
  <c r="K98" i="1"/>
  <c r="L98" i="1"/>
  <c r="M98" i="1"/>
  <c r="O98" i="1"/>
  <c r="P98" i="1"/>
  <c r="Q98" i="1"/>
  <c r="R98" i="1"/>
  <c r="S98" i="1"/>
  <c r="T98" i="1"/>
  <c r="U98" i="1"/>
  <c r="V98" i="1"/>
  <c r="W98" i="1"/>
  <c r="X98" i="1"/>
  <c r="AC98" i="1"/>
  <c r="AE98" i="1"/>
  <c r="C99" i="1"/>
  <c r="D99" i="1"/>
  <c r="E99" i="1"/>
  <c r="F99" i="1"/>
  <c r="G99" i="1"/>
  <c r="I99" i="1"/>
  <c r="J99" i="1"/>
  <c r="K99" i="1"/>
  <c r="L99" i="1"/>
  <c r="M99" i="1"/>
  <c r="O99" i="1"/>
  <c r="P99" i="1"/>
  <c r="Q99" i="1"/>
  <c r="R99" i="1"/>
  <c r="S99" i="1"/>
  <c r="T99" i="1"/>
  <c r="U99" i="1"/>
  <c r="V99" i="1"/>
  <c r="W99" i="1"/>
  <c r="X99" i="1"/>
  <c r="Y99" i="1"/>
  <c r="AC99" i="1"/>
  <c r="AE99" i="1"/>
  <c r="C100" i="1"/>
  <c r="D100" i="1"/>
  <c r="E100" i="1"/>
  <c r="F100" i="1"/>
  <c r="I100" i="1" s="1"/>
  <c r="G100" i="1"/>
  <c r="J100" i="1"/>
  <c r="K100" i="1"/>
  <c r="L100" i="1"/>
  <c r="M100" i="1"/>
  <c r="O100" i="1"/>
  <c r="P100" i="1"/>
  <c r="Q100" i="1"/>
  <c r="R100" i="1"/>
  <c r="S100" i="1"/>
  <c r="T100" i="1"/>
  <c r="U100" i="1"/>
  <c r="V100" i="1"/>
  <c r="W100" i="1"/>
  <c r="X100" i="1"/>
  <c r="Y100" i="1"/>
  <c r="AC100" i="1"/>
  <c r="AE100" i="1"/>
  <c r="C101" i="1"/>
  <c r="D101" i="1"/>
  <c r="E101" i="1"/>
  <c r="F101" i="1"/>
  <c r="I101" i="1" s="1"/>
  <c r="G101" i="1"/>
  <c r="J101" i="1"/>
  <c r="K101" i="1"/>
  <c r="L101" i="1"/>
  <c r="M101" i="1"/>
  <c r="O101" i="1"/>
  <c r="P101" i="1"/>
  <c r="Q101" i="1"/>
  <c r="R101" i="1"/>
  <c r="S101" i="1"/>
  <c r="T101" i="1"/>
  <c r="U101" i="1"/>
  <c r="V101" i="1"/>
  <c r="W101" i="1"/>
  <c r="X101" i="1"/>
  <c r="AC101" i="1"/>
  <c r="AE101" i="1" s="1"/>
  <c r="C102" i="1"/>
  <c r="D102" i="1"/>
  <c r="E102" i="1"/>
  <c r="F102" i="1"/>
  <c r="I102" i="1" s="1"/>
  <c r="G102" i="1"/>
  <c r="J102" i="1" s="1"/>
  <c r="K102" i="1"/>
  <c r="L102" i="1"/>
  <c r="M102" i="1"/>
  <c r="O102" i="1"/>
  <c r="P102" i="1"/>
  <c r="Q102" i="1"/>
  <c r="R102" i="1"/>
  <c r="S102" i="1"/>
  <c r="T102" i="1"/>
  <c r="U102" i="1"/>
  <c r="V102" i="1"/>
  <c r="W102" i="1"/>
  <c r="X102" i="1"/>
  <c r="Y102" i="1"/>
  <c r="AC102" i="1"/>
  <c r="AE102" i="1" s="1"/>
  <c r="C103" i="1"/>
  <c r="D103" i="1"/>
  <c r="E103" i="1"/>
  <c r="F103" i="1"/>
  <c r="G103" i="1"/>
  <c r="J103" i="1" s="1"/>
  <c r="I103" i="1"/>
  <c r="K103" i="1"/>
  <c r="L103" i="1"/>
  <c r="M103" i="1"/>
  <c r="O103" i="1"/>
  <c r="P103" i="1"/>
  <c r="Q103" i="1"/>
  <c r="R103" i="1"/>
  <c r="S103" i="1"/>
  <c r="T103" i="1"/>
  <c r="U103" i="1"/>
  <c r="V103" i="1"/>
  <c r="W103" i="1"/>
  <c r="X103" i="1"/>
  <c r="Y103" i="1"/>
  <c r="AC103" i="1"/>
  <c r="AE103" i="1"/>
  <c r="C104" i="1"/>
  <c r="D104" i="1"/>
  <c r="E104" i="1"/>
  <c r="F104" i="1"/>
  <c r="G104" i="1"/>
  <c r="I104" i="1"/>
  <c r="J104" i="1"/>
  <c r="K104" i="1"/>
  <c r="L104" i="1"/>
  <c r="M104" i="1"/>
  <c r="O104" i="1"/>
  <c r="P104" i="1"/>
  <c r="Q104" i="1"/>
  <c r="R104" i="1"/>
  <c r="S104" i="1"/>
  <c r="T104" i="1"/>
  <c r="U104" i="1"/>
  <c r="V104" i="1"/>
  <c r="W104" i="1"/>
  <c r="X104" i="1"/>
  <c r="Y104" i="1"/>
  <c r="AC104" i="1"/>
  <c r="AE104" i="1" s="1"/>
  <c r="C105" i="1"/>
  <c r="D105" i="1"/>
  <c r="E105" i="1"/>
  <c r="F105" i="1"/>
  <c r="I105" i="1" s="1"/>
  <c r="G105" i="1"/>
  <c r="J105" i="1"/>
  <c r="K105" i="1"/>
  <c r="L105" i="1"/>
  <c r="M105" i="1"/>
  <c r="O105" i="1"/>
  <c r="P105" i="1"/>
  <c r="Q105" i="1"/>
  <c r="R105" i="1"/>
  <c r="S105" i="1"/>
  <c r="T105" i="1"/>
  <c r="U105" i="1"/>
  <c r="V105" i="1"/>
  <c r="W105" i="1"/>
  <c r="X105" i="1"/>
  <c r="Y105" i="1"/>
  <c r="AC105" i="1"/>
  <c r="AE105" i="1" s="1"/>
  <c r="C106" i="1"/>
  <c r="D106" i="1"/>
  <c r="E106" i="1"/>
  <c r="F106" i="1"/>
  <c r="I106" i="1" s="1"/>
  <c r="G106" i="1"/>
  <c r="J106" i="1"/>
  <c r="K106" i="1"/>
  <c r="L106" i="1"/>
  <c r="M106" i="1"/>
  <c r="O106" i="1"/>
  <c r="P106" i="1"/>
  <c r="Q106" i="1"/>
  <c r="R106" i="1"/>
  <c r="S106" i="1"/>
  <c r="T106" i="1"/>
  <c r="U106" i="1"/>
  <c r="V106" i="1"/>
  <c r="W106" i="1"/>
  <c r="X106" i="1"/>
  <c r="Y106" i="1"/>
  <c r="AC106" i="1"/>
  <c r="AE106" i="1"/>
  <c r="C107" i="1"/>
  <c r="D107" i="1"/>
  <c r="E107" i="1"/>
  <c r="F107" i="1"/>
  <c r="G107" i="1"/>
  <c r="I107" i="1"/>
  <c r="J107" i="1"/>
  <c r="K107" i="1"/>
  <c r="L107" i="1"/>
  <c r="M107" i="1"/>
  <c r="O107" i="1"/>
  <c r="P107" i="1"/>
  <c r="Q107" i="1"/>
  <c r="R107" i="1"/>
  <c r="S107" i="1"/>
  <c r="T107" i="1"/>
  <c r="U107" i="1"/>
  <c r="V107" i="1"/>
  <c r="W107" i="1"/>
  <c r="X107" i="1"/>
  <c r="Y107" i="1"/>
  <c r="AC107" i="1"/>
  <c r="AE107" i="1"/>
  <c r="C108" i="1"/>
  <c r="D108" i="1"/>
  <c r="E108" i="1"/>
  <c r="F108" i="1"/>
  <c r="I108" i="1" s="1"/>
  <c r="G108" i="1"/>
  <c r="J108" i="1"/>
  <c r="K108" i="1"/>
  <c r="L108" i="1"/>
  <c r="M108" i="1"/>
  <c r="O108" i="1"/>
  <c r="P108" i="1"/>
  <c r="Q108" i="1"/>
  <c r="R108" i="1"/>
  <c r="S108" i="1"/>
  <c r="T108" i="1"/>
  <c r="U108" i="1"/>
  <c r="V108" i="1"/>
  <c r="W108" i="1"/>
  <c r="X108" i="1"/>
  <c r="Y108" i="1"/>
  <c r="AC108" i="1"/>
  <c r="AE108" i="1"/>
  <c r="C109" i="1"/>
  <c r="D109" i="1"/>
  <c r="E109" i="1"/>
  <c r="F109" i="1"/>
  <c r="I109" i="1" s="1"/>
  <c r="G109" i="1"/>
  <c r="J109" i="1"/>
  <c r="K109" i="1"/>
  <c r="L109" i="1"/>
  <c r="M109" i="1"/>
  <c r="O109" i="1"/>
  <c r="P109" i="1"/>
  <c r="Q109" i="1"/>
  <c r="R109" i="1"/>
  <c r="S109" i="1"/>
  <c r="T109" i="1"/>
  <c r="U109" i="1"/>
  <c r="V109" i="1"/>
  <c r="W109" i="1"/>
  <c r="X109" i="1"/>
  <c r="AC109" i="1"/>
  <c r="AE109" i="1" s="1"/>
  <c r="C110" i="1"/>
  <c r="D110" i="1"/>
  <c r="E110" i="1"/>
  <c r="F110" i="1"/>
  <c r="I110" i="1" s="1"/>
  <c r="G110" i="1"/>
  <c r="J110" i="1" s="1"/>
  <c r="K110" i="1"/>
  <c r="L110" i="1"/>
  <c r="M110" i="1"/>
  <c r="O110" i="1"/>
  <c r="P110" i="1"/>
  <c r="Q110" i="1"/>
  <c r="R110" i="1"/>
  <c r="S110" i="1"/>
  <c r="T110" i="1"/>
  <c r="U110" i="1"/>
  <c r="V110" i="1"/>
  <c r="W110" i="1"/>
  <c r="X110" i="1"/>
  <c r="Y110" i="1"/>
  <c r="AC110" i="1"/>
  <c r="AE110" i="1" s="1"/>
  <c r="C111" i="1"/>
  <c r="D111" i="1"/>
  <c r="E111" i="1"/>
  <c r="F111" i="1"/>
  <c r="I111" i="1" s="1"/>
  <c r="G111" i="1"/>
  <c r="J111" i="1" s="1"/>
  <c r="K111" i="1"/>
  <c r="L111" i="1"/>
  <c r="M111" i="1"/>
  <c r="O111" i="1"/>
  <c r="P111" i="1"/>
  <c r="Q111" i="1"/>
  <c r="R111" i="1"/>
  <c r="S111" i="1"/>
  <c r="T111" i="1"/>
  <c r="U111" i="1"/>
  <c r="V111" i="1"/>
  <c r="W111" i="1"/>
  <c r="X111" i="1"/>
  <c r="Y111" i="1"/>
  <c r="AC111" i="1"/>
  <c r="AE111" i="1"/>
  <c r="C112" i="1"/>
  <c r="D112" i="1"/>
  <c r="E112" i="1"/>
  <c r="F112" i="1"/>
  <c r="G112" i="1"/>
  <c r="I112" i="1"/>
  <c r="J112" i="1"/>
  <c r="K112" i="1"/>
  <c r="L112" i="1"/>
  <c r="M112" i="1"/>
  <c r="O112" i="1"/>
  <c r="P112" i="1"/>
  <c r="Q112" i="1"/>
  <c r="R112" i="1"/>
  <c r="S112" i="1"/>
  <c r="T112" i="1"/>
  <c r="U112" i="1"/>
  <c r="V112" i="1"/>
  <c r="W112" i="1"/>
  <c r="X112" i="1"/>
  <c r="Y112" i="1"/>
  <c r="AC112" i="1"/>
  <c r="AE112" i="1" s="1"/>
  <c r="C113" i="1"/>
  <c r="D113" i="1"/>
  <c r="E113" i="1"/>
  <c r="F113" i="1"/>
  <c r="I113" i="1" s="1"/>
  <c r="G113" i="1"/>
  <c r="J113" i="1"/>
  <c r="K113" i="1"/>
  <c r="L113" i="1"/>
  <c r="M113" i="1"/>
  <c r="O113" i="1"/>
  <c r="P113" i="1"/>
  <c r="Q113" i="1"/>
  <c r="R113" i="1"/>
  <c r="S113" i="1"/>
  <c r="T113" i="1"/>
  <c r="U113" i="1"/>
  <c r="V113" i="1"/>
  <c r="W113" i="1"/>
  <c r="X113" i="1"/>
  <c r="Y113" i="1"/>
  <c r="AC113" i="1"/>
  <c r="AE113" i="1" s="1"/>
  <c r="C114" i="1"/>
  <c r="D114" i="1"/>
  <c r="E114" i="1"/>
  <c r="F114" i="1"/>
  <c r="I114" i="1" s="1"/>
  <c r="G114" i="1"/>
  <c r="J114" i="1"/>
  <c r="K114" i="1"/>
  <c r="L114" i="1"/>
  <c r="M114" i="1"/>
  <c r="O114" i="1"/>
  <c r="P114" i="1"/>
  <c r="Q114" i="1"/>
  <c r="R114" i="1"/>
  <c r="S114" i="1"/>
  <c r="T114" i="1"/>
  <c r="U114" i="1"/>
  <c r="V114" i="1"/>
  <c r="W114" i="1"/>
  <c r="X114" i="1"/>
  <c r="Y114" i="1"/>
  <c r="AC114" i="1"/>
  <c r="AE114" i="1"/>
  <c r="C115" i="1"/>
  <c r="D115" i="1"/>
  <c r="E115" i="1"/>
  <c r="F115" i="1"/>
  <c r="G115" i="1"/>
  <c r="I115" i="1"/>
  <c r="J115" i="1"/>
  <c r="K115" i="1"/>
  <c r="L115" i="1"/>
  <c r="M115" i="1"/>
  <c r="O115" i="1"/>
  <c r="P115" i="1"/>
  <c r="Q115" i="1"/>
  <c r="R115" i="1"/>
  <c r="S115" i="1"/>
  <c r="T115" i="1"/>
  <c r="U115" i="1"/>
  <c r="V115" i="1"/>
  <c r="W115" i="1"/>
  <c r="X115" i="1"/>
  <c r="AC115" i="1"/>
  <c r="AE115" i="1"/>
  <c r="C116" i="1"/>
  <c r="D116" i="1"/>
  <c r="E116" i="1"/>
  <c r="F116" i="1"/>
  <c r="I116" i="1" s="1"/>
  <c r="G116" i="1"/>
  <c r="J116" i="1"/>
  <c r="K116" i="1"/>
  <c r="L116" i="1"/>
  <c r="M116" i="1"/>
  <c r="O116" i="1"/>
  <c r="P116" i="1"/>
  <c r="Q116" i="1"/>
  <c r="R116" i="1"/>
  <c r="S116" i="1"/>
  <c r="T116" i="1"/>
  <c r="U116" i="1"/>
  <c r="V116" i="1"/>
  <c r="W116" i="1"/>
  <c r="X116" i="1"/>
  <c r="Y116" i="1"/>
  <c r="AC116" i="1"/>
  <c r="AE116" i="1"/>
  <c r="C117" i="1"/>
  <c r="D117" i="1"/>
  <c r="E117" i="1"/>
  <c r="F117" i="1"/>
  <c r="I117" i="1" s="1"/>
  <c r="G117" i="1"/>
  <c r="J117" i="1"/>
  <c r="K117" i="1"/>
  <c r="L117" i="1"/>
  <c r="M117" i="1"/>
  <c r="O117" i="1"/>
  <c r="P117" i="1"/>
  <c r="Q117" i="1"/>
  <c r="R117" i="1"/>
  <c r="S117" i="1"/>
  <c r="T117" i="1"/>
  <c r="U117" i="1"/>
  <c r="V117" i="1"/>
  <c r="W117" i="1"/>
  <c r="X117" i="1"/>
  <c r="Y117" i="1"/>
  <c r="AC117" i="1"/>
  <c r="AE117" i="1" s="1"/>
  <c r="C118" i="1"/>
  <c r="D118" i="1"/>
  <c r="E118" i="1"/>
  <c r="F118" i="1"/>
  <c r="G118" i="1"/>
  <c r="J118" i="1" s="1"/>
  <c r="I118" i="1"/>
  <c r="K118" i="1"/>
  <c r="L118" i="1"/>
  <c r="M118" i="1"/>
  <c r="O118" i="1"/>
  <c r="P118" i="1"/>
  <c r="Q118" i="1"/>
  <c r="R118" i="1"/>
  <c r="S118" i="1"/>
  <c r="T118" i="1"/>
  <c r="U118" i="1"/>
  <c r="V118" i="1"/>
  <c r="W118" i="1"/>
  <c r="X118" i="1"/>
  <c r="Y118" i="1"/>
  <c r="AC118" i="1"/>
  <c r="AE118" i="1" s="1"/>
  <c r="C119" i="1"/>
  <c r="D119" i="1"/>
  <c r="E119" i="1"/>
  <c r="F119" i="1"/>
  <c r="I119" i="1" s="1"/>
  <c r="G119" i="1"/>
  <c r="J119" i="1" s="1"/>
  <c r="K119" i="1"/>
  <c r="L119" i="1"/>
  <c r="M119" i="1"/>
  <c r="O119" i="1"/>
  <c r="P119" i="1"/>
  <c r="Q119" i="1"/>
  <c r="R119" i="1"/>
  <c r="S119" i="1"/>
  <c r="T119" i="1"/>
  <c r="U119" i="1"/>
  <c r="V119" i="1"/>
  <c r="W119" i="1"/>
  <c r="X119" i="1"/>
  <c r="Y119" i="1"/>
  <c r="AC119" i="1"/>
  <c r="AE119" i="1"/>
  <c r="C120" i="1"/>
  <c r="D120" i="1"/>
  <c r="E120" i="1"/>
  <c r="F120" i="1"/>
  <c r="G120" i="1"/>
  <c r="I120" i="1"/>
  <c r="J120" i="1"/>
  <c r="K120" i="1"/>
  <c r="L120" i="1"/>
  <c r="M120" i="1"/>
  <c r="O120" i="1"/>
  <c r="P120" i="1"/>
  <c r="Q120" i="1"/>
  <c r="R120" i="1"/>
  <c r="S120" i="1"/>
  <c r="T120" i="1"/>
  <c r="U120" i="1"/>
  <c r="V120" i="1"/>
  <c r="W120" i="1"/>
  <c r="X120" i="1"/>
  <c r="AC120" i="1"/>
  <c r="AE120" i="1" s="1"/>
  <c r="C121" i="1"/>
  <c r="D121" i="1"/>
  <c r="E121" i="1"/>
  <c r="F121" i="1"/>
  <c r="I121" i="1" s="1"/>
  <c r="G121" i="1"/>
  <c r="J121" i="1"/>
  <c r="K121" i="1"/>
  <c r="L121" i="1"/>
  <c r="M121" i="1"/>
  <c r="O121" i="1"/>
  <c r="P121" i="1"/>
  <c r="Q121" i="1"/>
  <c r="R121" i="1"/>
  <c r="S121" i="1"/>
  <c r="T121" i="1"/>
  <c r="U121" i="1"/>
  <c r="V121" i="1"/>
  <c r="W121" i="1"/>
  <c r="X121" i="1"/>
  <c r="Y121" i="1"/>
  <c r="AC121" i="1"/>
  <c r="AE121" i="1" s="1"/>
  <c r="C122" i="1"/>
  <c r="D122" i="1"/>
  <c r="E122" i="1"/>
  <c r="F122" i="1"/>
  <c r="I122" i="1" s="1"/>
  <c r="G122" i="1"/>
  <c r="J122" i="1"/>
  <c r="K122" i="1"/>
  <c r="L122" i="1"/>
  <c r="M122" i="1"/>
  <c r="O122" i="1"/>
  <c r="P122" i="1"/>
  <c r="Q122" i="1"/>
  <c r="R122" i="1"/>
  <c r="S122" i="1"/>
  <c r="T122" i="1"/>
  <c r="U122" i="1"/>
  <c r="V122" i="1"/>
  <c r="W122" i="1"/>
  <c r="X122" i="1"/>
  <c r="Y122" i="1"/>
  <c r="AC122" i="1"/>
  <c r="AE122" i="1"/>
  <c r="C123" i="1"/>
  <c r="D123" i="1"/>
  <c r="E123" i="1"/>
  <c r="F123" i="1"/>
  <c r="G123" i="1"/>
  <c r="I123" i="1"/>
  <c r="J123" i="1"/>
  <c r="K123" i="1"/>
  <c r="L123" i="1"/>
  <c r="M123" i="1"/>
  <c r="O123" i="1"/>
  <c r="P123" i="1"/>
  <c r="Q123" i="1"/>
  <c r="R123" i="1"/>
  <c r="S123" i="1"/>
  <c r="T123" i="1"/>
  <c r="U123" i="1"/>
  <c r="V123" i="1"/>
  <c r="W123" i="1"/>
  <c r="X123" i="1"/>
  <c r="AC123" i="1"/>
  <c r="AE123" i="1"/>
  <c r="C124" i="1"/>
  <c r="D124" i="1"/>
  <c r="E124" i="1"/>
  <c r="F124" i="1"/>
  <c r="I124" i="1" s="1"/>
  <c r="G124" i="1"/>
  <c r="J124" i="1"/>
  <c r="K124" i="1"/>
  <c r="L124" i="1"/>
  <c r="M124" i="1"/>
  <c r="O124" i="1"/>
  <c r="P124" i="1"/>
  <c r="Q124" i="1"/>
  <c r="R124" i="1"/>
  <c r="S124" i="1"/>
  <c r="T124" i="1"/>
  <c r="U124" i="1"/>
  <c r="V124" i="1"/>
  <c r="W124" i="1"/>
  <c r="X124" i="1"/>
  <c r="Y124" i="1"/>
  <c r="AC124" i="1"/>
  <c r="AE124" i="1"/>
  <c r="C125" i="1"/>
  <c r="D125" i="1"/>
  <c r="E125" i="1"/>
  <c r="F125" i="1"/>
  <c r="I125" i="1" s="1"/>
  <c r="G125" i="1"/>
  <c r="J125" i="1"/>
  <c r="K125" i="1"/>
  <c r="L125" i="1"/>
  <c r="M125" i="1"/>
  <c r="O125" i="1"/>
  <c r="P125" i="1"/>
  <c r="Q125" i="1"/>
  <c r="R125" i="1"/>
  <c r="S125" i="1"/>
  <c r="T125" i="1"/>
  <c r="U125" i="1"/>
  <c r="V125" i="1"/>
  <c r="W125" i="1"/>
  <c r="X125" i="1"/>
  <c r="Y125" i="1"/>
  <c r="AC125" i="1"/>
  <c r="AE125" i="1" s="1"/>
  <c r="C126" i="1"/>
  <c r="D126" i="1"/>
  <c r="E126" i="1"/>
  <c r="F126" i="1"/>
  <c r="G126" i="1"/>
  <c r="J126" i="1" s="1"/>
  <c r="I126" i="1"/>
  <c r="K126" i="1"/>
  <c r="L126" i="1"/>
  <c r="M126" i="1"/>
  <c r="O126" i="1"/>
  <c r="P126" i="1"/>
  <c r="Q126" i="1"/>
  <c r="R126" i="1"/>
  <c r="S126" i="1"/>
  <c r="T126" i="1"/>
  <c r="U126" i="1"/>
  <c r="V126" i="1"/>
  <c r="W126" i="1"/>
  <c r="X126" i="1"/>
  <c r="Y126" i="1"/>
  <c r="AC126" i="1"/>
  <c r="AE126" i="1"/>
  <c r="C127" i="1"/>
  <c r="D127" i="1"/>
  <c r="E127" i="1"/>
  <c r="F127" i="1"/>
  <c r="G127" i="1"/>
  <c r="J127" i="1" s="1"/>
  <c r="I127" i="1"/>
  <c r="K127" i="1"/>
  <c r="L127" i="1"/>
  <c r="M127" i="1"/>
  <c r="O127" i="1"/>
  <c r="P127" i="1"/>
  <c r="Q127" i="1"/>
  <c r="R127" i="1"/>
  <c r="S127" i="1"/>
  <c r="T127" i="1"/>
  <c r="U127" i="1"/>
  <c r="V127" i="1"/>
  <c r="W127" i="1"/>
  <c r="X127" i="1"/>
  <c r="Y127" i="1"/>
  <c r="AC127" i="1"/>
  <c r="AE127" i="1"/>
  <c r="C128" i="1"/>
  <c r="D128" i="1"/>
  <c r="E128" i="1"/>
  <c r="F128" i="1"/>
  <c r="G128" i="1"/>
  <c r="I128" i="1"/>
  <c r="J128" i="1"/>
  <c r="K128" i="1"/>
  <c r="L128" i="1"/>
  <c r="M128" i="1"/>
  <c r="O128" i="1"/>
  <c r="P128" i="1"/>
  <c r="Q128" i="1"/>
  <c r="R128" i="1"/>
  <c r="S128" i="1"/>
  <c r="T128" i="1"/>
  <c r="U128" i="1"/>
  <c r="V128" i="1"/>
  <c r="W128" i="1"/>
  <c r="X128" i="1"/>
  <c r="AC128" i="1"/>
  <c r="AE128" i="1" s="1"/>
  <c r="C129" i="1"/>
  <c r="D129" i="1"/>
  <c r="E129" i="1"/>
  <c r="F129" i="1"/>
  <c r="I129" i="1" s="1"/>
  <c r="G129" i="1"/>
  <c r="J129" i="1"/>
  <c r="K129" i="1"/>
  <c r="L129" i="1"/>
  <c r="M129" i="1"/>
  <c r="O129" i="1"/>
  <c r="P129" i="1"/>
  <c r="Q129" i="1"/>
  <c r="R129" i="1"/>
  <c r="S129" i="1"/>
  <c r="T129" i="1"/>
  <c r="U129" i="1"/>
  <c r="V129" i="1"/>
  <c r="W129" i="1"/>
  <c r="X129" i="1"/>
  <c r="Y129" i="1"/>
  <c r="AC129" i="1"/>
  <c r="AE129" i="1" s="1"/>
  <c r="C130" i="1"/>
  <c r="D130" i="1"/>
  <c r="E130" i="1"/>
  <c r="F130" i="1"/>
  <c r="I130" i="1" s="1"/>
  <c r="G130" i="1"/>
  <c r="J130" i="1"/>
  <c r="K130" i="1"/>
  <c r="L130" i="1"/>
  <c r="M130" i="1"/>
  <c r="O130" i="1"/>
  <c r="P130" i="1"/>
  <c r="Q130" i="1"/>
  <c r="R130" i="1"/>
  <c r="S130" i="1"/>
  <c r="T130" i="1"/>
  <c r="U130" i="1"/>
  <c r="V130" i="1"/>
  <c r="W130" i="1"/>
  <c r="X130" i="1"/>
  <c r="Y130" i="1"/>
  <c r="AC130" i="1"/>
  <c r="AE130" i="1"/>
  <c r="C131" i="1"/>
  <c r="D131" i="1"/>
  <c r="E131" i="1"/>
  <c r="F131" i="1"/>
  <c r="G131" i="1"/>
  <c r="I131" i="1"/>
  <c r="J131" i="1"/>
  <c r="K131" i="1"/>
  <c r="L131" i="1"/>
  <c r="M131" i="1"/>
  <c r="O131" i="1"/>
  <c r="P131" i="1"/>
  <c r="Q131" i="1"/>
  <c r="R131" i="1"/>
  <c r="S131" i="1"/>
  <c r="T131" i="1"/>
  <c r="U131" i="1"/>
  <c r="V131" i="1"/>
  <c r="W131" i="1"/>
  <c r="X131" i="1"/>
  <c r="AC131" i="1"/>
  <c r="AE131" i="1"/>
  <c r="C132" i="1"/>
  <c r="D132" i="1"/>
  <c r="E132" i="1"/>
  <c r="F132" i="1"/>
  <c r="I132" i="1" s="1"/>
  <c r="G132" i="1"/>
  <c r="J132" i="1"/>
  <c r="K132" i="1"/>
  <c r="L132" i="1"/>
  <c r="M132" i="1"/>
  <c r="O132" i="1"/>
  <c r="P132" i="1"/>
  <c r="Q132" i="1"/>
  <c r="R132" i="1"/>
  <c r="S132" i="1"/>
  <c r="T132" i="1"/>
  <c r="U132" i="1"/>
  <c r="V132" i="1"/>
  <c r="W132" i="1"/>
  <c r="X132" i="1"/>
  <c r="Y132" i="1"/>
  <c r="AC132" i="1"/>
  <c r="AE132" i="1"/>
  <c r="C133" i="1"/>
  <c r="D133" i="1"/>
  <c r="E133" i="1"/>
  <c r="F133" i="1"/>
  <c r="I133" i="1" s="1"/>
  <c r="G133" i="1"/>
  <c r="J133" i="1"/>
  <c r="K133" i="1"/>
  <c r="L133" i="1"/>
  <c r="M133" i="1"/>
  <c r="O133" i="1"/>
  <c r="P133" i="1"/>
  <c r="Q133" i="1"/>
  <c r="R133" i="1"/>
  <c r="S133" i="1"/>
  <c r="T133" i="1"/>
  <c r="U133" i="1"/>
  <c r="V133" i="1"/>
  <c r="W133" i="1"/>
  <c r="X133" i="1"/>
  <c r="Y133" i="1"/>
  <c r="AC133" i="1"/>
  <c r="AE133" i="1" s="1"/>
  <c r="C134" i="1"/>
  <c r="D134" i="1"/>
  <c r="E134" i="1"/>
  <c r="F134" i="1"/>
  <c r="I134" i="1" s="1"/>
  <c r="G134" i="1"/>
  <c r="J134" i="1" s="1"/>
  <c r="K134" i="1"/>
  <c r="L134" i="1"/>
  <c r="M134" i="1"/>
  <c r="O134" i="1"/>
  <c r="P134" i="1"/>
  <c r="Q134" i="1"/>
  <c r="R134" i="1"/>
  <c r="S134" i="1"/>
  <c r="T134" i="1"/>
  <c r="U134" i="1"/>
  <c r="V134" i="1"/>
  <c r="W134" i="1"/>
  <c r="X134" i="1"/>
  <c r="Y134" i="1"/>
  <c r="AC134" i="1"/>
  <c r="AE134" i="1"/>
  <c r="C135" i="1"/>
  <c r="D135" i="1"/>
  <c r="E135" i="1"/>
  <c r="F135" i="1"/>
  <c r="I135" i="1" s="1"/>
  <c r="G135" i="1"/>
  <c r="J135" i="1"/>
  <c r="K135" i="1"/>
  <c r="L135" i="1"/>
  <c r="M135" i="1"/>
  <c r="O135" i="1"/>
  <c r="P135" i="1"/>
  <c r="Q135" i="1"/>
  <c r="R135" i="1"/>
  <c r="S135" i="1"/>
  <c r="T135" i="1"/>
  <c r="U135" i="1"/>
  <c r="V135" i="1"/>
  <c r="W135" i="1"/>
  <c r="X135" i="1"/>
  <c r="Y135" i="1"/>
  <c r="AC135" i="1"/>
  <c r="AE135" i="1"/>
  <c r="C136" i="1"/>
  <c r="D136" i="1"/>
  <c r="E136" i="1"/>
  <c r="F136" i="1"/>
  <c r="G136" i="1"/>
  <c r="I136" i="1"/>
  <c r="J136" i="1"/>
  <c r="K136" i="1"/>
  <c r="L136" i="1"/>
  <c r="M136" i="1"/>
  <c r="O136" i="1"/>
  <c r="P136" i="1"/>
  <c r="Q136" i="1"/>
  <c r="R136" i="1"/>
  <c r="S136" i="1"/>
  <c r="T136" i="1"/>
  <c r="U136" i="1"/>
  <c r="V136" i="1"/>
  <c r="W136" i="1"/>
  <c r="X136" i="1"/>
  <c r="Y136" i="1"/>
  <c r="AC136" i="1"/>
  <c r="AE136" i="1" s="1"/>
  <c r="C137" i="1"/>
  <c r="D137" i="1"/>
  <c r="E137" i="1"/>
  <c r="F137" i="1"/>
  <c r="I137" i="1" s="1"/>
  <c r="G137" i="1"/>
  <c r="J137" i="1"/>
  <c r="K137" i="1"/>
  <c r="L137" i="1"/>
  <c r="M137" i="1"/>
  <c r="O137" i="1"/>
  <c r="P137" i="1"/>
  <c r="Q137" i="1"/>
  <c r="R137" i="1"/>
  <c r="S137" i="1"/>
  <c r="T137" i="1"/>
  <c r="U137" i="1"/>
  <c r="V137" i="1"/>
  <c r="W137" i="1"/>
  <c r="X137" i="1"/>
  <c r="Y137" i="1"/>
  <c r="AC137" i="1"/>
  <c r="AE137" i="1" s="1"/>
  <c r="C138" i="1"/>
  <c r="D138" i="1"/>
  <c r="E138" i="1"/>
  <c r="F138" i="1"/>
  <c r="I138" i="1" s="1"/>
  <c r="G138" i="1"/>
  <c r="J138" i="1"/>
  <c r="K138" i="1"/>
  <c r="L138" i="1"/>
  <c r="M138" i="1"/>
  <c r="O138" i="1"/>
  <c r="P138" i="1"/>
  <c r="Q138" i="1"/>
  <c r="R138" i="1"/>
  <c r="S138" i="1"/>
  <c r="T138" i="1"/>
  <c r="U138" i="1"/>
  <c r="V138" i="1"/>
  <c r="W138" i="1"/>
  <c r="X138" i="1"/>
  <c r="Y138" i="1"/>
  <c r="AC138" i="1"/>
  <c r="AE138" i="1"/>
  <c r="C139" i="1"/>
  <c r="D139" i="1"/>
  <c r="E139" i="1"/>
  <c r="F139" i="1"/>
  <c r="G139" i="1"/>
  <c r="I139" i="1"/>
  <c r="J139" i="1"/>
  <c r="K139" i="1"/>
  <c r="L139" i="1"/>
  <c r="M139" i="1"/>
  <c r="O139" i="1"/>
  <c r="P139" i="1"/>
  <c r="Q139" i="1"/>
  <c r="R139" i="1"/>
  <c r="S139" i="1"/>
  <c r="T139" i="1"/>
  <c r="U139" i="1"/>
  <c r="V139" i="1"/>
  <c r="W139" i="1"/>
  <c r="X139" i="1"/>
  <c r="Y139" i="1"/>
  <c r="AC139" i="1"/>
  <c r="AE139" i="1"/>
  <c r="C140" i="1"/>
  <c r="D140" i="1"/>
  <c r="E140" i="1"/>
  <c r="F140" i="1"/>
  <c r="I140" i="1" s="1"/>
  <c r="G140" i="1"/>
  <c r="J140" i="1"/>
  <c r="K140" i="1"/>
  <c r="L140" i="1"/>
  <c r="M140" i="1"/>
  <c r="O140" i="1"/>
  <c r="P140" i="1"/>
  <c r="Q140" i="1"/>
  <c r="R140" i="1"/>
  <c r="S140" i="1"/>
  <c r="T140" i="1"/>
  <c r="U140" i="1"/>
  <c r="V140" i="1"/>
  <c r="W140" i="1"/>
  <c r="X140" i="1"/>
  <c r="Y140" i="1"/>
  <c r="AC140" i="1"/>
  <c r="AE140" i="1"/>
  <c r="C141" i="1"/>
  <c r="D141" i="1"/>
  <c r="E141" i="1"/>
  <c r="F141" i="1"/>
  <c r="I141" i="1" s="1"/>
  <c r="G141" i="1"/>
  <c r="J141" i="1"/>
  <c r="K141" i="1"/>
  <c r="L141" i="1"/>
  <c r="M141" i="1"/>
  <c r="O141" i="1"/>
  <c r="P141" i="1"/>
  <c r="Q141" i="1"/>
  <c r="R141" i="1"/>
  <c r="S141" i="1"/>
  <c r="T141" i="1"/>
  <c r="U141" i="1"/>
  <c r="V141" i="1"/>
  <c r="W141" i="1"/>
  <c r="X141" i="1"/>
  <c r="Y141" i="1"/>
  <c r="AC141" i="1"/>
  <c r="AE141" i="1" s="1"/>
  <c r="C142" i="1"/>
  <c r="D142" i="1"/>
  <c r="E142" i="1"/>
  <c r="F142" i="1"/>
  <c r="G142" i="1"/>
  <c r="J142" i="1" s="1"/>
  <c r="I142" i="1"/>
  <c r="K142" i="1"/>
  <c r="L142" i="1"/>
  <c r="M142" i="1"/>
  <c r="O142" i="1"/>
  <c r="P142" i="1"/>
  <c r="Q142" i="1"/>
  <c r="R142" i="1"/>
  <c r="S142" i="1"/>
  <c r="T142" i="1"/>
  <c r="U142" i="1"/>
  <c r="V142" i="1"/>
  <c r="W142" i="1"/>
  <c r="X142" i="1"/>
  <c r="AC142" i="1"/>
  <c r="AE142" i="1"/>
  <c r="C143" i="1"/>
  <c r="D143" i="1"/>
  <c r="E143" i="1"/>
  <c r="F143" i="1"/>
  <c r="G143" i="1"/>
  <c r="I143" i="1"/>
  <c r="J143" i="1"/>
  <c r="K143" i="1"/>
  <c r="L143" i="1"/>
  <c r="M143" i="1"/>
  <c r="O143" i="1"/>
  <c r="P143" i="1"/>
  <c r="Q143" i="1"/>
  <c r="R143" i="1"/>
  <c r="S143" i="1"/>
  <c r="T143" i="1"/>
  <c r="U143" i="1"/>
  <c r="V143" i="1"/>
  <c r="W143" i="1"/>
  <c r="X143" i="1"/>
  <c r="Y143" i="1"/>
  <c r="AC143" i="1"/>
  <c r="AE143" i="1"/>
  <c r="C144" i="1"/>
  <c r="D144" i="1"/>
  <c r="E144" i="1"/>
  <c r="F144" i="1"/>
  <c r="I144" i="1" s="1"/>
  <c r="G144" i="1"/>
  <c r="J144" i="1"/>
  <c r="K144" i="1"/>
  <c r="L144" i="1"/>
  <c r="M144" i="1"/>
  <c r="O144" i="1"/>
  <c r="P144" i="1"/>
  <c r="Q144" i="1"/>
  <c r="R144" i="1"/>
  <c r="S144" i="1"/>
  <c r="T144" i="1"/>
  <c r="U144" i="1"/>
  <c r="V144" i="1"/>
  <c r="W144" i="1"/>
  <c r="X144" i="1"/>
  <c r="Y144" i="1"/>
  <c r="AC144" i="1"/>
  <c r="AE144" i="1" s="1"/>
  <c r="C145" i="1"/>
  <c r="D145" i="1"/>
  <c r="E145" i="1"/>
  <c r="F145" i="1"/>
  <c r="I145" i="1" s="1"/>
  <c r="G145" i="1"/>
  <c r="J145" i="1"/>
  <c r="K145" i="1"/>
  <c r="L145" i="1"/>
  <c r="M145" i="1"/>
  <c r="O145" i="1"/>
  <c r="P145" i="1"/>
  <c r="Q145" i="1"/>
  <c r="R145" i="1"/>
  <c r="S145" i="1"/>
  <c r="T145" i="1"/>
  <c r="U145" i="1"/>
  <c r="V145" i="1"/>
  <c r="W145" i="1"/>
  <c r="X145" i="1"/>
  <c r="AC145" i="1"/>
  <c r="AE145" i="1" s="1"/>
  <c r="C146" i="1"/>
  <c r="D146" i="1"/>
  <c r="E146" i="1"/>
  <c r="F146" i="1"/>
  <c r="I146" i="1" s="1"/>
  <c r="G146" i="1"/>
  <c r="J146" i="1"/>
  <c r="K146" i="1"/>
  <c r="L146" i="1"/>
  <c r="M146" i="1"/>
  <c r="O146" i="1"/>
  <c r="P146" i="1"/>
  <c r="Q146" i="1"/>
  <c r="R146" i="1"/>
  <c r="S146" i="1"/>
  <c r="T146" i="1"/>
  <c r="U146" i="1"/>
  <c r="V146" i="1"/>
  <c r="W146" i="1"/>
  <c r="X146" i="1"/>
  <c r="Y146" i="1"/>
  <c r="AC146" i="1"/>
  <c r="AE146" i="1"/>
  <c r="C147" i="1"/>
  <c r="D147" i="1"/>
  <c r="E147" i="1"/>
  <c r="F147" i="1"/>
  <c r="G147" i="1"/>
  <c r="I147" i="1"/>
  <c r="J147" i="1"/>
  <c r="K147" i="1"/>
  <c r="L147" i="1"/>
  <c r="M147" i="1"/>
  <c r="O147" i="1"/>
  <c r="P147" i="1"/>
  <c r="Q147" i="1"/>
  <c r="R147" i="1"/>
  <c r="S147" i="1"/>
  <c r="T147" i="1"/>
  <c r="U147" i="1"/>
  <c r="V147" i="1"/>
  <c r="W147" i="1"/>
  <c r="X147" i="1"/>
  <c r="Y147" i="1"/>
  <c r="AC147" i="1"/>
  <c r="AE147" i="1"/>
  <c r="C148" i="1"/>
  <c r="D148" i="1"/>
  <c r="E148" i="1"/>
  <c r="F148" i="1"/>
  <c r="I148" i="1" s="1"/>
  <c r="G148" i="1"/>
  <c r="J148" i="1"/>
  <c r="K148" i="1"/>
  <c r="L148" i="1"/>
  <c r="M148" i="1"/>
  <c r="O148" i="1"/>
  <c r="P148" i="1"/>
  <c r="Q148" i="1"/>
  <c r="R148" i="1"/>
  <c r="S148" i="1"/>
  <c r="T148" i="1"/>
  <c r="U148" i="1"/>
  <c r="V148" i="1"/>
  <c r="W148" i="1"/>
  <c r="X148" i="1"/>
  <c r="AC148" i="1"/>
  <c r="AE148" i="1"/>
  <c r="C149" i="1"/>
  <c r="D149" i="1"/>
  <c r="E149" i="1"/>
  <c r="F149" i="1"/>
  <c r="I149" i="1" s="1"/>
  <c r="G149" i="1"/>
  <c r="J149" i="1"/>
  <c r="K149" i="1"/>
  <c r="L149" i="1"/>
  <c r="M149" i="1"/>
  <c r="O149" i="1"/>
  <c r="P149" i="1"/>
  <c r="Q149" i="1"/>
  <c r="R149" i="1"/>
  <c r="S149" i="1"/>
  <c r="T149" i="1"/>
  <c r="U149" i="1"/>
  <c r="V149" i="1"/>
  <c r="W149" i="1"/>
  <c r="X149" i="1"/>
  <c r="Y149" i="1"/>
  <c r="AC149" i="1"/>
  <c r="AE149" i="1" s="1"/>
  <c r="C150" i="1"/>
  <c r="D150" i="1"/>
  <c r="E150" i="1"/>
  <c r="F150" i="1"/>
  <c r="G150" i="1"/>
  <c r="J150" i="1" s="1"/>
  <c r="I150" i="1"/>
  <c r="K150" i="1"/>
  <c r="L150" i="1"/>
  <c r="M150" i="1"/>
  <c r="O150" i="1"/>
  <c r="P150" i="1"/>
  <c r="Q150" i="1"/>
  <c r="R150" i="1"/>
  <c r="S150" i="1"/>
  <c r="T150" i="1"/>
  <c r="U150" i="1"/>
  <c r="V150" i="1"/>
  <c r="W150" i="1"/>
  <c r="X150" i="1"/>
  <c r="Y150" i="1"/>
  <c r="AC150" i="1"/>
  <c r="AE150" i="1"/>
  <c r="C151" i="1"/>
  <c r="D151" i="1"/>
  <c r="E151" i="1"/>
  <c r="F151" i="1"/>
  <c r="G151" i="1"/>
  <c r="I151" i="1"/>
  <c r="J151" i="1"/>
  <c r="K151" i="1"/>
  <c r="L151" i="1"/>
  <c r="M151" i="1"/>
  <c r="O151" i="1"/>
  <c r="P151" i="1"/>
  <c r="Q151" i="1"/>
  <c r="R151" i="1"/>
  <c r="S151" i="1"/>
  <c r="T151" i="1"/>
  <c r="U151" i="1"/>
  <c r="V151" i="1"/>
  <c r="W151" i="1"/>
  <c r="X151" i="1"/>
  <c r="Y151" i="1"/>
  <c r="AC151" i="1"/>
  <c r="AE151" i="1"/>
  <c r="C152" i="1"/>
  <c r="D152" i="1"/>
  <c r="E152" i="1"/>
  <c r="F152" i="1"/>
  <c r="I152" i="1" s="1"/>
  <c r="G152" i="1"/>
  <c r="J152" i="1"/>
  <c r="K152" i="1"/>
  <c r="L152" i="1"/>
  <c r="M152" i="1"/>
  <c r="O152" i="1"/>
  <c r="P152" i="1"/>
  <c r="Q152" i="1"/>
  <c r="R152" i="1"/>
  <c r="S152" i="1"/>
  <c r="T152" i="1"/>
  <c r="U152" i="1"/>
  <c r="V152" i="1"/>
  <c r="W152" i="1"/>
  <c r="X152" i="1"/>
  <c r="Y152" i="1"/>
  <c r="AC152" i="1"/>
  <c r="AE152" i="1" s="1"/>
  <c r="C153" i="1"/>
  <c r="D153" i="1"/>
  <c r="E153" i="1"/>
  <c r="F153" i="1"/>
  <c r="I153" i="1" s="1"/>
  <c r="G153" i="1"/>
  <c r="J153" i="1"/>
  <c r="K153" i="1"/>
  <c r="L153" i="1"/>
  <c r="M153" i="1"/>
  <c r="O153" i="1"/>
  <c r="P153" i="1"/>
  <c r="Q153" i="1"/>
  <c r="R153" i="1"/>
  <c r="S153" i="1"/>
  <c r="T153" i="1"/>
  <c r="U153" i="1"/>
  <c r="V153" i="1"/>
  <c r="W153" i="1"/>
  <c r="X153" i="1"/>
  <c r="Y153" i="1"/>
  <c r="AC153" i="1"/>
  <c r="AE153" i="1" s="1"/>
  <c r="C154" i="1"/>
  <c r="D154" i="1"/>
  <c r="E154" i="1"/>
  <c r="F154" i="1"/>
  <c r="I154" i="1" s="1"/>
  <c r="G154" i="1"/>
  <c r="J154" i="1" s="1"/>
  <c r="K154" i="1"/>
  <c r="L154" i="1"/>
  <c r="M154" i="1"/>
  <c r="O154" i="1"/>
  <c r="P154" i="1"/>
  <c r="Q154" i="1"/>
  <c r="R154" i="1"/>
  <c r="S154" i="1"/>
  <c r="T154" i="1"/>
  <c r="U154" i="1"/>
  <c r="V154" i="1"/>
  <c r="W154" i="1"/>
  <c r="X154" i="1"/>
  <c r="AC154" i="1"/>
  <c r="AE154" i="1"/>
  <c r="C155" i="1"/>
  <c r="D155" i="1"/>
  <c r="E155" i="1"/>
  <c r="F155" i="1"/>
  <c r="G155" i="1"/>
  <c r="I155" i="1"/>
  <c r="J155" i="1"/>
  <c r="K155" i="1"/>
  <c r="L155" i="1"/>
  <c r="M155" i="1"/>
  <c r="O155" i="1"/>
  <c r="P155" i="1"/>
  <c r="Q155" i="1"/>
  <c r="R155" i="1"/>
  <c r="S155" i="1"/>
  <c r="T155" i="1"/>
  <c r="U155" i="1"/>
  <c r="V155" i="1"/>
  <c r="W155" i="1"/>
  <c r="X155" i="1"/>
  <c r="Y155" i="1"/>
  <c r="AC155" i="1"/>
  <c r="AE155" i="1"/>
  <c r="C156" i="1"/>
  <c r="D156" i="1"/>
  <c r="E156" i="1"/>
  <c r="F156" i="1"/>
  <c r="I156" i="1" s="1"/>
  <c r="G156" i="1"/>
  <c r="J156" i="1"/>
  <c r="K156" i="1"/>
  <c r="L156" i="1"/>
  <c r="M156" i="1"/>
  <c r="O156" i="1"/>
  <c r="P156" i="1"/>
  <c r="Q156" i="1"/>
  <c r="R156" i="1"/>
  <c r="S156" i="1"/>
  <c r="T156" i="1"/>
  <c r="U156" i="1"/>
  <c r="V156" i="1"/>
  <c r="W156" i="1"/>
  <c r="X156" i="1"/>
  <c r="Y156" i="1"/>
  <c r="AC156" i="1"/>
  <c r="AE156" i="1" s="1"/>
  <c r="C157" i="1"/>
  <c r="D157" i="1"/>
  <c r="E157" i="1"/>
  <c r="F157" i="1"/>
  <c r="I157" i="1" s="1"/>
  <c r="G157" i="1"/>
  <c r="J157" i="1"/>
  <c r="K157" i="1"/>
  <c r="L157" i="1"/>
  <c r="M157" i="1"/>
  <c r="O157" i="1"/>
  <c r="P157" i="1"/>
  <c r="Q157" i="1"/>
  <c r="R157" i="1"/>
  <c r="S157" i="1"/>
  <c r="T157" i="1"/>
  <c r="U157" i="1"/>
  <c r="V157" i="1"/>
  <c r="W157" i="1"/>
  <c r="X157" i="1"/>
  <c r="Y157" i="1"/>
  <c r="AC157" i="1"/>
  <c r="AE157" i="1" s="1"/>
  <c r="C158" i="1"/>
  <c r="D158" i="1"/>
  <c r="E158" i="1"/>
  <c r="F158" i="1"/>
  <c r="G158" i="1"/>
  <c r="J158" i="1" s="1"/>
  <c r="I158" i="1"/>
  <c r="K158" i="1"/>
  <c r="L158" i="1"/>
  <c r="M158" i="1"/>
  <c r="O158" i="1"/>
  <c r="P158" i="1"/>
  <c r="Q158" i="1"/>
  <c r="R158" i="1"/>
  <c r="S158" i="1"/>
  <c r="T158" i="1"/>
  <c r="U158" i="1"/>
  <c r="V158" i="1"/>
  <c r="W158" i="1"/>
  <c r="X158" i="1"/>
  <c r="AC158" i="1"/>
  <c r="AE158" i="1"/>
  <c r="C159" i="1"/>
  <c r="D159" i="1"/>
  <c r="E159" i="1"/>
  <c r="F159" i="1"/>
  <c r="G159" i="1"/>
  <c r="I159" i="1"/>
  <c r="J159" i="1"/>
  <c r="K159" i="1"/>
  <c r="L159" i="1"/>
  <c r="M159" i="1"/>
  <c r="O159" i="1"/>
  <c r="P159" i="1"/>
  <c r="Q159" i="1"/>
  <c r="R159" i="1"/>
  <c r="S159" i="1"/>
  <c r="T159" i="1"/>
  <c r="U159" i="1"/>
  <c r="V159" i="1"/>
  <c r="W159" i="1"/>
  <c r="X159" i="1"/>
  <c r="Y159" i="1"/>
  <c r="AC159" i="1"/>
  <c r="AE159" i="1"/>
  <c r="C160" i="1"/>
  <c r="D160" i="1"/>
  <c r="E160" i="1"/>
  <c r="F160" i="1"/>
  <c r="I160" i="1" s="1"/>
  <c r="G160" i="1"/>
  <c r="J160" i="1"/>
  <c r="K160" i="1"/>
  <c r="L160" i="1"/>
  <c r="M160" i="1"/>
  <c r="O160" i="1"/>
  <c r="P160" i="1"/>
  <c r="Q160" i="1"/>
  <c r="R160" i="1"/>
  <c r="S160" i="1"/>
  <c r="T160" i="1"/>
  <c r="U160" i="1"/>
  <c r="V160" i="1"/>
  <c r="W160" i="1"/>
  <c r="X160" i="1"/>
  <c r="Y160" i="1"/>
  <c r="AC160" i="1"/>
  <c r="AE160" i="1" s="1"/>
  <c r="C161" i="1"/>
  <c r="D161" i="1"/>
  <c r="E161" i="1"/>
  <c r="F161" i="1"/>
  <c r="I161" i="1" s="1"/>
  <c r="G161" i="1"/>
  <c r="J161" i="1"/>
  <c r="K161" i="1"/>
  <c r="L161" i="1"/>
  <c r="M161" i="1"/>
  <c r="O161" i="1"/>
  <c r="P161" i="1"/>
  <c r="Q161" i="1"/>
  <c r="R161" i="1"/>
  <c r="S161" i="1"/>
  <c r="T161" i="1"/>
  <c r="U161" i="1"/>
  <c r="V161" i="1"/>
  <c r="W161" i="1"/>
  <c r="X161" i="1"/>
  <c r="AC161" i="1"/>
  <c r="AE161" i="1" s="1"/>
  <c r="C162" i="1"/>
  <c r="D162" i="1"/>
  <c r="E162" i="1"/>
  <c r="F162" i="1"/>
  <c r="I162" i="1" s="1"/>
  <c r="G162" i="1"/>
  <c r="J162" i="1" s="1"/>
  <c r="K162" i="1"/>
  <c r="L162" i="1"/>
  <c r="M162" i="1"/>
  <c r="O162" i="1"/>
  <c r="P162" i="1"/>
  <c r="Q162" i="1"/>
  <c r="R162" i="1"/>
  <c r="S162" i="1"/>
  <c r="T162" i="1"/>
  <c r="U162" i="1"/>
  <c r="V162" i="1"/>
  <c r="W162" i="1"/>
  <c r="X162" i="1"/>
  <c r="Y162" i="1"/>
  <c r="AC162" i="1"/>
  <c r="AE162" i="1"/>
  <c r="C163" i="1"/>
  <c r="D163" i="1"/>
  <c r="E163" i="1"/>
  <c r="F163" i="1"/>
  <c r="G163" i="1"/>
  <c r="I163" i="1"/>
  <c r="J163" i="1"/>
  <c r="K163" i="1"/>
  <c r="L163" i="1"/>
  <c r="M163" i="1"/>
  <c r="O163" i="1"/>
  <c r="P163" i="1"/>
  <c r="Q163" i="1"/>
  <c r="R163" i="1"/>
  <c r="S163" i="1"/>
  <c r="T163" i="1"/>
  <c r="U163" i="1"/>
  <c r="V163" i="1"/>
  <c r="W163" i="1"/>
  <c r="X163" i="1"/>
  <c r="Y163" i="1"/>
  <c r="AC163" i="1"/>
  <c r="AE163" i="1"/>
  <c r="C164" i="1"/>
  <c r="D164" i="1"/>
  <c r="E164" i="1"/>
  <c r="F164" i="1"/>
  <c r="I164" i="1" s="1"/>
  <c r="G164" i="1"/>
  <c r="J164" i="1"/>
  <c r="K164" i="1"/>
  <c r="L164" i="1"/>
  <c r="M164" i="1"/>
  <c r="O164" i="1"/>
  <c r="P164" i="1"/>
  <c r="Q164" i="1"/>
  <c r="R164" i="1"/>
  <c r="S164" i="1"/>
  <c r="T164" i="1"/>
  <c r="U164" i="1"/>
  <c r="V164" i="1"/>
  <c r="W164" i="1"/>
  <c r="X164" i="1"/>
  <c r="Y164" i="1"/>
  <c r="AC164" i="1"/>
  <c r="AE164" i="1" s="1"/>
  <c r="C165" i="1"/>
  <c r="D165" i="1"/>
  <c r="E165" i="1"/>
  <c r="F165" i="1"/>
  <c r="I165" i="1" s="1"/>
  <c r="G165" i="1"/>
  <c r="J165" i="1"/>
  <c r="K165" i="1"/>
  <c r="L165" i="1"/>
  <c r="M165" i="1"/>
  <c r="O165" i="1"/>
  <c r="P165" i="1"/>
  <c r="Q165" i="1"/>
  <c r="R165" i="1"/>
  <c r="S165" i="1"/>
  <c r="T165" i="1"/>
  <c r="U165" i="1"/>
  <c r="V165" i="1"/>
  <c r="W165" i="1"/>
  <c r="X165" i="1"/>
  <c r="AC165" i="1"/>
  <c r="AE165" i="1" s="1"/>
  <c r="C166" i="1"/>
  <c r="D166" i="1"/>
  <c r="E166" i="1"/>
  <c r="F166" i="1"/>
  <c r="G166" i="1"/>
  <c r="J166" i="1" s="1"/>
  <c r="I166" i="1"/>
  <c r="K166" i="1"/>
  <c r="L166" i="1"/>
  <c r="M166" i="1"/>
  <c r="O166" i="1"/>
  <c r="P166" i="1"/>
  <c r="Q166" i="1"/>
  <c r="R166" i="1"/>
  <c r="S166" i="1"/>
  <c r="T166" i="1"/>
  <c r="U166" i="1"/>
  <c r="V166" i="1"/>
  <c r="W166" i="1"/>
  <c r="X166" i="1"/>
  <c r="Y166" i="1"/>
  <c r="AC166" i="1"/>
  <c r="AE166" i="1"/>
  <c r="C167" i="1"/>
  <c r="D167" i="1"/>
  <c r="E167" i="1"/>
  <c r="F167" i="1"/>
  <c r="G167" i="1"/>
  <c r="I167" i="1"/>
  <c r="J167" i="1"/>
  <c r="K167" i="1"/>
  <c r="L167" i="1"/>
  <c r="M167" i="1"/>
  <c r="O167" i="1"/>
  <c r="P167" i="1"/>
  <c r="Q167" i="1"/>
  <c r="R167" i="1"/>
  <c r="S167" i="1"/>
  <c r="T167" i="1"/>
  <c r="U167" i="1"/>
  <c r="V167" i="1"/>
  <c r="W167" i="1"/>
  <c r="X167" i="1"/>
  <c r="Y167" i="1"/>
  <c r="AC167" i="1"/>
  <c r="AE167" i="1"/>
  <c r="C168" i="1"/>
  <c r="D168" i="1"/>
  <c r="E168" i="1"/>
  <c r="F168" i="1"/>
  <c r="I168" i="1" s="1"/>
  <c r="G168" i="1"/>
  <c r="J168" i="1"/>
  <c r="K168" i="1"/>
  <c r="L168" i="1"/>
  <c r="M168" i="1"/>
  <c r="O168" i="1"/>
  <c r="P168" i="1"/>
  <c r="Q168" i="1"/>
  <c r="R168" i="1"/>
  <c r="S168" i="1"/>
  <c r="T168" i="1"/>
  <c r="U168" i="1"/>
  <c r="V168" i="1"/>
  <c r="W168" i="1"/>
  <c r="X168" i="1"/>
  <c r="AC168" i="1"/>
  <c r="AE168" i="1" s="1"/>
  <c r="C169" i="1"/>
  <c r="D169" i="1"/>
  <c r="E169" i="1"/>
  <c r="F169" i="1"/>
  <c r="I169" i="1" s="1"/>
  <c r="G169" i="1"/>
  <c r="J169" i="1"/>
  <c r="K169" i="1"/>
  <c r="L169" i="1"/>
  <c r="M169" i="1"/>
  <c r="O169" i="1"/>
  <c r="P169" i="1"/>
  <c r="Q169" i="1"/>
  <c r="R169" i="1"/>
  <c r="S169" i="1"/>
  <c r="T169" i="1"/>
  <c r="U169" i="1"/>
  <c r="V169" i="1"/>
  <c r="W169" i="1"/>
  <c r="X169" i="1"/>
  <c r="Y169" i="1"/>
  <c r="AC169" i="1"/>
  <c r="AE169" i="1" s="1"/>
  <c r="C170" i="1"/>
  <c r="D170" i="1"/>
  <c r="E170" i="1"/>
  <c r="F170" i="1"/>
  <c r="I170" i="1" s="1"/>
  <c r="G170" i="1"/>
  <c r="J170" i="1" s="1"/>
  <c r="K170" i="1"/>
  <c r="L170" i="1"/>
  <c r="M170" i="1"/>
  <c r="O170" i="1"/>
  <c r="P170" i="1"/>
  <c r="Q170" i="1"/>
  <c r="R170" i="1"/>
  <c r="S170" i="1"/>
  <c r="T170" i="1"/>
  <c r="U170" i="1"/>
  <c r="V170" i="1"/>
  <c r="W170" i="1"/>
  <c r="X170" i="1"/>
  <c r="Y170" i="1"/>
  <c r="AC170" i="1"/>
  <c r="AE170" i="1"/>
  <c r="C171" i="1"/>
  <c r="D171" i="1"/>
  <c r="E171" i="1"/>
  <c r="F171" i="1"/>
  <c r="G171" i="1"/>
  <c r="I171" i="1"/>
  <c r="J171" i="1"/>
  <c r="K171" i="1"/>
  <c r="L171" i="1"/>
  <c r="M171" i="1"/>
  <c r="O171" i="1"/>
  <c r="P171" i="1"/>
  <c r="Q171" i="1"/>
  <c r="R171" i="1"/>
  <c r="S171" i="1"/>
  <c r="T171" i="1"/>
  <c r="U171" i="1"/>
  <c r="V171" i="1"/>
  <c r="W171" i="1"/>
  <c r="X171" i="1"/>
  <c r="Y171" i="1"/>
  <c r="AC171" i="1"/>
  <c r="AE171" i="1"/>
  <c r="C172" i="1"/>
  <c r="D172" i="1"/>
  <c r="E172" i="1"/>
  <c r="F172" i="1"/>
  <c r="I172" i="1" s="1"/>
  <c r="G172" i="1"/>
  <c r="J172" i="1"/>
  <c r="K172" i="1"/>
  <c r="L172" i="1"/>
  <c r="M172" i="1"/>
  <c r="O172" i="1"/>
  <c r="P172" i="1"/>
  <c r="Q172" i="1"/>
  <c r="R172" i="1"/>
  <c r="S172" i="1"/>
  <c r="T172" i="1"/>
  <c r="U172" i="1"/>
  <c r="V172" i="1"/>
  <c r="W172" i="1"/>
  <c r="X172" i="1"/>
  <c r="Y172" i="1"/>
  <c r="AC172" i="1"/>
  <c r="AE172" i="1" s="1"/>
  <c r="C173" i="1"/>
  <c r="D173" i="1"/>
  <c r="E173" i="1"/>
  <c r="F173" i="1"/>
  <c r="I173" i="1" s="1"/>
  <c r="G173" i="1"/>
  <c r="J173" i="1"/>
  <c r="K173" i="1"/>
  <c r="L173" i="1"/>
  <c r="M173" i="1"/>
  <c r="O173" i="1"/>
  <c r="P173" i="1"/>
  <c r="Q173" i="1"/>
  <c r="R173" i="1"/>
  <c r="S173" i="1"/>
  <c r="T173" i="1"/>
  <c r="U173" i="1"/>
  <c r="V173" i="1"/>
  <c r="W173" i="1"/>
  <c r="X173" i="1"/>
  <c r="AC173" i="1"/>
  <c r="AE173" i="1" s="1"/>
  <c r="C174" i="1"/>
  <c r="D174" i="1"/>
  <c r="E174" i="1"/>
  <c r="F174" i="1"/>
  <c r="G174" i="1"/>
  <c r="J174" i="1" s="1"/>
  <c r="I174" i="1"/>
  <c r="K174" i="1"/>
  <c r="L174" i="1"/>
  <c r="M174" i="1"/>
  <c r="O174" i="1"/>
  <c r="P174" i="1"/>
  <c r="Q174" i="1"/>
  <c r="R174" i="1"/>
  <c r="S174" i="1"/>
  <c r="T174" i="1"/>
  <c r="U174" i="1"/>
  <c r="V174" i="1"/>
  <c r="W174" i="1"/>
  <c r="X174" i="1"/>
  <c r="Y174" i="1"/>
  <c r="AC174" i="1"/>
  <c r="AE174" i="1"/>
  <c r="C175" i="1"/>
  <c r="D175" i="1"/>
  <c r="E175" i="1"/>
  <c r="F175" i="1"/>
  <c r="G175" i="1"/>
  <c r="I175" i="1"/>
  <c r="J175" i="1"/>
  <c r="K175" i="1"/>
  <c r="L175" i="1"/>
  <c r="M175" i="1"/>
  <c r="O175" i="1"/>
  <c r="P175" i="1"/>
  <c r="Q175" i="1"/>
  <c r="R175" i="1"/>
  <c r="S175" i="1"/>
  <c r="T175" i="1"/>
  <c r="U175" i="1"/>
  <c r="V175" i="1"/>
  <c r="W175" i="1"/>
  <c r="X175" i="1"/>
  <c r="Y175" i="1"/>
  <c r="AC175" i="1"/>
  <c r="AE175" i="1"/>
  <c r="C176" i="1"/>
  <c r="D176" i="1"/>
  <c r="E176" i="1"/>
  <c r="F176" i="1"/>
  <c r="I176" i="1" s="1"/>
  <c r="G176" i="1"/>
  <c r="J176" i="1"/>
  <c r="K176" i="1"/>
  <c r="L176" i="1"/>
  <c r="M176" i="1"/>
  <c r="O176" i="1"/>
  <c r="P176" i="1"/>
  <c r="Q176" i="1"/>
  <c r="R176" i="1"/>
  <c r="S176" i="1"/>
  <c r="T176" i="1"/>
  <c r="U176" i="1"/>
  <c r="V176" i="1"/>
  <c r="W176" i="1"/>
  <c r="X176" i="1"/>
  <c r="AC176" i="1"/>
  <c r="AE176" i="1" s="1"/>
  <c r="C177" i="1"/>
  <c r="D177" i="1"/>
  <c r="E177" i="1"/>
  <c r="F177" i="1"/>
  <c r="I177" i="1" s="1"/>
  <c r="G177" i="1"/>
  <c r="J177" i="1"/>
  <c r="K177" i="1"/>
  <c r="L177" i="1"/>
  <c r="M177" i="1"/>
  <c r="O177" i="1"/>
  <c r="P177" i="1"/>
  <c r="Q177" i="1"/>
  <c r="R177" i="1"/>
  <c r="S177" i="1"/>
  <c r="T177" i="1"/>
  <c r="U177" i="1"/>
  <c r="V177" i="1"/>
  <c r="W177" i="1"/>
  <c r="X177" i="1"/>
  <c r="Y177" i="1"/>
  <c r="AC177" i="1"/>
  <c r="AE177" i="1" s="1"/>
  <c r="C178" i="1"/>
  <c r="D178" i="1"/>
  <c r="E178" i="1"/>
  <c r="F178" i="1"/>
  <c r="I178" i="1" s="1"/>
  <c r="G178" i="1"/>
  <c r="J178" i="1" s="1"/>
  <c r="K178" i="1"/>
  <c r="L178" i="1"/>
  <c r="M178" i="1"/>
  <c r="O178" i="1"/>
  <c r="P178" i="1"/>
  <c r="Q178" i="1"/>
  <c r="R178" i="1"/>
  <c r="S178" i="1"/>
  <c r="T178" i="1"/>
  <c r="U178" i="1"/>
  <c r="V178" i="1"/>
  <c r="W178" i="1"/>
  <c r="X178" i="1"/>
  <c r="Y178" i="1"/>
  <c r="AC178" i="1"/>
  <c r="AE178" i="1"/>
  <c r="C179" i="1"/>
  <c r="D179" i="1"/>
  <c r="E179" i="1"/>
  <c r="F179" i="1"/>
  <c r="G179" i="1"/>
  <c r="I179" i="1"/>
  <c r="J179" i="1"/>
  <c r="K179" i="1"/>
  <c r="L179" i="1"/>
  <c r="M179" i="1"/>
  <c r="O179" i="1"/>
  <c r="P179" i="1"/>
  <c r="Q179" i="1"/>
  <c r="R179" i="1"/>
  <c r="S179" i="1"/>
  <c r="T179" i="1"/>
  <c r="U179" i="1"/>
  <c r="V179" i="1"/>
  <c r="W179" i="1"/>
  <c r="X179" i="1"/>
  <c r="Y179" i="1"/>
  <c r="AC179" i="1"/>
  <c r="AE179" i="1"/>
  <c r="C180" i="1"/>
  <c r="D180" i="1"/>
  <c r="E180" i="1"/>
  <c r="F180" i="1"/>
  <c r="I180" i="1" s="1"/>
  <c r="G180" i="1"/>
  <c r="J180" i="1"/>
  <c r="K180" i="1"/>
  <c r="L180" i="1"/>
  <c r="M180" i="1"/>
  <c r="O180" i="1"/>
  <c r="P180" i="1"/>
  <c r="Q180" i="1"/>
  <c r="R180" i="1"/>
  <c r="S180" i="1"/>
  <c r="T180" i="1"/>
  <c r="U180" i="1"/>
  <c r="V180" i="1"/>
  <c r="W180" i="1"/>
  <c r="X180" i="1"/>
  <c r="Y180" i="1"/>
  <c r="AC180" i="1"/>
  <c r="AE180" i="1" s="1"/>
  <c r="C181" i="1"/>
  <c r="D181" i="1"/>
  <c r="E181" i="1"/>
  <c r="F181" i="1"/>
  <c r="I181" i="1" s="1"/>
  <c r="G181" i="1"/>
  <c r="J181" i="1"/>
  <c r="K181" i="1"/>
  <c r="L181" i="1"/>
  <c r="M181" i="1"/>
  <c r="O181" i="1"/>
  <c r="P181" i="1"/>
  <c r="Q181" i="1"/>
  <c r="R181" i="1"/>
  <c r="S181" i="1"/>
  <c r="T181" i="1"/>
  <c r="U181" i="1"/>
  <c r="V181" i="1"/>
  <c r="W181" i="1"/>
  <c r="X181" i="1"/>
  <c r="Y181" i="1"/>
  <c r="AC181" i="1"/>
  <c r="AE181" i="1" s="1"/>
  <c r="C182" i="1"/>
  <c r="D182" i="1"/>
  <c r="E182" i="1"/>
  <c r="F182" i="1"/>
  <c r="G182" i="1"/>
  <c r="J182" i="1" s="1"/>
  <c r="I182" i="1"/>
  <c r="K182" i="1"/>
  <c r="L182" i="1"/>
  <c r="M182" i="1"/>
  <c r="O182" i="1"/>
  <c r="P182" i="1"/>
  <c r="Q182" i="1"/>
  <c r="R182" i="1"/>
  <c r="S182" i="1"/>
  <c r="T182" i="1"/>
  <c r="U182" i="1"/>
  <c r="V182" i="1"/>
  <c r="W182" i="1"/>
  <c r="X182" i="1"/>
  <c r="Y182" i="1"/>
  <c r="AC182" i="1"/>
  <c r="AE182" i="1"/>
  <c r="C183" i="1"/>
  <c r="D183" i="1"/>
  <c r="E183" i="1"/>
  <c r="F183" i="1"/>
  <c r="G183" i="1"/>
  <c r="I183" i="1"/>
  <c r="J183" i="1"/>
  <c r="K183" i="1"/>
  <c r="L183" i="1"/>
  <c r="M183" i="1"/>
  <c r="O183" i="1"/>
  <c r="P183" i="1"/>
  <c r="Q183" i="1"/>
  <c r="R183" i="1"/>
  <c r="S183" i="1"/>
  <c r="T183" i="1"/>
  <c r="U183" i="1"/>
  <c r="V183" i="1"/>
  <c r="W183" i="1"/>
  <c r="X183" i="1"/>
  <c r="AC183" i="1"/>
  <c r="AE183" i="1"/>
  <c r="C184" i="1"/>
  <c r="D184" i="1"/>
  <c r="E184" i="1"/>
  <c r="F184" i="1"/>
  <c r="I184" i="1" s="1"/>
  <c r="G184" i="1"/>
  <c r="J184" i="1"/>
  <c r="K184" i="1"/>
  <c r="L184" i="1"/>
  <c r="M184" i="1"/>
  <c r="O184" i="1"/>
  <c r="P184" i="1"/>
  <c r="Q184" i="1"/>
  <c r="R184" i="1"/>
  <c r="S184" i="1"/>
  <c r="T184" i="1"/>
  <c r="U184" i="1"/>
  <c r="V184" i="1"/>
  <c r="W184" i="1"/>
  <c r="X184" i="1"/>
  <c r="Y184" i="1"/>
  <c r="AC184" i="1"/>
  <c r="AE184" i="1" s="1"/>
  <c r="C185" i="1"/>
  <c r="D185" i="1"/>
  <c r="E185" i="1"/>
  <c r="F185" i="1"/>
  <c r="I185" i="1" s="1"/>
  <c r="G185" i="1"/>
  <c r="J185" i="1"/>
  <c r="K185" i="1"/>
  <c r="L185" i="1"/>
  <c r="M185" i="1"/>
  <c r="O185" i="1"/>
  <c r="P185" i="1"/>
  <c r="Q185" i="1"/>
  <c r="R185" i="1"/>
  <c r="S185" i="1"/>
  <c r="T185" i="1"/>
  <c r="U185" i="1"/>
  <c r="V185" i="1"/>
  <c r="W185" i="1"/>
  <c r="X185" i="1"/>
  <c r="Y185" i="1"/>
  <c r="AC185" i="1"/>
  <c r="AE185" i="1"/>
  <c r="C186" i="1"/>
  <c r="D186" i="1"/>
  <c r="E186" i="1"/>
  <c r="F186" i="1"/>
  <c r="I186" i="1" s="1"/>
  <c r="G186" i="1"/>
  <c r="J186" i="1" s="1"/>
  <c r="K186" i="1"/>
  <c r="L186" i="1"/>
  <c r="M186" i="1"/>
  <c r="O186" i="1"/>
  <c r="P186" i="1"/>
  <c r="Q186" i="1"/>
  <c r="R186" i="1"/>
  <c r="S186" i="1"/>
  <c r="T186" i="1"/>
  <c r="U186" i="1"/>
  <c r="V186" i="1"/>
  <c r="W186" i="1"/>
  <c r="X186" i="1"/>
  <c r="AC186" i="1"/>
  <c r="AE186" i="1"/>
  <c r="C187" i="1"/>
  <c r="D187" i="1"/>
  <c r="E187" i="1"/>
  <c r="F187" i="1"/>
  <c r="G187" i="1"/>
  <c r="I187" i="1"/>
  <c r="J187" i="1"/>
  <c r="K187" i="1"/>
  <c r="L187" i="1"/>
  <c r="M187" i="1"/>
  <c r="O187" i="1"/>
  <c r="P187" i="1"/>
  <c r="Q187" i="1"/>
  <c r="R187" i="1"/>
  <c r="S187" i="1"/>
  <c r="T187" i="1"/>
  <c r="U187" i="1"/>
  <c r="V187" i="1"/>
  <c r="W187" i="1"/>
  <c r="X187" i="1"/>
  <c r="Y187" i="1"/>
  <c r="AC187" i="1"/>
  <c r="AE187" i="1"/>
  <c r="C188" i="1"/>
  <c r="D188" i="1"/>
  <c r="E188" i="1"/>
  <c r="F188" i="1"/>
  <c r="I188" i="1" s="1"/>
  <c r="G188" i="1"/>
  <c r="J188" i="1"/>
  <c r="K188" i="1"/>
  <c r="L188" i="1"/>
  <c r="M188" i="1"/>
  <c r="O188" i="1"/>
  <c r="P188" i="1"/>
  <c r="Q188" i="1"/>
  <c r="R188" i="1"/>
  <c r="S188" i="1"/>
  <c r="T188" i="1"/>
  <c r="U188" i="1"/>
  <c r="V188" i="1"/>
  <c r="W188" i="1"/>
  <c r="X188" i="1"/>
  <c r="Y188" i="1"/>
  <c r="AC188" i="1"/>
  <c r="AE188" i="1" s="1"/>
  <c r="C189" i="1"/>
  <c r="D189" i="1"/>
  <c r="E189" i="1"/>
  <c r="F189" i="1"/>
  <c r="I189" i="1" s="1"/>
  <c r="G189" i="1"/>
  <c r="J189" i="1"/>
  <c r="K189" i="1"/>
  <c r="L189" i="1"/>
  <c r="M189" i="1"/>
  <c r="O189" i="1"/>
  <c r="P189" i="1"/>
  <c r="Q189" i="1"/>
  <c r="R189" i="1"/>
  <c r="S189" i="1"/>
  <c r="T189" i="1"/>
  <c r="U189" i="1"/>
  <c r="V189" i="1"/>
  <c r="W189" i="1"/>
  <c r="X189" i="1"/>
  <c r="AC189" i="1"/>
  <c r="AE189" i="1" s="1"/>
  <c r="C190" i="1"/>
  <c r="D190" i="1"/>
  <c r="E190" i="1"/>
  <c r="F190" i="1"/>
  <c r="G190" i="1"/>
  <c r="J190" i="1" s="1"/>
  <c r="I190" i="1"/>
  <c r="K190" i="1"/>
  <c r="L190" i="1"/>
  <c r="M190" i="1"/>
  <c r="O190" i="1"/>
  <c r="P190" i="1"/>
  <c r="Q190" i="1"/>
  <c r="R190" i="1"/>
  <c r="S190" i="1"/>
  <c r="T190" i="1"/>
  <c r="U190" i="1"/>
  <c r="V190" i="1"/>
  <c r="W190" i="1"/>
  <c r="X190" i="1"/>
  <c r="Y190" i="1"/>
  <c r="AC190" i="1"/>
  <c r="AE190" i="1"/>
  <c r="C191" i="1"/>
  <c r="D191" i="1"/>
  <c r="E191" i="1"/>
  <c r="F191" i="1"/>
  <c r="G191" i="1"/>
  <c r="I191" i="1"/>
  <c r="J191" i="1"/>
  <c r="K191" i="1"/>
  <c r="L191" i="1"/>
  <c r="M191" i="1"/>
  <c r="O191" i="1"/>
  <c r="P191" i="1"/>
  <c r="Q191" i="1"/>
  <c r="R191" i="1"/>
  <c r="S191" i="1"/>
  <c r="T191" i="1"/>
  <c r="U191" i="1"/>
  <c r="V191" i="1"/>
  <c r="W191" i="1"/>
  <c r="X191" i="1"/>
  <c r="Y191" i="1"/>
  <c r="AC191" i="1"/>
  <c r="AE191" i="1"/>
  <c r="C192" i="1"/>
  <c r="D192" i="1"/>
  <c r="E192" i="1"/>
  <c r="F192" i="1"/>
  <c r="I192" i="1" s="1"/>
  <c r="G192" i="1"/>
  <c r="J192" i="1"/>
  <c r="K192" i="1"/>
  <c r="L192" i="1"/>
  <c r="M192" i="1"/>
  <c r="O192" i="1"/>
  <c r="P192" i="1"/>
  <c r="Q192" i="1"/>
  <c r="R192" i="1"/>
  <c r="S192" i="1"/>
  <c r="T192" i="1"/>
  <c r="U192" i="1"/>
  <c r="V192" i="1"/>
  <c r="W192" i="1"/>
  <c r="X192" i="1"/>
  <c r="AC192" i="1"/>
  <c r="AE192" i="1" s="1"/>
  <c r="C193" i="1"/>
  <c r="D193" i="1"/>
  <c r="E193" i="1"/>
  <c r="F193" i="1"/>
  <c r="I193" i="1" s="1"/>
  <c r="G193" i="1"/>
  <c r="J193" i="1"/>
  <c r="K193" i="1"/>
  <c r="L193" i="1"/>
  <c r="M193" i="1"/>
  <c r="O193" i="1"/>
  <c r="P193" i="1"/>
  <c r="Q193" i="1"/>
  <c r="R193" i="1"/>
  <c r="S193" i="1"/>
  <c r="T193" i="1"/>
  <c r="U193" i="1"/>
  <c r="V193" i="1"/>
  <c r="W193" i="1"/>
  <c r="X193" i="1"/>
  <c r="Y193" i="1"/>
  <c r="AC193" i="1"/>
  <c r="AE193" i="1"/>
  <c r="C194" i="1"/>
  <c r="D194" i="1"/>
  <c r="E194" i="1"/>
  <c r="F194" i="1"/>
  <c r="I194" i="1" s="1"/>
  <c r="G194" i="1"/>
  <c r="J194" i="1" s="1"/>
  <c r="K194" i="1"/>
  <c r="L194" i="1"/>
  <c r="M194" i="1"/>
  <c r="O194" i="1"/>
  <c r="P194" i="1"/>
  <c r="Q194" i="1"/>
  <c r="R194" i="1"/>
  <c r="S194" i="1"/>
  <c r="T194" i="1"/>
  <c r="U194" i="1"/>
  <c r="V194" i="1"/>
  <c r="W194" i="1"/>
  <c r="X194" i="1"/>
  <c r="Y194" i="1"/>
  <c r="AC194" i="1"/>
  <c r="AE194" i="1"/>
  <c r="C195" i="1"/>
  <c r="D195" i="1"/>
  <c r="E195" i="1"/>
  <c r="F195" i="1"/>
  <c r="G195" i="1"/>
  <c r="I195" i="1"/>
  <c r="J195" i="1"/>
  <c r="K195" i="1"/>
  <c r="L195" i="1"/>
  <c r="M195" i="1"/>
  <c r="O195" i="1"/>
  <c r="P195" i="1"/>
  <c r="Q195" i="1"/>
  <c r="R195" i="1"/>
  <c r="S195" i="1"/>
  <c r="T195" i="1"/>
  <c r="U195" i="1"/>
  <c r="V195" i="1"/>
  <c r="W195" i="1"/>
  <c r="X195" i="1"/>
  <c r="AC195" i="1"/>
  <c r="AE195" i="1"/>
  <c r="C196" i="1"/>
  <c r="D196" i="1"/>
  <c r="E196" i="1"/>
  <c r="F196" i="1"/>
  <c r="I196" i="1" s="1"/>
  <c r="G196" i="1"/>
  <c r="J196" i="1"/>
  <c r="K196" i="1"/>
  <c r="L196" i="1"/>
  <c r="M196" i="1"/>
  <c r="O196" i="1"/>
  <c r="P196" i="1"/>
  <c r="Q196" i="1"/>
  <c r="R196" i="1"/>
  <c r="S196" i="1"/>
  <c r="T196" i="1"/>
  <c r="U196" i="1"/>
  <c r="V196" i="1"/>
  <c r="W196" i="1"/>
  <c r="X196" i="1"/>
  <c r="Y196" i="1"/>
  <c r="AC196" i="1"/>
  <c r="AE196" i="1" s="1"/>
  <c r="C197" i="1"/>
  <c r="D197" i="1"/>
  <c r="E197" i="1"/>
  <c r="F197" i="1"/>
  <c r="I197" i="1" s="1"/>
  <c r="G197" i="1"/>
  <c r="J197" i="1"/>
  <c r="K197" i="1"/>
  <c r="L197" i="1"/>
  <c r="M197" i="1"/>
  <c r="O197" i="1"/>
  <c r="P197" i="1"/>
  <c r="Q197" i="1"/>
  <c r="R197" i="1"/>
  <c r="S197" i="1"/>
  <c r="T197" i="1"/>
  <c r="U197" i="1"/>
  <c r="V197" i="1"/>
  <c r="W197" i="1"/>
  <c r="X197" i="1"/>
  <c r="Y197" i="1"/>
  <c r="AC197" i="1"/>
  <c r="AE197" i="1" s="1"/>
  <c r="C198" i="1"/>
  <c r="D198" i="1"/>
  <c r="E198" i="1"/>
  <c r="F198" i="1"/>
  <c r="G198" i="1"/>
  <c r="J198" i="1" s="1"/>
  <c r="I198" i="1"/>
  <c r="K198" i="1"/>
  <c r="L198" i="1"/>
  <c r="M198" i="1"/>
  <c r="O198" i="1"/>
  <c r="P198" i="1"/>
  <c r="Q198" i="1"/>
  <c r="R198" i="1"/>
  <c r="S198" i="1"/>
  <c r="T198" i="1"/>
  <c r="U198" i="1"/>
  <c r="V198" i="1"/>
  <c r="W198" i="1"/>
  <c r="X198" i="1"/>
  <c r="Y198" i="1"/>
  <c r="AC198" i="1"/>
  <c r="AE198" i="1"/>
  <c r="C199" i="1"/>
  <c r="D199" i="1"/>
  <c r="E199" i="1"/>
  <c r="F199" i="1"/>
  <c r="G199" i="1"/>
  <c r="I199" i="1"/>
  <c r="J199" i="1"/>
  <c r="K199" i="1"/>
  <c r="L199" i="1"/>
  <c r="M199" i="1"/>
  <c r="O199" i="1"/>
  <c r="P199" i="1"/>
  <c r="Q199" i="1"/>
  <c r="R199" i="1"/>
  <c r="S199" i="1"/>
  <c r="T199" i="1"/>
  <c r="U199" i="1"/>
  <c r="V199" i="1"/>
  <c r="W199" i="1"/>
  <c r="X199" i="1"/>
  <c r="Y199" i="1"/>
  <c r="AC199" i="1"/>
  <c r="AE199" i="1"/>
  <c r="C200" i="1"/>
  <c r="D200" i="1"/>
  <c r="E200" i="1"/>
  <c r="F200" i="1"/>
  <c r="I200" i="1" s="1"/>
  <c r="G200" i="1"/>
  <c r="J200" i="1"/>
  <c r="K200" i="1"/>
  <c r="L200" i="1"/>
  <c r="M200" i="1"/>
  <c r="O200" i="1"/>
  <c r="P200" i="1"/>
  <c r="Q200" i="1"/>
  <c r="R200" i="1"/>
  <c r="S200" i="1"/>
  <c r="T200" i="1"/>
  <c r="U200" i="1"/>
  <c r="V200" i="1"/>
  <c r="W200" i="1"/>
  <c r="X200" i="1"/>
  <c r="Y200" i="1"/>
  <c r="AC200" i="1"/>
  <c r="AE200" i="1" s="1"/>
  <c r="C201" i="1"/>
  <c r="D201" i="1"/>
  <c r="E201" i="1"/>
  <c r="F201" i="1"/>
  <c r="I201" i="1" s="1"/>
  <c r="G201" i="1"/>
  <c r="J201" i="1"/>
  <c r="K201" i="1"/>
  <c r="L201" i="1"/>
  <c r="M201" i="1"/>
  <c r="O201" i="1"/>
  <c r="P201" i="1"/>
  <c r="Q201" i="1"/>
  <c r="R201" i="1"/>
  <c r="S201" i="1"/>
  <c r="T201" i="1"/>
  <c r="U201" i="1"/>
  <c r="V201" i="1"/>
  <c r="W201" i="1"/>
  <c r="X201" i="1"/>
  <c r="Y201" i="1"/>
  <c r="AC201" i="1"/>
  <c r="AE201" i="1"/>
  <c r="C202" i="1"/>
  <c r="D202" i="1"/>
  <c r="E202" i="1"/>
  <c r="F202" i="1"/>
  <c r="I202" i="1" s="1"/>
  <c r="G202" i="1"/>
  <c r="J202" i="1" s="1"/>
  <c r="K202" i="1"/>
  <c r="L202" i="1"/>
  <c r="M202" i="1"/>
  <c r="O202" i="1"/>
  <c r="P202" i="1"/>
  <c r="Q202" i="1"/>
  <c r="R202" i="1"/>
  <c r="S202" i="1"/>
  <c r="T202" i="1"/>
  <c r="U202" i="1"/>
  <c r="V202" i="1"/>
  <c r="W202" i="1"/>
  <c r="X202" i="1"/>
  <c r="Y202" i="1"/>
  <c r="AC202" i="1"/>
  <c r="AE202" i="1"/>
  <c r="C203" i="1"/>
  <c r="D203" i="1"/>
  <c r="E203" i="1"/>
  <c r="F203" i="1"/>
  <c r="G203" i="1"/>
  <c r="I203" i="1"/>
  <c r="J203" i="1"/>
  <c r="K203" i="1"/>
  <c r="L203" i="1"/>
  <c r="M203" i="1"/>
  <c r="O203" i="1"/>
  <c r="P203" i="1"/>
  <c r="Q203" i="1"/>
  <c r="R203" i="1"/>
  <c r="S203" i="1"/>
  <c r="T203" i="1"/>
  <c r="U203" i="1"/>
  <c r="V203" i="1"/>
  <c r="W203" i="1"/>
  <c r="X203" i="1"/>
  <c r="Y203" i="1"/>
  <c r="AC203" i="1"/>
  <c r="AE203" i="1"/>
  <c r="C204" i="1"/>
  <c r="D204" i="1"/>
  <c r="E204" i="1"/>
  <c r="F204" i="1"/>
  <c r="I204" i="1" s="1"/>
  <c r="G204" i="1"/>
  <c r="J204" i="1"/>
  <c r="K204" i="1"/>
  <c r="L204" i="1"/>
  <c r="M204" i="1"/>
  <c r="O204" i="1"/>
  <c r="P204" i="1"/>
  <c r="Q204" i="1"/>
  <c r="R204" i="1"/>
  <c r="S204" i="1"/>
  <c r="T204" i="1"/>
  <c r="U204" i="1"/>
  <c r="V204" i="1"/>
  <c r="W204" i="1"/>
  <c r="X204" i="1"/>
  <c r="AC204" i="1"/>
  <c r="AE204" i="1" s="1"/>
  <c r="C205" i="1"/>
  <c r="D205" i="1"/>
  <c r="E205" i="1"/>
  <c r="F205" i="1"/>
  <c r="I205" i="1" s="1"/>
  <c r="G205" i="1"/>
  <c r="J205" i="1"/>
  <c r="K205" i="1"/>
  <c r="L205" i="1"/>
  <c r="M205" i="1"/>
  <c r="O205" i="1"/>
  <c r="P205" i="1"/>
  <c r="Q205" i="1"/>
  <c r="R205" i="1"/>
  <c r="S205" i="1"/>
  <c r="T205" i="1"/>
  <c r="U205" i="1"/>
  <c r="V205" i="1"/>
  <c r="W205" i="1"/>
  <c r="X205" i="1"/>
  <c r="Y205" i="1"/>
  <c r="AC205" i="1"/>
  <c r="AE205" i="1" s="1"/>
  <c r="C206" i="1"/>
  <c r="D206" i="1"/>
  <c r="E206" i="1"/>
  <c r="F206" i="1"/>
  <c r="G206" i="1"/>
  <c r="J206" i="1" s="1"/>
  <c r="I206" i="1"/>
  <c r="K206" i="1"/>
  <c r="L206" i="1"/>
  <c r="M206" i="1"/>
  <c r="O206" i="1"/>
  <c r="P206" i="1"/>
  <c r="Q206" i="1"/>
  <c r="R206" i="1"/>
  <c r="S206" i="1"/>
  <c r="T206" i="1"/>
  <c r="U206" i="1"/>
  <c r="V206" i="1"/>
  <c r="W206" i="1"/>
  <c r="X206" i="1"/>
  <c r="Y206" i="1"/>
  <c r="AC206" i="1"/>
  <c r="AE206" i="1"/>
  <c r="C207" i="1"/>
  <c r="D207" i="1"/>
  <c r="E207" i="1"/>
  <c r="F207" i="1"/>
  <c r="G207" i="1"/>
  <c r="I207" i="1"/>
  <c r="J207" i="1"/>
  <c r="K207" i="1"/>
  <c r="L207" i="1"/>
  <c r="M207" i="1"/>
  <c r="O207" i="1"/>
  <c r="P207" i="1"/>
  <c r="Q207" i="1"/>
  <c r="R207" i="1"/>
  <c r="S207" i="1"/>
  <c r="T207" i="1"/>
  <c r="U207" i="1"/>
  <c r="V207" i="1"/>
  <c r="W207" i="1"/>
  <c r="X207" i="1"/>
  <c r="AC207" i="1"/>
  <c r="AE207" i="1"/>
  <c r="C208" i="1"/>
  <c r="D208" i="1"/>
  <c r="E208" i="1"/>
  <c r="F208" i="1"/>
  <c r="I208" i="1" s="1"/>
  <c r="G208" i="1"/>
  <c r="J208" i="1"/>
  <c r="K208" i="1"/>
  <c r="L208" i="1"/>
  <c r="M208" i="1"/>
  <c r="O208" i="1"/>
  <c r="P208" i="1"/>
  <c r="Q208" i="1"/>
  <c r="R208" i="1"/>
  <c r="S208" i="1"/>
  <c r="T208" i="1"/>
  <c r="U208" i="1"/>
  <c r="V208" i="1"/>
  <c r="W208" i="1"/>
  <c r="X208" i="1"/>
  <c r="Y208" i="1"/>
  <c r="AC208" i="1"/>
  <c r="AE208" i="1" s="1"/>
  <c r="C209" i="1"/>
  <c r="D209" i="1"/>
  <c r="E209" i="1"/>
  <c r="F209" i="1"/>
  <c r="I209" i="1" s="1"/>
  <c r="G209" i="1"/>
  <c r="J209" i="1"/>
  <c r="K209" i="1"/>
  <c r="L209" i="1"/>
  <c r="M209" i="1"/>
  <c r="O209" i="1"/>
  <c r="P209" i="1"/>
  <c r="Q209" i="1"/>
  <c r="R209" i="1"/>
  <c r="S209" i="1"/>
  <c r="T209" i="1"/>
  <c r="U209" i="1"/>
  <c r="V209" i="1"/>
  <c r="W209" i="1"/>
  <c r="X209" i="1"/>
  <c r="Y209" i="1"/>
  <c r="AC209" i="1"/>
  <c r="AE209" i="1"/>
  <c r="C210" i="1"/>
  <c r="D210" i="1"/>
  <c r="E210" i="1"/>
  <c r="F210" i="1"/>
  <c r="I210" i="1" s="1"/>
  <c r="G210" i="1"/>
  <c r="J210" i="1" s="1"/>
  <c r="K210" i="1"/>
  <c r="L210" i="1"/>
  <c r="M210" i="1"/>
  <c r="O210" i="1"/>
  <c r="P210" i="1"/>
  <c r="Q210" i="1"/>
  <c r="R210" i="1"/>
  <c r="S210" i="1"/>
  <c r="T210" i="1"/>
  <c r="U210" i="1"/>
  <c r="V210" i="1"/>
  <c r="W210" i="1"/>
  <c r="X210" i="1"/>
  <c r="Y210" i="1"/>
  <c r="AC210" i="1"/>
  <c r="AE210" i="1"/>
  <c r="C211" i="1"/>
  <c r="D211" i="1"/>
  <c r="E211" i="1"/>
  <c r="F211" i="1"/>
  <c r="G211" i="1"/>
  <c r="I211" i="1"/>
  <c r="J211" i="1"/>
  <c r="K211" i="1"/>
  <c r="L211" i="1"/>
  <c r="M211" i="1"/>
  <c r="O211" i="1"/>
  <c r="P211" i="1"/>
  <c r="Q211" i="1"/>
  <c r="R211" i="1"/>
  <c r="S211" i="1"/>
  <c r="T211" i="1"/>
  <c r="U211" i="1"/>
  <c r="V211" i="1"/>
  <c r="W211" i="1"/>
  <c r="X211" i="1"/>
  <c r="Y211" i="1"/>
  <c r="AC211" i="1"/>
  <c r="AE211" i="1"/>
  <c r="C212" i="1"/>
  <c r="D212" i="1"/>
  <c r="E212" i="1"/>
  <c r="F212" i="1"/>
  <c r="I212" i="1" s="1"/>
  <c r="G212" i="1"/>
  <c r="J212" i="1"/>
  <c r="K212" i="1"/>
  <c r="L212" i="1"/>
  <c r="M212" i="1"/>
  <c r="O212" i="1"/>
  <c r="P212" i="1"/>
  <c r="Q212" i="1"/>
  <c r="R212" i="1"/>
  <c r="S212" i="1"/>
  <c r="T212" i="1"/>
  <c r="U212" i="1"/>
  <c r="V212" i="1"/>
  <c r="W212" i="1"/>
  <c r="X212" i="1"/>
  <c r="Y212" i="1"/>
  <c r="AC212" i="1"/>
  <c r="AE212" i="1" s="1"/>
  <c r="C213" i="1"/>
  <c r="D213" i="1"/>
  <c r="E213" i="1"/>
  <c r="F213" i="1"/>
  <c r="I213" i="1" s="1"/>
  <c r="G213" i="1"/>
  <c r="J213" i="1"/>
  <c r="K213" i="1"/>
  <c r="L213" i="1"/>
  <c r="M213" i="1"/>
  <c r="O213" i="1"/>
  <c r="P213" i="1"/>
  <c r="Q213" i="1"/>
  <c r="R213" i="1"/>
  <c r="S213" i="1"/>
  <c r="T213" i="1"/>
  <c r="U213" i="1"/>
  <c r="V213" i="1"/>
  <c r="W213" i="1"/>
  <c r="X213" i="1"/>
  <c r="Y213" i="1"/>
  <c r="AC213" i="1"/>
  <c r="AE213" i="1" s="1"/>
  <c r="C214" i="1"/>
  <c r="D214" i="1"/>
  <c r="E214" i="1"/>
  <c r="F214" i="1"/>
  <c r="G214" i="1"/>
  <c r="J214" i="1" s="1"/>
  <c r="I214" i="1"/>
  <c r="K214" i="1"/>
  <c r="L214" i="1"/>
  <c r="M214" i="1"/>
  <c r="O214" i="1"/>
  <c r="P214" i="1"/>
  <c r="Q214" i="1"/>
  <c r="R214" i="1"/>
  <c r="S214" i="1"/>
  <c r="T214" i="1"/>
  <c r="U214" i="1"/>
  <c r="V214" i="1"/>
  <c r="W214" i="1"/>
  <c r="X214" i="1"/>
  <c r="AC214" i="1"/>
  <c r="AE214" i="1"/>
  <c r="C215" i="1"/>
  <c r="D215" i="1"/>
  <c r="E215" i="1"/>
  <c r="F215" i="1"/>
  <c r="G215" i="1"/>
  <c r="I215" i="1"/>
  <c r="J215" i="1"/>
  <c r="K215" i="1"/>
  <c r="L215" i="1"/>
  <c r="M215" i="1"/>
  <c r="O215" i="1"/>
  <c r="P215" i="1"/>
  <c r="Q215" i="1"/>
  <c r="R215" i="1"/>
  <c r="S215" i="1"/>
  <c r="T215" i="1"/>
  <c r="U215" i="1"/>
  <c r="V215" i="1"/>
  <c r="W215" i="1"/>
  <c r="X215" i="1"/>
  <c r="Y215" i="1"/>
  <c r="AC215" i="1"/>
  <c r="AE215" i="1"/>
  <c r="C216" i="1"/>
  <c r="D216" i="1"/>
  <c r="E216" i="1"/>
  <c r="F216" i="1"/>
  <c r="I216" i="1" s="1"/>
  <c r="G216" i="1"/>
  <c r="J216" i="1"/>
  <c r="K216" i="1"/>
  <c r="L216" i="1"/>
  <c r="M216" i="1"/>
  <c r="O216" i="1"/>
  <c r="P216" i="1"/>
  <c r="Q216" i="1"/>
  <c r="R216" i="1"/>
  <c r="S216" i="1"/>
  <c r="T216" i="1"/>
  <c r="U216" i="1"/>
  <c r="V216" i="1"/>
  <c r="W216" i="1"/>
  <c r="X216" i="1"/>
  <c r="Y216" i="1"/>
  <c r="AC216" i="1"/>
  <c r="AE216" i="1" s="1"/>
  <c r="C217" i="1"/>
  <c r="D217" i="1"/>
  <c r="E217" i="1"/>
  <c r="F217" i="1"/>
  <c r="I217" i="1" s="1"/>
  <c r="G217" i="1"/>
  <c r="J217" i="1"/>
  <c r="K217" i="1"/>
  <c r="L217" i="1"/>
  <c r="M217" i="1"/>
  <c r="O217" i="1"/>
  <c r="P217" i="1"/>
  <c r="Q217" i="1"/>
  <c r="R217" i="1"/>
  <c r="S217" i="1"/>
  <c r="T217" i="1"/>
  <c r="U217" i="1"/>
  <c r="V217" i="1"/>
  <c r="W217" i="1"/>
  <c r="X217" i="1"/>
  <c r="AC217" i="1"/>
  <c r="AE217" i="1"/>
  <c r="C218" i="1"/>
  <c r="D218" i="1"/>
  <c r="E218" i="1"/>
  <c r="F218" i="1"/>
  <c r="I218" i="1" s="1"/>
  <c r="G218" i="1"/>
  <c r="J218" i="1" s="1"/>
  <c r="K218" i="1"/>
  <c r="L218" i="1"/>
  <c r="M218" i="1"/>
  <c r="O218" i="1"/>
  <c r="P218" i="1"/>
  <c r="Q218" i="1"/>
  <c r="R218" i="1"/>
  <c r="S218" i="1"/>
  <c r="T218" i="1"/>
  <c r="U218" i="1"/>
  <c r="V218" i="1"/>
  <c r="W218" i="1"/>
  <c r="X218" i="1"/>
  <c r="Y218" i="1"/>
  <c r="AC218" i="1"/>
  <c r="AE218" i="1"/>
  <c r="C219" i="1"/>
  <c r="D219" i="1"/>
  <c r="E219" i="1"/>
  <c r="F219" i="1"/>
  <c r="G219" i="1"/>
  <c r="I219" i="1"/>
  <c r="J219" i="1"/>
  <c r="K219" i="1"/>
  <c r="L219" i="1"/>
  <c r="M219" i="1"/>
  <c r="O219" i="1"/>
  <c r="P219" i="1"/>
  <c r="Q219" i="1"/>
  <c r="R219" i="1"/>
  <c r="S219" i="1"/>
  <c r="T219" i="1"/>
  <c r="U219" i="1"/>
  <c r="V219" i="1"/>
  <c r="W219" i="1"/>
  <c r="X219" i="1"/>
  <c r="Y219" i="1"/>
  <c r="AC219" i="1"/>
  <c r="AE219" i="1"/>
  <c r="C220" i="1"/>
  <c r="D220" i="1"/>
  <c r="E220" i="1"/>
  <c r="F220" i="1"/>
  <c r="I220" i="1" s="1"/>
  <c r="G220" i="1"/>
  <c r="J220" i="1"/>
  <c r="K220" i="1"/>
  <c r="L220" i="1"/>
  <c r="M220" i="1"/>
  <c r="O220" i="1"/>
  <c r="P220" i="1"/>
  <c r="Q220" i="1"/>
  <c r="R220" i="1"/>
  <c r="S220" i="1"/>
  <c r="T220" i="1"/>
  <c r="U220" i="1"/>
  <c r="V220" i="1"/>
  <c r="W220" i="1"/>
  <c r="X220" i="1"/>
  <c r="Y220" i="1"/>
  <c r="AC220" i="1"/>
  <c r="AE220" i="1" s="1"/>
  <c r="C221" i="1"/>
  <c r="D221" i="1"/>
  <c r="E221" i="1"/>
  <c r="F221" i="1"/>
  <c r="I221" i="1" s="1"/>
  <c r="G221" i="1"/>
  <c r="J221" i="1"/>
  <c r="K221" i="1"/>
  <c r="L221" i="1"/>
  <c r="M221" i="1"/>
  <c r="O221" i="1"/>
  <c r="P221" i="1"/>
  <c r="Q221" i="1"/>
  <c r="R221" i="1"/>
  <c r="S221" i="1"/>
  <c r="T221" i="1"/>
  <c r="U221" i="1"/>
  <c r="V221" i="1"/>
  <c r="W221" i="1"/>
  <c r="X221" i="1"/>
  <c r="Y221" i="1"/>
  <c r="AC221" i="1"/>
  <c r="AE221" i="1" s="1"/>
  <c r="C222" i="1"/>
  <c r="D222" i="1"/>
  <c r="E222" i="1"/>
  <c r="F222" i="1"/>
  <c r="G222" i="1"/>
  <c r="J222" i="1" s="1"/>
  <c r="I222" i="1"/>
  <c r="K222" i="1"/>
  <c r="L222" i="1"/>
  <c r="M222" i="1"/>
  <c r="O222" i="1"/>
  <c r="P222" i="1"/>
  <c r="Q222" i="1"/>
  <c r="R222" i="1"/>
  <c r="S222" i="1"/>
  <c r="T222" i="1"/>
  <c r="U222" i="1"/>
  <c r="V222" i="1"/>
  <c r="W222" i="1"/>
  <c r="X222" i="1"/>
  <c r="Y222" i="1"/>
  <c r="AC222" i="1"/>
  <c r="AE222" i="1"/>
  <c r="C223" i="1"/>
  <c r="D223" i="1"/>
  <c r="E223" i="1"/>
  <c r="F223" i="1"/>
  <c r="G223" i="1"/>
  <c r="I223" i="1"/>
  <c r="J223" i="1"/>
  <c r="K223" i="1"/>
  <c r="L223" i="1"/>
  <c r="M223" i="1"/>
  <c r="O223" i="1"/>
  <c r="P223" i="1"/>
  <c r="Q223" i="1"/>
  <c r="R223" i="1"/>
  <c r="S223" i="1"/>
  <c r="T223" i="1"/>
  <c r="U223" i="1"/>
  <c r="V223" i="1"/>
  <c r="W223" i="1"/>
  <c r="X223" i="1"/>
  <c r="AC223" i="1"/>
  <c r="AE223" i="1"/>
  <c r="C224" i="1"/>
  <c r="D224" i="1"/>
  <c r="E224" i="1"/>
  <c r="F224" i="1"/>
  <c r="I224" i="1" s="1"/>
  <c r="G224" i="1"/>
  <c r="J224" i="1"/>
  <c r="K224" i="1"/>
  <c r="L224" i="1"/>
  <c r="M224" i="1"/>
  <c r="O224" i="1"/>
  <c r="P224" i="1"/>
  <c r="Q224" i="1"/>
  <c r="R224" i="1"/>
  <c r="S224" i="1"/>
  <c r="T224" i="1"/>
  <c r="U224" i="1"/>
  <c r="V224" i="1"/>
  <c r="W224" i="1"/>
  <c r="X224" i="1"/>
  <c r="Y224" i="1"/>
  <c r="AC224" i="1"/>
  <c r="AE224" i="1" s="1"/>
  <c r="C225" i="1"/>
  <c r="D225" i="1"/>
  <c r="E225" i="1"/>
  <c r="F225" i="1"/>
  <c r="I225" i="1" s="1"/>
  <c r="G225" i="1"/>
  <c r="J225" i="1"/>
  <c r="K225" i="1"/>
  <c r="L225" i="1"/>
  <c r="M225" i="1"/>
  <c r="O225" i="1"/>
  <c r="P225" i="1"/>
  <c r="Q225" i="1"/>
  <c r="R225" i="1"/>
  <c r="S225" i="1"/>
  <c r="T225" i="1"/>
  <c r="U225" i="1"/>
  <c r="V225" i="1"/>
  <c r="W225" i="1"/>
  <c r="X225" i="1"/>
  <c r="Y225" i="1"/>
  <c r="AC225" i="1"/>
  <c r="AE225" i="1"/>
  <c r="C226" i="1"/>
  <c r="D226" i="1"/>
  <c r="E226" i="1"/>
  <c r="F226" i="1"/>
  <c r="G226" i="1"/>
  <c r="J226" i="1" s="1"/>
  <c r="I226" i="1"/>
  <c r="K226" i="1"/>
  <c r="L226" i="1"/>
  <c r="M226" i="1"/>
  <c r="O226" i="1"/>
  <c r="P226" i="1"/>
  <c r="Q226" i="1"/>
  <c r="R226" i="1"/>
  <c r="S226" i="1"/>
  <c r="T226" i="1"/>
  <c r="U226" i="1"/>
  <c r="V226" i="1"/>
  <c r="W226" i="1"/>
  <c r="X226" i="1"/>
  <c r="AC226" i="1"/>
  <c r="AE226" i="1"/>
  <c r="C227" i="1"/>
  <c r="D227" i="1"/>
  <c r="E227" i="1"/>
  <c r="F227" i="1"/>
  <c r="G227" i="1"/>
  <c r="I227" i="1"/>
  <c r="J227" i="1"/>
  <c r="K227" i="1"/>
  <c r="L227" i="1"/>
  <c r="M227" i="1"/>
  <c r="O227" i="1"/>
  <c r="P227" i="1"/>
  <c r="Q227" i="1"/>
  <c r="R227" i="1"/>
  <c r="S227" i="1"/>
  <c r="T227" i="1"/>
  <c r="U227" i="1"/>
  <c r="V227" i="1"/>
  <c r="W227" i="1"/>
  <c r="X227" i="1"/>
  <c r="Y227" i="1"/>
  <c r="AC227" i="1"/>
  <c r="AE227" i="1"/>
  <c r="C228" i="1"/>
  <c r="D228" i="1"/>
  <c r="E228" i="1"/>
  <c r="F228" i="1"/>
  <c r="I228" i="1" s="1"/>
  <c r="G228" i="1"/>
  <c r="J228" i="1"/>
  <c r="K228" i="1"/>
  <c r="L228" i="1"/>
  <c r="M228" i="1"/>
  <c r="O228" i="1"/>
  <c r="P228" i="1"/>
  <c r="Q228" i="1"/>
  <c r="R228" i="1"/>
  <c r="S228" i="1"/>
  <c r="T228" i="1"/>
  <c r="U228" i="1"/>
  <c r="V228" i="1"/>
  <c r="W228" i="1"/>
  <c r="X228" i="1"/>
  <c r="Y228" i="1"/>
  <c r="AC228" i="1"/>
  <c r="AE228" i="1" s="1"/>
  <c r="C229" i="1"/>
  <c r="D229" i="1"/>
  <c r="E229" i="1"/>
  <c r="F229" i="1"/>
  <c r="I229" i="1" s="1"/>
  <c r="G229" i="1"/>
  <c r="J229" i="1"/>
  <c r="K229" i="1"/>
  <c r="L229" i="1"/>
  <c r="M229" i="1"/>
  <c r="O229" i="1"/>
  <c r="P229" i="1"/>
  <c r="Q229" i="1"/>
  <c r="R229" i="1"/>
  <c r="S229" i="1"/>
  <c r="T229" i="1"/>
  <c r="U229" i="1"/>
  <c r="V229" i="1"/>
  <c r="W229" i="1"/>
  <c r="X229" i="1"/>
  <c r="AC229" i="1"/>
  <c r="AE229" i="1" s="1"/>
  <c r="C230" i="1"/>
  <c r="D230" i="1"/>
  <c r="E230" i="1"/>
  <c r="F230" i="1"/>
  <c r="G230" i="1"/>
  <c r="J230" i="1" s="1"/>
  <c r="I230" i="1"/>
  <c r="K230" i="1"/>
  <c r="L230" i="1"/>
  <c r="M230" i="1"/>
  <c r="O230" i="1"/>
  <c r="P230" i="1"/>
  <c r="Q230" i="1"/>
  <c r="R230" i="1"/>
  <c r="S230" i="1"/>
  <c r="T230" i="1"/>
  <c r="U230" i="1"/>
  <c r="V230" i="1"/>
  <c r="W230" i="1"/>
  <c r="X230" i="1"/>
  <c r="Y230" i="1"/>
  <c r="AC230" i="1"/>
  <c r="AE230" i="1"/>
  <c r="C231" i="1"/>
  <c r="D231" i="1"/>
  <c r="E231" i="1"/>
  <c r="F231" i="1"/>
  <c r="G231" i="1"/>
  <c r="I231" i="1"/>
  <c r="J231" i="1"/>
  <c r="K231" i="1"/>
  <c r="L231" i="1"/>
  <c r="M231" i="1"/>
  <c r="O231" i="1"/>
  <c r="P231" i="1"/>
  <c r="Q231" i="1"/>
  <c r="R231" i="1"/>
  <c r="S231" i="1"/>
  <c r="T231" i="1"/>
  <c r="U231" i="1"/>
  <c r="V231" i="1"/>
  <c r="W231" i="1"/>
  <c r="X231" i="1"/>
  <c r="Y231" i="1"/>
  <c r="AC231" i="1"/>
  <c r="AE231" i="1"/>
  <c r="C232" i="1"/>
  <c r="D232" i="1"/>
  <c r="E232" i="1"/>
  <c r="F232" i="1"/>
  <c r="I232" i="1" s="1"/>
  <c r="G232" i="1"/>
  <c r="J232" i="1"/>
  <c r="K232" i="1"/>
  <c r="L232" i="1"/>
  <c r="M232" i="1"/>
  <c r="O232" i="1"/>
  <c r="P232" i="1"/>
  <c r="Q232" i="1"/>
  <c r="R232" i="1"/>
  <c r="S232" i="1"/>
  <c r="T232" i="1"/>
  <c r="U232" i="1"/>
  <c r="V232" i="1"/>
  <c r="W232" i="1"/>
  <c r="X232" i="1"/>
  <c r="Y232" i="1"/>
  <c r="AC232" i="1"/>
  <c r="AE232" i="1" s="1"/>
  <c r="C233" i="1"/>
  <c r="D233" i="1"/>
  <c r="E233" i="1"/>
  <c r="F233" i="1"/>
  <c r="I233" i="1" s="1"/>
  <c r="G233" i="1"/>
  <c r="J233" i="1"/>
  <c r="K233" i="1"/>
  <c r="L233" i="1"/>
  <c r="M233" i="1"/>
  <c r="O233" i="1"/>
  <c r="P233" i="1"/>
  <c r="Q233" i="1"/>
  <c r="R233" i="1"/>
  <c r="S233" i="1"/>
  <c r="T233" i="1"/>
  <c r="U233" i="1"/>
  <c r="V233" i="1"/>
  <c r="W233" i="1"/>
  <c r="X233" i="1"/>
  <c r="Y233" i="1"/>
  <c r="AC233" i="1"/>
  <c r="AE233" i="1"/>
  <c r="C234" i="1"/>
  <c r="D234" i="1"/>
  <c r="E234" i="1"/>
  <c r="F234" i="1"/>
  <c r="G234" i="1"/>
  <c r="J234" i="1" s="1"/>
  <c r="I234" i="1"/>
  <c r="K234" i="1"/>
  <c r="L234" i="1"/>
  <c r="M234" i="1"/>
  <c r="O234" i="1"/>
  <c r="P234" i="1"/>
  <c r="Q234" i="1"/>
  <c r="R234" i="1"/>
  <c r="S234" i="1"/>
  <c r="T234" i="1"/>
  <c r="U234" i="1"/>
  <c r="V234" i="1"/>
  <c r="W234" i="1"/>
  <c r="X234" i="1"/>
  <c r="AC234" i="1"/>
  <c r="AE234" i="1"/>
  <c r="C235" i="1"/>
  <c r="D235" i="1"/>
  <c r="E235" i="1"/>
  <c r="F235" i="1"/>
  <c r="G235" i="1"/>
  <c r="I235" i="1"/>
  <c r="J235" i="1"/>
  <c r="K235" i="1"/>
  <c r="L235" i="1"/>
  <c r="M235" i="1"/>
  <c r="O235" i="1"/>
  <c r="P235" i="1"/>
  <c r="Q235" i="1"/>
  <c r="R235" i="1"/>
  <c r="S235" i="1"/>
  <c r="T235" i="1"/>
  <c r="U235" i="1"/>
  <c r="V235" i="1"/>
  <c r="W235" i="1"/>
  <c r="X235" i="1"/>
  <c r="Y235" i="1"/>
  <c r="AC235" i="1"/>
  <c r="AE235" i="1"/>
  <c r="C236" i="1"/>
  <c r="D236" i="1"/>
  <c r="E236" i="1"/>
  <c r="F236" i="1"/>
  <c r="I236" i="1" s="1"/>
  <c r="G236" i="1"/>
  <c r="J236" i="1"/>
  <c r="K236" i="1"/>
  <c r="L236" i="1"/>
  <c r="M236" i="1"/>
  <c r="O236" i="1"/>
  <c r="P236" i="1"/>
  <c r="Q236" i="1"/>
  <c r="R236" i="1"/>
  <c r="S236" i="1"/>
  <c r="T236" i="1"/>
  <c r="U236" i="1"/>
  <c r="V236" i="1"/>
  <c r="W236" i="1"/>
  <c r="X236" i="1"/>
  <c r="Y236" i="1"/>
  <c r="AC236" i="1"/>
  <c r="AE236" i="1" s="1"/>
  <c r="C237" i="1"/>
  <c r="D237" i="1"/>
  <c r="E237" i="1"/>
  <c r="F237" i="1"/>
  <c r="I237" i="1" s="1"/>
  <c r="G237" i="1"/>
  <c r="J237" i="1"/>
  <c r="K237" i="1"/>
  <c r="L237" i="1"/>
  <c r="M237" i="1"/>
  <c r="O237" i="1"/>
  <c r="P237" i="1"/>
  <c r="Q237" i="1"/>
  <c r="R237" i="1"/>
  <c r="S237" i="1"/>
  <c r="T237" i="1"/>
  <c r="U237" i="1"/>
  <c r="V237" i="1"/>
  <c r="W237" i="1"/>
  <c r="X237" i="1"/>
  <c r="AC237" i="1"/>
  <c r="AE237" i="1" s="1"/>
  <c r="C238" i="1"/>
  <c r="D238" i="1"/>
  <c r="E238" i="1"/>
  <c r="F238" i="1"/>
  <c r="G238" i="1"/>
  <c r="J238" i="1" s="1"/>
  <c r="I238" i="1"/>
  <c r="K238" i="1"/>
  <c r="L238" i="1"/>
  <c r="M238" i="1"/>
  <c r="O238" i="1"/>
  <c r="P238" i="1"/>
  <c r="Q238" i="1"/>
  <c r="R238" i="1"/>
  <c r="S238" i="1"/>
  <c r="T238" i="1"/>
  <c r="U238" i="1"/>
  <c r="V238" i="1"/>
  <c r="W238" i="1"/>
  <c r="X238" i="1"/>
  <c r="Y238" i="1"/>
  <c r="AC238" i="1"/>
  <c r="AE238" i="1"/>
  <c r="C239" i="1"/>
  <c r="D239" i="1"/>
  <c r="E239" i="1"/>
  <c r="F239" i="1"/>
  <c r="G239" i="1"/>
  <c r="I239" i="1"/>
  <c r="J239" i="1"/>
  <c r="K239" i="1"/>
  <c r="L239" i="1"/>
  <c r="M239" i="1"/>
  <c r="O239" i="1"/>
  <c r="P239" i="1"/>
  <c r="Q239" i="1"/>
  <c r="R239" i="1"/>
  <c r="S239" i="1"/>
  <c r="T239" i="1"/>
  <c r="U239" i="1"/>
  <c r="V239" i="1"/>
  <c r="W239" i="1"/>
  <c r="X239" i="1"/>
  <c r="Y239" i="1"/>
  <c r="AC239" i="1"/>
  <c r="AE239" i="1"/>
  <c r="C240" i="1"/>
  <c r="D240" i="1"/>
  <c r="E240" i="1"/>
  <c r="F240" i="1"/>
  <c r="I240" i="1" s="1"/>
  <c r="G240" i="1"/>
  <c r="J240" i="1"/>
  <c r="K240" i="1"/>
  <c r="L240" i="1"/>
  <c r="M240" i="1"/>
  <c r="O240" i="1"/>
  <c r="P240" i="1"/>
  <c r="Q240" i="1"/>
  <c r="R240" i="1"/>
  <c r="S240" i="1"/>
  <c r="T240" i="1"/>
  <c r="U240" i="1"/>
  <c r="V240" i="1"/>
  <c r="W240" i="1"/>
  <c r="X240" i="1"/>
  <c r="Y240" i="1"/>
  <c r="AC240" i="1"/>
  <c r="AE240" i="1" s="1"/>
  <c r="C241" i="1"/>
  <c r="D241" i="1"/>
  <c r="E241" i="1"/>
  <c r="F241" i="1"/>
  <c r="I241" i="1" s="1"/>
  <c r="G241" i="1"/>
  <c r="J241" i="1"/>
  <c r="K241" i="1"/>
  <c r="L241" i="1"/>
  <c r="M241" i="1"/>
  <c r="O241" i="1"/>
  <c r="P241" i="1"/>
  <c r="Q241" i="1"/>
  <c r="R241" i="1"/>
  <c r="S241" i="1"/>
  <c r="T241" i="1"/>
  <c r="U241" i="1"/>
  <c r="V241" i="1"/>
  <c r="W241" i="1"/>
  <c r="X241" i="1"/>
  <c r="Y241" i="1"/>
  <c r="AC241" i="1"/>
  <c r="AE241" i="1"/>
  <c r="C242" i="1"/>
  <c r="D242" i="1"/>
  <c r="E242" i="1"/>
  <c r="F242" i="1"/>
  <c r="G242" i="1"/>
  <c r="J242" i="1" s="1"/>
  <c r="I242" i="1"/>
  <c r="K242" i="1"/>
  <c r="L242" i="1"/>
  <c r="M242" i="1"/>
  <c r="O242" i="1"/>
  <c r="P242" i="1"/>
  <c r="Q242" i="1"/>
  <c r="R242" i="1"/>
  <c r="S242" i="1"/>
  <c r="T242" i="1"/>
  <c r="U242" i="1"/>
  <c r="V242" i="1"/>
  <c r="W242" i="1"/>
  <c r="X242" i="1"/>
  <c r="Y242" i="1"/>
  <c r="AC242" i="1"/>
  <c r="AE242" i="1"/>
  <c r="C243" i="1"/>
  <c r="D243" i="1"/>
  <c r="E243" i="1"/>
  <c r="F243" i="1"/>
  <c r="G243" i="1"/>
  <c r="I243" i="1"/>
  <c r="J243" i="1"/>
  <c r="K243" i="1"/>
  <c r="L243" i="1"/>
  <c r="M243" i="1"/>
  <c r="O243" i="1"/>
  <c r="P243" i="1"/>
  <c r="Q243" i="1"/>
  <c r="R243" i="1"/>
  <c r="S243" i="1"/>
  <c r="T243" i="1"/>
  <c r="U243" i="1"/>
  <c r="V243" i="1"/>
  <c r="W243" i="1"/>
  <c r="X243" i="1"/>
  <c r="AC243" i="1"/>
  <c r="AE243" i="1"/>
  <c r="C244" i="1"/>
  <c r="D244" i="1"/>
  <c r="E244" i="1"/>
  <c r="F244" i="1"/>
  <c r="I244" i="1" s="1"/>
  <c r="G244" i="1"/>
  <c r="J244" i="1"/>
  <c r="K244" i="1"/>
  <c r="L244" i="1"/>
  <c r="M244" i="1"/>
  <c r="O244" i="1"/>
  <c r="P244" i="1"/>
  <c r="Q244" i="1"/>
  <c r="R244" i="1"/>
  <c r="S244" i="1"/>
  <c r="T244" i="1"/>
  <c r="U244" i="1"/>
  <c r="V244" i="1"/>
  <c r="W244" i="1"/>
  <c r="X244" i="1"/>
  <c r="Y244" i="1"/>
  <c r="AC244" i="1"/>
  <c r="AE244" i="1" s="1"/>
  <c r="C245" i="1"/>
  <c r="D245" i="1"/>
  <c r="E245" i="1"/>
  <c r="F245" i="1"/>
  <c r="I245" i="1" s="1"/>
  <c r="G245" i="1"/>
  <c r="J245" i="1"/>
  <c r="K245" i="1"/>
  <c r="L245" i="1"/>
  <c r="M245" i="1"/>
  <c r="O245" i="1"/>
  <c r="P245" i="1"/>
  <c r="Q245" i="1"/>
  <c r="R245" i="1"/>
  <c r="S245" i="1"/>
  <c r="T245" i="1"/>
  <c r="U245" i="1"/>
  <c r="V245" i="1"/>
  <c r="W245" i="1"/>
  <c r="X245" i="1"/>
  <c r="Y245" i="1"/>
  <c r="AC245" i="1"/>
  <c r="AE245" i="1" s="1"/>
  <c r="C246" i="1"/>
  <c r="D246" i="1"/>
  <c r="E246" i="1"/>
  <c r="F246" i="1"/>
  <c r="G246" i="1"/>
  <c r="J246" i="1" s="1"/>
  <c r="I246" i="1"/>
  <c r="K246" i="1"/>
  <c r="L246" i="1"/>
  <c r="M246" i="1"/>
  <c r="O246" i="1"/>
  <c r="P246" i="1"/>
  <c r="Q246" i="1"/>
  <c r="R246" i="1"/>
  <c r="S246" i="1"/>
  <c r="T246" i="1"/>
  <c r="U246" i="1"/>
  <c r="V246" i="1"/>
  <c r="W246" i="1"/>
  <c r="X246" i="1"/>
  <c r="Y246" i="1"/>
  <c r="AC246" i="1"/>
  <c r="AE246" i="1"/>
  <c r="C247" i="1"/>
  <c r="D247" i="1"/>
  <c r="E247" i="1"/>
  <c r="F247" i="1"/>
  <c r="G247" i="1"/>
  <c r="I247" i="1"/>
  <c r="J247" i="1"/>
  <c r="K247" i="1"/>
  <c r="L247" i="1"/>
  <c r="M247" i="1"/>
  <c r="O247" i="1"/>
  <c r="P247" i="1"/>
  <c r="Q247" i="1"/>
  <c r="R247" i="1"/>
  <c r="S247" i="1"/>
  <c r="T247" i="1"/>
  <c r="U247" i="1"/>
  <c r="V247" i="1"/>
  <c r="W247" i="1"/>
  <c r="X247" i="1"/>
  <c r="Y247" i="1"/>
  <c r="AC247" i="1"/>
  <c r="AE247" i="1"/>
  <c r="C248" i="1"/>
  <c r="D248" i="1"/>
  <c r="E248" i="1"/>
  <c r="F248" i="1"/>
  <c r="I248" i="1" s="1"/>
  <c r="G248" i="1"/>
  <c r="J248" i="1"/>
  <c r="K248" i="1"/>
  <c r="L248" i="1"/>
  <c r="M248" i="1"/>
  <c r="O248" i="1"/>
  <c r="P248" i="1"/>
  <c r="Q248" i="1"/>
  <c r="R248" i="1"/>
  <c r="S248" i="1"/>
  <c r="T248" i="1"/>
  <c r="U248" i="1"/>
  <c r="V248" i="1"/>
  <c r="W248" i="1"/>
  <c r="X248" i="1"/>
  <c r="AC248" i="1"/>
  <c r="AE248" i="1" s="1"/>
  <c r="C249" i="1"/>
  <c r="D249" i="1"/>
  <c r="E249" i="1"/>
  <c r="F249" i="1"/>
  <c r="I249" i="1" s="1"/>
  <c r="G249" i="1"/>
  <c r="J249" i="1"/>
  <c r="K249" i="1"/>
  <c r="L249" i="1"/>
  <c r="M249" i="1"/>
  <c r="O249" i="1"/>
  <c r="P249" i="1"/>
  <c r="Q249" i="1"/>
  <c r="R249" i="1"/>
  <c r="S249" i="1"/>
  <c r="T249" i="1"/>
  <c r="U249" i="1"/>
  <c r="V249" i="1"/>
  <c r="W249" i="1"/>
  <c r="X249" i="1"/>
  <c r="Y249" i="1"/>
  <c r="AC249" i="1"/>
  <c r="AE249" i="1"/>
  <c r="C250" i="1"/>
  <c r="D250" i="1"/>
  <c r="E250" i="1"/>
  <c r="F250" i="1"/>
  <c r="G250" i="1"/>
  <c r="J250" i="1" s="1"/>
  <c r="I250" i="1"/>
  <c r="K250" i="1"/>
  <c r="L250" i="1"/>
  <c r="M250" i="1"/>
  <c r="O250" i="1"/>
  <c r="P250" i="1"/>
  <c r="Q250" i="1"/>
  <c r="R250" i="1"/>
  <c r="S250" i="1"/>
  <c r="T250" i="1"/>
  <c r="U250" i="1"/>
  <c r="V250" i="1"/>
  <c r="W250" i="1"/>
  <c r="X250" i="1"/>
  <c r="Y250" i="1"/>
  <c r="AC250" i="1"/>
  <c r="AE250" i="1"/>
  <c r="C251" i="1"/>
  <c r="D251" i="1"/>
  <c r="E251" i="1"/>
  <c r="F251" i="1"/>
  <c r="G251" i="1"/>
  <c r="I251" i="1"/>
  <c r="J251" i="1"/>
  <c r="K251" i="1"/>
  <c r="L251" i="1"/>
  <c r="M251" i="1"/>
  <c r="O251" i="1"/>
  <c r="P251" i="1"/>
  <c r="Q251" i="1"/>
  <c r="R251" i="1"/>
  <c r="S251" i="1"/>
  <c r="T251" i="1"/>
  <c r="U251" i="1"/>
  <c r="V251" i="1"/>
  <c r="W251" i="1"/>
  <c r="X251" i="1"/>
  <c r="Y251" i="1"/>
  <c r="AC251" i="1"/>
  <c r="AE251" i="1"/>
  <c r="C252" i="1"/>
  <c r="D252" i="1"/>
  <c r="E252" i="1"/>
  <c r="F252" i="1"/>
  <c r="I252" i="1" s="1"/>
  <c r="G252" i="1"/>
  <c r="J252" i="1"/>
  <c r="K252" i="1"/>
  <c r="L252" i="1"/>
  <c r="M252" i="1"/>
  <c r="O252" i="1"/>
  <c r="P252" i="1"/>
  <c r="Q252" i="1"/>
  <c r="R252" i="1"/>
  <c r="S252" i="1"/>
  <c r="T252" i="1"/>
  <c r="U252" i="1"/>
  <c r="V252" i="1"/>
  <c r="W252" i="1"/>
  <c r="X252" i="1"/>
  <c r="Y252" i="1"/>
  <c r="AC252" i="1"/>
  <c r="AE252" i="1" s="1"/>
  <c r="C253" i="1"/>
  <c r="D253" i="1"/>
  <c r="E253" i="1"/>
  <c r="F253" i="1"/>
  <c r="I253" i="1" s="1"/>
  <c r="G253" i="1"/>
  <c r="J253" i="1"/>
  <c r="K253" i="1"/>
  <c r="L253" i="1"/>
  <c r="M253" i="1"/>
  <c r="O253" i="1"/>
  <c r="P253" i="1"/>
  <c r="Q253" i="1"/>
  <c r="R253" i="1"/>
  <c r="S253" i="1"/>
  <c r="T253" i="1"/>
  <c r="U253" i="1"/>
  <c r="V253" i="1"/>
  <c r="W253" i="1"/>
  <c r="X253" i="1"/>
  <c r="Y253" i="1"/>
  <c r="AC253" i="1"/>
  <c r="AE253" i="1" s="1"/>
  <c r="C254" i="1"/>
  <c r="D254" i="1"/>
  <c r="E254" i="1"/>
  <c r="F254" i="1"/>
  <c r="G254" i="1"/>
  <c r="J254" i="1" s="1"/>
  <c r="I254" i="1"/>
  <c r="K254" i="1"/>
  <c r="L254" i="1"/>
  <c r="M254" i="1"/>
  <c r="O254" i="1"/>
  <c r="P254" i="1"/>
  <c r="Q254" i="1"/>
  <c r="R254" i="1"/>
  <c r="S254" i="1"/>
  <c r="T254" i="1"/>
  <c r="U254" i="1"/>
  <c r="V254" i="1"/>
  <c r="W254" i="1"/>
  <c r="X254" i="1"/>
  <c r="Y254" i="1"/>
  <c r="AC254" i="1"/>
  <c r="AE254" i="1"/>
  <c r="C255" i="1"/>
  <c r="D255" i="1"/>
  <c r="E255" i="1"/>
  <c r="F255" i="1"/>
  <c r="I255" i="1" s="1"/>
  <c r="G255" i="1"/>
  <c r="J255" i="1"/>
  <c r="K255" i="1"/>
  <c r="L255" i="1"/>
  <c r="M255" i="1"/>
  <c r="O255" i="1"/>
  <c r="P255" i="1"/>
  <c r="Q255" i="1"/>
  <c r="R255" i="1"/>
  <c r="S255" i="1"/>
  <c r="T255" i="1"/>
  <c r="U255" i="1"/>
  <c r="V255" i="1"/>
  <c r="W255" i="1"/>
  <c r="X255" i="1"/>
  <c r="Y255" i="1"/>
  <c r="AC255" i="1"/>
  <c r="AE255" i="1"/>
  <c r="C256" i="1"/>
  <c r="D256" i="1"/>
  <c r="E256" i="1"/>
  <c r="F256" i="1"/>
  <c r="G256" i="1"/>
  <c r="I256" i="1"/>
  <c r="J256" i="1"/>
  <c r="K256" i="1"/>
  <c r="L256" i="1"/>
  <c r="M256" i="1"/>
  <c r="O256" i="1"/>
  <c r="P256" i="1"/>
  <c r="Q256" i="1"/>
  <c r="R256" i="1"/>
  <c r="S256" i="1"/>
  <c r="T256" i="1"/>
  <c r="U256" i="1"/>
  <c r="V256" i="1"/>
  <c r="W256" i="1"/>
  <c r="X256" i="1"/>
  <c r="Y256" i="1"/>
  <c r="AC256" i="1"/>
  <c r="AE256" i="1"/>
  <c r="C257" i="1"/>
  <c r="D257" i="1"/>
  <c r="E257" i="1"/>
  <c r="F257" i="1"/>
  <c r="G257" i="1"/>
  <c r="J257" i="1" s="1"/>
  <c r="I257" i="1"/>
  <c r="K257" i="1"/>
  <c r="L257" i="1"/>
  <c r="M257" i="1"/>
  <c r="O257" i="1"/>
  <c r="P257" i="1"/>
  <c r="Q257" i="1"/>
  <c r="R257" i="1"/>
  <c r="S257" i="1"/>
  <c r="T257" i="1"/>
  <c r="U257" i="1"/>
  <c r="V257" i="1"/>
  <c r="W257" i="1"/>
  <c r="X257" i="1"/>
  <c r="Y257" i="1"/>
  <c r="AC257" i="1"/>
  <c r="AE257" i="1" s="1"/>
  <c r="C258" i="1"/>
  <c r="D258" i="1"/>
  <c r="E258" i="1"/>
  <c r="F258" i="1"/>
  <c r="I258" i="1" s="1"/>
  <c r="G258" i="1"/>
  <c r="J258" i="1" s="1"/>
  <c r="K258" i="1"/>
  <c r="L258" i="1"/>
  <c r="M258" i="1"/>
  <c r="O258" i="1"/>
  <c r="P258" i="1"/>
  <c r="Q258" i="1"/>
  <c r="R258" i="1"/>
  <c r="S258" i="1"/>
  <c r="T258" i="1"/>
  <c r="U258" i="1"/>
  <c r="V258" i="1"/>
  <c r="W258" i="1"/>
  <c r="X258" i="1"/>
  <c r="Y258" i="1"/>
  <c r="AC258" i="1"/>
  <c r="AE258" i="1"/>
  <c r="C259" i="1"/>
  <c r="D259" i="1"/>
  <c r="E259" i="1"/>
  <c r="F259" i="1"/>
  <c r="G259" i="1"/>
  <c r="I259" i="1"/>
  <c r="J259" i="1"/>
  <c r="K259" i="1"/>
  <c r="L259" i="1"/>
  <c r="M259" i="1"/>
  <c r="O259" i="1"/>
  <c r="P259" i="1"/>
  <c r="Q259" i="1"/>
  <c r="R259" i="1"/>
  <c r="S259" i="1"/>
  <c r="T259" i="1"/>
  <c r="U259" i="1"/>
  <c r="V259" i="1"/>
  <c r="W259" i="1"/>
  <c r="X259" i="1"/>
  <c r="Y259" i="1"/>
  <c r="AC259" i="1"/>
  <c r="AE259" i="1" s="1"/>
  <c r="C260" i="1"/>
  <c r="D260" i="1"/>
  <c r="E260" i="1"/>
  <c r="F260" i="1"/>
  <c r="I260" i="1" s="1"/>
  <c r="G260" i="1"/>
  <c r="J260" i="1" s="1"/>
  <c r="K260" i="1"/>
  <c r="L260" i="1"/>
  <c r="M260" i="1"/>
  <c r="O260" i="1"/>
  <c r="P260" i="1"/>
  <c r="Q260" i="1"/>
  <c r="R260" i="1"/>
  <c r="S260" i="1"/>
  <c r="T260" i="1"/>
  <c r="U260" i="1"/>
  <c r="V260" i="1"/>
  <c r="W260" i="1"/>
  <c r="X260" i="1"/>
  <c r="AC260" i="1"/>
  <c r="AE260" i="1"/>
  <c r="C261" i="1"/>
  <c r="D261" i="1"/>
  <c r="E261" i="1"/>
  <c r="F261" i="1"/>
  <c r="I261" i="1" s="1"/>
  <c r="G261" i="1"/>
  <c r="J261" i="1"/>
  <c r="K261" i="1"/>
  <c r="L261" i="1"/>
  <c r="M261" i="1"/>
  <c r="O261" i="1"/>
  <c r="P261" i="1"/>
  <c r="Q261" i="1"/>
  <c r="R261" i="1"/>
  <c r="S261" i="1"/>
  <c r="T261" i="1"/>
  <c r="U261" i="1"/>
  <c r="V261" i="1"/>
  <c r="W261" i="1"/>
  <c r="X261" i="1"/>
  <c r="Y261" i="1"/>
  <c r="AC261" i="1"/>
  <c r="AE261" i="1"/>
  <c r="C262" i="1"/>
  <c r="D262" i="1"/>
  <c r="E262" i="1"/>
  <c r="F262" i="1"/>
  <c r="G262" i="1"/>
  <c r="I262" i="1"/>
  <c r="J262" i="1"/>
  <c r="K262" i="1"/>
  <c r="L262" i="1"/>
  <c r="M262" i="1"/>
  <c r="O262" i="1"/>
  <c r="P262" i="1"/>
  <c r="Q262" i="1"/>
  <c r="R262" i="1"/>
  <c r="S262" i="1"/>
  <c r="T262" i="1"/>
  <c r="U262" i="1"/>
  <c r="V262" i="1"/>
  <c r="W262" i="1"/>
  <c r="X262" i="1"/>
  <c r="Y262" i="1"/>
  <c r="AC262" i="1"/>
  <c r="AE262" i="1"/>
  <c r="C263" i="1"/>
  <c r="D263" i="1"/>
  <c r="E263" i="1"/>
  <c r="F263" i="1"/>
  <c r="I263" i="1" s="1"/>
  <c r="G263" i="1"/>
  <c r="J263" i="1" s="1"/>
  <c r="K263" i="1"/>
  <c r="L263" i="1"/>
  <c r="M263" i="1"/>
  <c r="O263" i="1"/>
  <c r="P263" i="1"/>
  <c r="Q263" i="1"/>
  <c r="R263" i="1"/>
  <c r="S263" i="1"/>
  <c r="T263" i="1"/>
  <c r="U263" i="1"/>
  <c r="V263" i="1"/>
  <c r="W263" i="1"/>
  <c r="X263" i="1"/>
  <c r="AC263" i="1"/>
  <c r="AE263" i="1"/>
  <c r="C264" i="1"/>
  <c r="D264" i="1"/>
  <c r="E264" i="1"/>
  <c r="F264" i="1"/>
  <c r="G264" i="1"/>
  <c r="I264" i="1"/>
  <c r="J264" i="1"/>
  <c r="K264" i="1"/>
  <c r="L264" i="1"/>
  <c r="M264" i="1"/>
  <c r="O264" i="1"/>
  <c r="P264" i="1"/>
  <c r="Q264" i="1"/>
  <c r="R264" i="1"/>
  <c r="S264" i="1"/>
  <c r="T264" i="1"/>
  <c r="U264" i="1"/>
  <c r="V264" i="1"/>
  <c r="W264" i="1"/>
  <c r="X264" i="1"/>
  <c r="Y264" i="1"/>
  <c r="AC264" i="1"/>
  <c r="AE264" i="1"/>
  <c r="C265" i="1"/>
  <c r="D265" i="1"/>
  <c r="E265" i="1"/>
  <c r="F265" i="1"/>
  <c r="G265" i="1"/>
  <c r="J265" i="1" s="1"/>
  <c r="I265" i="1"/>
  <c r="K265" i="1"/>
  <c r="L265" i="1"/>
  <c r="M265" i="1"/>
  <c r="O265" i="1"/>
  <c r="P265" i="1"/>
  <c r="Q265" i="1"/>
  <c r="R265" i="1"/>
  <c r="S265" i="1"/>
  <c r="T265" i="1"/>
  <c r="U265" i="1"/>
  <c r="V265" i="1"/>
  <c r="W265" i="1"/>
  <c r="X265" i="1"/>
  <c r="Y265" i="1"/>
  <c r="AC265" i="1"/>
  <c r="AE265" i="1" s="1"/>
  <c r="C266" i="1"/>
  <c r="D266" i="1"/>
  <c r="E266" i="1"/>
  <c r="F266" i="1"/>
  <c r="I266" i="1" s="1"/>
  <c r="G266" i="1"/>
  <c r="J266" i="1" s="1"/>
  <c r="K266" i="1"/>
  <c r="L266" i="1"/>
  <c r="M266" i="1"/>
  <c r="O266" i="1"/>
  <c r="P266" i="1"/>
  <c r="Q266" i="1"/>
  <c r="R266" i="1"/>
  <c r="S266" i="1"/>
  <c r="T266" i="1"/>
  <c r="U266" i="1"/>
  <c r="V266" i="1"/>
  <c r="W266" i="1"/>
  <c r="X266" i="1"/>
  <c r="AC266" i="1"/>
  <c r="AE266" i="1"/>
  <c r="C267" i="1"/>
  <c r="D267" i="1"/>
  <c r="E267" i="1"/>
  <c r="F267" i="1"/>
  <c r="G267" i="1"/>
  <c r="I267" i="1"/>
  <c r="J267" i="1"/>
  <c r="K267" i="1"/>
  <c r="L267" i="1"/>
  <c r="M267" i="1"/>
  <c r="O267" i="1"/>
  <c r="P267" i="1"/>
  <c r="Q267" i="1"/>
  <c r="R267" i="1"/>
  <c r="S267" i="1"/>
  <c r="T267" i="1"/>
  <c r="U267" i="1"/>
  <c r="V267" i="1"/>
  <c r="W267" i="1"/>
  <c r="X267" i="1"/>
  <c r="Y267" i="1"/>
  <c r="AC267" i="1"/>
  <c r="AE267" i="1" s="1"/>
  <c r="C268" i="1"/>
  <c r="D268" i="1"/>
  <c r="E268" i="1"/>
  <c r="F268" i="1"/>
  <c r="I268" i="1" s="1"/>
  <c r="G268" i="1"/>
  <c r="J268" i="1" s="1"/>
  <c r="K268" i="1"/>
  <c r="L268" i="1"/>
  <c r="M268" i="1"/>
  <c r="O268" i="1"/>
  <c r="P268" i="1"/>
  <c r="Q268" i="1"/>
  <c r="R268" i="1"/>
  <c r="S268" i="1"/>
  <c r="T268" i="1"/>
  <c r="U268" i="1"/>
  <c r="V268" i="1"/>
  <c r="W268" i="1"/>
  <c r="X268" i="1"/>
  <c r="Y268" i="1"/>
  <c r="AC268" i="1"/>
  <c r="AE268" i="1"/>
  <c r="C269" i="1"/>
  <c r="D269" i="1"/>
  <c r="E269" i="1"/>
  <c r="F269" i="1"/>
  <c r="I269" i="1" s="1"/>
  <c r="G269" i="1"/>
  <c r="J269" i="1"/>
  <c r="K269" i="1"/>
  <c r="L269" i="1"/>
  <c r="M269" i="1"/>
  <c r="O269" i="1"/>
  <c r="P269" i="1"/>
  <c r="Q269" i="1"/>
  <c r="R269" i="1"/>
  <c r="S269" i="1"/>
  <c r="T269" i="1"/>
  <c r="U269" i="1"/>
  <c r="V269" i="1"/>
  <c r="W269" i="1"/>
  <c r="X269" i="1"/>
  <c r="Y269" i="1"/>
  <c r="AC269" i="1"/>
  <c r="AE269" i="1"/>
  <c r="C270" i="1"/>
  <c r="D270" i="1"/>
  <c r="E270" i="1"/>
  <c r="F270" i="1"/>
  <c r="G270" i="1"/>
  <c r="I270" i="1"/>
  <c r="J270" i="1"/>
  <c r="K270" i="1"/>
  <c r="L270" i="1"/>
  <c r="M270" i="1"/>
  <c r="O270" i="1"/>
  <c r="P270" i="1"/>
  <c r="Q270" i="1"/>
  <c r="R270" i="1"/>
  <c r="S270" i="1"/>
  <c r="T270" i="1"/>
  <c r="U270" i="1"/>
  <c r="V270" i="1"/>
  <c r="W270" i="1"/>
  <c r="X270" i="1"/>
  <c r="Y270" i="1"/>
  <c r="AC270" i="1"/>
  <c r="AE270" i="1"/>
  <c r="C271" i="1"/>
  <c r="D271" i="1"/>
  <c r="E271" i="1"/>
  <c r="F271" i="1"/>
  <c r="I271" i="1" s="1"/>
  <c r="G271" i="1"/>
  <c r="J271" i="1" s="1"/>
  <c r="K271" i="1"/>
  <c r="L271" i="1"/>
  <c r="M271" i="1"/>
  <c r="O271" i="1"/>
  <c r="P271" i="1"/>
  <c r="Q271" i="1"/>
  <c r="R271" i="1"/>
  <c r="S271" i="1"/>
  <c r="T271" i="1"/>
  <c r="U271" i="1"/>
  <c r="V271" i="1"/>
  <c r="W271" i="1"/>
  <c r="X271" i="1"/>
  <c r="AC271" i="1"/>
  <c r="AE271" i="1"/>
  <c r="C272" i="1"/>
  <c r="D272" i="1"/>
  <c r="E272" i="1"/>
  <c r="F272" i="1"/>
  <c r="G272" i="1"/>
  <c r="I272" i="1"/>
  <c r="J272" i="1"/>
  <c r="K272" i="1"/>
  <c r="L272" i="1"/>
  <c r="M272" i="1"/>
  <c r="O272" i="1"/>
  <c r="P272" i="1"/>
  <c r="Q272" i="1"/>
  <c r="R272" i="1"/>
  <c r="S272" i="1"/>
  <c r="T272" i="1"/>
  <c r="U272" i="1"/>
  <c r="V272" i="1"/>
  <c r="W272" i="1"/>
  <c r="X272" i="1"/>
  <c r="Y272" i="1"/>
  <c r="AC272" i="1"/>
  <c r="AE272" i="1"/>
  <c r="C273" i="1"/>
  <c r="D273" i="1"/>
  <c r="E273" i="1"/>
  <c r="F273" i="1"/>
  <c r="G273" i="1"/>
  <c r="J273" i="1" s="1"/>
  <c r="I273" i="1"/>
  <c r="K273" i="1"/>
  <c r="L273" i="1"/>
  <c r="M273" i="1"/>
  <c r="O273" i="1"/>
  <c r="P273" i="1"/>
  <c r="Q273" i="1"/>
  <c r="R273" i="1"/>
  <c r="S273" i="1"/>
  <c r="T273" i="1"/>
  <c r="U273" i="1"/>
  <c r="V273" i="1"/>
  <c r="W273" i="1"/>
  <c r="X273" i="1"/>
  <c r="Y273" i="1"/>
  <c r="AC273" i="1"/>
  <c r="AE273" i="1" s="1"/>
  <c r="C274" i="1"/>
  <c r="D274" i="1"/>
  <c r="E274" i="1"/>
  <c r="F274" i="1"/>
  <c r="I274" i="1" s="1"/>
  <c r="G274" i="1"/>
  <c r="J274" i="1" s="1"/>
  <c r="K274" i="1"/>
  <c r="L274" i="1"/>
  <c r="M274" i="1"/>
  <c r="O274" i="1"/>
  <c r="P274" i="1"/>
  <c r="Q274" i="1"/>
  <c r="R274" i="1"/>
  <c r="S274" i="1"/>
  <c r="T274" i="1"/>
  <c r="U274" i="1"/>
  <c r="V274" i="1"/>
  <c r="W274" i="1"/>
  <c r="X274" i="1"/>
  <c r="Y274" i="1"/>
  <c r="AC274" i="1"/>
  <c r="AE274" i="1"/>
  <c r="C275" i="1"/>
  <c r="D275" i="1"/>
  <c r="E275" i="1"/>
  <c r="F275" i="1"/>
  <c r="G275" i="1"/>
  <c r="I275" i="1"/>
  <c r="J275" i="1"/>
  <c r="K275" i="1"/>
  <c r="L275" i="1"/>
  <c r="M275" i="1"/>
  <c r="O275" i="1"/>
  <c r="P275" i="1"/>
  <c r="Q275" i="1"/>
  <c r="R275" i="1"/>
  <c r="S275" i="1"/>
  <c r="T275" i="1"/>
  <c r="U275" i="1"/>
  <c r="V275" i="1"/>
  <c r="W275" i="1"/>
  <c r="X275" i="1"/>
  <c r="Y275" i="1"/>
  <c r="AC275" i="1"/>
  <c r="AE275" i="1" s="1"/>
  <c r="C276" i="1"/>
  <c r="D276" i="1"/>
  <c r="E276" i="1"/>
  <c r="F276" i="1"/>
  <c r="I276" i="1" s="1"/>
  <c r="G276" i="1"/>
  <c r="J276" i="1" s="1"/>
  <c r="K276" i="1"/>
  <c r="L276" i="1"/>
  <c r="M276" i="1"/>
  <c r="O276" i="1"/>
  <c r="P276" i="1"/>
  <c r="Q276" i="1"/>
  <c r="R276" i="1"/>
  <c r="S276" i="1"/>
  <c r="T276" i="1"/>
  <c r="U276" i="1"/>
  <c r="V276" i="1"/>
  <c r="W276" i="1"/>
  <c r="X276" i="1"/>
  <c r="Y276" i="1"/>
  <c r="AC276" i="1"/>
  <c r="AE276" i="1"/>
  <c r="C277" i="1"/>
  <c r="D277" i="1"/>
  <c r="E277" i="1"/>
  <c r="F277" i="1"/>
  <c r="I277" i="1" s="1"/>
  <c r="G277" i="1"/>
  <c r="J277" i="1"/>
  <c r="K277" i="1"/>
  <c r="L277" i="1"/>
  <c r="M277" i="1"/>
  <c r="O277" i="1"/>
  <c r="P277" i="1"/>
  <c r="Q277" i="1"/>
  <c r="R277" i="1"/>
  <c r="S277" i="1"/>
  <c r="T277" i="1"/>
  <c r="U277" i="1"/>
  <c r="V277" i="1"/>
  <c r="W277" i="1"/>
  <c r="X277" i="1"/>
  <c r="AC277" i="1"/>
  <c r="AE277" i="1"/>
  <c r="C278" i="1"/>
  <c r="D278" i="1"/>
  <c r="E278" i="1"/>
  <c r="F278" i="1"/>
  <c r="G278" i="1"/>
  <c r="I278" i="1"/>
  <c r="J278" i="1"/>
  <c r="K278" i="1"/>
  <c r="L278" i="1"/>
  <c r="M278" i="1"/>
  <c r="O278" i="1"/>
  <c r="P278" i="1"/>
  <c r="Q278" i="1"/>
  <c r="R278" i="1"/>
  <c r="S278" i="1"/>
  <c r="T278" i="1"/>
  <c r="U278" i="1"/>
  <c r="V278" i="1"/>
  <c r="W278" i="1"/>
  <c r="X278" i="1"/>
  <c r="Y278" i="1"/>
  <c r="AC278" i="1"/>
  <c r="AE278" i="1"/>
  <c r="C279" i="1"/>
  <c r="D279" i="1"/>
  <c r="E279" i="1"/>
  <c r="F279" i="1"/>
  <c r="I279" i="1" s="1"/>
  <c r="G279" i="1"/>
  <c r="J279" i="1" s="1"/>
  <c r="K279" i="1"/>
  <c r="L279" i="1"/>
  <c r="M279" i="1"/>
  <c r="O279" i="1"/>
  <c r="P279" i="1"/>
  <c r="Q279" i="1"/>
  <c r="R279" i="1"/>
  <c r="S279" i="1"/>
  <c r="T279" i="1"/>
  <c r="U279" i="1"/>
  <c r="V279" i="1"/>
  <c r="W279" i="1"/>
  <c r="X279" i="1"/>
  <c r="Y279" i="1"/>
  <c r="AC279" i="1"/>
  <c r="AE279" i="1"/>
  <c r="C280" i="1"/>
  <c r="D280" i="1"/>
  <c r="E280" i="1"/>
  <c r="F280" i="1"/>
  <c r="G280" i="1"/>
  <c r="I280" i="1"/>
  <c r="J280" i="1"/>
  <c r="K280" i="1"/>
  <c r="L280" i="1"/>
  <c r="M280" i="1"/>
  <c r="O280" i="1"/>
  <c r="P280" i="1"/>
  <c r="Q280" i="1"/>
  <c r="R280" i="1"/>
  <c r="S280" i="1"/>
  <c r="T280" i="1"/>
  <c r="U280" i="1"/>
  <c r="V280" i="1"/>
  <c r="W280" i="1"/>
  <c r="X280" i="1"/>
  <c r="AC280" i="1"/>
  <c r="AE280" i="1"/>
  <c r="C281" i="1"/>
  <c r="D281" i="1"/>
  <c r="E281" i="1"/>
  <c r="F281" i="1"/>
  <c r="G281" i="1"/>
  <c r="J281" i="1" s="1"/>
  <c r="I281" i="1"/>
  <c r="K281" i="1"/>
  <c r="L281" i="1"/>
  <c r="M281" i="1"/>
  <c r="O281" i="1"/>
  <c r="P281" i="1"/>
  <c r="Q281" i="1"/>
  <c r="R281" i="1"/>
  <c r="S281" i="1"/>
  <c r="T281" i="1"/>
  <c r="U281" i="1"/>
  <c r="V281" i="1"/>
  <c r="W281" i="1"/>
  <c r="X281" i="1"/>
  <c r="Y281" i="1"/>
  <c r="AC281" i="1"/>
  <c r="AE281" i="1" s="1"/>
  <c r="C282" i="1"/>
  <c r="D282" i="1"/>
  <c r="E282" i="1"/>
  <c r="F282" i="1"/>
  <c r="I282" i="1" s="1"/>
  <c r="G282" i="1"/>
  <c r="J282" i="1" s="1"/>
  <c r="K282" i="1"/>
  <c r="L282" i="1"/>
  <c r="M282" i="1"/>
  <c r="O282" i="1"/>
  <c r="P282" i="1"/>
  <c r="Q282" i="1"/>
  <c r="R282" i="1"/>
  <c r="S282" i="1"/>
  <c r="T282" i="1"/>
  <c r="U282" i="1"/>
  <c r="V282" i="1"/>
  <c r="W282" i="1"/>
  <c r="X282" i="1"/>
  <c r="Y282" i="1"/>
  <c r="AC282" i="1"/>
  <c r="AE282" i="1"/>
  <c r="C283" i="1"/>
  <c r="D283" i="1"/>
  <c r="E283" i="1"/>
  <c r="F283" i="1"/>
  <c r="G283" i="1"/>
  <c r="I283" i="1"/>
  <c r="J283" i="1"/>
  <c r="K283" i="1"/>
  <c r="L283" i="1"/>
  <c r="M283" i="1"/>
  <c r="O283" i="1"/>
  <c r="P283" i="1"/>
  <c r="Q283" i="1"/>
  <c r="R283" i="1"/>
  <c r="S283" i="1"/>
  <c r="T283" i="1"/>
  <c r="U283" i="1"/>
  <c r="V283" i="1"/>
  <c r="W283" i="1"/>
  <c r="X283" i="1"/>
  <c r="AC283" i="1"/>
  <c r="AE283" i="1" s="1"/>
  <c r="C284" i="1"/>
  <c r="D284" i="1"/>
  <c r="E284" i="1"/>
  <c r="F284" i="1"/>
  <c r="I284" i="1" s="1"/>
  <c r="G284" i="1"/>
  <c r="J284" i="1" s="1"/>
  <c r="K284" i="1"/>
  <c r="L284" i="1"/>
  <c r="M284" i="1"/>
  <c r="O284" i="1"/>
  <c r="P284" i="1"/>
  <c r="Q284" i="1"/>
  <c r="R284" i="1"/>
  <c r="S284" i="1"/>
  <c r="T284" i="1"/>
  <c r="U284" i="1"/>
  <c r="V284" i="1"/>
  <c r="W284" i="1"/>
  <c r="X284" i="1"/>
  <c r="Y284" i="1"/>
  <c r="AC284" i="1"/>
  <c r="AE284" i="1"/>
  <c r="C285" i="1"/>
  <c r="D285" i="1"/>
  <c r="E285" i="1"/>
  <c r="F285" i="1"/>
  <c r="I285" i="1" s="1"/>
  <c r="G285" i="1"/>
  <c r="J285" i="1"/>
  <c r="K285" i="1"/>
  <c r="L285" i="1"/>
  <c r="M285" i="1"/>
  <c r="O285" i="1"/>
  <c r="P285" i="1"/>
  <c r="Q285" i="1"/>
  <c r="R285" i="1"/>
  <c r="S285" i="1"/>
  <c r="T285" i="1"/>
  <c r="U285" i="1"/>
  <c r="V285" i="1"/>
  <c r="W285" i="1"/>
  <c r="X285" i="1"/>
  <c r="Y285" i="1"/>
  <c r="AC285" i="1"/>
  <c r="AE285" i="1"/>
  <c r="C286" i="1"/>
  <c r="D286" i="1"/>
  <c r="E286" i="1"/>
  <c r="F286" i="1"/>
  <c r="G286" i="1"/>
  <c r="I286" i="1"/>
  <c r="J286" i="1"/>
  <c r="K286" i="1"/>
  <c r="L286" i="1"/>
  <c r="M286" i="1"/>
  <c r="O286" i="1"/>
  <c r="P286" i="1"/>
  <c r="Q286" i="1"/>
  <c r="R286" i="1"/>
  <c r="S286" i="1"/>
  <c r="T286" i="1"/>
  <c r="U286" i="1"/>
  <c r="V286" i="1"/>
  <c r="W286" i="1"/>
  <c r="X286" i="1"/>
  <c r="AC286" i="1"/>
  <c r="AE286" i="1"/>
  <c r="C287" i="1"/>
  <c r="D287" i="1"/>
  <c r="E287" i="1"/>
  <c r="F287" i="1"/>
  <c r="I287" i="1" s="1"/>
  <c r="G287" i="1"/>
  <c r="J287" i="1" s="1"/>
  <c r="K287" i="1"/>
  <c r="L287" i="1"/>
  <c r="M287" i="1"/>
  <c r="O287" i="1"/>
  <c r="P287" i="1"/>
  <c r="Q287" i="1"/>
  <c r="R287" i="1"/>
  <c r="S287" i="1"/>
  <c r="T287" i="1"/>
  <c r="U287" i="1"/>
  <c r="V287" i="1"/>
  <c r="W287" i="1"/>
  <c r="X287" i="1"/>
  <c r="Y287" i="1"/>
  <c r="AC287" i="1"/>
  <c r="AE287" i="1"/>
  <c r="C288" i="1"/>
  <c r="D288" i="1"/>
  <c r="E288" i="1"/>
  <c r="F288" i="1"/>
  <c r="G288" i="1"/>
  <c r="I288" i="1"/>
  <c r="J288" i="1"/>
  <c r="K288" i="1"/>
  <c r="L288" i="1"/>
  <c r="M288" i="1"/>
  <c r="O288" i="1"/>
  <c r="P288" i="1"/>
  <c r="Q288" i="1"/>
  <c r="R288" i="1"/>
  <c r="S288" i="1"/>
  <c r="T288" i="1"/>
  <c r="U288" i="1"/>
  <c r="V288" i="1"/>
  <c r="W288" i="1"/>
  <c r="X288" i="1"/>
  <c r="Y288" i="1"/>
  <c r="AC288" i="1"/>
  <c r="AE288" i="1"/>
  <c r="C289" i="1"/>
  <c r="D289" i="1"/>
  <c r="E289" i="1"/>
  <c r="F289" i="1"/>
  <c r="G289" i="1"/>
  <c r="J289" i="1" s="1"/>
  <c r="I289" i="1"/>
  <c r="K289" i="1"/>
  <c r="L289" i="1"/>
  <c r="M289" i="1"/>
  <c r="O289" i="1"/>
  <c r="P289" i="1"/>
  <c r="Q289" i="1"/>
  <c r="R289" i="1"/>
  <c r="S289" i="1"/>
  <c r="T289" i="1"/>
  <c r="U289" i="1"/>
  <c r="V289" i="1"/>
  <c r="W289" i="1"/>
  <c r="X289" i="1"/>
  <c r="AC289" i="1"/>
  <c r="AE289" i="1" s="1"/>
  <c r="C290" i="1"/>
  <c r="D290" i="1"/>
  <c r="E290" i="1"/>
  <c r="F290" i="1"/>
  <c r="I290" i="1" s="1"/>
  <c r="G290" i="1"/>
  <c r="J290" i="1" s="1"/>
  <c r="K290" i="1"/>
  <c r="L290" i="1"/>
  <c r="M290" i="1"/>
  <c r="O290" i="1"/>
  <c r="P290" i="1"/>
  <c r="Q290" i="1"/>
  <c r="R290" i="1"/>
  <c r="S290" i="1"/>
  <c r="T290" i="1"/>
  <c r="U290" i="1"/>
  <c r="V290" i="1"/>
  <c r="W290" i="1"/>
  <c r="X290" i="1"/>
  <c r="Y290" i="1"/>
  <c r="AC290" i="1"/>
  <c r="AE290" i="1"/>
  <c r="C291" i="1"/>
  <c r="D291" i="1"/>
  <c r="E291" i="1"/>
  <c r="F291" i="1"/>
  <c r="G291" i="1"/>
  <c r="I291" i="1"/>
  <c r="J291" i="1"/>
  <c r="K291" i="1"/>
  <c r="L291" i="1"/>
  <c r="M291" i="1"/>
  <c r="O291" i="1"/>
  <c r="P291" i="1"/>
  <c r="Q291" i="1"/>
  <c r="R291" i="1"/>
  <c r="S291" i="1"/>
  <c r="T291" i="1"/>
  <c r="U291" i="1"/>
  <c r="V291" i="1"/>
  <c r="W291" i="1"/>
  <c r="X291" i="1"/>
  <c r="Y291" i="1"/>
  <c r="AC291" i="1"/>
  <c r="AE291" i="1" s="1"/>
  <c r="C292" i="1"/>
  <c r="D292" i="1"/>
  <c r="E292" i="1"/>
  <c r="F292" i="1"/>
  <c r="I292" i="1" s="1"/>
  <c r="G292" i="1"/>
  <c r="J292" i="1" s="1"/>
  <c r="K292" i="1"/>
  <c r="L292" i="1"/>
  <c r="M292" i="1"/>
  <c r="O292" i="1"/>
  <c r="P292" i="1"/>
  <c r="Q292" i="1"/>
  <c r="R292" i="1"/>
  <c r="S292" i="1"/>
  <c r="T292" i="1"/>
  <c r="U292" i="1"/>
  <c r="V292" i="1"/>
  <c r="W292" i="1"/>
  <c r="X292" i="1"/>
  <c r="Y292" i="1"/>
  <c r="AC292" i="1"/>
  <c r="AE292" i="1"/>
  <c r="C293" i="1"/>
  <c r="D293" i="1"/>
  <c r="E293" i="1"/>
  <c r="F293" i="1"/>
  <c r="I293" i="1" s="1"/>
  <c r="G293" i="1"/>
  <c r="J293" i="1"/>
  <c r="K293" i="1"/>
  <c r="L293" i="1"/>
  <c r="M293" i="1"/>
  <c r="O293" i="1"/>
  <c r="P293" i="1"/>
  <c r="Q293" i="1"/>
  <c r="R293" i="1"/>
  <c r="S293" i="1"/>
  <c r="T293" i="1"/>
  <c r="U293" i="1"/>
  <c r="V293" i="1"/>
  <c r="W293" i="1"/>
  <c r="X293" i="1"/>
  <c r="AC293" i="1"/>
  <c r="AE293" i="1"/>
  <c r="C294" i="1"/>
  <c r="D294" i="1"/>
  <c r="E294" i="1"/>
  <c r="F294" i="1"/>
  <c r="G294" i="1"/>
  <c r="I294" i="1"/>
  <c r="J294" i="1"/>
  <c r="K294" i="1"/>
  <c r="L294" i="1"/>
  <c r="M294" i="1"/>
  <c r="O294" i="1"/>
  <c r="P294" i="1"/>
  <c r="Q294" i="1"/>
  <c r="R294" i="1"/>
  <c r="S294" i="1"/>
  <c r="T294" i="1"/>
  <c r="U294" i="1"/>
  <c r="V294" i="1"/>
  <c r="W294" i="1"/>
  <c r="X294" i="1"/>
  <c r="Y294" i="1"/>
  <c r="AC294" i="1"/>
  <c r="AE294" i="1"/>
  <c r="C295" i="1"/>
  <c r="D295" i="1"/>
  <c r="E295" i="1"/>
  <c r="F295" i="1"/>
  <c r="I295" i="1" s="1"/>
  <c r="G295" i="1"/>
  <c r="J295" i="1"/>
  <c r="K295" i="1"/>
  <c r="L295" i="1"/>
  <c r="M295" i="1"/>
  <c r="O295" i="1"/>
  <c r="P295" i="1"/>
  <c r="Q295" i="1"/>
  <c r="R295" i="1"/>
  <c r="S295" i="1"/>
  <c r="T295" i="1"/>
  <c r="U295" i="1"/>
  <c r="V295" i="1"/>
  <c r="W295" i="1"/>
  <c r="X295" i="1"/>
  <c r="Y295" i="1"/>
  <c r="AC295" i="1"/>
  <c r="AE295" i="1"/>
  <c r="C296" i="1"/>
  <c r="D296" i="1"/>
  <c r="E296" i="1"/>
  <c r="F296" i="1"/>
  <c r="G296" i="1"/>
  <c r="I296" i="1"/>
  <c r="J296" i="1"/>
  <c r="K296" i="1"/>
  <c r="L296" i="1"/>
  <c r="M296" i="1"/>
  <c r="O296" i="1"/>
  <c r="P296" i="1"/>
  <c r="Q296" i="1"/>
  <c r="R296" i="1"/>
  <c r="S296" i="1"/>
  <c r="T296" i="1"/>
  <c r="U296" i="1"/>
  <c r="V296" i="1"/>
  <c r="W296" i="1"/>
  <c r="X296" i="1"/>
  <c r="AC296" i="1"/>
  <c r="AE296" i="1"/>
  <c r="C297" i="1"/>
  <c r="D297" i="1"/>
  <c r="E297" i="1"/>
  <c r="F297" i="1"/>
  <c r="G297" i="1"/>
  <c r="J297" i="1" s="1"/>
  <c r="I297" i="1"/>
  <c r="K297" i="1"/>
  <c r="L297" i="1"/>
  <c r="M297" i="1"/>
  <c r="O297" i="1"/>
  <c r="P297" i="1"/>
  <c r="Q297" i="1"/>
  <c r="R297" i="1"/>
  <c r="S297" i="1"/>
  <c r="T297" i="1"/>
  <c r="U297" i="1"/>
  <c r="V297" i="1"/>
  <c r="W297" i="1"/>
  <c r="X297" i="1"/>
  <c r="Y297" i="1"/>
  <c r="AC297" i="1"/>
  <c r="AE297" i="1" s="1"/>
  <c r="C298" i="1"/>
  <c r="D298" i="1"/>
  <c r="E298" i="1"/>
  <c r="F298" i="1"/>
  <c r="I298" i="1" s="1"/>
  <c r="G298" i="1"/>
  <c r="J298" i="1" s="1"/>
  <c r="K298" i="1"/>
  <c r="L298" i="1"/>
  <c r="M298" i="1"/>
  <c r="O298" i="1"/>
  <c r="P298" i="1"/>
  <c r="Q298" i="1"/>
  <c r="R298" i="1"/>
  <c r="S298" i="1"/>
  <c r="T298" i="1"/>
  <c r="U298" i="1"/>
  <c r="V298" i="1"/>
  <c r="W298" i="1"/>
  <c r="X298" i="1"/>
  <c r="Y298" i="1"/>
  <c r="AC298" i="1"/>
  <c r="AE298" i="1"/>
  <c r="C299" i="1"/>
  <c r="D299" i="1"/>
  <c r="E299" i="1"/>
  <c r="F299" i="1"/>
  <c r="G299" i="1"/>
  <c r="I299" i="1"/>
  <c r="J299" i="1"/>
  <c r="K299" i="1"/>
  <c r="L299" i="1"/>
  <c r="M299" i="1"/>
  <c r="O299" i="1"/>
  <c r="P299" i="1"/>
  <c r="Q299" i="1"/>
  <c r="R299" i="1"/>
  <c r="S299" i="1"/>
  <c r="T299" i="1"/>
  <c r="U299" i="1"/>
  <c r="V299" i="1"/>
  <c r="W299" i="1"/>
  <c r="X299" i="1"/>
  <c r="Y299" i="1"/>
  <c r="AC299" i="1"/>
  <c r="AE299" i="1" s="1"/>
  <c r="C300" i="1"/>
  <c r="D300" i="1"/>
  <c r="E300" i="1"/>
  <c r="F300" i="1"/>
  <c r="I300" i="1" s="1"/>
  <c r="G300" i="1"/>
  <c r="J300" i="1" s="1"/>
  <c r="K300" i="1"/>
  <c r="L300" i="1"/>
  <c r="M300" i="1"/>
  <c r="O300" i="1"/>
  <c r="P300" i="1"/>
  <c r="Q300" i="1"/>
  <c r="R300" i="1"/>
  <c r="S300" i="1"/>
  <c r="T300" i="1"/>
  <c r="U300" i="1"/>
  <c r="V300" i="1"/>
  <c r="W300" i="1"/>
  <c r="X300" i="1"/>
  <c r="Y300" i="1"/>
  <c r="AC300" i="1"/>
  <c r="AE300" i="1"/>
  <c r="C301" i="1"/>
  <c r="D301" i="1"/>
  <c r="E301" i="1"/>
  <c r="F301" i="1"/>
  <c r="I301" i="1" s="1"/>
  <c r="G301" i="1"/>
  <c r="J301" i="1"/>
  <c r="K301" i="1"/>
  <c r="L301" i="1"/>
  <c r="M301" i="1"/>
  <c r="O301" i="1"/>
  <c r="P301" i="1"/>
  <c r="Q301" i="1"/>
  <c r="R301" i="1"/>
  <c r="S301" i="1"/>
  <c r="T301" i="1"/>
  <c r="U301" i="1"/>
  <c r="V301" i="1"/>
  <c r="W301" i="1"/>
  <c r="X301" i="1"/>
  <c r="Y301" i="1"/>
  <c r="AC301" i="1"/>
  <c r="AE301" i="1"/>
  <c r="C302" i="1"/>
  <c r="D302" i="1"/>
  <c r="E302" i="1"/>
  <c r="F302" i="1"/>
  <c r="G302" i="1"/>
  <c r="I302" i="1"/>
  <c r="J302" i="1"/>
  <c r="K302" i="1"/>
  <c r="L302" i="1"/>
  <c r="M302" i="1"/>
  <c r="O302" i="1"/>
  <c r="P302" i="1"/>
  <c r="Q302" i="1"/>
  <c r="R302" i="1"/>
  <c r="S302" i="1"/>
  <c r="T302" i="1"/>
  <c r="U302" i="1"/>
  <c r="V302" i="1"/>
  <c r="W302" i="1"/>
  <c r="X302" i="1"/>
  <c r="Y302" i="1"/>
  <c r="AC302" i="1"/>
  <c r="AE302" i="1"/>
  <c r="C303" i="1"/>
  <c r="D303" i="1"/>
  <c r="E303" i="1"/>
  <c r="F303" i="1"/>
  <c r="I303" i="1" s="1"/>
  <c r="G303" i="1"/>
  <c r="J303" i="1"/>
  <c r="K303" i="1"/>
  <c r="L303" i="1"/>
  <c r="M303" i="1"/>
  <c r="O303" i="1"/>
  <c r="P303" i="1"/>
  <c r="Q303" i="1"/>
  <c r="R303" i="1"/>
  <c r="S303" i="1"/>
  <c r="T303" i="1"/>
  <c r="U303" i="1"/>
  <c r="V303" i="1"/>
  <c r="W303" i="1"/>
  <c r="X303" i="1"/>
  <c r="Y303" i="1"/>
  <c r="AC303" i="1"/>
  <c r="AE303" i="1"/>
  <c r="C304" i="1"/>
  <c r="D304" i="1"/>
  <c r="E304" i="1"/>
  <c r="F304" i="1"/>
  <c r="G304" i="1"/>
  <c r="I304" i="1"/>
  <c r="J304" i="1"/>
  <c r="K304" i="1"/>
  <c r="L304" i="1"/>
  <c r="M304" i="1"/>
  <c r="O304" i="1"/>
  <c r="P304" i="1"/>
  <c r="Q304" i="1"/>
  <c r="R304" i="1"/>
  <c r="S304" i="1"/>
  <c r="T304" i="1"/>
  <c r="U304" i="1"/>
  <c r="V304" i="1"/>
  <c r="W304" i="1"/>
  <c r="X304" i="1"/>
  <c r="AC304" i="1"/>
  <c r="AE304" i="1"/>
  <c r="C305" i="1"/>
  <c r="D305" i="1"/>
  <c r="E305" i="1"/>
  <c r="F305" i="1"/>
  <c r="G305" i="1"/>
  <c r="J305" i="1" s="1"/>
  <c r="I305" i="1"/>
  <c r="K305" i="1"/>
  <c r="L305" i="1"/>
  <c r="M305" i="1"/>
  <c r="O305" i="1"/>
  <c r="P305" i="1"/>
  <c r="Q305" i="1"/>
  <c r="R305" i="1"/>
  <c r="S305" i="1"/>
  <c r="T305" i="1"/>
  <c r="U305" i="1"/>
  <c r="V305" i="1"/>
  <c r="W305" i="1"/>
  <c r="X305" i="1"/>
  <c r="Y305" i="1"/>
  <c r="AC305" i="1"/>
  <c r="AE305" i="1" s="1"/>
  <c r="C306" i="1"/>
  <c r="D306" i="1"/>
  <c r="E306" i="1"/>
  <c r="F306" i="1"/>
  <c r="I306" i="1" s="1"/>
  <c r="G306" i="1"/>
  <c r="J306" i="1" s="1"/>
  <c r="K306" i="1"/>
  <c r="L306" i="1"/>
  <c r="M306" i="1"/>
  <c r="O306" i="1"/>
  <c r="P306" i="1"/>
  <c r="Q306" i="1"/>
  <c r="R306" i="1"/>
  <c r="S306" i="1"/>
  <c r="T306" i="1"/>
  <c r="U306" i="1"/>
  <c r="V306" i="1"/>
  <c r="W306" i="1"/>
  <c r="X306" i="1"/>
  <c r="Y306" i="1"/>
  <c r="AC306" i="1"/>
  <c r="AE306" i="1"/>
  <c r="C307" i="1"/>
  <c r="D307" i="1"/>
  <c r="E307" i="1"/>
  <c r="F307" i="1"/>
  <c r="G307" i="1"/>
  <c r="I307" i="1"/>
  <c r="J307" i="1"/>
  <c r="K307" i="1"/>
  <c r="L307" i="1"/>
  <c r="M307" i="1"/>
  <c r="O307" i="1"/>
  <c r="P307" i="1"/>
  <c r="Q307" i="1"/>
  <c r="R307" i="1"/>
  <c r="S307" i="1"/>
  <c r="T307" i="1"/>
  <c r="U307" i="1"/>
  <c r="V307" i="1"/>
  <c r="W307" i="1"/>
  <c r="X307" i="1"/>
  <c r="AC307" i="1"/>
  <c r="AE307" i="1" s="1"/>
  <c r="C308" i="1"/>
  <c r="D308" i="1"/>
  <c r="E308" i="1"/>
  <c r="F308" i="1"/>
  <c r="I308" i="1" s="1"/>
  <c r="G308" i="1"/>
  <c r="J308" i="1" s="1"/>
  <c r="K308" i="1"/>
  <c r="L308" i="1"/>
  <c r="M308" i="1"/>
  <c r="O308" i="1"/>
  <c r="P308" i="1"/>
  <c r="Q308" i="1"/>
  <c r="R308" i="1"/>
  <c r="S308" i="1"/>
  <c r="T308" i="1"/>
  <c r="U308" i="1"/>
  <c r="V308" i="1"/>
  <c r="W308" i="1"/>
  <c r="X308" i="1"/>
  <c r="Y308" i="1"/>
  <c r="AC308" i="1"/>
  <c r="AE308" i="1"/>
  <c r="C309" i="1"/>
  <c r="D309" i="1"/>
  <c r="E309" i="1"/>
  <c r="F309" i="1"/>
  <c r="I309" i="1" s="1"/>
  <c r="G309" i="1"/>
  <c r="J309" i="1"/>
  <c r="K309" i="1"/>
  <c r="L309" i="1"/>
  <c r="M309" i="1"/>
  <c r="O309" i="1"/>
  <c r="P309" i="1"/>
  <c r="Q309" i="1"/>
  <c r="R309" i="1"/>
  <c r="S309" i="1"/>
  <c r="T309" i="1"/>
  <c r="U309" i="1"/>
  <c r="V309" i="1"/>
  <c r="W309" i="1"/>
  <c r="X309" i="1"/>
  <c r="Y309" i="1"/>
  <c r="AC309" i="1"/>
  <c r="AE309" i="1"/>
  <c r="C310" i="1"/>
  <c r="D310" i="1"/>
  <c r="E310" i="1"/>
  <c r="F310" i="1"/>
  <c r="G310" i="1"/>
  <c r="I310" i="1"/>
  <c r="J310" i="1"/>
  <c r="K310" i="1"/>
  <c r="L310" i="1"/>
  <c r="M310" i="1"/>
  <c r="O310" i="1"/>
  <c r="P310" i="1"/>
  <c r="Q310" i="1"/>
  <c r="R310" i="1"/>
  <c r="S310" i="1"/>
  <c r="T310" i="1"/>
  <c r="U310" i="1"/>
  <c r="V310" i="1"/>
  <c r="W310" i="1"/>
  <c r="X310" i="1"/>
  <c r="Y310" i="1"/>
  <c r="AC310" i="1"/>
  <c r="AE310" i="1"/>
  <c r="C311" i="1"/>
  <c r="D311" i="1"/>
  <c r="E311" i="1"/>
  <c r="F311" i="1"/>
  <c r="I311" i="1" s="1"/>
  <c r="G311" i="1"/>
  <c r="J311" i="1"/>
  <c r="K311" i="1"/>
  <c r="L311" i="1"/>
  <c r="M311" i="1"/>
  <c r="O311" i="1"/>
  <c r="P311" i="1"/>
  <c r="Q311" i="1"/>
  <c r="R311" i="1"/>
  <c r="S311" i="1"/>
  <c r="T311" i="1"/>
  <c r="U311" i="1"/>
  <c r="V311" i="1"/>
  <c r="W311" i="1"/>
  <c r="X311" i="1"/>
  <c r="Y311" i="1"/>
  <c r="AC311" i="1"/>
  <c r="AE311" i="1"/>
  <c r="C312" i="1"/>
  <c r="D312" i="1"/>
  <c r="E312" i="1"/>
  <c r="F312" i="1"/>
  <c r="G312" i="1"/>
  <c r="I312" i="1"/>
  <c r="J312" i="1"/>
  <c r="K312" i="1"/>
  <c r="L312" i="1"/>
  <c r="M312" i="1"/>
  <c r="O312" i="1"/>
  <c r="P312" i="1"/>
  <c r="Q312" i="1"/>
  <c r="R312" i="1"/>
  <c r="S312" i="1"/>
  <c r="T312" i="1"/>
  <c r="U312" i="1"/>
  <c r="V312" i="1"/>
  <c r="W312" i="1"/>
  <c r="X312" i="1"/>
  <c r="AC312" i="1"/>
  <c r="AE312" i="1"/>
  <c r="C313" i="1"/>
  <c r="D313" i="1"/>
  <c r="E313" i="1"/>
  <c r="F313" i="1"/>
  <c r="G313" i="1"/>
  <c r="J313" i="1" s="1"/>
  <c r="I313" i="1"/>
  <c r="K313" i="1"/>
  <c r="L313" i="1"/>
  <c r="M313" i="1"/>
  <c r="O313" i="1"/>
  <c r="P313" i="1"/>
  <c r="Q313" i="1"/>
  <c r="R313" i="1"/>
  <c r="S313" i="1"/>
  <c r="T313" i="1"/>
  <c r="U313" i="1"/>
  <c r="V313" i="1"/>
  <c r="W313" i="1"/>
  <c r="X313" i="1"/>
  <c r="Y313" i="1"/>
  <c r="AC313" i="1"/>
  <c r="AE313" i="1" s="1"/>
  <c r="C314" i="1"/>
  <c r="D314" i="1"/>
  <c r="E314" i="1"/>
  <c r="F314" i="1"/>
  <c r="I314" i="1" s="1"/>
  <c r="G314" i="1"/>
  <c r="J314" i="1" s="1"/>
  <c r="K314" i="1"/>
  <c r="L314" i="1"/>
  <c r="M314" i="1"/>
  <c r="O314" i="1"/>
  <c r="P314" i="1"/>
  <c r="Q314" i="1"/>
  <c r="R314" i="1"/>
  <c r="S314" i="1"/>
  <c r="T314" i="1"/>
  <c r="U314" i="1"/>
  <c r="V314" i="1"/>
  <c r="W314" i="1"/>
  <c r="X314" i="1"/>
  <c r="Y314" i="1"/>
  <c r="AC314" i="1"/>
  <c r="AE314" i="1"/>
  <c r="C315" i="1"/>
  <c r="D315" i="1"/>
  <c r="E315" i="1"/>
  <c r="F315" i="1"/>
  <c r="G315" i="1"/>
  <c r="I315" i="1"/>
  <c r="J315" i="1"/>
  <c r="K315" i="1"/>
  <c r="L315" i="1"/>
  <c r="M315" i="1"/>
  <c r="O315" i="1"/>
  <c r="P315" i="1"/>
  <c r="Q315" i="1"/>
  <c r="R315" i="1"/>
  <c r="S315" i="1"/>
  <c r="T315" i="1"/>
  <c r="U315" i="1"/>
  <c r="V315" i="1"/>
  <c r="W315" i="1"/>
  <c r="X315" i="1"/>
  <c r="AC315" i="1"/>
  <c r="AE315" i="1" s="1"/>
  <c r="C316" i="1"/>
  <c r="D316" i="1"/>
  <c r="E316" i="1"/>
  <c r="F316" i="1"/>
  <c r="I316" i="1" s="1"/>
  <c r="G316" i="1"/>
  <c r="J316" i="1" s="1"/>
  <c r="K316" i="1"/>
  <c r="L316" i="1"/>
  <c r="M316" i="1"/>
  <c r="O316" i="1"/>
  <c r="P316" i="1"/>
  <c r="Q316" i="1"/>
  <c r="R316" i="1"/>
  <c r="S316" i="1"/>
  <c r="T316" i="1"/>
  <c r="U316" i="1"/>
  <c r="V316" i="1"/>
  <c r="W316" i="1"/>
  <c r="X316" i="1"/>
  <c r="AC316" i="1"/>
  <c r="AE316" i="1"/>
  <c r="C317" i="1"/>
  <c r="D317" i="1"/>
  <c r="E317" i="1"/>
  <c r="F317" i="1"/>
  <c r="I317" i="1" s="1"/>
  <c r="G317" i="1"/>
  <c r="J317" i="1"/>
  <c r="K317" i="1"/>
  <c r="L317" i="1"/>
  <c r="M317" i="1"/>
  <c r="O317" i="1"/>
  <c r="P317" i="1"/>
  <c r="Q317" i="1"/>
  <c r="R317" i="1"/>
  <c r="S317" i="1"/>
  <c r="T317" i="1"/>
  <c r="U317" i="1"/>
  <c r="V317" i="1"/>
  <c r="W317" i="1"/>
  <c r="X317" i="1"/>
  <c r="Y317" i="1"/>
  <c r="AC317" i="1"/>
  <c r="AE317" i="1"/>
  <c r="C318" i="1"/>
  <c r="D318" i="1"/>
  <c r="E318" i="1"/>
  <c r="F318" i="1"/>
  <c r="G318" i="1"/>
  <c r="I318" i="1"/>
  <c r="J318" i="1"/>
  <c r="K318" i="1"/>
  <c r="L318" i="1"/>
  <c r="M318" i="1"/>
  <c r="O318" i="1"/>
  <c r="P318" i="1"/>
  <c r="Q318" i="1"/>
  <c r="R318" i="1"/>
  <c r="S318" i="1"/>
  <c r="T318" i="1"/>
  <c r="U318" i="1"/>
  <c r="V318" i="1"/>
  <c r="W318" i="1"/>
  <c r="X318" i="1"/>
  <c r="Y318" i="1"/>
  <c r="AC318" i="1"/>
  <c r="AE318" i="1"/>
  <c r="C319" i="1"/>
  <c r="D319" i="1"/>
  <c r="E319" i="1"/>
  <c r="F319" i="1"/>
  <c r="I319" i="1" s="1"/>
  <c r="G319" i="1"/>
  <c r="J319" i="1"/>
  <c r="K319" i="1"/>
  <c r="L319" i="1"/>
  <c r="M319" i="1"/>
  <c r="O319" i="1"/>
  <c r="P319" i="1"/>
  <c r="Q319" i="1"/>
  <c r="R319" i="1"/>
  <c r="S319" i="1"/>
  <c r="T319" i="1"/>
  <c r="U319" i="1"/>
  <c r="V319" i="1"/>
  <c r="W319" i="1"/>
  <c r="X319" i="1"/>
  <c r="Y319" i="1"/>
  <c r="AC319" i="1"/>
  <c r="AE319" i="1"/>
  <c r="C320" i="1"/>
  <c r="D320" i="1"/>
  <c r="E320" i="1"/>
  <c r="F320" i="1"/>
  <c r="G320" i="1"/>
  <c r="I320" i="1"/>
  <c r="J320" i="1"/>
  <c r="K320" i="1"/>
  <c r="L320" i="1"/>
  <c r="M320" i="1"/>
  <c r="O320" i="1"/>
  <c r="P320" i="1"/>
  <c r="Q320" i="1"/>
  <c r="R320" i="1"/>
  <c r="S320" i="1"/>
  <c r="T320" i="1"/>
  <c r="U320" i="1"/>
  <c r="V320" i="1"/>
  <c r="W320" i="1"/>
  <c r="X320" i="1"/>
  <c r="AC320" i="1"/>
  <c r="AE320" i="1"/>
  <c r="C321" i="1"/>
  <c r="D321" i="1"/>
  <c r="E321" i="1"/>
  <c r="F321" i="1"/>
  <c r="G321" i="1"/>
  <c r="J321" i="1" s="1"/>
  <c r="I321" i="1"/>
  <c r="K321" i="1"/>
  <c r="L321" i="1"/>
  <c r="M321" i="1"/>
  <c r="O321" i="1"/>
  <c r="P321" i="1"/>
  <c r="Q321" i="1"/>
  <c r="R321" i="1"/>
  <c r="S321" i="1"/>
  <c r="T321" i="1"/>
  <c r="U321" i="1"/>
  <c r="V321" i="1"/>
  <c r="W321" i="1"/>
  <c r="X321" i="1"/>
  <c r="Y321" i="1"/>
  <c r="AC321" i="1"/>
  <c r="AE321" i="1" s="1"/>
  <c r="C322" i="1"/>
  <c r="D322" i="1"/>
  <c r="E322" i="1"/>
  <c r="F322" i="1"/>
  <c r="I322" i="1" s="1"/>
  <c r="G322" i="1"/>
  <c r="J322" i="1" s="1"/>
  <c r="K322" i="1"/>
  <c r="L322" i="1"/>
  <c r="M322" i="1"/>
  <c r="O322" i="1"/>
  <c r="P322" i="1"/>
  <c r="Q322" i="1"/>
  <c r="R322" i="1"/>
  <c r="S322" i="1"/>
  <c r="T322" i="1"/>
  <c r="U322" i="1"/>
  <c r="V322" i="1"/>
  <c r="W322" i="1"/>
  <c r="X322" i="1"/>
  <c r="Y322" i="1"/>
  <c r="AC322" i="1"/>
  <c r="AE322" i="1"/>
  <c r="C323" i="1"/>
  <c r="D323" i="1"/>
  <c r="E323" i="1"/>
  <c r="F323" i="1"/>
  <c r="G323" i="1"/>
  <c r="I323" i="1"/>
  <c r="J323" i="1"/>
  <c r="K323" i="1"/>
  <c r="L323" i="1"/>
  <c r="M323" i="1"/>
  <c r="O323" i="1"/>
  <c r="P323" i="1"/>
  <c r="Q323" i="1"/>
  <c r="R323" i="1"/>
  <c r="S323" i="1"/>
  <c r="T323" i="1"/>
  <c r="U323" i="1"/>
  <c r="V323" i="1"/>
  <c r="W323" i="1"/>
  <c r="X323" i="1"/>
  <c r="AC323" i="1"/>
  <c r="AE323" i="1" s="1"/>
  <c r="C324" i="1"/>
  <c r="D324" i="1"/>
  <c r="E324" i="1"/>
  <c r="F324" i="1"/>
  <c r="I324" i="1" s="1"/>
  <c r="G324" i="1"/>
  <c r="J324" i="1" s="1"/>
  <c r="K324" i="1"/>
  <c r="L324" i="1"/>
  <c r="M324" i="1"/>
  <c r="O324" i="1"/>
  <c r="P324" i="1"/>
  <c r="Q324" i="1"/>
  <c r="R324" i="1"/>
  <c r="S324" i="1"/>
  <c r="T324" i="1"/>
  <c r="U324" i="1"/>
  <c r="V324" i="1"/>
  <c r="X324" i="1"/>
  <c r="Y324" i="1"/>
  <c r="AC324" i="1"/>
  <c r="AE324" i="1"/>
  <c r="C325" i="1"/>
  <c r="D325" i="1"/>
  <c r="E325" i="1"/>
  <c r="F325" i="1"/>
  <c r="I325" i="1" s="1"/>
  <c r="G325" i="1"/>
  <c r="J325" i="1"/>
  <c r="K325" i="1"/>
  <c r="L325" i="1"/>
  <c r="M325" i="1"/>
  <c r="O325" i="1"/>
  <c r="P325" i="1"/>
  <c r="Q325" i="1"/>
  <c r="R325" i="1"/>
  <c r="S325" i="1"/>
  <c r="T325" i="1"/>
  <c r="U325" i="1"/>
  <c r="V325" i="1"/>
  <c r="W325" i="1"/>
  <c r="X325" i="1"/>
  <c r="Y325" i="1"/>
  <c r="AC325" i="1"/>
  <c r="AE325" i="1"/>
  <c r="C326" i="1"/>
  <c r="D326" i="1"/>
  <c r="E326" i="1"/>
  <c r="F326" i="1"/>
  <c r="G326" i="1"/>
  <c r="I326" i="1"/>
  <c r="J326" i="1"/>
  <c r="K326" i="1"/>
  <c r="L326" i="1"/>
  <c r="M326" i="1"/>
  <c r="O326" i="1"/>
  <c r="P326" i="1"/>
  <c r="Q326" i="1"/>
  <c r="R326" i="1"/>
  <c r="S326" i="1"/>
  <c r="T326" i="1"/>
  <c r="U326" i="1"/>
  <c r="V326" i="1"/>
  <c r="W326" i="1"/>
  <c r="X326" i="1"/>
  <c r="Y326" i="1"/>
  <c r="AC326" i="1"/>
  <c r="AE326" i="1"/>
  <c r="C327" i="1"/>
  <c r="D327" i="1"/>
  <c r="E327" i="1"/>
  <c r="F327" i="1"/>
  <c r="I327" i="1" s="1"/>
  <c r="G327" i="1"/>
  <c r="J327" i="1"/>
  <c r="K327" i="1"/>
  <c r="L327" i="1"/>
  <c r="M327" i="1"/>
  <c r="O327" i="1"/>
  <c r="P327" i="1"/>
  <c r="Q327" i="1"/>
  <c r="R327" i="1"/>
  <c r="S327" i="1"/>
  <c r="T327" i="1"/>
  <c r="U327" i="1"/>
  <c r="V327" i="1"/>
  <c r="W327" i="1"/>
  <c r="X327" i="1"/>
  <c r="Y327" i="1"/>
  <c r="AC327" i="1"/>
  <c r="AE327" i="1"/>
  <c r="C328" i="1"/>
  <c r="D328" i="1"/>
  <c r="E328" i="1"/>
  <c r="F328" i="1"/>
  <c r="G328" i="1"/>
  <c r="I328" i="1"/>
  <c r="J328" i="1"/>
  <c r="K328" i="1"/>
  <c r="L328" i="1"/>
  <c r="M328" i="1"/>
  <c r="O328" i="1"/>
  <c r="P328" i="1"/>
  <c r="Q328" i="1"/>
  <c r="R328" i="1"/>
  <c r="S328" i="1"/>
  <c r="T328" i="1"/>
  <c r="U328" i="1"/>
  <c r="V328" i="1"/>
  <c r="W328" i="1"/>
  <c r="X328" i="1"/>
  <c r="AC328" i="1"/>
  <c r="AE328" i="1"/>
  <c r="C329" i="1"/>
  <c r="D329" i="1"/>
  <c r="E329" i="1"/>
  <c r="F329" i="1"/>
  <c r="G329" i="1"/>
  <c r="J329" i="1" s="1"/>
  <c r="I329" i="1"/>
  <c r="K329" i="1"/>
  <c r="L329" i="1"/>
  <c r="M329" i="1"/>
  <c r="O329" i="1"/>
  <c r="P329" i="1"/>
  <c r="Q329" i="1"/>
  <c r="R329" i="1"/>
  <c r="S329" i="1"/>
  <c r="T329" i="1"/>
  <c r="U329" i="1"/>
  <c r="V329" i="1"/>
  <c r="W329" i="1"/>
  <c r="X329" i="1"/>
  <c r="Y329" i="1"/>
  <c r="AC329" i="1"/>
  <c r="AE329" i="1" s="1"/>
  <c r="C330" i="1"/>
  <c r="D330" i="1"/>
  <c r="E330" i="1"/>
  <c r="F330" i="1"/>
  <c r="I330" i="1" s="1"/>
  <c r="G330" i="1"/>
  <c r="J330" i="1" s="1"/>
  <c r="K330" i="1"/>
  <c r="L330" i="1"/>
  <c r="M330" i="1"/>
  <c r="O330" i="1"/>
  <c r="P330" i="1"/>
  <c r="Q330" i="1"/>
  <c r="R330" i="1"/>
  <c r="S330" i="1"/>
  <c r="T330" i="1"/>
  <c r="U330" i="1"/>
  <c r="V330" i="1"/>
  <c r="W330" i="1"/>
  <c r="X330" i="1"/>
  <c r="Y330" i="1"/>
  <c r="AC330" i="1"/>
  <c r="AE330" i="1"/>
  <c r="C331" i="1"/>
  <c r="D331" i="1"/>
  <c r="E331" i="1"/>
  <c r="F331" i="1"/>
  <c r="G331" i="1"/>
  <c r="I331" i="1"/>
  <c r="J331" i="1"/>
  <c r="K331" i="1"/>
  <c r="L331" i="1"/>
  <c r="M331" i="1"/>
  <c r="O331" i="1"/>
  <c r="P331" i="1"/>
  <c r="Q331" i="1"/>
  <c r="R331" i="1"/>
  <c r="S331" i="1"/>
  <c r="T331" i="1"/>
  <c r="U331" i="1"/>
  <c r="V331" i="1"/>
  <c r="W331" i="1"/>
  <c r="X331" i="1"/>
  <c r="AC331" i="1"/>
  <c r="AE331" i="1" s="1"/>
  <c r="C332" i="1"/>
  <c r="D332" i="1"/>
  <c r="E332" i="1"/>
  <c r="F332" i="1"/>
  <c r="I332" i="1" s="1"/>
  <c r="G332" i="1"/>
  <c r="J332" i="1" s="1"/>
  <c r="K332" i="1"/>
  <c r="L332" i="1"/>
  <c r="M332" i="1"/>
  <c r="O332" i="1"/>
  <c r="P332" i="1"/>
  <c r="Q332" i="1"/>
  <c r="R332" i="1"/>
  <c r="S332" i="1"/>
  <c r="T332" i="1"/>
  <c r="U332" i="1"/>
  <c r="V332" i="1"/>
  <c r="W332" i="1"/>
  <c r="X332" i="1"/>
  <c r="Y332" i="1"/>
  <c r="AC332" i="1"/>
  <c r="AE332" i="1"/>
  <c r="C333" i="1"/>
  <c r="D333" i="1"/>
  <c r="E333" i="1"/>
  <c r="F333" i="1"/>
  <c r="I333" i="1" s="1"/>
  <c r="G333" i="1"/>
  <c r="J333" i="1"/>
  <c r="K333" i="1"/>
  <c r="L333" i="1"/>
  <c r="M333" i="1"/>
  <c r="O333" i="1"/>
  <c r="P333" i="1"/>
  <c r="Q333" i="1"/>
  <c r="R333" i="1"/>
  <c r="S333" i="1"/>
  <c r="T333" i="1"/>
  <c r="U333" i="1"/>
  <c r="V333" i="1"/>
  <c r="W333" i="1"/>
  <c r="X333" i="1"/>
  <c r="Y333" i="1"/>
  <c r="AC333" i="1"/>
  <c r="AE333" i="1"/>
  <c r="C334" i="1"/>
  <c r="D334" i="1"/>
  <c r="E334" i="1"/>
  <c r="F334" i="1"/>
  <c r="G334" i="1"/>
  <c r="I334" i="1"/>
  <c r="J334" i="1"/>
  <c r="K334" i="1"/>
  <c r="L334" i="1"/>
  <c r="M334" i="1"/>
  <c r="O334" i="1"/>
  <c r="P334" i="1"/>
  <c r="Q334" i="1"/>
  <c r="R334" i="1"/>
  <c r="S334" i="1"/>
  <c r="T334" i="1"/>
  <c r="U334" i="1"/>
  <c r="V334" i="1"/>
  <c r="W334" i="1"/>
  <c r="X334" i="1"/>
  <c r="Y334" i="1"/>
  <c r="AC334" i="1"/>
  <c r="AE334" i="1"/>
  <c r="C335" i="1"/>
  <c r="D335" i="1"/>
  <c r="E335" i="1"/>
  <c r="F335" i="1"/>
  <c r="I335" i="1" s="1"/>
  <c r="G335" i="1"/>
  <c r="J335" i="1"/>
  <c r="K335" i="1"/>
  <c r="L335" i="1"/>
  <c r="M335" i="1"/>
  <c r="O335" i="1"/>
  <c r="P335" i="1"/>
  <c r="Q335" i="1"/>
  <c r="R335" i="1"/>
  <c r="S335" i="1"/>
  <c r="T335" i="1"/>
  <c r="U335" i="1"/>
  <c r="V335" i="1"/>
  <c r="W335" i="1"/>
  <c r="X335" i="1"/>
  <c r="Y335" i="1"/>
  <c r="AC335" i="1"/>
  <c r="AE335" i="1"/>
  <c r="C336" i="1"/>
  <c r="D336" i="1"/>
  <c r="E336" i="1"/>
  <c r="F336" i="1"/>
  <c r="G336" i="1"/>
  <c r="I336" i="1"/>
  <c r="J336" i="1"/>
  <c r="K336" i="1"/>
  <c r="L336" i="1"/>
  <c r="M336" i="1"/>
  <c r="O336" i="1"/>
  <c r="P336" i="1"/>
  <c r="Q336" i="1"/>
  <c r="R336" i="1"/>
  <c r="S336" i="1"/>
  <c r="T336" i="1"/>
  <c r="U336" i="1"/>
  <c r="V336" i="1"/>
  <c r="W336" i="1"/>
  <c r="X336" i="1"/>
  <c r="AC336" i="1"/>
  <c r="AE336" i="1"/>
  <c r="C337" i="1"/>
  <c r="D337" i="1"/>
  <c r="E337" i="1"/>
  <c r="F337" i="1"/>
  <c r="G337" i="1"/>
  <c r="J337" i="1" s="1"/>
  <c r="I337" i="1"/>
  <c r="K337" i="1"/>
  <c r="L337" i="1"/>
  <c r="M337" i="1"/>
  <c r="O337" i="1"/>
  <c r="P337" i="1"/>
  <c r="Q337" i="1"/>
  <c r="R337" i="1"/>
  <c r="S337" i="1"/>
  <c r="T337" i="1"/>
  <c r="U337" i="1"/>
  <c r="V337" i="1"/>
  <c r="W337" i="1"/>
  <c r="X337" i="1"/>
  <c r="Y337" i="1"/>
  <c r="AC337" i="1"/>
  <c r="AE337" i="1" s="1"/>
  <c r="C338" i="1"/>
  <c r="D338" i="1"/>
  <c r="E338" i="1"/>
  <c r="F338" i="1"/>
  <c r="I338" i="1" s="1"/>
  <c r="G338" i="1"/>
  <c r="J338" i="1" s="1"/>
  <c r="K338" i="1"/>
  <c r="L338" i="1"/>
  <c r="M338" i="1"/>
  <c r="O338" i="1"/>
  <c r="P338" i="1"/>
  <c r="Q338" i="1"/>
  <c r="R338" i="1"/>
  <c r="S338" i="1"/>
  <c r="T338" i="1"/>
  <c r="U338" i="1"/>
  <c r="V338" i="1"/>
  <c r="W338" i="1"/>
  <c r="X338" i="1"/>
  <c r="Y338" i="1"/>
  <c r="AC338" i="1"/>
  <c r="AE338" i="1"/>
  <c r="C339" i="1"/>
  <c r="D339" i="1"/>
  <c r="E339" i="1"/>
  <c r="F339" i="1"/>
  <c r="G339" i="1"/>
  <c r="I339" i="1"/>
  <c r="J339" i="1"/>
  <c r="K339" i="1"/>
  <c r="L339" i="1"/>
  <c r="M339" i="1"/>
  <c r="O339" i="1"/>
  <c r="P339" i="1"/>
  <c r="Q339" i="1"/>
  <c r="R339" i="1"/>
  <c r="S339" i="1"/>
  <c r="T339" i="1"/>
  <c r="U339" i="1"/>
  <c r="V339" i="1"/>
  <c r="W339" i="1"/>
  <c r="X339" i="1"/>
  <c r="AC339" i="1"/>
  <c r="AE339" i="1" s="1"/>
  <c r="C340" i="1"/>
  <c r="D340" i="1"/>
  <c r="E340" i="1"/>
  <c r="F340" i="1"/>
  <c r="I340" i="1" s="1"/>
  <c r="G340" i="1"/>
  <c r="J340" i="1" s="1"/>
  <c r="K340" i="1"/>
  <c r="L340" i="1"/>
  <c r="M340" i="1"/>
  <c r="O340" i="1"/>
  <c r="P340" i="1"/>
  <c r="Q340" i="1"/>
  <c r="R340" i="1"/>
  <c r="S340" i="1"/>
  <c r="T340" i="1"/>
  <c r="U340" i="1"/>
  <c r="V340" i="1"/>
  <c r="W340" i="1"/>
  <c r="X340" i="1"/>
  <c r="Y340" i="1"/>
  <c r="AC340" i="1"/>
  <c r="AE340" i="1"/>
  <c r="C341" i="1"/>
  <c r="D341" i="1"/>
  <c r="E341" i="1"/>
  <c r="F341" i="1"/>
  <c r="I341" i="1" s="1"/>
  <c r="G341" i="1"/>
  <c r="J341" i="1"/>
  <c r="K341" i="1"/>
  <c r="L341" i="1"/>
  <c r="M341" i="1"/>
  <c r="O341" i="1"/>
  <c r="P341" i="1"/>
  <c r="Q341" i="1"/>
  <c r="R341" i="1"/>
  <c r="S341" i="1"/>
  <c r="T341" i="1"/>
  <c r="U341" i="1"/>
  <c r="V341" i="1"/>
  <c r="W341" i="1"/>
  <c r="X341" i="1"/>
  <c r="AC341" i="1"/>
  <c r="AE341" i="1"/>
  <c r="C342" i="1"/>
  <c r="D342" i="1"/>
  <c r="E342" i="1"/>
  <c r="F342" i="1"/>
  <c r="G342" i="1"/>
  <c r="I342" i="1"/>
  <c r="J342" i="1"/>
  <c r="K342" i="1"/>
  <c r="L342" i="1"/>
  <c r="M342" i="1"/>
  <c r="O342" i="1"/>
  <c r="P342" i="1"/>
  <c r="Q342" i="1"/>
  <c r="R342" i="1"/>
  <c r="S342" i="1"/>
  <c r="T342" i="1"/>
  <c r="U342" i="1"/>
  <c r="V342" i="1"/>
  <c r="W342" i="1"/>
  <c r="X342" i="1"/>
  <c r="Y342" i="1"/>
  <c r="AC342" i="1"/>
  <c r="AE342" i="1"/>
  <c r="C343" i="1"/>
  <c r="D343" i="1"/>
  <c r="E343" i="1"/>
  <c r="F343" i="1"/>
  <c r="I343" i="1" s="1"/>
  <c r="G343" i="1"/>
  <c r="J343" i="1"/>
  <c r="K343" i="1"/>
  <c r="L343" i="1"/>
  <c r="M343" i="1"/>
  <c r="O343" i="1"/>
  <c r="P343" i="1"/>
  <c r="Q343" i="1"/>
  <c r="R343" i="1"/>
  <c r="S343" i="1"/>
  <c r="T343" i="1"/>
  <c r="U343" i="1"/>
  <c r="V343" i="1"/>
  <c r="W343" i="1"/>
  <c r="X343" i="1"/>
  <c r="Y343" i="1"/>
  <c r="AC343" i="1"/>
  <c r="AE343" i="1"/>
  <c r="C344" i="1"/>
  <c r="D344" i="1"/>
  <c r="E344" i="1"/>
  <c r="F344" i="1"/>
  <c r="G344" i="1"/>
  <c r="I344" i="1"/>
  <c r="J344" i="1"/>
  <c r="K344" i="1"/>
  <c r="L344" i="1"/>
  <c r="M344" i="1"/>
  <c r="O344" i="1"/>
  <c r="P344" i="1"/>
  <c r="Q344" i="1"/>
  <c r="R344" i="1"/>
  <c r="S344" i="1"/>
  <c r="T344" i="1"/>
  <c r="U344" i="1"/>
  <c r="V344" i="1"/>
  <c r="W344" i="1"/>
  <c r="X344" i="1"/>
  <c r="AC344" i="1"/>
  <c r="AE344" i="1"/>
  <c r="C345" i="1"/>
  <c r="D345" i="1"/>
  <c r="E345" i="1"/>
  <c r="F345" i="1"/>
  <c r="G345" i="1"/>
  <c r="J345" i="1" s="1"/>
  <c r="I345" i="1"/>
  <c r="K345" i="1"/>
  <c r="L345" i="1"/>
  <c r="M345" i="1"/>
  <c r="O345" i="1"/>
  <c r="P345" i="1"/>
  <c r="Q345" i="1"/>
  <c r="R345" i="1"/>
  <c r="S345" i="1"/>
  <c r="T345" i="1"/>
  <c r="U345" i="1"/>
  <c r="V345" i="1"/>
  <c r="W345" i="1"/>
  <c r="X345" i="1"/>
  <c r="Y345" i="1"/>
  <c r="AC345" i="1"/>
  <c r="AE345" i="1" s="1"/>
  <c r="C346" i="1"/>
  <c r="D346" i="1"/>
  <c r="E346" i="1"/>
  <c r="F346" i="1"/>
  <c r="I346" i="1" s="1"/>
  <c r="G346" i="1"/>
  <c r="J346" i="1" s="1"/>
  <c r="K346" i="1"/>
  <c r="L346" i="1"/>
  <c r="M346" i="1"/>
  <c r="O346" i="1"/>
  <c r="P346" i="1"/>
  <c r="Q346" i="1"/>
  <c r="R346" i="1"/>
  <c r="S346" i="1"/>
  <c r="T346" i="1"/>
  <c r="U346" i="1"/>
  <c r="V346" i="1"/>
  <c r="X346" i="1"/>
  <c r="Y346" i="1"/>
  <c r="AC346" i="1"/>
  <c r="AE346" i="1"/>
  <c r="C347" i="1"/>
  <c r="D347" i="1"/>
  <c r="E347" i="1"/>
  <c r="F347" i="1"/>
  <c r="G347" i="1"/>
  <c r="I347" i="1"/>
  <c r="J347" i="1"/>
  <c r="K347" i="1"/>
  <c r="L347" i="1"/>
  <c r="M347" i="1"/>
  <c r="O347" i="1"/>
  <c r="P347" i="1"/>
  <c r="Q347" i="1"/>
  <c r="R347" i="1"/>
  <c r="S347" i="1"/>
  <c r="T347" i="1"/>
  <c r="U347" i="1"/>
  <c r="V347" i="1"/>
  <c r="W347" i="1"/>
  <c r="X347" i="1"/>
  <c r="AC347" i="1"/>
  <c r="AE347" i="1" s="1"/>
  <c r="C348" i="1"/>
  <c r="D348" i="1"/>
  <c r="E348" i="1"/>
  <c r="F348" i="1"/>
  <c r="I348" i="1" s="1"/>
  <c r="G348" i="1"/>
  <c r="J348" i="1" s="1"/>
  <c r="K348" i="1"/>
  <c r="L348" i="1"/>
  <c r="M348" i="1"/>
  <c r="O348" i="1"/>
  <c r="P348" i="1"/>
  <c r="Q348" i="1"/>
  <c r="R348" i="1"/>
  <c r="S348" i="1"/>
  <c r="T348" i="1"/>
  <c r="U348" i="1"/>
  <c r="V348" i="1"/>
  <c r="W348" i="1"/>
  <c r="X348" i="1"/>
  <c r="Y348" i="1"/>
  <c r="AC348" i="1"/>
  <c r="AE348" i="1" s="1"/>
  <c r="C349" i="1"/>
  <c r="D349" i="1"/>
  <c r="E349" i="1"/>
  <c r="F349" i="1"/>
  <c r="I349" i="1" s="1"/>
  <c r="G349" i="1"/>
  <c r="J349" i="1"/>
  <c r="K349" i="1"/>
  <c r="L349" i="1"/>
  <c r="M349" i="1"/>
  <c r="O349" i="1"/>
  <c r="P349" i="1"/>
  <c r="Q349" i="1"/>
  <c r="R349" i="1"/>
  <c r="S349" i="1"/>
  <c r="T349" i="1"/>
  <c r="U349" i="1"/>
  <c r="V349" i="1"/>
  <c r="W349" i="1"/>
  <c r="X349" i="1"/>
  <c r="Y349" i="1"/>
  <c r="AC349" i="1"/>
  <c r="AE349" i="1"/>
  <c r="C350" i="1"/>
  <c r="D350" i="1"/>
  <c r="E350" i="1"/>
  <c r="F350" i="1"/>
  <c r="G350" i="1"/>
  <c r="I350" i="1"/>
  <c r="J350" i="1"/>
  <c r="K350" i="1"/>
  <c r="L350" i="1"/>
  <c r="M350" i="1"/>
  <c r="O350" i="1"/>
  <c r="P350" i="1"/>
  <c r="Q350" i="1"/>
  <c r="R350" i="1"/>
  <c r="S350" i="1"/>
  <c r="T350" i="1"/>
  <c r="U350" i="1"/>
  <c r="V350" i="1"/>
  <c r="W350" i="1"/>
  <c r="X350" i="1"/>
  <c r="Y350" i="1"/>
  <c r="AC350" i="1"/>
  <c r="AE350" i="1"/>
  <c r="C351" i="1"/>
  <c r="D351" i="1"/>
  <c r="E351" i="1"/>
  <c r="F351" i="1"/>
  <c r="I351" i="1" s="1"/>
  <c r="G351" i="1"/>
  <c r="J351" i="1"/>
  <c r="K351" i="1"/>
  <c r="L351" i="1"/>
  <c r="M351" i="1"/>
  <c r="O351" i="1"/>
  <c r="P351" i="1"/>
  <c r="Q351" i="1"/>
  <c r="R351" i="1"/>
  <c r="S351" i="1"/>
  <c r="T351" i="1"/>
  <c r="U351" i="1"/>
  <c r="V351" i="1"/>
  <c r="W351" i="1"/>
  <c r="X351" i="1"/>
  <c r="Y351" i="1"/>
  <c r="AC351" i="1"/>
  <c r="AE351" i="1"/>
  <c r="C352" i="1"/>
  <c r="D352" i="1"/>
  <c r="E352" i="1"/>
  <c r="F352" i="1"/>
  <c r="G352" i="1"/>
  <c r="I352" i="1"/>
  <c r="J352" i="1"/>
  <c r="K352" i="1"/>
  <c r="L352" i="1"/>
  <c r="M352" i="1"/>
  <c r="O352" i="1"/>
  <c r="P352" i="1"/>
  <c r="Q352" i="1"/>
  <c r="R352" i="1"/>
  <c r="S352" i="1"/>
  <c r="T352" i="1"/>
  <c r="U352" i="1"/>
  <c r="V352" i="1"/>
  <c r="W352" i="1"/>
  <c r="X352" i="1"/>
  <c r="AC352" i="1"/>
  <c r="AE352" i="1"/>
  <c r="C353" i="1"/>
  <c r="D353" i="1"/>
  <c r="E353" i="1"/>
  <c r="F353" i="1"/>
  <c r="G353" i="1"/>
  <c r="J353" i="1" s="1"/>
  <c r="I353" i="1"/>
  <c r="K353" i="1"/>
  <c r="L353" i="1"/>
  <c r="M353" i="1"/>
  <c r="O353" i="1"/>
  <c r="P353" i="1"/>
  <c r="Q353" i="1"/>
  <c r="R353" i="1"/>
  <c r="S353" i="1"/>
  <c r="T353" i="1"/>
  <c r="U353" i="1"/>
  <c r="V353" i="1"/>
  <c r="W353" i="1"/>
  <c r="X353" i="1"/>
  <c r="Y353" i="1"/>
  <c r="AC353" i="1"/>
  <c r="AE353" i="1" s="1"/>
  <c r="C354" i="1"/>
  <c r="D354" i="1"/>
  <c r="E354" i="1"/>
  <c r="F354" i="1"/>
  <c r="I354" i="1" s="1"/>
  <c r="G354" i="1"/>
  <c r="J354" i="1" s="1"/>
  <c r="K354" i="1"/>
  <c r="L354" i="1"/>
  <c r="M354" i="1"/>
  <c r="O354" i="1"/>
  <c r="P354" i="1"/>
  <c r="Q354" i="1"/>
  <c r="R354" i="1"/>
  <c r="S354" i="1"/>
  <c r="T354" i="1"/>
  <c r="U354" i="1"/>
  <c r="V354" i="1"/>
  <c r="W354" i="1"/>
  <c r="X354" i="1"/>
  <c r="Y354" i="1"/>
  <c r="AC354" i="1"/>
  <c r="AE354" i="1"/>
  <c r="C355" i="1"/>
  <c r="D355" i="1"/>
  <c r="E355" i="1"/>
  <c r="F355" i="1"/>
  <c r="G355" i="1"/>
  <c r="I355" i="1"/>
  <c r="J355" i="1"/>
  <c r="K355" i="1"/>
  <c r="L355" i="1"/>
  <c r="M355" i="1"/>
  <c r="O355" i="1"/>
  <c r="P355" i="1"/>
  <c r="Q355" i="1"/>
  <c r="R355" i="1"/>
  <c r="S355" i="1"/>
  <c r="T355" i="1"/>
  <c r="U355" i="1"/>
  <c r="V355" i="1"/>
  <c r="W355" i="1"/>
  <c r="X355" i="1"/>
  <c r="AC355" i="1"/>
  <c r="AE355" i="1" s="1"/>
  <c r="C356" i="1"/>
  <c r="D356" i="1"/>
  <c r="E356" i="1"/>
  <c r="F356" i="1"/>
  <c r="I356" i="1" s="1"/>
  <c r="G356" i="1"/>
  <c r="J356" i="1" s="1"/>
  <c r="K356" i="1"/>
  <c r="L356" i="1"/>
  <c r="M356" i="1"/>
  <c r="O356" i="1"/>
  <c r="P356" i="1"/>
  <c r="Q356" i="1"/>
  <c r="R356" i="1"/>
  <c r="S356" i="1"/>
  <c r="T356" i="1"/>
  <c r="U356" i="1"/>
  <c r="V356" i="1"/>
  <c r="W356" i="1"/>
  <c r="X356" i="1"/>
  <c r="Y356" i="1"/>
  <c r="AC356" i="1"/>
  <c r="AE356" i="1" s="1"/>
  <c r="C357" i="1"/>
  <c r="D357" i="1"/>
  <c r="E357" i="1"/>
  <c r="F357" i="1"/>
  <c r="I357" i="1" s="1"/>
  <c r="G357" i="1"/>
  <c r="J357" i="1"/>
  <c r="K357" i="1"/>
  <c r="L357" i="1"/>
  <c r="M357" i="1"/>
  <c r="O357" i="1"/>
  <c r="P357" i="1"/>
  <c r="Q357" i="1"/>
  <c r="R357" i="1"/>
  <c r="S357" i="1"/>
  <c r="T357" i="1"/>
  <c r="U357" i="1"/>
  <c r="V357" i="1"/>
  <c r="W357" i="1"/>
  <c r="X357" i="1"/>
  <c r="Y357" i="1"/>
  <c r="AC357" i="1"/>
  <c r="AE357" i="1"/>
  <c r="C358" i="1"/>
  <c r="D358" i="1"/>
  <c r="E358" i="1"/>
  <c r="F358" i="1"/>
  <c r="G358" i="1"/>
  <c r="I358" i="1"/>
  <c r="J358" i="1"/>
  <c r="K358" i="1"/>
  <c r="L358" i="1"/>
  <c r="M358" i="1"/>
  <c r="O358" i="1"/>
  <c r="P358" i="1"/>
  <c r="Q358" i="1"/>
  <c r="R358" i="1"/>
  <c r="S358" i="1"/>
  <c r="T358" i="1"/>
  <c r="U358" i="1"/>
  <c r="V358" i="1"/>
  <c r="W358" i="1"/>
  <c r="X358" i="1"/>
  <c r="Y358" i="1"/>
  <c r="AC358" i="1"/>
  <c r="AE358" i="1"/>
  <c r="C359" i="1"/>
  <c r="D359" i="1"/>
  <c r="E359" i="1"/>
  <c r="F359" i="1"/>
  <c r="I359" i="1" s="1"/>
  <c r="G359" i="1"/>
  <c r="J359" i="1"/>
  <c r="K359" i="1"/>
  <c r="L359" i="1"/>
  <c r="M359" i="1"/>
  <c r="O359" i="1"/>
  <c r="P359" i="1"/>
  <c r="Q359" i="1"/>
  <c r="R359" i="1"/>
  <c r="S359" i="1"/>
  <c r="T359" i="1"/>
  <c r="U359" i="1"/>
  <c r="V359" i="1"/>
  <c r="W359" i="1"/>
  <c r="X359" i="1"/>
  <c r="Y359" i="1"/>
  <c r="AC359" i="1"/>
  <c r="AE359" i="1"/>
  <c r="C360" i="1"/>
  <c r="D360" i="1"/>
  <c r="E360" i="1"/>
  <c r="F360" i="1"/>
  <c r="G360" i="1"/>
  <c r="I360" i="1"/>
  <c r="J360" i="1"/>
  <c r="K360" i="1"/>
  <c r="L360" i="1"/>
  <c r="M360" i="1"/>
  <c r="O360" i="1"/>
  <c r="P360" i="1"/>
  <c r="Q360" i="1"/>
  <c r="R360" i="1"/>
  <c r="S360" i="1"/>
  <c r="T360" i="1"/>
  <c r="U360" i="1"/>
  <c r="V360" i="1"/>
  <c r="W360" i="1"/>
  <c r="X360" i="1"/>
  <c r="AC360" i="1"/>
  <c r="AE360" i="1"/>
  <c r="C361" i="1"/>
  <c r="D361" i="1"/>
  <c r="E361" i="1"/>
  <c r="F361" i="1"/>
  <c r="G361" i="1"/>
  <c r="J361" i="1" s="1"/>
  <c r="I361" i="1"/>
  <c r="K361" i="1"/>
  <c r="L361" i="1"/>
  <c r="M361" i="1"/>
  <c r="O361" i="1"/>
  <c r="P361" i="1"/>
  <c r="Q361" i="1"/>
  <c r="R361" i="1"/>
  <c r="S361" i="1"/>
  <c r="T361" i="1"/>
  <c r="U361" i="1"/>
  <c r="V361" i="1"/>
  <c r="W361" i="1"/>
  <c r="X361" i="1"/>
  <c r="Y361" i="1"/>
  <c r="AC361" i="1"/>
  <c r="AE361" i="1" s="1"/>
  <c r="C362" i="1"/>
  <c r="D362" i="1"/>
  <c r="E362" i="1"/>
  <c r="F362" i="1"/>
  <c r="I362" i="1" s="1"/>
  <c r="G362" i="1"/>
  <c r="J362" i="1" s="1"/>
  <c r="K362" i="1"/>
  <c r="L362" i="1"/>
  <c r="M362" i="1"/>
  <c r="O362" i="1"/>
  <c r="P362" i="1"/>
  <c r="Q362" i="1"/>
  <c r="R362" i="1"/>
  <c r="S362" i="1"/>
  <c r="T362" i="1"/>
  <c r="U362" i="1"/>
  <c r="V362" i="1"/>
  <c r="W362" i="1"/>
  <c r="X362" i="1"/>
  <c r="Y362" i="1"/>
  <c r="AC362" i="1"/>
  <c r="AE362" i="1"/>
  <c r="C363" i="1"/>
  <c r="D363" i="1"/>
  <c r="E363" i="1"/>
  <c r="F363" i="1"/>
  <c r="G363" i="1"/>
  <c r="I363" i="1"/>
  <c r="J363" i="1"/>
  <c r="K363" i="1"/>
  <c r="L363" i="1"/>
  <c r="M363" i="1"/>
  <c r="O363" i="1"/>
  <c r="P363" i="1"/>
  <c r="Q363" i="1"/>
  <c r="R363" i="1"/>
  <c r="S363" i="1"/>
  <c r="T363" i="1"/>
  <c r="U363" i="1"/>
  <c r="V363" i="1"/>
  <c r="W363" i="1"/>
  <c r="X363" i="1"/>
  <c r="AC363" i="1"/>
  <c r="AE363" i="1" s="1"/>
  <c r="C364" i="1"/>
  <c r="D364" i="1"/>
  <c r="E364" i="1"/>
  <c r="F364" i="1"/>
  <c r="I364" i="1" s="1"/>
  <c r="G364" i="1"/>
  <c r="J364" i="1" s="1"/>
  <c r="K364" i="1"/>
  <c r="L364" i="1"/>
  <c r="M364" i="1"/>
  <c r="O364" i="1"/>
  <c r="P364" i="1"/>
  <c r="Q364" i="1"/>
  <c r="R364" i="1"/>
  <c r="S364" i="1"/>
  <c r="T364" i="1"/>
  <c r="U364" i="1"/>
  <c r="V364" i="1"/>
  <c r="W364" i="1"/>
  <c r="X364" i="1"/>
  <c r="Y364" i="1"/>
  <c r="AC364" i="1"/>
  <c r="AE364" i="1" s="1"/>
  <c r="C365" i="1"/>
  <c r="D365" i="1"/>
  <c r="E365" i="1"/>
  <c r="F365" i="1"/>
  <c r="I365" i="1" s="1"/>
  <c r="G365" i="1"/>
  <c r="J365" i="1"/>
  <c r="K365" i="1"/>
  <c r="L365" i="1"/>
  <c r="M365" i="1"/>
  <c r="O365" i="1"/>
  <c r="P365" i="1"/>
  <c r="Q365" i="1"/>
  <c r="R365" i="1"/>
  <c r="S365" i="1"/>
  <c r="T365" i="1"/>
  <c r="U365" i="1"/>
  <c r="V365" i="1"/>
  <c r="W365" i="1"/>
  <c r="X365" i="1"/>
  <c r="Y365" i="1"/>
  <c r="AC365" i="1"/>
  <c r="AE365" i="1"/>
  <c r="C366" i="1"/>
  <c r="D366" i="1"/>
  <c r="E366" i="1"/>
  <c r="F366" i="1"/>
  <c r="G366" i="1"/>
  <c r="I366" i="1"/>
  <c r="J366" i="1"/>
  <c r="K366" i="1"/>
  <c r="L366" i="1"/>
  <c r="M366" i="1"/>
  <c r="O366" i="1"/>
  <c r="P366" i="1"/>
  <c r="Q366" i="1"/>
  <c r="R366" i="1"/>
  <c r="S366" i="1"/>
  <c r="T366" i="1"/>
  <c r="U366" i="1"/>
  <c r="V366" i="1"/>
  <c r="W366" i="1"/>
  <c r="X366" i="1"/>
  <c r="Y366" i="1"/>
  <c r="AC366" i="1"/>
  <c r="AE366" i="1"/>
  <c r="C367" i="1"/>
  <c r="D367" i="1"/>
  <c r="E367" i="1"/>
  <c r="F367" i="1"/>
  <c r="I367" i="1" s="1"/>
  <c r="G367" i="1"/>
  <c r="J367" i="1"/>
  <c r="K367" i="1"/>
  <c r="L367" i="1"/>
  <c r="M367" i="1"/>
  <c r="O367" i="1"/>
  <c r="P367" i="1"/>
  <c r="Q367" i="1"/>
  <c r="R367" i="1"/>
  <c r="S367" i="1"/>
  <c r="T367" i="1"/>
  <c r="U367" i="1"/>
  <c r="V367" i="1"/>
  <c r="W367" i="1"/>
  <c r="X367" i="1"/>
  <c r="Y367" i="1"/>
  <c r="AC367" i="1"/>
  <c r="AE367" i="1"/>
  <c r="C368" i="1"/>
  <c r="D368" i="1"/>
  <c r="E368" i="1"/>
  <c r="F368" i="1"/>
  <c r="G368" i="1"/>
  <c r="I368" i="1"/>
  <c r="J368" i="1"/>
  <c r="K368" i="1"/>
  <c r="L368" i="1"/>
  <c r="M368" i="1"/>
  <c r="O368" i="1"/>
  <c r="P368" i="1"/>
  <c r="Q368" i="1"/>
  <c r="R368" i="1"/>
  <c r="S368" i="1"/>
  <c r="T368" i="1"/>
  <c r="U368" i="1"/>
  <c r="V368" i="1"/>
  <c r="W368" i="1"/>
  <c r="X368" i="1"/>
  <c r="Y368" i="1"/>
  <c r="AC368" i="1"/>
  <c r="AE368" i="1"/>
  <c r="C369" i="1"/>
  <c r="D369" i="1"/>
  <c r="E369" i="1"/>
  <c r="F369" i="1"/>
  <c r="G369" i="1"/>
  <c r="J369" i="1" s="1"/>
  <c r="I369" i="1"/>
  <c r="K369" i="1"/>
  <c r="L369" i="1"/>
  <c r="M369" i="1"/>
  <c r="O369" i="1"/>
  <c r="P369" i="1"/>
  <c r="Q369" i="1"/>
  <c r="R369" i="1"/>
  <c r="S369" i="1"/>
  <c r="T369" i="1"/>
  <c r="U369" i="1"/>
  <c r="V369" i="1"/>
  <c r="W369" i="1"/>
  <c r="X369" i="1"/>
  <c r="Y369" i="1"/>
  <c r="AC369" i="1"/>
  <c r="AE369" i="1" s="1"/>
  <c r="C370" i="1"/>
  <c r="D370" i="1"/>
  <c r="E370" i="1"/>
  <c r="F370" i="1"/>
  <c r="I370" i="1" s="1"/>
  <c r="G370" i="1"/>
  <c r="J370" i="1" s="1"/>
  <c r="K370" i="1"/>
  <c r="L370" i="1"/>
  <c r="M370" i="1"/>
  <c r="O370" i="1"/>
  <c r="P370" i="1"/>
  <c r="Q370" i="1"/>
  <c r="R370" i="1"/>
  <c r="S370" i="1"/>
  <c r="T370" i="1"/>
  <c r="U370" i="1"/>
  <c r="V370" i="1"/>
  <c r="X370" i="1"/>
  <c r="Y370" i="1"/>
  <c r="AC370" i="1"/>
  <c r="AE370" i="1"/>
  <c r="C371" i="1"/>
  <c r="D371" i="1"/>
  <c r="E371" i="1"/>
  <c r="F371" i="1"/>
  <c r="G371" i="1"/>
  <c r="I371" i="1"/>
  <c r="J371" i="1"/>
  <c r="K371" i="1"/>
  <c r="L371" i="1"/>
  <c r="M371" i="1"/>
  <c r="O371" i="1"/>
  <c r="P371" i="1"/>
  <c r="Q371" i="1"/>
  <c r="R371" i="1"/>
  <c r="S371" i="1"/>
  <c r="T371" i="1"/>
  <c r="U371" i="1"/>
  <c r="V371" i="1"/>
  <c r="W371" i="1"/>
  <c r="X371" i="1"/>
  <c r="AC371" i="1"/>
  <c r="AE371" i="1" s="1"/>
  <c r="C372" i="1"/>
  <c r="D372" i="1"/>
  <c r="E372" i="1"/>
  <c r="F372" i="1"/>
  <c r="I372" i="1" s="1"/>
  <c r="G372" i="1"/>
  <c r="J372" i="1" s="1"/>
  <c r="K372" i="1"/>
  <c r="L372" i="1"/>
  <c r="M372" i="1"/>
  <c r="O372" i="1"/>
  <c r="P372" i="1"/>
  <c r="Q372" i="1"/>
  <c r="R372" i="1"/>
  <c r="S372" i="1"/>
  <c r="T372" i="1"/>
  <c r="U372" i="1"/>
  <c r="V372" i="1"/>
  <c r="W372" i="1"/>
  <c r="X372" i="1"/>
  <c r="Y372" i="1"/>
  <c r="AC372" i="1"/>
  <c r="AE372" i="1" s="1"/>
  <c r="C373" i="1"/>
  <c r="D373" i="1"/>
  <c r="E373" i="1"/>
  <c r="F373" i="1"/>
  <c r="I373" i="1" s="1"/>
  <c r="G373" i="1"/>
  <c r="J373" i="1"/>
  <c r="K373" i="1"/>
  <c r="L373" i="1"/>
  <c r="M373" i="1"/>
  <c r="O373" i="1"/>
  <c r="P373" i="1"/>
  <c r="Q373" i="1"/>
  <c r="R373" i="1"/>
  <c r="S373" i="1"/>
  <c r="T373" i="1"/>
  <c r="U373" i="1"/>
  <c r="V373" i="1"/>
  <c r="W373" i="1"/>
  <c r="X373" i="1"/>
  <c r="Y373" i="1"/>
  <c r="AC373" i="1"/>
  <c r="AE373" i="1"/>
  <c r="C374" i="1"/>
  <c r="D374" i="1"/>
  <c r="E374" i="1"/>
  <c r="F374" i="1"/>
  <c r="G374" i="1"/>
  <c r="I374" i="1"/>
  <c r="J374" i="1"/>
  <c r="K374" i="1"/>
  <c r="L374" i="1"/>
  <c r="M374" i="1"/>
  <c r="O374" i="1"/>
  <c r="P374" i="1"/>
  <c r="Q374" i="1"/>
  <c r="R374" i="1"/>
  <c r="S374" i="1"/>
  <c r="T374" i="1"/>
  <c r="U374" i="1"/>
  <c r="V374" i="1"/>
  <c r="W374" i="1"/>
  <c r="X374" i="1"/>
  <c r="Y374" i="1"/>
  <c r="AC374" i="1"/>
  <c r="AE374" i="1"/>
  <c r="C375" i="1"/>
  <c r="D375" i="1"/>
  <c r="E375" i="1"/>
  <c r="F375" i="1"/>
  <c r="I375" i="1" s="1"/>
  <c r="G375" i="1"/>
  <c r="J375" i="1"/>
  <c r="K375" i="1"/>
  <c r="L375" i="1"/>
  <c r="M375" i="1"/>
  <c r="O375" i="1"/>
  <c r="P375" i="1"/>
  <c r="Q375" i="1"/>
  <c r="R375" i="1"/>
  <c r="S375" i="1"/>
  <c r="T375" i="1"/>
  <c r="U375" i="1"/>
  <c r="V375" i="1"/>
  <c r="W375" i="1"/>
  <c r="X375" i="1"/>
  <c r="Y375" i="1"/>
  <c r="AC375" i="1"/>
  <c r="AE375" i="1"/>
  <c r="C376" i="1"/>
  <c r="D376" i="1"/>
  <c r="E376" i="1"/>
  <c r="F376" i="1"/>
  <c r="G376" i="1"/>
  <c r="I376" i="1"/>
  <c r="J376" i="1"/>
  <c r="K376" i="1"/>
  <c r="L376" i="1"/>
  <c r="M376" i="1"/>
  <c r="O376" i="1"/>
  <c r="P376" i="1"/>
  <c r="Q376" i="1"/>
  <c r="R376" i="1"/>
  <c r="S376" i="1"/>
  <c r="T376" i="1"/>
  <c r="U376" i="1"/>
  <c r="V376" i="1"/>
  <c r="W376" i="1"/>
  <c r="X376" i="1"/>
  <c r="AC376" i="1"/>
  <c r="AE376" i="1"/>
  <c r="C377" i="1"/>
  <c r="D377" i="1"/>
  <c r="E377" i="1"/>
  <c r="F377" i="1"/>
  <c r="G377" i="1"/>
  <c r="J377" i="1" s="1"/>
  <c r="I377" i="1"/>
  <c r="K377" i="1"/>
  <c r="L377" i="1"/>
  <c r="M377" i="1"/>
  <c r="O377" i="1"/>
  <c r="P377" i="1"/>
  <c r="Q377" i="1"/>
  <c r="R377" i="1"/>
  <c r="S377" i="1"/>
  <c r="T377" i="1"/>
  <c r="U377" i="1"/>
  <c r="V377" i="1"/>
  <c r="W377" i="1"/>
  <c r="X377" i="1"/>
  <c r="Y377" i="1"/>
  <c r="AC377" i="1"/>
  <c r="AE377" i="1" s="1"/>
  <c r="C378" i="1"/>
  <c r="D378" i="1"/>
  <c r="E378" i="1"/>
  <c r="F378" i="1"/>
  <c r="G378" i="1"/>
  <c r="J378" i="1" s="1"/>
  <c r="I378" i="1"/>
  <c r="K378" i="1"/>
  <c r="L378" i="1"/>
  <c r="M378" i="1"/>
  <c r="O378" i="1"/>
  <c r="P378" i="1"/>
  <c r="Q378" i="1"/>
  <c r="R378" i="1"/>
  <c r="S378" i="1"/>
  <c r="T378" i="1"/>
  <c r="U378" i="1"/>
  <c r="V378" i="1"/>
  <c r="W378" i="1"/>
  <c r="X378" i="1"/>
  <c r="Y378" i="1"/>
  <c r="AC378" i="1"/>
  <c r="AE378" i="1"/>
  <c r="C379" i="1"/>
  <c r="D379" i="1"/>
  <c r="E379" i="1"/>
  <c r="F379" i="1"/>
  <c r="G379" i="1"/>
  <c r="I379" i="1"/>
  <c r="J379" i="1"/>
  <c r="K379" i="1"/>
  <c r="L379" i="1"/>
  <c r="M379" i="1"/>
  <c r="O379" i="1"/>
  <c r="P379" i="1"/>
  <c r="Q379" i="1"/>
  <c r="R379" i="1"/>
  <c r="S379" i="1"/>
  <c r="T379" i="1"/>
  <c r="U379" i="1"/>
  <c r="V379" i="1"/>
  <c r="W379" i="1"/>
  <c r="X379" i="1"/>
  <c r="AC379" i="1"/>
  <c r="AE379" i="1" s="1"/>
  <c r="C380" i="1"/>
  <c r="D380" i="1"/>
  <c r="E380" i="1"/>
  <c r="F380" i="1"/>
  <c r="I380" i="1" s="1"/>
  <c r="G380" i="1"/>
  <c r="J380" i="1"/>
  <c r="K380" i="1"/>
  <c r="L380" i="1"/>
  <c r="M380" i="1"/>
  <c r="O380" i="1"/>
  <c r="P380" i="1"/>
  <c r="Q380" i="1"/>
  <c r="R380" i="1"/>
  <c r="S380" i="1"/>
  <c r="T380" i="1"/>
  <c r="U380" i="1"/>
  <c r="V380" i="1"/>
  <c r="W380" i="1"/>
  <c r="X380" i="1"/>
  <c r="Y380" i="1"/>
  <c r="AC380" i="1"/>
  <c r="AE380" i="1" s="1"/>
  <c r="C381" i="1"/>
  <c r="D381" i="1"/>
  <c r="E381" i="1"/>
  <c r="F381" i="1"/>
  <c r="I381" i="1" s="1"/>
  <c r="G381" i="1"/>
  <c r="J381" i="1"/>
  <c r="K381" i="1"/>
  <c r="L381" i="1"/>
  <c r="M381" i="1"/>
  <c r="O381" i="1"/>
  <c r="P381" i="1"/>
  <c r="Q381" i="1"/>
  <c r="R381" i="1"/>
  <c r="S381" i="1"/>
  <c r="T381" i="1"/>
  <c r="U381" i="1"/>
  <c r="V381" i="1"/>
  <c r="W381" i="1"/>
  <c r="X381" i="1"/>
  <c r="Y381" i="1"/>
  <c r="AC381" i="1"/>
  <c r="AE381" i="1"/>
  <c r="C382" i="1"/>
  <c r="D382" i="1"/>
  <c r="E382" i="1"/>
  <c r="F382" i="1"/>
  <c r="G382" i="1"/>
  <c r="I382" i="1"/>
  <c r="J382" i="1"/>
  <c r="K382" i="1"/>
  <c r="L382" i="1"/>
  <c r="M382" i="1"/>
  <c r="O382" i="1"/>
  <c r="P382" i="1"/>
  <c r="Q382" i="1"/>
  <c r="R382" i="1"/>
  <c r="S382" i="1"/>
  <c r="T382" i="1"/>
  <c r="U382" i="1"/>
  <c r="V382" i="1"/>
  <c r="W382" i="1"/>
  <c r="X382" i="1"/>
  <c r="Y382" i="1"/>
  <c r="AC382" i="1"/>
  <c r="AE382" i="1"/>
  <c r="C383" i="1"/>
  <c r="D383" i="1"/>
  <c r="E383" i="1"/>
  <c r="F383" i="1"/>
  <c r="I383" i="1" s="1"/>
  <c r="G383" i="1"/>
  <c r="J383" i="1"/>
  <c r="K383" i="1"/>
  <c r="L383" i="1"/>
  <c r="M383" i="1"/>
  <c r="O383" i="1"/>
  <c r="P383" i="1"/>
  <c r="Q383" i="1"/>
  <c r="R383" i="1"/>
  <c r="S383" i="1"/>
  <c r="T383" i="1"/>
  <c r="U383" i="1"/>
  <c r="V383" i="1"/>
  <c r="W383" i="1"/>
  <c r="X383" i="1"/>
  <c r="Y383" i="1"/>
  <c r="AC383" i="1"/>
  <c r="AE383" i="1"/>
  <c r="C384" i="1"/>
  <c r="D384" i="1"/>
  <c r="E384" i="1"/>
  <c r="F384" i="1"/>
  <c r="G384" i="1"/>
  <c r="I384" i="1"/>
  <c r="J384" i="1"/>
  <c r="K384" i="1"/>
  <c r="L384" i="1"/>
  <c r="M384" i="1"/>
  <c r="O384" i="1"/>
  <c r="P384" i="1"/>
  <c r="Q384" i="1"/>
  <c r="R384" i="1"/>
  <c r="S384" i="1"/>
  <c r="T384" i="1"/>
  <c r="U384" i="1"/>
  <c r="V384" i="1"/>
  <c r="W384" i="1"/>
  <c r="X384" i="1"/>
  <c r="AC384" i="1"/>
  <c r="AE384" i="1"/>
  <c r="C385" i="1"/>
  <c r="D385" i="1"/>
  <c r="E385" i="1"/>
  <c r="F385" i="1"/>
  <c r="G385" i="1"/>
  <c r="J385" i="1" s="1"/>
  <c r="I385" i="1"/>
  <c r="K385" i="1"/>
  <c r="L385" i="1"/>
  <c r="M385" i="1"/>
  <c r="O385" i="1"/>
  <c r="P385" i="1"/>
  <c r="Q385" i="1"/>
  <c r="R385" i="1"/>
  <c r="S385" i="1"/>
  <c r="T385" i="1"/>
  <c r="U385" i="1"/>
  <c r="V385" i="1"/>
  <c r="X385" i="1"/>
  <c r="Y385" i="1"/>
  <c r="AC385" i="1"/>
  <c r="AE385" i="1" s="1"/>
  <c r="C386" i="1"/>
  <c r="D386" i="1"/>
  <c r="E386" i="1"/>
  <c r="F386" i="1"/>
  <c r="G386" i="1"/>
  <c r="J386" i="1" s="1"/>
  <c r="I386" i="1"/>
  <c r="K386" i="1"/>
  <c r="L386" i="1"/>
  <c r="M386" i="1"/>
  <c r="O386" i="1"/>
  <c r="P386" i="1"/>
  <c r="Q386" i="1"/>
  <c r="R386" i="1"/>
  <c r="S386" i="1"/>
  <c r="T386" i="1"/>
  <c r="U386" i="1"/>
  <c r="V386" i="1"/>
  <c r="W386" i="1"/>
  <c r="X386" i="1"/>
  <c r="AC386" i="1"/>
  <c r="AE386" i="1"/>
  <c r="C387" i="1"/>
  <c r="D387" i="1"/>
  <c r="E387" i="1"/>
  <c r="F387" i="1"/>
  <c r="G387" i="1"/>
  <c r="I387" i="1"/>
  <c r="J387" i="1"/>
  <c r="K387" i="1"/>
  <c r="L387" i="1"/>
  <c r="M387" i="1"/>
  <c r="O387" i="1"/>
  <c r="P387" i="1"/>
  <c r="Q387" i="1"/>
  <c r="R387" i="1"/>
  <c r="S387" i="1"/>
  <c r="T387" i="1"/>
  <c r="U387" i="1"/>
  <c r="V387" i="1"/>
  <c r="W387" i="1"/>
  <c r="X387" i="1"/>
  <c r="AC387" i="1"/>
  <c r="AE387" i="1" s="1"/>
  <c r="C388" i="1"/>
  <c r="D388" i="1"/>
  <c r="E388" i="1"/>
  <c r="F388" i="1"/>
  <c r="I388" i="1" s="1"/>
  <c r="G388" i="1"/>
  <c r="J388" i="1"/>
  <c r="K388" i="1"/>
  <c r="L388" i="1"/>
  <c r="M388" i="1"/>
  <c r="O388" i="1"/>
  <c r="P388" i="1"/>
  <c r="Q388" i="1"/>
  <c r="R388" i="1"/>
  <c r="S388" i="1"/>
  <c r="T388" i="1"/>
  <c r="U388" i="1"/>
  <c r="V388" i="1"/>
  <c r="W388" i="1"/>
  <c r="X388" i="1"/>
  <c r="Y388" i="1"/>
  <c r="AC388" i="1"/>
  <c r="AE388" i="1" s="1"/>
  <c r="C389" i="1"/>
  <c r="D389" i="1"/>
  <c r="E389" i="1"/>
  <c r="F389" i="1"/>
  <c r="I389" i="1" s="1"/>
  <c r="G389" i="1"/>
  <c r="J389" i="1"/>
  <c r="K389" i="1"/>
  <c r="L389" i="1"/>
  <c r="M389" i="1"/>
  <c r="O389" i="1"/>
  <c r="P389" i="1"/>
  <c r="Q389" i="1"/>
  <c r="R389" i="1"/>
  <c r="S389" i="1"/>
  <c r="T389" i="1"/>
  <c r="U389" i="1"/>
  <c r="V389" i="1"/>
  <c r="W389" i="1"/>
  <c r="X389" i="1"/>
  <c r="Y389" i="1"/>
  <c r="AC389" i="1"/>
  <c r="AE389" i="1"/>
  <c r="C390" i="1"/>
  <c r="D390" i="1"/>
  <c r="E390" i="1"/>
  <c r="F390" i="1"/>
  <c r="G390" i="1"/>
  <c r="I390" i="1"/>
  <c r="J390" i="1"/>
  <c r="K390" i="1"/>
  <c r="L390" i="1"/>
  <c r="M390" i="1"/>
  <c r="O390" i="1"/>
  <c r="P390" i="1"/>
  <c r="Q390" i="1"/>
  <c r="R390" i="1"/>
  <c r="S390" i="1"/>
  <c r="T390" i="1"/>
  <c r="U390" i="1"/>
  <c r="V390" i="1"/>
  <c r="W390" i="1"/>
  <c r="X390" i="1"/>
  <c r="AC390" i="1"/>
  <c r="AE390" i="1"/>
  <c r="C391" i="1"/>
  <c r="D391" i="1"/>
  <c r="E391" i="1"/>
  <c r="F391" i="1"/>
  <c r="I391" i="1" s="1"/>
  <c r="G391" i="1"/>
  <c r="J391" i="1"/>
  <c r="K391" i="1"/>
  <c r="L391" i="1"/>
  <c r="M391" i="1"/>
  <c r="O391" i="1"/>
  <c r="P391" i="1"/>
  <c r="Q391" i="1"/>
  <c r="R391" i="1"/>
  <c r="S391" i="1"/>
  <c r="T391" i="1"/>
  <c r="U391" i="1"/>
  <c r="V391" i="1"/>
  <c r="W391" i="1"/>
  <c r="X391" i="1"/>
  <c r="Y391" i="1"/>
  <c r="AC391" i="1"/>
  <c r="AE391" i="1"/>
  <c r="C392" i="1"/>
  <c r="D392" i="1"/>
  <c r="E392" i="1"/>
  <c r="F392" i="1"/>
  <c r="G392" i="1"/>
  <c r="I392" i="1"/>
  <c r="J392" i="1"/>
  <c r="K392" i="1"/>
  <c r="L392" i="1"/>
  <c r="M392" i="1"/>
  <c r="O392" i="1"/>
  <c r="P392" i="1"/>
  <c r="Q392" i="1"/>
  <c r="R392" i="1"/>
  <c r="S392" i="1"/>
  <c r="T392" i="1"/>
  <c r="U392" i="1"/>
  <c r="V392" i="1"/>
  <c r="W392" i="1"/>
  <c r="X392" i="1"/>
  <c r="Y392" i="1"/>
  <c r="AC392" i="1"/>
  <c r="AE392" i="1"/>
  <c r="C393" i="1"/>
  <c r="D393" i="1"/>
  <c r="E393" i="1"/>
  <c r="F393" i="1"/>
  <c r="G393" i="1"/>
  <c r="J393" i="1" s="1"/>
  <c r="I393" i="1"/>
  <c r="K393" i="1"/>
  <c r="L393" i="1"/>
  <c r="M393" i="1"/>
  <c r="O393" i="1"/>
  <c r="P393" i="1"/>
  <c r="Q393" i="1"/>
  <c r="R393" i="1"/>
  <c r="S393" i="1"/>
  <c r="T393" i="1"/>
  <c r="U393" i="1"/>
  <c r="V393" i="1"/>
  <c r="X393" i="1"/>
  <c r="Y393" i="1"/>
  <c r="AC393" i="1"/>
  <c r="AE393" i="1" s="1"/>
  <c r="C394" i="1"/>
  <c r="D394" i="1"/>
  <c r="E394" i="1"/>
  <c r="F394" i="1"/>
  <c r="G394" i="1"/>
  <c r="J394" i="1" s="1"/>
  <c r="I394" i="1"/>
  <c r="K394" i="1"/>
  <c r="L394" i="1"/>
  <c r="M394" i="1"/>
  <c r="O394" i="1"/>
  <c r="P394" i="1"/>
  <c r="Q394" i="1"/>
  <c r="R394" i="1"/>
  <c r="S394" i="1"/>
  <c r="T394" i="1"/>
  <c r="U394" i="1"/>
  <c r="V394" i="1"/>
  <c r="W394" i="1"/>
  <c r="X394" i="1"/>
  <c r="Y394" i="1"/>
  <c r="AC394" i="1"/>
  <c r="AE394" i="1"/>
  <c r="C395" i="1"/>
  <c r="D395" i="1"/>
  <c r="E395" i="1"/>
  <c r="F395" i="1"/>
  <c r="G395" i="1"/>
  <c r="I395" i="1"/>
  <c r="J395" i="1"/>
  <c r="K395" i="1"/>
  <c r="L395" i="1"/>
  <c r="M395" i="1"/>
  <c r="O395" i="1"/>
  <c r="P395" i="1"/>
  <c r="Q395" i="1"/>
  <c r="R395" i="1"/>
  <c r="S395" i="1"/>
  <c r="T395" i="1"/>
  <c r="U395" i="1"/>
  <c r="V395" i="1"/>
  <c r="X395" i="1"/>
  <c r="AC395" i="1"/>
  <c r="AE395" i="1" s="1"/>
  <c r="C396" i="1"/>
  <c r="D396" i="1"/>
  <c r="E396" i="1"/>
  <c r="F396" i="1"/>
  <c r="I396" i="1" s="1"/>
  <c r="G396" i="1"/>
  <c r="J396" i="1"/>
  <c r="K396" i="1"/>
  <c r="L396" i="1"/>
  <c r="M396" i="1"/>
  <c r="O396" i="1"/>
  <c r="P396" i="1"/>
  <c r="Q396" i="1"/>
  <c r="R396" i="1"/>
  <c r="S396" i="1"/>
  <c r="T396" i="1"/>
  <c r="U396" i="1"/>
  <c r="V396" i="1"/>
  <c r="W396" i="1"/>
  <c r="X396" i="1"/>
  <c r="Y396" i="1"/>
  <c r="AC396" i="1"/>
  <c r="AE396" i="1" s="1"/>
  <c r="C397" i="1"/>
  <c r="D397" i="1"/>
  <c r="E397" i="1"/>
  <c r="F397" i="1"/>
  <c r="I397" i="1" s="1"/>
  <c r="G397" i="1"/>
  <c r="J397" i="1"/>
  <c r="K397" i="1"/>
  <c r="L397" i="1"/>
  <c r="M397" i="1"/>
  <c r="O397" i="1"/>
  <c r="P397" i="1"/>
  <c r="Q397" i="1"/>
  <c r="R397" i="1"/>
  <c r="S397" i="1"/>
  <c r="T397" i="1"/>
  <c r="U397" i="1"/>
  <c r="V397" i="1"/>
  <c r="W397" i="1"/>
  <c r="X397" i="1"/>
  <c r="Y397" i="1"/>
  <c r="AC397" i="1"/>
  <c r="AE397" i="1"/>
  <c r="C398" i="1"/>
  <c r="D398" i="1"/>
  <c r="E398" i="1"/>
  <c r="F398" i="1"/>
  <c r="G398" i="1"/>
  <c r="I398" i="1"/>
  <c r="J398" i="1"/>
  <c r="K398" i="1"/>
  <c r="L398" i="1"/>
  <c r="M398" i="1"/>
  <c r="O398" i="1"/>
  <c r="P398" i="1"/>
  <c r="Q398" i="1"/>
  <c r="R398" i="1"/>
  <c r="S398" i="1"/>
  <c r="T398" i="1"/>
  <c r="U398" i="1"/>
  <c r="V398" i="1"/>
  <c r="W398" i="1"/>
  <c r="X398" i="1"/>
  <c r="AC398" i="1"/>
  <c r="AE398" i="1"/>
  <c r="C399" i="1"/>
  <c r="D399" i="1"/>
  <c r="E399" i="1"/>
  <c r="F399" i="1"/>
  <c r="I399" i="1" s="1"/>
  <c r="G399" i="1"/>
  <c r="J399" i="1"/>
  <c r="K399" i="1"/>
  <c r="L399" i="1"/>
  <c r="M399" i="1"/>
  <c r="O399" i="1"/>
  <c r="P399" i="1"/>
  <c r="Q399" i="1"/>
  <c r="R399" i="1"/>
  <c r="S399" i="1"/>
  <c r="T399" i="1"/>
  <c r="U399" i="1"/>
  <c r="V399" i="1"/>
  <c r="W399" i="1"/>
  <c r="X399" i="1"/>
  <c r="AC399" i="1"/>
  <c r="AE399" i="1"/>
  <c r="C400" i="1"/>
  <c r="D400" i="1"/>
  <c r="E400" i="1"/>
  <c r="F400" i="1"/>
  <c r="G400" i="1"/>
  <c r="I400" i="1"/>
  <c r="J400" i="1"/>
  <c r="K400" i="1"/>
  <c r="L400" i="1"/>
  <c r="M400" i="1"/>
  <c r="O400" i="1"/>
  <c r="P400" i="1"/>
  <c r="Q400" i="1"/>
  <c r="R400" i="1"/>
  <c r="S400" i="1"/>
  <c r="T400" i="1"/>
  <c r="U400" i="1"/>
  <c r="V400" i="1"/>
  <c r="W400" i="1"/>
  <c r="X400" i="1"/>
  <c r="Y400" i="1"/>
  <c r="AC400" i="1"/>
  <c r="AE400" i="1"/>
  <c r="C401" i="1"/>
  <c r="D401" i="1"/>
  <c r="E401" i="1"/>
  <c r="F401" i="1"/>
  <c r="G401" i="1"/>
  <c r="J401" i="1" s="1"/>
  <c r="I401" i="1"/>
  <c r="K401" i="1"/>
  <c r="L401" i="1"/>
  <c r="M401" i="1"/>
  <c r="O401" i="1"/>
  <c r="P401" i="1"/>
  <c r="Q401" i="1"/>
  <c r="R401" i="1"/>
  <c r="S401" i="1"/>
  <c r="T401" i="1"/>
  <c r="U401" i="1"/>
  <c r="V401" i="1"/>
  <c r="W401" i="1"/>
  <c r="X401" i="1"/>
  <c r="Y401" i="1"/>
  <c r="AC401" i="1"/>
  <c r="AE401" i="1" s="1"/>
  <c r="C402" i="1"/>
  <c r="D402" i="1"/>
  <c r="E402" i="1"/>
  <c r="F402" i="1"/>
  <c r="G402" i="1"/>
  <c r="J402" i="1" s="1"/>
  <c r="I402" i="1"/>
  <c r="K402" i="1"/>
  <c r="L402" i="1"/>
  <c r="M402" i="1"/>
  <c r="O402" i="1"/>
  <c r="P402" i="1"/>
  <c r="Q402" i="1"/>
  <c r="R402" i="1"/>
  <c r="S402" i="1"/>
  <c r="T402" i="1"/>
  <c r="U402" i="1"/>
  <c r="V402" i="1"/>
  <c r="W402" i="1"/>
  <c r="X402" i="1"/>
  <c r="Y402" i="1"/>
  <c r="AC402" i="1"/>
  <c r="AE402" i="1"/>
  <c r="C403" i="1"/>
  <c r="D403" i="1"/>
  <c r="E403" i="1"/>
  <c r="F403" i="1"/>
  <c r="G403" i="1"/>
  <c r="I403" i="1"/>
  <c r="J403" i="1"/>
  <c r="K403" i="1"/>
  <c r="L403" i="1"/>
  <c r="M403" i="1"/>
  <c r="O403" i="1"/>
  <c r="P403" i="1"/>
  <c r="Q403" i="1"/>
  <c r="R403" i="1"/>
  <c r="S403" i="1"/>
  <c r="T403" i="1"/>
  <c r="U403" i="1"/>
  <c r="V403" i="1"/>
  <c r="W403" i="1"/>
  <c r="X403" i="1"/>
  <c r="AC403" i="1"/>
  <c r="AE403" i="1" s="1"/>
  <c r="C404" i="1"/>
  <c r="D404" i="1"/>
  <c r="E404" i="1"/>
  <c r="F404" i="1"/>
  <c r="I404" i="1" s="1"/>
  <c r="G404" i="1"/>
  <c r="J404" i="1"/>
  <c r="K404" i="1"/>
  <c r="L404" i="1"/>
  <c r="M404" i="1"/>
  <c r="O404" i="1"/>
  <c r="P404" i="1"/>
  <c r="Q404" i="1"/>
  <c r="R404" i="1"/>
  <c r="S404" i="1"/>
  <c r="T404" i="1"/>
  <c r="U404" i="1"/>
  <c r="V404" i="1"/>
  <c r="W404" i="1"/>
  <c r="X404" i="1"/>
  <c r="Y404" i="1"/>
  <c r="AC404" i="1"/>
  <c r="AE404" i="1" s="1"/>
  <c r="C405" i="1"/>
  <c r="D405" i="1"/>
  <c r="E405" i="1"/>
  <c r="F405" i="1"/>
  <c r="I405" i="1" s="1"/>
  <c r="G405" i="1"/>
  <c r="J405" i="1"/>
  <c r="K405" i="1"/>
  <c r="L405" i="1"/>
  <c r="M405" i="1"/>
  <c r="O405" i="1"/>
  <c r="P405" i="1"/>
  <c r="Q405" i="1"/>
  <c r="R405" i="1"/>
  <c r="S405" i="1"/>
  <c r="T405" i="1"/>
  <c r="U405" i="1"/>
  <c r="V405" i="1"/>
  <c r="X405" i="1"/>
  <c r="Y405" i="1"/>
  <c r="AC405" i="1"/>
  <c r="AE405" i="1"/>
  <c r="C406" i="1"/>
  <c r="D406" i="1"/>
  <c r="E406" i="1"/>
  <c r="F406" i="1"/>
  <c r="G406" i="1"/>
  <c r="I406" i="1"/>
  <c r="J406" i="1"/>
  <c r="K406" i="1"/>
  <c r="L406" i="1"/>
  <c r="M406" i="1"/>
  <c r="O406" i="1"/>
  <c r="P406" i="1"/>
  <c r="Q406" i="1"/>
  <c r="R406" i="1"/>
  <c r="S406" i="1"/>
  <c r="T406" i="1"/>
  <c r="U406" i="1"/>
  <c r="V406" i="1"/>
  <c r="W406" i="1"/>
  <c r="X406" i="1"/>
  <c r="Y406" i="1"/>
  <c r="AC406" i="1"/>
  <c r="AE406" i="1"/>
  <c r="C407" i="1"/>
  <c r="D407" i="1"/>
  <c r="E407" i="1"/>
  <c r="F407" i="1"/>
  <c r="I407" i="1" s="1"/>
  <c r="G407" i="1"/>
  <c r="J407" i="1"/>
  <c r="K407" i="1"/>
  <c r="L407" i="1"/>
  <c r="M407" i="1"/>
  <c r="O407" i="1"/>
  <c r="P407" i="1"/>
  <c r="Q407" i="1"/>
  <c r="R407" i="1"/>
  <c r="S407" i="1"/>
  <c r="T407" i="1"/>
  <c r="U407" i="1"/>
  <c r="V407" i="1"/>
  <c r="W407" i="1"/>
  <c r="X407" i="1"/>
  <c r="AC407" i="1"/>
  <c r="AE407" i="1"/>
  <c r="C408" i="1"/>
  <c r="D408" i="1"/>
  <c r="E408" i="1"/>
  <c r="F408" i="1"/>
  <c r="I408" i="1" s="1"/>
  <c r="G408" i="1"/>
  <c r="J408" i="1"/>
  <c r="K408" i="1"/>
  <c r="L408" i="1"/>
  <c r="M408" i="1"/>
  <c r="O408" i="1"/>
  <c r="P408" i="1"/>
  <c r="Q408" i="1"/>
  <c r="R408" i="1"/>
  <c r="S408" i="1"/>
  <c r="T408" i="1"/>
  <c r="U408" i="1"/>
  <c r="V408" i="1"/>
  <c r="W408" i="1"/>
  <c r="X408" i="1"/>
  <c r="Y408" i="1"/>
  <c r="AC408" i="1"/>
  <c r="AE408" i="1"/>
  <c r="C409" i="1"/>
  <c r="D409" i="1"/>
  <c r="E409" i="1"/>
  <c r="F409" i="1"/>
  <c r="G409" i="1"/>
  <c r="J409" i="1" s="1"/>
  <c r="I409" i="1"/>
  <c r="K409" i="1"/>
  <c r="L409" i="1"/>
  <c r="M409" i="1"/>
  <c r="O409" i="1"/>
  <c r="P409" i="1"/>
  <c r="Q409" i="1"/>
  <c r="R409" i="1"/>
  <c r="S409" i="1"/>
  <c r="T409" i="1"/>
  <c r="U409" i="1"/>
  <c r="V409" i="1"/>
  <c r="W409" i="1"/>
  <c r="X409" i="1"/>
  <c r="Y409" i="1"/>
  <c r="AC409" i="1"/>
  <c r="AE409" i="1" s="1"/>
  <c r="C410" i="1"/>
  <c r="D410" i="1"/>
  <c r="E410" i="1"/>
  <c r="F410" i="1"/>
  <c r="G410" i="1"/>
  <c r="J410" i="1" s="1"/>
  <c r="I410" i="1"/>
  <c r="K410" i="1"/>
  <c r="L410" i="1"/>
  <c r="M410" i="1"/>
  <c r="O410" i="1"/>
  <c r="P410" i="1"/>
  <c r="Q410" i="1"/>
  <c r="R410" i="1"/>
  <c r="S410" i="1"/>
  <c r="T410" i="1"/>
  <c r="U410" i="1"/>
  <c r="V410" i="1"/>
  <c r="W410" i="1"/>
  <c r="X410" i="1"/>
  <c r="Y410" i="1"/>
  <c r="AC410" i="1"/>
  <c r="AE410" i="1"/>
  <c r="C411" i="1"/>
  <c r="D411" i="1"/>
  <c r="E411" i="1"/>
  <c r="F411" i="1"/>
  <c r="G411" i="1"/>
  <c r="I411" i="1"/>
  <c r="J411" i="1"/>
  <c r="K411" i="1"/>
  <c r="L411" i="1"/>
  <c r="M411" i="1"/>
  <c r="O411" i="1"/>
  <c r="P411" i="1"/>
  <c r="Q411" i="1"/>
  <c r="R411" i="1"/>
  <c r="S411" i="1"/>
  <c r="T411" i="1"/>
  <c r="U411" i="1"/>
  <c r="V411" i="1"/>
  <c r="W411" i="1"/>
  <c r="X411" i="1"/>
  <c r="AC411" i="1"/>
  <c r="AE411" i="1" s="1"/>
  <c r="C412" i="1"/>
  <c r="D412" i="1"/>
  <c r="E412" i="1"/>
  <c r="F412" i="1"/>
  <c r="I412" i="1" s="1"/>
  <c r="G412" i="1"/>
  <c r="J412" i="1"/>
  <c r="K412" i="1"/>
  <c r="L412" i="1"/>
  <c r="M412" i="1"/>
  <c r="O412" i="1"/>
  <c r="P412" i="1"/>
  <c r="Q412" i="1"/>
  <c r="R412" i="1"/>
  <c r="S412" i="1"/>
  <c r="T412" i="1"/>
  <c r="U412" i="1"/>
  <c r="V412" i="1"/>
  <c r="W412" i="1"/>
  <c r="X412" i="1"/>
  <c r="Y412" i="1"/>
  <c r="AC412" i="1"/>
  <c r="AE412" i="1" s="1"/>
  <c r="C413" i="1"/>
  <c r="D413" i="1"/>
  <c r="E413" i="1"/>
  <c r="F413" i="1"/>
  <c r="I413" i="1" s="1"/>
  <c r="G413" i="1"/>
  <c r="J413" i="1"/>
  <c r="K413" i="1"/>
  <c r="L413" i="1"/>
  <c r="M413" i="1"/>
  <c r="O413" i="1"/>
  <c r="P413" i="1"/>
  <c r="Q413" i="1"/>
  <c r="R413" i="1"/>
  <c r="S413" i="1"/>
  <c r="T413" i="1"/>
  <c r="U413" i="1"/>
  <c r="V413" i="1"/>
  <c r="W413" i="1"/>
  <c r="X413" i="1"/>
  <c r="Y413" i="1"/>
  <c r="AC413" i="1"/>
  <c r="AE413" i="1"/>
  <c r="C414" i="1"/>
  <c r="D414" i="1"/>
  <c r="E414" i="1"/>
  <c r="F414" i="1"/>
  <c r="G414" i="1"/>
  <c r="I414" i="1"/>
  <c r="J414" i="1"/>
  <c r="K414" i="1"/>
  <c r="L414" i="1"/>
  <c r="M414" i="1"/>
  <c r="O414" i="1"/>
  <c r="P414" i="1"/>
  <c r="Q414" i="1"/>
  <c r="R414" i="1"/>
  <c r="S414" i="1"/>
  <c r="T414" i="1"/>
  <c r="U414" i="1"/>
  <c r="V414" i="1"/>
  <c r="X414" i="1"/>
  <c r="AC414" i="1"/>
  <c r="AE414" i="1"/>
  <c r="C415" i="1"/>
  <c r="D415" i="1"/>
  <c r="E415" i="1"/>
  <c r="F415" i="1"/>
  <c r="I415" i="1" s="1"/>
  <c r="G415" i="1"/>
  <c r="J415" i="1"/>
  <c r="K415" i="1"/>
  <c r="L415" i="1"/>
  <c r="M415" i="1"/>
  <c r="O415" i="1"/>
  <c r="P415" i="1"/>
  <c r="Q415" i="1"/>
  <c r="R415" i="1"/>
  <c r="S415" i="1"/>
  <c r="T415" i="1"/>
  <c r="U415" i="1"/>
  <c r="V415" i="1"/>
  <c r="W415" i="1"/>
  <c r="X415" i="1"/>
  <c r="AC415" i="1"/>
  <c r="AE415" i="1"/>
  <c r="C416" i="1"/>
  <c r="D416" i="1"/>
  <c r="E416" i="1"/>
  <c r="F416" i="1"/>
  <c r="G416" i="1"/>
  <c r="I416" i="1"/>
  <c r="J416" i="1"/>
  <c r="K416" i="1"/>
  <c r="L416" i="1"/>
  <c r="M416" i="1"/>
  <c r="O416" i="1"/>
  <c r="P416" i="1"/>
  <c r="Q416" i="1"/>
  <c r="R416" i="1"/>
  <c r="S416" i="1"/>
  <c r="T416" i="1"/>
  <c r="U416" i="1"/>
  <c r="V416" i="1"/>
  <c r="W416" i="1"/>
  <c r="X416" i="1"/>
  <c r="Y416" i="1"/>
  <c r="AC416" i="1"/>
  <c r="AE416" i="1"/>
  <c r="C417" i="1"/>
  <c r="D417" i="1"/>
  <c r="E417" i="1"/>
  <c r="F417" i="1"/>
  <c r="G417" i="1"/>
  <c r="J417" i="1" s="1"/>
  <c r="I417" i="1"/>
  <c r="K417" i="1"/>
  <c r="L417" i="1"/>
  <c r="M417" i="1"/>
  <c r="O417" i="1"/>
  <c r="P417" i="1"/>
  <c r="Q417" i="1"/>
  <c r="R417" i="1"/>
  <c r="S417" i="1"/>
  <c r="T417" i="1"/>
  <c r="U417" i="1"/>
  <c r="V417" i="1"/>
  <c r="W417" i="1"/>
  <c r="X417" i="1"/>
  <c r="Y417" i="1"/>
  <c r="AC417" i="1"/>
  <c r="AE417" i="1" s="1"/>
  <c r="C418" i="1"/>
  <c r="D418" i="1"/>
  <c r="E418" i="1"/>
  <c r="F418" i="1"/>
  <c r="G418" i="1"/>
  <c r="J418" i="1" s="1"/>
  <c r="I418" i="1"/>
  <c r="K418" i="1"/>
  <c r="L418" i="1"/>
  <c r="M418" i="1"/>
  <c r="O418" i="1"/>
  <c r="P418" i="1"/>
  <c r="Q418" i="1"/>
  <c r="R418" i="1"/>
  <c r="S418" i="1"/>
  <c r="T418" i="1"/>
  <c r="U418" i="1"/>
  <c r="V418" i="1"/>
  <c r="X418" i="1"/>
  <c r="Y418" i="1"/>
  <c r="AC418" i="1"/>
  <c r="AE418" i="1"/>
  <c r="C419" i="1"/>
  <c r="D419" i="1"/>
  <c r="E419" i="1"/>
  <c r="F419" i="1"/>
  <c r="G419" i="1"/>
  <c r="I419" i="1"/>
  <c r="J419" i="1"/>
  <c r="K419" i="1"/>
  <c r="L419" i="1"/>
  <c r="M419" i="1"/>
  <c r="O419" i="1"/>
  <c r="P419" i="1"/>
  <c r="Q419" i="1"/>
  <c r="R419" i="1"/>
  <c r="S419" i="1"/>
  <c r="T419" i="1"/>
  <c r="U419" i="1"/>
  <c r="V419" i="1"/>
  <c r="W419" i="1"/>
  <c r="X419" i="1"/>
  <c r="Y419" i="1"/>
  <c r="AC419" i="1"/>
  <c r="AE419" i="1" s="1"/>
  <c r="C420" i="1"/>
  <c r="D420" i="1"/>
  <c r="E420" i="1"/>
  <c r="F420" i="1"/>
  <c r="I420" i="1" s="1"/>
  <c r="G420" i="1"/>
  <c r="J420" i="1"/>
  <c r="K420" i="1"/>
  <c r="L420" i="1"/>
  <c r="M420" i="1"/>
  <c r="O420" i="1"/>
  <c r="P420" i="1"/>
  <c r="Q420" i="1"/>
  <c r="R420" i="1"/>
  <c r="S420" i="1"/>
  <c r="T420" i="1"/>
  <c r="U420" i="1"/>
  <c r="V420" i="1"/>
  <c r="X420" i="1"/>
  <c r="Y420" i="1"/>
  <c r="AC420" i="1"/>
  <c r="AE420" i="1" s="1"/>
  <c r="C421" i="1"/>
  <c r="D421" i="1"/>
  <c r="E421" i="1"/>
  <c r="F421" i="1"/>
  <c r="I421" i="1" s="1"/>
  <c r="G421" i="1"/>
  <c r="J421" i="1"/>
  <c r="K421" i="1"/>
  <c r="L421" i="1"/>
  <c r="M421" i="1"/>
  <c r="O421" i="1"/>
  <c r="P421" i="1"/>
  <c r="Q421" i="1"/>
  <c r="R421" i="1"/>
  <c r="S421" i="1"/>
  <c r="T421" i="1"/>
  <c r="U421" i="1"/>
  <c r="V421" i="1"/>
  <c r="X421" i="1"/>
  <c r="AC421" i="1"/>
  <c r="AE421" i="1"/>
  <c r="C422" i="1"/>
  <c r="D422" i="1"/>
  <c r="E422" i="1"/>
  <c r="F422" i="1"/>
  <c r="G422" i="1"/>
  <c r="I422" i="1"/>
  <c r="J422" i="1"/>
  <c r="K422" i="1"/>
  <c r="L422" i="1"/>
  <c r="M422" i="1"/>
  <c r="O422" i="1"/>
  <c r="P422" i="1"/>
  <c r="Q422" i="1"/>
  <c r="R422" i="1"/>
  <c r="S422" i="1"/>
  <c r="T422" i="1"/>
  <c r="U422" i="1"/>
  <c r="V422" i="1"/>
  <c r="W422" i="1"/>
  <c r="X422" i="1"/>
  <c r="Y422" i="1"/>
  <c r="AC422" i="1"/>
  <c r="AE422" i="1"/>
  <c r="C423" i="1"/>
  <c r="D423" i="1"/>
  <c r="E423" i="1"/>
  <c r="F423" i="1"/>
  <c r="I423" i="1" s="1"/>
  <c r="G423" i="1"/>
  <c r="J423" i="1"/>
  <c r="K423" i="1"/>
  <c r="L423" i="1"/>
  <c r="M423" i="1"/>
  <c r="O423" i="1"/>
  <c r="P423" i="1"/>
  <c r="Q423" i="1"/>
  <c r="R423" i="1"/>
  <c r="S423" i="1"/>
  <c r="T423" i="1"/>
  <c r="U423" i="1"/>
  <c r="V423" i="1"/>
  <c r="W423" i="1"/>
  <c r="X423" i="1"/>
  <c r="Y423" i="1"/>
  <c r="AC423" i="1"/>
  <c r="AE423" i="1"/>
  <c r="C424" i="1"/>
  <c r="D424" i="1"/>
  <c r="E424" i="1"/>
  <c r="F424" i="1"/>
  <c r="G424" i="1"/>
  <c r="I424" i="1"/>
  <c r="J424" i="1"/>
  <c r="K424" i="1"/>
  <c r="L424" i="1"/>
  <c r="M424" i="1"/>
  <c r="O424" i="1"/>
  <c r="P424" i="1"/>
  <c r="Q424" i="1"/>
  <c r="R424" i="1"/>
  <c r="S424" i="1"/>
  <c r="T424" i="1"/>
  <c r="U424" i="1"/>
  <c r="V424" i="1"/>
  <c r="X424" i="1"/>
  <c r="Y424" i="1"/>
  <c r="AC424" i="1"/>
  <c r="AE424" i="1"/>
  <c r="C425" i="1"/>
  <c r="D425" i="1"/>
  <c r="E425" i="1"/>
  <c r="F425" i="1"/>
  <c r="G425" i="1"/>
  <c r="J425" i="1" s="1"/>
  <c r="I425" i="1"/>
  <c r="K425" i="1"/>
  <c r="L425" i="1"/>
  <c r="M425" i="1"/>
  <c r="O425" i="1"/>
  <c r="P425" i="1"/>
  <c r="Q425" i="1"/>
  <c r="R425" i="1"/>
  <c r="S425" i="1"/>
  <c r="T425" i="1"/>
  <c r="U425" i="1"/>
  <c r="V425" i="1"/>
  <c r="W425" i="1"/>
  <c r="X425" i="1"/>
  <c r="Y425" i="1"/>
  <c r="AC425" i="1"/>
  <c r="AE425" i="1" s="1"/>
  <c r="C426" i="1"/>
  <c r="D426" i="1"/>
  <c r="E426" i="1"/>
  <c r="F426" i="1"/>
  <c r="G426" i="1"/>
  <c r="J426" i="1" s="1"/>
  <c r="I426" i="1"/>
  <c r="K426" i="1"/>
  <c r="L426" i="1"/>
  <c r="M426" i="1"/>
  <c r="O426" i="1"/>
  <c r="P426" i="1"/>
  <c r="Q426" i="1"/>
  <c r="R426" i="1"/>
  <c r="S426" i="1"/>
  <c r="T426" i="1"/>
  <c r="U426" i="1"/>
  <c r="V426" i="1"/>
  <c r="W426" i="1"/>
  <c r="X426" i="1"/>
  <c r="Y426" i="1"/>
  <c r="AC426" i="1"/>
  <c r="AE426" i="1"/>
  <c r="C427" i="1"/>
  <c r="D427" i="1"/>
  <c r="E427" i="1"/>
  <c r="F427" i="1"/>
  <c r="G427" i="1"/>
  <c r="I427" i="1"/>
  <c r="J427" i="1"/>
  <c r="K427" i="1"/>
  <c r="L427" i="1"/>
  <c r="M427" i="1"/>
  <c r="O427" i="1"/>
  <c r="P427" i="1"/>
  <c r="Q427" i="1"/>
  <c r="R427" i="1"/>
  <c r="S427" i="1"/>
  <c r="T427" i="1"/>
  <c r="U427" i="1"/>
  <c r="V427" i="1"/>
  <c r="X427" i="1"/>
  <c r="Y427" i="1"/>
  <c r="AC427" i="1"/>
  <c r="AE427" i="1" s="1"/>
  <c r="C428" i="1"/>
  <c r="D428" i="1"/>
  <c r="E428" i="1"/>
  <c r="F428" i="1"/>
  <c r="I428" i="1" s="1"/>
  <c r="G428" i="1"/>
  <c r="J428" i="1"/>
  <c r="K428" i="1"/>
  <c r="L428" i="1"/>
  <c r="M428" i="1"/>
  <c r="O428" i="1"/>
  <c r="P428" i="1"/>
  <c r="Q428" i="1"/>
  <c r="R428" i="1"/>
  <c r="S428" i="1"/>
  <c r="T428" i="1"/>
  <c r="U428" i="1"/>
  <c r="V428" i="1"/>
  <c r="W428" i="1"/>
  <c r="X428" i="1"/>
  <c r="AC428" i="1"/>
  <c r="AE428" i="1" s="1"/>
  <c r="C429" i="1"/>
  <c r="D429" i="1"/>
  <c r="E429" i="1"/>
  <c r="F429" i="1"/>
  <c r="I429" i="1" s="1"/>
  <c r="G429" i="1"/>
  <c r="J429" i="1"/>
  <c r="K429" i="1"/>
  <c r="L429" i="1"/>
  <c r="M429" i="1"/>
  <c r="O429" i="1"/>
  <c r="P429" i="1"/>
  <c r="Q429" i="1"/>
  <c r="R429" i="1"/>
  <c r="S429" i="1"/>
  <c r="T429" i="1"/>
  <c r="U429" i="1"/>
  <c r="V429" i="1"/>
  <c r="W429" i="1"/>
  <c r="X429" i="1"/>
  <c r="Y429" i="1"/>
  <c r="AC429" i="1"/>
  <c r="AE429" i="1"/>
  <c r="C430" i="1"/>
  <c r="D430" i="1"/>
  <c r="E430" i="1"/>
  <c r="F430" i="1"/>
  <c r="G430" i="1"/>
  <c r="I430" i="1"/>
  <c r="J430" i="1"/>
  <c r="K430" i="1"/>
  <c r="L430" i="1"/>
  <c r="M430" i="1"/>
  <c r="O430" i="1"/>
  <c r="P430" i="1"/>
  <c r="Q430" i="1"/>
  <c r="R430" i="1"/>
  <c r="S430" i="1"/>
  <c r="T430" i="1"/>
  <c r="U430" i="1"/>
  <c r="V430" i="1"/>
  <c r="W430" i="1"/>
  <c r="X430" i="1"/>
  <c r="Y430" i="1"/>
  <c r="AC430" i="1"/>
  <c r="AE430" i="1"/>
  <c r="C431" i="1"/>
  <c r="D431" i="1"/>
  <c r="E431" i="1"/>
  <c r="F431" i="1"/>
  <c r="I431" i="1" s="1"/>
  <c r="G431" i="1"/>
  <c r="J431" i="1"/>
  <c r="K431" i="1"/>
  <c r="L431" i="1"/>
  <c r="M431" i="1"/>
  <c r="O431" i="1"/>
  <c r="P431" i="1"/>
  <c r="Q431" i="1"/>
  <c r="R431" i="1"/>
  <c r="S431" i="1"/>
  <c r="T431" i="1"/>
  <c r="U431" i="1"/>
  <c r="V431" i="1"/>
  <c r="W431" i="1"/>
  <c r="X431" i="1"/>
  <c r="AC431" i="1"/>
  <c r="AE431" i="1"/>
  <c r="C432" i="1"/>
  <c r="D432" i="1"/>
  <c r="E432" i="1"/>
  <c r="F432" i="1"/>
  <c r="I432" i="1" s="1"/>
  <c r="G432" i="1"/>
  <c r="J432" i="1"/>
  <c r="K432" i="1"/>
  <c r="L432" i="1"/>
  <c r="M432" i="1"/>
  <c r="O432" i="1"/>
  <c r="P432" i="1"/>
  <c r="Q432" i="1"/>
  <c r="R432" i="1"/>
  <c r="S432" i="1"/>
  <c r="T432" i="1"/>
  <c r="U432" i="1"/>
  <c r="V432" i="1"/>
  <c r="X432" i="1"/>
  <c r="Y432" i="1"/>
  <c r="AC432" i="1"/>
  <c r="AE432" i="1"/>
  <c r="C433" i="1"/>
  <c r="D433" i="1"/>
  <c r="E433" i="1"/>
  <c r="F433" i="1"/>
  <c r="G433" i="1"/>
  <c r="J433" i="1" s="1"/>
  <c r="I433" i="1"/>
  <c r="K433" i="1"/>
  <c r="L433" i="1"/>
  <c r="M433" i="1"/>
  <c r="O433" i="1"/>
  <c r="P433" i="1"/>
  <c r="Q433" i="1"/>
  <c r="R433" i="1"/>
  <c r="S433" i="1"/>
  <c r="T433" i="1"/>
  <c r="U433" i="1"/>
  <c r="V433" i="1"/>
  <c r="W433" i="1"/>
  <c r="X433" i="1"/>
  <c r="Y433" i="1"/>
  <c r="AC433" i="1"/>
  <c r="AE433" i="1" s="1"/>
  <c r="C434" i="1"/>
  <c r="D434" i="1"/>
  <c r="E434" i="1"/>
  <c r="F434" i="1"/>
  <c r="G434" i="1"/>
  <c r="J434" i="1" s="1"/>
  <c r="I434" i="1"/>
  <c r="K434" i="1"/>
  <c r="L434" i="1"/>
  <c r="M434" i="1"/>
  <c r="O434" i="1"/>
  <c r="P434" i="1"/>
  <c r="Q434" i="1"/>
  <c r="R434" i="1"/>
  <c r="S434" i="1"/>
  <c r="T434" i="1"/>
  <c r="U434" i="1"/>
  <c r="V434" i="1"/>
  <c r="W434" i="1"/>
  <c r="X434" i="1"/>
  <c r="AC434" i="1"/>
  <c r="AE434" i="1"/>
  <c r="C435" i="1"/>
  <c r="D435" i="1"/>
  <c r="E435" i="1"/>
  <c r="F435" i="1"/>
  <c r="G435" i="1"/>
  <c r="I435" i="1"/>
  <c r="J435" i="1"/>
  <c r="K435" i="1"/>
  <c r="L435" i="1"/>
  <c r="M435" i="1"/>
  <c r="O435" i="1"/>
  <c r="P435" i="1"/>
  <c r="Q435" i="1"/>
  <c r="R435" i="1"/>
  <c r="S435" i="1"/>
  <c r="T435" i="1"/>
  <c r="U435" i="1"/>
  <c r="V435" i="1"/>
  <c r="W435" i="1"/>
  <c r="X435" i="1"/>
  <c r="Y435" i="1"/>
  <c r="AC435" i="1"/>
  <c r="AE435" i="1" s="1"/>
  <c r="C436" i="1"/>
  <c r="D436" i="1"/>
  <c r="E436" i="1"/>
  <c r="F436" i="1"/>
  <c r="I436" i="1" s="1"/>
  <c r="G436" i="1"/>
  <c r="J436" i="1"/>
  <c r="K436" i="1"/>
  <c r="L436" i="1"/>
  <c r="M436" i="1"/>
  <c r="O436" i="1"/>
  <c r="P436" i="1"/>
  <c r="Q436" i="1"/>
  <c r="R436" i="1"/>
  <c r="S436" i="1"/>
  <c r="T436" i="1"/>
  <c r="U436" i="1"/>
  <c r="V436" i="1"/>
  <c r="W436" i="1"/>
  <c r="X436" i="1"/>
  <c r="Y436" i="1"/>
  <c r="AC436" i="1"/>
  <c r="AE436" i="1" s="1"/>
  <c r="C437" i="1"/>
  <c r="D437" i="1"/>
  <c r="E437" i="1"/>
  <c r="F437" i="1"/>
  <c r="I437" i="1" s="1"/>
  <c r="G437" i="1"/>
  <c r="J437" i="1"/>
  <c r="K437" i="1"/>
  <c r="L437" i="1"/>
  <c r="M437" i="1"/>
  <c r="O437" i="1"/>
  <c r="P437" i="1"/>
  <c r="Q437" i="1"/>
  <c r="R437" i="1"/>
  <c r="S437" i="1"/>
  <c r="T437" i="1"/>
  <c r="U437" i="1"/>
  <c r="V437" i="1"/>
  <c r="X437" i="1"/>
  <c r="AC437" i="1"/>
  <c r="AE437" i="1"/>
  <c r="C438" i="1"/>
  <c r="D438" i="1"/>
  <c r="E438" i="1"/>
  <c r="F438" i="1"/>
  <c r="G438" i="1"/>
  <c r="I438" i="1"/>
  <c r="J438" i="1"/>
  <c r="K438" i="1"/>
  <c r="L438" i="1"/>
  <c r="M438" i="1"/>
  <c r="O438" i="1"/>
  <c r="P438" i="1"/>
  <c r="Q438" i="1"/>
  <c r="R438" i="1"/>
  <c r="S438" i="1"/>
  <c r="T438" i="1"/>
  <c r="U438" i="1"/>
  <c r="V438" i="1"/>
  <c r="X438" i="1"/>
  <c r="Y438" i="1"/>
  <c r="AC438" i="1"/>
  <c r="AE438" i="1"/>
  <c r="C439" i="1"/>
  <c r="D439" i="1"/>
  <c r="E439" i="1"/>
  <c r="F439" i="1"/>
  <c r="I439" i="1" s="1"/>
  <c r="G439" i="1"/>
  <c r="J439" i="1"/>
  <c r="K439" i="1"/>
  <c r="L439" i="1"/>
  <c r="M439" i="1"/>
  <c r="O439" i="1"/>
  <c r="P439" i="1"/>
  <c r="Q439" i="1"/>
  <c r="R439" i="1"/>
  <c r="S439" i="1"/>
  <c r="T439" i="1"/>
  <c r="U439" i="1"/>
  <c r="V439" i="1"/>
  <c r="W439" i="1"/>
  <c r="X439" i="1"/>
  <c r="Y439" i="1"/>
  <c r="AC439" i="1"/>
  <c r="AE439" i="1"/>
  <c r="C440" i="1"/>
  <c r="D440" i="1"/>
  <c r="E440" i="1"/>
  <c r="F440" i="1"/>
  <c r="G440" i="1"/>
  <c r="I440" i="1"/>
  <c r="J440" i="1"/>
  <c r="K440" i="1"/>
  <c r="L440" i="1"/>
  <c r="M440" i="1"/>
  <c r="O440" i="1"/>
  <c r="P440" i="1"/>
  <c r="Q440" i="1"/>
  <c r="R440" i="1"/>
  <c r="S440" i="1"/>
  <c r="T440" i="1"/>
  <c r="U440" i="1"/>
  <c r="V440" i="1"/>
  <c r="W440" i="1"/>
  <c r="X440" i="1"/>
  <c r="AC440" i="1"/>
  <c r="AE440" i="1"/>
  <c r="C441" i="1"/>
  <c r="D441" i="1"/>
  <c r="E441" i="1"/>
  <c r="F441" i="1"/>
  <c r="G441" i="1"/>
  <c r="J441" i="1" s="1"/>
  <c r="I441" i="1"/>
  <c r="K441" i="1"/>
  <c r="L441" i="1"/>
  <c r="M441" i="1"/>
  <c r="O441" i="1"/>
  <c r="P441" i="1"/>
  <c r="Q441" i="1"/>
  <c r="R441" i="1"/>
  <c r="S441" i="1"/>
  <c r="T441" i="1"/>
  <c r="U441" i="1"/>
  <c r="V441" i="1"/>
  <c r="W441" i="1"/>
  <c r="X441" i="1"/>
  <c r="Y441" i="1"/>
  <c r="AC441" i="1"/>
  <c r="AE441" i="1" s="1"/>
  <c r="C442" i="1"/>
  <c r="D442" i="1"/>
  <c r="E442" i="1"/>
  <c r="F442" i="1"/>
  <c r="G442" i="1"/>
  <c r="J442" i="1" s="1"/>
  <c r="I442" i="1"/>
  <c r="K442" i="1"/>
  <c r="L442" i="1"/>
  <c r="M442" i="1"/>
  <c r="O442" i="1"/>
  <c r="P442" i="1"/>
  <c r="Q442" i="1"/>
  <c r="R442" i="1"/>
  <c r="S442" i="1"/>
  <c r="T442" i="1"/>
  <c r="U442" i="1"/>
  <c r="V442" i="1"/>
  <c r="W442" i="1"/>
  <c r="X442" i="1"/>
  <c r="Y442" i="1"/>
  <c r="AC442" i="1"/>
  <c r="AE442" i="1"/>
  <c r="C443" i="1"/>
  <c r="D443" i="1"/>
  <c r="E443" i="1"/>
  <c r="F443" i="1"/>
  <c r="G443" i="1"/>
  <c r="I443" i="1"/>
  <c r="J443" i="1"/>
  <c r="K443" i="1"/>
  <c r="L443" i="1"/>
  <c r="M443" i="1"/>
  <c r="O443" i="1"/>
  <c r="P443" i="1"/>
  <c r="Q443" i="1"/>
  <c r="R443" i="1"/>
  <c r="S443" i="1"/>
  <c r="T443" i="1"/>
  <c r="U443" i="1"/>
  <c r="V443" i="1"/>
  <c r="W443" i="1"/>
  <c r="X443" i="1"/>
  <c r="Y443" i="1"/>
  <c r="AC443" i="1"/>
  <c r="AE443" i="1" s="1"/>
  <c r="C444" i="1"/>
  <c r="D444" i="1"/>
  <c r="E444" i="1"/>
  <c r="F444" i="1"/>
  <c r="I444" i="1" s="1"/>
  <c r="G444" i="1"/>
  <c r="J444" i="1"/>
  <c r="K444" i="1"/>
  <c r="L444" i="1"/>
  <c r="M444" i="1"/>
  <c r="O444" i="1"/>
  <c r="P444" i="1"/>
  <c r="Q444" i="1"/>
  <c r="R444" i="1"/>
  <c r="S444" i="1"/>
  <c r="T444" i="1"/>
  <c r="U444" i="1"/>
  <c r="V444" i="1"/>
  <c r="W444" i="1"/>
  <c r="X444" i="1"/>
  <c r="Y444" i="1"/>
  <c r="AC444" i="1"/>
  <c r="AE444" i="1" s="1"/>
  <c r="C445" i="1"/>
  <c r="D445" i="1"/>
  <c r="E445" i="1"/>
  <c r="F445" i="1"/>
  <c r="I445" i="1" s="1"/>
  <c r="G445" i="1"/>
  <c r="J445" i="1"/>
  <c r="K445" i="1"/>
  <c r="L445" i="1"/>
  <c r="M445" i="1"/>
  <c r="O445" i="1"/>
  <c r="P445" i="1"/>
  <c r="Q445" i="1"/>
  <c r="R445" i="1"/>
  <c r="S445" i="1"/>
  <c r="T445" i="1"/>
  <c r="U445" i="1"/>
  <c r="V445" i="1"/>
  <c r="X445" i="1"/>
  <c r="Y445" i="1"/>
  <c r="AC445" i="1"/>
  <c r="AE445" i="1"/>
  <c r="C446" i="1"/>
  <c r="D446" i="1"/>
  <c r="E446" i="1"/>
  <c r="F446" i="1"/>
  <c r="G446" i="1"/>
  <c r="I446" i="1"/>
  <c r="J446" i="1"/>
  <c r="K446" i="1"/>
  <c r="L446" i="1"/>
  <c r="M446" i="1"/>
  <c r="O446" i="1"/>
  <c r="P446" i="1"/>
  <c r="Q446" i="1"/>
  <c r="R446" i="1"/>
  <c r="S446" i="1"/>
  <c r="T446" i="1"/>
  <c r="U446" i="1"/>
  <c r="V446" i="1"/>
  <c r="X446" i="1"/>
  <c r="Y446" i="1"/>
  <c r="AC446" i="1"/>
  <c r="AE446" i="1"/>
  <c r="C447" i="1"/>
  <c r="D447" i="1"/>
  <c r="E447" i="1"/>
  <c r="F447" i="1"/>
  <c r="I447" i="1" s="1"/>
  <c r="G447" i="1"/>
  <c r="J447" i="1"/>
  <c r="K447" i="1"/>
  <c r="L447" i="1"/>
  <c r="M447" i="1"/>
  <c r="O447" i="1"/>
  <c r="P447" i="1"/>
  <c r="Q447" i="1"/>
  <c r="R447" i="1"/>
  <c r="S447" i="1"/>
  <c r="T447" i="1"/>
  <c r="U447" i="1"/>
  <c r="V447" i="1"/>
  <c r="W447" i="1"/>
  <c r="X447" i="1"/>
  <c r="Y447" i="1"/>
  <c r="AC447" i="1"/>
  <c r="AE447" i="1"/>
  <c r="C448" i="1"/>
  <c r="D448" i="1"/>
  <c r="E448" i="1"/>
  <c r="F448" i="1"/>
  <c r="G448" i="1"/>
  <c r="I448" i="1"/>
  <c r="J448" i="1"/>
  <c r="K448" i="1"/>
  <c r="L448" i="1"/>
  <c r="M448" i="1"/>
  <c r="O448" i="1"/>
  <c r="P448" i="1"/>
  <c r="Q448" i="1"/>
  <c r="R448" i="1"/>
  <c r="S448" i="1"/>
  <c r="T448" i="1"/>
  <c r="U448" i="1"/>
  <c r="V448" i="1"/>
  <c r="X448" i="1"/>
  <c r="Y448" i="1"/>
  <c r="AC448" i="1"/>
  <c r="AE448" i="1"/>
  <c r="C449" i="1"/>
  <c r="D449" i="1"/>
  <c r="E449" i="1"/>
  <c r="F449" i="1"/>
  <c r="G449" i="1"/>
  <c r="J449" i="1" s="1"/>
  <c r="I449" i="1"/>
  <c r="K449" i="1"/>
  <c r="L449" i="1"/>
  <c r="M449" i="1"/>
  <c r="O449" i="1"/>
  <c r="P449" i="1"/>
  <c r="Q449" i="1"/>
  <c r="R449" i="1"/>
  <c r="S449" i="1"/>
  <c r="T449" i="1"/>
  <c r="U449" i="1"/>
  <c r="V449" i="1"/>
  <c r="W449" i="1"/>
  <c r="X449" i="1"/>
  <c r="Y449" i="1"/>
  <c r="AC449" i="1"/>
  <c r="AE449" i="1" s="1"/>
  <c r="C450" i="1"/>
  <c r="D450" i="1"/>
  <c r="E450" i="1"/>
  <c r="F450" i="1"/>
  <c r="G450" i="1"/>
  <c r="J450" i="1" s="1"/>
  <c r="I450" i="1"/>
  <c r="K450" i="1"/>
  <c r="L450" i="1"/>
  <c r="M450" i="1"/>
  <c r="O450" i="1"/>
  <c r="P450" i="1"/>
  <c r="Q450" i="1"/>
  <c r="R450" i="1"/>
  <c r="S450" i="1"/>
  <c r="T450" i="1"/>
  <c r="U450" i="1"/>
  <c r="V450" i="1"/>
  <c r="W450" i="1"/>
  <c r="X450" i="1"/>
  <c r="AC450" i="1"/>
  <c r="AE450" i="1"/>
  <c r="C451" i="1"/>
  <c r="D451" i="1"/>
  <c r="E451" i="1"/>
  <c r="F451" i="1"/>
  <c r="G451" i="1"/>
  <c r="I451" i="1"/>
  <c r="J451" i="1"/>
  <c r="K451" i="1"/>
  <c r="L451" i="1"/>
  <c r="M451" i="1"/>
  <c r="O451" i="1"/>
  <c r="P451" i="1"/>
  <c r="Q451" i="1"/>
  <c r="R451" i="1"/>
  <c r="S451" i="1"/>
  <c r="T451" i="1"/>
  <c r="U451" i="1"/>
  <c r="V451" i="1"/>
  <c r="W451" i="1"/>
  <c r="X451" i="1"/>
  <c r="Y451" i="1"/>
  <c r="AC451" i="1"/>
  <c r="AE451" i="1" s="1"/>
  <c r="C452" i="1"/>
  <c r="D452" i="1"/>
  <c r="E452" i="1"/>
  <c r="F452" i="1"/>
  <c r="I452" i="1" s="1"/>
  <c r="G452" i="1"/>
  <c r="J452" i="1"/>
  <c r="K452" i="1"/>
  <c r="L452" i="1"/>
  <c r="M452" i="1"/>
  <c r="O452" i="1"/>
  <c r="P452" i="1"/>
  <c r="Q452" i="1"/>
  <c r="R452" i="1"/>
  <c r="S452" i="1"/>
  <c r="T452" i="1"/>
  <c r="U452" i="1"/>
  <c r="V452" i="1"/>
  <c r="W452" i="1"/>
  <c r="X452" i="1"/>
  <c r="Y452" i="1"/>
  <c r="AC452" i="1"/>
  <c r="AE452" i="1" s="1"/>
  <c r="C453" i="1"/>
  <c r="D453" i="1"/>
  <c r="E453" i="1"/>
  <c r="F453" i="1"/>
  <c r="I453" i="1" s="1"/>
  <c r="G453" i="1"/>
  <c r="J453" i="1"/>
  <c r="K453" i="1"/>
  <c r="L453" i="1"/>
  <c r="M453" i="1"/>
  <c r="O453" i="1"/>
  <c r="P453" i="1"/>
  <c r="Q453" i="1"/>
  <c r="R453" i="1"/>
  <c r="S453" i="1"/>
  <c r="T453" i="1"/>
  <c r="U453" i="1"/>
  <c r="V453" i="1"/>
  <c r="X453" i="1"/>
  <c r="Y453" i="1"/>
  <c r="AC453" i="1"/>
  <c r="AE453" i="1"/>
  <c r="C454" i="1"/>
  <c r="D454" i="1"/>
  <c r="E454" i="1"/>
  <c r="F454" i="1"/>
  <c r="G454" i="1"/>
  <c r="I454" i="1"/>
  <c r="J454" i="1"/>
  <c r="K454" i="1"/>
  <c r="L454" i="1"/>
  <c r="M454" i="1"/>
  <c r="O454" i="1"/>
  <c r="P454" i="1"/>
  <c r="Q454" i="1"/>
  <c r="R454" i="1"/>
  <c r="S454" i="1"/>
  <c r="T454" i="1"/>
  <c r="U454" i="1"/>
  <c r="V454" i="1"/>
  <c r="X454" i="1"/>
  <c r="Y454" i="1"/>
  <c r="AC454" i="1"/>
  <c r="AE454" i="1"/>
  <c r="C455" i="1"/>
  <c r="D455" i="1"/>
  <c r="E455" i="1"/>
  <c r="F455" i="1"/>
  <c r="I455" i="1" s="1"/>
  <c r="G455" i="1"/>
  <c r="J455" i="1"/>
  <c r="K455" i="1"/>
  <c r="L455" i="1"/>
  <c r="M455" i="1"/>
  <c r="O455" i="1"/>
  <c r="P455" i="1"/>
  <c r="Q455" i="1"/>
  <c r="R455" i="1"/>
  <c r="S455" i="1"/>
  <c r="T455" i="1"/>
  <c r="U455" i="1"/>
  <c r="V455" i="1"/>
  <c r="W455" i="1"/>
  <c r="X455" i="1"/>
  <c r="Y455" i="1"/>
  <c r="AC455" i="1"/>
  <c r="AE455" i="1"/>
  <c r="C456" i="1"/>
  <c r="D456" i="1"/>
  <c r="E456" i="1"/>
  <c r="F456" i="1"/>
  <c r="G456" i="1"/>
  <c r="I456" i="1"/>
  <c r="J456" i="1"/>
  <c r="K456" i="1"/>
  <c r="L456" i="1"/>
  <c r="M456" i="1"/>
  <c r="O456" i="1"/>
  <c r="P456" i="1"/>
  <c r="Q456" i="1"/>
  <c r="R456" i="1"/>
  <c r="S456" i="1"/>
  <c r="T456" i="1"/>
  <c r="U456" i="1"/>
  <c r="V456" i="1"/>
  <c r="X456" i="1"/>
  <c r="AC456" i="1"/>
  <c r="AE456" i="1"/>
  <c r="C457" i="1"/>
  <c r="D457" i="1"/>
  <c r="E457" i="1"/>
  <c r="F457" i="1"/>
  <c r="G457" i="1"/>
  <c r="J457" i="1" s="1"/>
  <c r="I457" i="1"/>
  <c r="K457" i="1"/>
  <c r="L457" i="1"/>
  <c r="M457" i="1"/>
  <c r="O457" i="1"/>
  <c r="P457" i="1"/>
  <c r="Q457" i="1"/>
  <c r="R457" i="1"/>
  <c r="S457" i="1"/>
  <c r="T457" i="1"/>
  <c r="U457" i="1"/>
  <c r="V457" i="1"/>
  <c r="W457" i="1"/>
  <c r="X457" i="1"/>
  <c r="Y457" i="1"/>
  <c r="AC457" i="1"/>
  <c r="AE457" i="1" s="1"/>
  <c r="C458" i="1"/>
  <c r="D458" i="1"/>
  <c r="E458" i="1"/>
  <c r="F458" i="1"/>
  <c r="G458" i="1"/>
  <c r="J458" i="1" s="1"/>
  <c r="I458" i="1"/>
  <c r="K458" i="1"/>
  <c r="L458" i="1"/>
  <c r="M458" i="1"/>
  <c r="O458" i="1"/>
  <c r="P458" i="1"/>
  <c r="Q458" i="1"/>
  <c r="R458" i="1"/>
  <c r="S458" i="1"/>
  <c r="T458" i="1"/>
  <c r="U458" i="1"/>
  <c r="V458" i="1"/>
  <c r="W458" i="1"/>
  <c r="X458" i="1"/>
  <c r="Y458" i="1"/>
  <c r="AC458" i="1"/>
  <c r="AE458" i="1"/>
  <c r="C459" i="1"/>
  <c r="D459" i="1"/>
  <c r="E459" i="1"/>
  <c r="F459" i="1"/>
  <c r="G459" i="1"/>
  <c r="I459" i="1"/>
  <c r="J459" i="1"/>
  <c r="K459" i="1"/>
  <c r="L459" i="1"/>
  <c r="M459" i="1"/>
  <c r="O459" i="1"/>
  <c r="P459" i="1"/>
  <c r="Q459" i="1"/>
  <c r="R459" i="1"/>
  <c r="S459" i="1"/>
  <c r="T459" i="1"/>
  <c r="U459" i="1"/>
  <c r="V459" i="1"/>
  <c r="W459" i="1"/>
  <c r="X459" i="1"/>
  <c r="Y459" i="1"/>
  <c r="AC459" i="1"/>
  <c r="AE459" i="1" s="1"/>
  <c r="C460" i="1"/>
  <c r="D460" i="1"/>
  <c r="E460" i="1"/>
  <c r="F460" i="1"/>
  <c r="I460" i="1" s="1"/>
  <c r="G460" i="1"/>
  <c r="J460" i="1"/>
  <c r="K460" i="1"/>
  <c r="L460" i="1"/>
  <c r="M460" i="1"/>
  <c r="O460" i="1"/>
  <c r="P460" i="1"/>
  <c r="Q460" i="1"/>
  <c r="R460" i="1"/>
  <c r="S460" i="1"/>
  <c r="T460" i="1"/>
  <c r="U460" i="1"/>
  <c r="V460" i="1"/>
  <c r="W460" i="1"/>
  <c r="X460" i="1"/>
  <c r="Y460" i="1"/>
  <c r="AC460" i="1"/>
  <c r="AE460" i="1" s="1"/>
  <c r="C461" i="1"/>
  <c r="D461" i="1"/>
  <c r="E461" i="1"/>
  <c r="F461" i="1"/>
  <c r="I461" i="1" s="1"/>
  <c r="G461" i="1"/>
  <c r="J461" i="1"/>
  <c r="K461" i="1"/>
  <c r="L461" i="1"/>
  <c r="M461" i="1"/>
  <c r="O461" i="1"/>
  <c r="P461" i="1"/>
  <c r="Q461" i="1"/>
  <c r="R461" i="1"/>
  <c r="S461" i="1"/>
  <c r="T461" i="1"/>
  <c r="U461" i="1"/>
  <c r="V461" i="1"/>
  <c r="X461" i="1"/>
  <c r="Y461" i="1"/>
  <c r="AC461" i="1"/>
  <c r="AE461" i="1"/>
  <c r="C462" i="1"/>
  <c r="D462" i="1"/>
  <c r="E462" i="1"/>
  <c r="F462" i="1"/>
  <c r="G462" i="1"/>
  <c r="I462" i="1"/>
  <c r="J462" i="1"/>
  <c r="K462" i="1"/>
  <c r="L462" i="1"/>
  <c r="M462" i="1"/>
  <c r="O462" i="1"/>
  <c r="P462" i="1"/>
  <c r="Q462" i="1"/>
  <c r="R462" i="1"/>
  <c r="S462" i="1"/>
  <c r="T462" i="1"/>
  <c r="U462" i="1"/>
  <c r="V462" i="1"/>
  <c r="X462" i="1"/>
  <c r="Y462" i="1"/>
  <c r="AC462" i="1"/>
  <c r="AE462" i="1"/>
  <c r="C463" i="1"/>
  <c r="D463" i="1"/>
  <c r="E463" i="1"/>
  <c r="F463" i="1"/>
  <c r="I463" i="1" s="1"/>
  <c r="G463" i="1"/>
  <c r="J463" i="1"/>
  <c r="K463" i="1"/>
  <c r="L463" i="1"/>
  <c r="M463" i="1"/>
  <c r="O463" i="1"/>
  <c r="P463" i="1"/>
  <c r="Q463" i="1"/>
  <c r="R463" i="1"/>
  <c r="S463" i="1"/>
  <c r="T463" i="1"/>
  <c r="U463" i="1"/>
  <c r="V463" i="1"/>
  <c r="W463" i="1"/>
  <c r="X463" i="1"/>
  <c r="Y463" i="1"/>
  <c r="AC463" i="1"/>
  <c r="AE463" i="1"/>
  <c r="C464" i="1"/>
  <c r="D464" i="1"/>
  <c r="E464" i="1"/>
  <c r="F464" i="1"/>
  <c r="G464" i="1"/>
  <c r="I464" i="1"/>
  <c r="J464" i="1"/>
  <c r="K464" i="1"/>
  <c r="L464" i="1"/>
  <c r="M464" i="1"/>
  <c r="O464" i="1"/>
  <c r="P464" i="1"/>
  <c r="Q464" i="1"/>
  <c r="R464" i="1"/>
  <c r="S464" i="1"/>
  <c r="T464" i="1"/>
  <c r="U464" i="1"/>
  <c r="V464" i="1"/>
  <c r="X464" i="1"/>
  <c r="Y464" i="1"/>
  <c r="AC464" i="1"/>
  <c r="AE464" i="1"/>
  <c r="C465" i="1"/>
  <c r="D465" i="1"/>
  <c r="E465" i="1"/>
  <c r="F465" i="1"/>
  <c r="G465" i="1"/>
  <c r="J465" i="1" s="1"/>
  <c r="I465" i="1"/>
  <c r="K465" i="1"/>
  <c r="L465" i="1"/>
  <c r="M465" i="1"/>
  <c r="O465" i="1"/>
  <c r="P465" i="1"/>
  <c r="Q465" i="1"/>
  <c r="R465" i="1"/>
  <c r="S465" i="1"/>
  <c r="T465" i="1"/>
  <c r="U465" i="1"/>
  <c r="V465" i="1"/>
  <c r="W465" i="1"/>
  <c r="X465" i="1"/>
  <c r="Y465" i="1"/>
  <c r="AC465" i="1"/>
  <c r="AE465" i="1" s="1"/>
  <c r="C466" i="1"/>
  <c r="D466" i="1"/>
  <c r="E466" i="1"/>
  <c r="F466" i="1"/>
  <c r="G466" i="1"/>
  <c r="J466" i="1" s="1"/>
  <c r="I466" i="1"/>
  <c r="K466" i="1"/>
  <c r="L466" i="1"/>
  <c r="M466" i="1"/>
  <c r="O466" i="1"/>
  <c r="P466" i="1"/>
  <c r="Q466" i="1"/>
  <c r="R466" i="1"/>
  <c r="S466" i="1"/>
  <c r="T466" i="1"/>
  <c r="U466" i="1"/>
  <c r="V466" i="1"/>
  <c r="W466" i="1"/>
  <c r="X466" i="1"/>
  <c r="AC466" i="1"/>
  <c r="AE466" i="1"/>
  <c r="C467" i="1"/>
  <c r="D467" i="1"/>
  <c r="E467" i="1"/>
  <c r="F467" i="1"/>
  <c r="G467" i="1"/>
  <c r="I467" i="1"/>
  <c r="J467" i="1"/>
  <c r="K467" i="1"/>
  <c r="L467" i="1"/>
  <c r="M467" i="1"/>
  <c r="O467" i="1"/>
  <c r="P467" i="1"/>
  <c r="Q467" i="1"/>
  <c r="R467" i="1"/>
  <c r="S467" i="1"/>
  <c r="T467" i="1"/>
  <c r="U467" i="1"/>
  <c r="V467" i="1"/>
  <c r="W467" i="1"/>
  <c r="X467" i="1"/>
  <c r="Y467" i="1"/>
  <c r="AC467" i="1"/>
  <c r="AE467" i="1" s="1"/>
  <c r="C468" i="1"/>
  <c r="D468" i="1"/>
  <c r="E468" i="1"/>
  <c r="F468" i="1"/>
  <c r="I468" i="1" s="1"/>
  <c r="G468" i="1"/>
  <c r="J468" i="1"/>
  <c r="K468" i="1"/>
  <c r="L468" i="1"/>
  <c r="M468" i="1"/>
  <c r="O468" i="1"/>
  <c r="P468" i="1"/>
  <c r="Q468" i="1"/>
  <c r="R468" i="1"/>
  <c r="S468" i="1"/>
  <c r="T468" i="1"/>
  <c r="U468" i="1"/>
  <c r="V468" i="1"/>
  <c r="W468" i="1"/>
  <c r="X468" i="1"/>
  <c r="Y468" i="1"/>
  <c r="AC468" i="1"/>
  <c r="AE468" i="1" s="1"/>
  <c r="C469" i="1"/>
  <c r="D469" i="1"/>
  <c r="E469" i="1"/>
  <c r="F469" i="1"/>
  <c r="I469" i="1" s="1"/>
  <c r="G469" i="1"/>
  <c r="J469" i="1"/>
  <c r="K469" i="1"/>
  <c r="L469" i="1"/>
  <c r="M469" i="1"/>
  <c r="O469" i="1"/>
  <c r="P469" i="1"/>
  <c r="Q469" i="1"/>
  <c r="R469" i="1"/>
  <c r="S469" i="1"/>
  <c r="T469" i="1"/>
  <c r="U469" i="1"/>
  <c r="V469" i="1"/>
  <c r="X469" i="1"/>
  <c r="AC469" i="1"/>
  <c r="AE469" i="1"/>
  <c r="C470" i="1"/>
  <c r="D470" i="1"/>
  <c r="E470" i="1"/>
  <c r="F470" i="1"/>
  <c r="G470" i="1"/>
  <c r="I470" i="1"/>
  <c r="J470" i="1"/>
  <c r="K470" i="1"/>
  <c r="L470" i="1"/>
  <c r="M470" i="1"/>
  <c r="O470" i="1"/>
  <c r="P470" i="1"/>
  <c r="Q470" i="1"/>
  <c r="R470" i="1"/>
  <c r="S470" i="1"/>
  <c r="T470" i="1"/>
  <c r="U470" i="1"/>
  <c r="V470" i="1"/>
  <c r="X470" i="1"/>
  <c r="Y470" i="1"/>
  <c r="AC470" i="1"/>
  <c r="AE470" i="1"/>
  <c r="C471" i="1"/>
  <c r="D471" i="1"/>
  <c r="E471" i="1"/>
  <c r="F471" i="1"/>
  <c r="I471" i="1" s="1"/>
  <c r="G471" i="1"/>
  <c r="J471" i="1"/>
  <c r="K471" i="1"/>
  <c r="L471" i="1"/>
  <c r="M471" i="1"/>
  <c r="O471" i="1"/>
  <c r="P471" i="1"/>
  <c r="Q471" i="1"/>
  <c r="R471" i="1"/>
  <c r="S471" i="1"/>
  <c r="T471" i="1"/>
  <c r="U471" i="1"/>
  <c r="V471" i="1"/>
  <c r="W471" i="1"/>
  <c r="X471" i="1"/>
  <c r="Y471" i="1"/>
  <c r="AC471" i="1"/>
  <c r="AE471" i="1"/>
  <c r="C472" i="1"/>
  <c r="D472" i="1"/>
  <c r="E472" i="1"/>
  <c r="F472" i="1"/>
  <c r="G472" i="1"/>
  <c r="I472" i="1"/>
  <c r="J472" i="1"/>
  <c r="K472" i="1"/>
  <c r="L472" i="1"/>
  <c r="M472" i="1"/>
  <c r="O472" i="1"/>
  <c r="P472" i="1"/>
  <c r="Q472" i="1"/>
  <c r="R472" i="1"/>
  <c r="S472" i="1"/>
  <c r="T472" i="1"/>
  <c r="U472" i="1"/>
  <c r="V472" i="1"/>
  <c r="W472" i="1"/>
  <c r="X472" i="1"/>
  <c r="AC472" i="1"/>
  <c r="AE472" i="1"/>
  <c r="C473" i="1"/>
  <c r="D473" i="1"/>
  <c r="E473" i="1"/>
  <c r="F473" i="1"/>
  <c r="G473" i="1"/>
  <c r="J473" i="1" s="1"/>
  <c r="I473" i="1"/>
  <c r="K473" i="1"/>
  <c r="L473" i="1"/>
  <c r="M473" i="1"/>
  <c r="O473" i="1"/>
  <c r="P473" i="1"/>
  <c r="Q473" i="1"/>
  <c r="R473" i="1"/>
  <c r="S473" i="1"/>
  <c r="T473" i="1"/>
  <c r="U473" i="1"/>
  <c r="V473" i="1"/>
  <c r="W473" i="1"/>
  <c r="X473" i="1"/>
  <c r="Y473" i="1"/>
  <c r="AC473" i="1"/>
  <c r="AE473" i="1" s="1"/>
  <c r="C474" i="1"/>
  <c r="D474" i="1"/>
  <c r="E474" i="1"/>
  <c r="F474" i="1"/>
  <c r="G474" i="1"/>
  <c r="J474" i="1" s="1"/>
  <c r="I474" i="1"/>
  <c r="K474" i="1"/>
  <c r="L474" i="1"/>
  <c r="M474" i="1"/>
  <c r="O474" i="1"/>
  <c r="P474" i="1"/>
  <c r="Q474" i="1"/>
  <c r="R474" i="1"/>
  <c r="S474" i="1"/>
  <c r="T474" i="1"/>
  <c r="U474" i="1"/>
  <c r="V474" i="1"/>
  <c r="W474" i="1"/>
  <c r="X474" i="1"/>
  <c r="Y474" i="1"/>
  <c r="AC474" i="1"/>
  <c r="AE474" i="1"/>
  <c r="C475" i="1"/>
  <c r="D475" i="1"/>
  <c r="E475" i="1"/>
  <c r="F475" i="1"/>
  <c r="G475" i="1"/>
  <c r="I475" i="1"/>
  <c r="J475" i="1"/>
  <c r="K475" i="1"/>
  <c r="L475" i="1"/>
  <c r="M475" i="1"/>
  <c r="O475" i="1"/>
  <c r="P475" i="1"/>
  <c r="Q475" i="1"/>
  <c r="R475" i="1"/>
  <c r="S475" i="1"/>
  <c r="T475" i="1"/>
  <c r="U475" i="1"/>
  <c r="V475" i="1"/>
  <c r="W475" i="1"/>
  <c r="X475" i="1"/>
  <c r="Y475" i="1"/>
  <c r="AC475" i="1"/>
  <c r="AE475" i="1" s="1"/>
  <c r="C476" i="1"/>
  <c r="D476" i="1"/>
  <c r="E476" i="1"/>
  <c r="F476" i="1"/>
  <c r="I476" i="1" s="1"/>
  <c r="G476" i="1"/>
  <c r="J476" i="1"/>
  <c r="K476" i="1"/>
  <c r="L476" i="1"/>
  <c r="M476" i="1"/>
  <c r="O476" i="1"/>
  <c r="P476" i="1"/>
  <c r="Q476" i="1"/>
  <c r="R476" i="1"/>
  <c r="S476" i="1"/>
  <c r="T476" i="1"/>
  <c r="U476" i="1"/>
  <c r="V476" i="1"/>
  <c r="W476" i="1"/>
  <c r="X476" i="1"/>
  <c r="Y476" i="1"/>
  <c r="AC476" i="1"/>
  <c r="AE476" i="1" s="1"/>
  <c r="C477" i="1"/>
  <c r="D477" i="1"/>
  <c r="E477" i="1"/>
  <c r="F477" i="1"/>
  <c r="I477" i="1" s="1"/>
  <c r="G477" i="1"/>
  <c r="J477" i="1"/>
  <c r="K477" i="1"/>
  <c r="L477" i="1"/>
  <c r="M477" i="1"/>
  <c r="O477" i="1"/>
  <c r="P477" i="1"/>
  <c r="Q477" i="1"/>
  <c r="R477" i="1"/>
  <c r="S477" i="1"/>
  <c r="T477" i="1"/>
  <c r="U477" i="1"/>
  <c r="V477" i="1"/>
  <c r="X477" i="1"/>
  <c r="Y477" i="1"/>
  <c r="AC477" i="1"/>
  <c r="AE477" i="1"/>
  <c r="C478" i="1"/>
  <c r="D478" i="1"/>
  <c r="E478" i="1"/>
  <c r="F478" i="1"/>
  <c r="G478" i="1"/>
  <c r="I478" i="1"/>
  <c r="J478" i="1"/>
  <c r="K478" i="1"/>
  <c r="L478" i="1"/>
  <c r="M478" i="1"/>
  <c r="O478" i="1"/>
  <c r="P478" i="1"/>
  <c r="Q478" i="1"/>
  <c r="R478" i="1"/>
  <c r="S478" i="1"/>
  <c r="T478" i="1"/>
  <c r="U478" i="1"/>
  <c r="V478" i="1"/>
  <c r="X478" i="1"/>
  <c r="AC478" i="1"/>
  <c r="AE478" i="1"/>
  <c r="C479" i="1"/>
  <c r="D479" i="1"/>
  <c r="E479" i="1"/>
  <c r="F479" i="1"/>
  <c r="I479" i="1" s="1"/>
  <c r="G479" i="1"/>
  <c r="J479" i="1"/>
  <c r="K479" i="1"/>
  <c r="L479" i="1"/>
  <c r="M479" i="1"/>
  <c r="O479" i="1"/>
  <c r="P479" i="1"/>
  <c r="Q479" i="1"/>
  <c r="R479" i="1"/>
  <c r="S479" i="1"/>
  <c r="T479" i="1"/>
  <c r="U479" i="1"/>
  <c r="V479" i="1"/>
  <c r="W479" i="1"/>
  <c r="X479" i="1"/>
  <c r="Y479" i="1"/>
  <c r="AC479" i="1"/>
  <c r="AE479" i="1"/>
  <c r="C480" i="1"/>
  <c r="D480" i="1"/>
  <c r="E480" i="1"/>
  <c r="F480" i="1"/>
  <c r="G480" i="1"/>
  <c r="I480" i="1"/>
  <c r="J480" i="1"/>
  <c r="K480" i="1"/>
  <c r="L480" i="1"/>
  <c r="M480" i="1"/>
  <c r="O480" i="1"/>
  <c r="P480" i="1"/>
  <c r="Q480" i="1"/>
  <c r="R480" i="1"/>
  <c r="S480" i="1"/>
  <c r="T480" i="1"/>
  <c r="U480" i="1"/>
  <c r="V480" i="1"/>
  <c r="W480" i="1"/>
  <c r="X480" i="1"/>
  <c r="Y480" i="1"/>
  <c r="AC480" i="1"/>
  <c r="AE480" i="1"/>
  <c r="C481" i="1"/>
  <c r="D481" i="1"/>
  <c r="E481" i="1"/>
  <c r="F481" i="1"/>
  <c r="G481" i="1"/>
  <c r="J481" i="1" s="1"/>
  <c r="I481" i="1"/>
  <c r="K481" i="1"/>
  <c r="L481" i="1"/>
  <c r="M481" i="1"/>
  <c r="O481" i="1"/>
  <c r="P481" i="1"/>
  <c r="Q481" i="1"/>
  <c r="R481" i="1"/>
  <c r="S481" i="1"/>
  <c r="T481" i="1"/>
  <c r="U481" i="1"/>
  <c r="V481" i="1"/>
  <c r="W481" i="1"/>
  <c r="X481" i="1"/>
  <c r="AC481" i="1"/>
  <c r="AE481" i="1" s="1"/>
  <c r="C482" i="1"/>
  <c r="D482" i="1"/>
  <c r="E482" i="1"/>
  <c r="F482" i="1"/>
  <c r="I482" i="1" s="1"/>
  <c r="G482" i="1"/>
  <c r="J482" i="1" s="1"/>
  <c r="K482" i="1"/>
  <c r="L482" i="1"/>
  <c r="M482" i="1"/>
  <c r="O482" i="1"/>
  <c r="P482" i="1"/>
  <c r="Q482" i="1"/>
  <c r="R482" i="1"/>
  <c r="S482" i="1"/>
  <c r="T482" i="1"/>
  <c r="U482" i="1"/>
  <c r="V482" i="1"/>
  <c r="W482" i="1"/>
  <c r="X482" i="1"/>
  <c r="Y482" i="1"/>
  <c r="AC482" i="1"/>
  <c r="AE482" i="1"/>
  <c r="C483" i="1"/>
  <c r="D483" i="1"/>
  <c r="E483" i="1"/>
  <c r="F483" i="1"/>
  <c r="I483" i="1" s="1"/>
  <c r="G483" i="1"/>
  <c r="J483" i="1"/>
  <c r="K483" i="1"/>
  <c r="L483" i="1"/>
  <c r="M483" i="1"/>
  <c r="O483" i="1"/>
  <c r="P483" i="1"/>
  <c r="Q483" i="1"/>
  <c r="R483" i="1"/>
  <c r="S483" i="1"/>
  <c r="T483" i="1"/>
  <c r="U483" i="1"/>
  <c r="V483" i="1"/>
  <c r="W483" i="1"/>
  <c r="X483" i="1"/>
  <c r="Y483" i="1"/>
  <c r="AC483" i="1"/>
  <c r="AE483" i="1"/>
  <c r="C484" i="1"/>
  <c r="D484" i="1"/>
  <c r="E484" i="1"/>
  <c r="F484" i="1"/>
  <c r="G484" i="1"/>
  <c r="I484" i="1"/>
  <c r="J484" i="1"/>
  <c r="K484" i="1"/>
  <c r="L484" i="1"/>
  <c r="M484" i="1"/>
  <c r="O484" i="1"/>
  <c r="P484" i="1"/>
  <c r="Q484" i="1"/>
  <c r="R484" i="1"/>
  <c r="S484" i="1"/>
  <c r="T484" i="1"/>
  <c r="U484" i="1"/>
  <c r="V484" i="1"/>
  <c r="W484" i="1"/>
  <c r="X484" i="1"/>
  <c r="AC484" i="1"/>
  <c r="AE484" i="1" s="1"/>
  <c r="C485" i="1"/>
  <c r="D485" i="1"/>
  <c r="E485" i="1"/>
  <c r="F485" i="1"/>
  <c r="I485" i="1" s="1"/>
  <c r="G485" i="1"/>
  <c r="J485" i="1"/>
  <c r="K485" i="1"/>
  <c r="L485" i="1"/>
  <c r="M485" i="1"/>
  <c r="O485" i="1"/>
  <c r="P485" i="1"/>
  <c r="Q485" i="1"/>
  <c r="R485" i="1"/>
  <c r="S485" i="1"/>
  <c r="T485" i="1"/>
  <c r="U485" i="1"/>
  <c r="V485" i="1"/>
  <c r="W485" i="1"/>
  <c r="X485" i="1"/>
  <c r="Y485" i="1"/>
  <c r="AC485" i="1"/>
  <c r="AE485" i="1"/>
  <c r="C486" i="1"/>
  <c r="D486" i="1"/>
  <c r="E486" i="1"/>
  <c r="F486" i="1"/>
  <c r="G486" i="1"/>
  <c r="I486" i="1"/>
  <c r="J486" i="1"/>
  <c r="K486" i="1"/>
  <c r="L486" i="1"/>
  <c r="M486" i="1"/>
  <c r="O486" i="1"/>
  <c r="P486" i="1"/>
  <c r="Q486" i="1"/>
  <c r="R486" i="1"/>
  <c r="S486" i="1"/>
  <c r="T486" i="1"/>
  <c r="U486" i="1"/>
  <c r="V486" i="1"/>
  <c r="X486" i="1"/>
  <c r="Y486" i="1"/>
  <c r="AC486" i="1"/>
  <c r="AE486" i="1" s="1"/>
  <c r="C487" i="1"/>
  <c r="D487" i="1"/>
  <c r="E487" i="1"/>
  <c r="F487" i="1"/>
  <c r="I487" i="1" s="1"/>
  <c r="G487" i="1"/>
  <c r="J487" i="1" s="1"/>
  <c r="K487" i="1"/>
  <c r="L487" i="1"/>
  <c r="M487" i="1"/>
  <c r="O487" i="1"/>
  <c r="P487" i="1"/>
  <c r="Q487" i="1"/>
  <c r="R487" i="1"/>
  <c r="S487" i="1"/>
  <c r="T487" i="1"/>
  <c r="U487" i="1"/>
  <c r="V487" i="1"/>
  <c r="W487" i="1"/>
  <c r="X487" i="1"/>
  <c r="AC487" i="1"/>
  <c r="AE487" i="1"/>
  <c r="C488" i="1"/>
  <c r="D488" i="1"/>
  <c r="E488" i="1"/>
  <c r="F488" i="1"/>
  <c r="I488" i="1" s="1"/>
  <c r="G488" i="1"/>
  <c r="J488" i="1"/>
  <c r="K488" i="1"/>
  <c r="L488" i="1"/>
  <c r="M488" i="1"/>
  <c r="O488" i="1"/>
  <c r="P488" i="1"/>
  <c r="Q488" i="1"/>
  <c r="R488" i="1"/>
  <c r="S488" i="1"/>
  <c r="T488" i="1"/>
  <c r="U488" i="1"/>
  <c r="V488" i="1"/>
  <c r="W488" i="1"/>
  <c r="X488" i="1"/>
  <c r="Y488" i="1"/>
  <c r="AC488" i="1"/>
  <c r="AE488" i="1"/>
  <c r="C489" i="1"/>
  <c r="D489" i="1"/>
  <c r="E489" i="1"/>
  <c r="F489" i="1"/>
  <c r="G489" i="1"/>
  <c r="I489" i="1"/>
  <c r="J489" i="1"/>
  <c r="K489" i="1"/>
  <c r="L489" i="1"/>
  <c r="M489" i="1"/>
  <c r="O489" i="1"/>
  <c r="P489" i="1"/>
  <c r="Q489" i="1"/>
  <c r="R489" i="1"/>
  <c r="S489" i="1"/>
  <c r="T489" i="1"/>
  <c r="U489" i="1"/>
  <c r="V489" i="1"/>
  <c r="W489" i="1"/>
  <c r="X489" i="1"/>
  <c r="Y489" i="1"/>
  <c r="AC489" i="1"/>
  <c r="AE489" i="1" s="1"/>
  <c r="C490" i="1"/>
  <c r="D490" i="1"/>
  <c r="E490" i="1"/>
  <c r="F490" i="1"/>
  <c r="I490" i="1" s="1"/>
  <c r="G490" i="1"/>
  <c r="J490" i="1" s="1"/>
  <c r="K490" i="1"/>
  <c r="L490" i="1"/>
  <c r="M490" i="1"/>
  <c r="O490" i="1"/>
  <c r="P490" i="1"/>
  <c r="Q490" i="1"/>
  <c r="R490" i="1"/>
  <c r="S490" i="1"/>
  <c r="T490" i="1"/>
  <c r="U490" i="1"/>
  <c r="V490" i="1"/>
  <c r="W490" i="1"/>
  <c r="X490" i="1"/>
  <c r="Y490" i="1"/>
  <c r="AC490" i="1"/>
  <c r="AE490" i="1"/>
  <c r="C491" i="1"/>
  <c r="D491" i="1"/>
  <c r="E491" i="1"/>
  <c r="F491" i="1"/>
  <c r="I491" i="1" s="1"/>
  <c r="G491" i="1"/>
  <c r="J491" i="1"/>
  <c r="K491" i="1"/>
  <c r="L491" i="1"/>
  <c r="M491" i="1"/>
  <c r="O491" i="1"/>
  <c r="P491" i="1"/>
  <c r="Q491" i="1"/>
  <c r="R491" i="1"/>
  <c r="S491" i="1"/>
  <c r="T491" i="1"/>
  <c r="U491" i="1"/>
  <c r="V491" i="1"/>
  <c r="W491" i="1"/>
  <c r="X491" i="1"/>
  <c r="Y491" i="1"/>
  <c r="AC491" i="1"/>
  <c r="AE491" i="1"/>
  <c r="C492" i="1"/>
  <c r="D492" i="1"/>
  <c r="E492" i="1"/>
  <c r="F492" i="1"/>
  <c r="G492" i="1"/>
  <c r="I492" i="1"/>
  <c r="J492" i="1"/>
  <c r="K492" i="1"/>
  <c r="L492" i="1"/>
  <c r="M492" i="1"/>
  <c r="O492" i="1"/>
  <c r="P492" i="1"/>
  <c r="Q492" i="1"/>
  <c r="R492" i="1"/>
  <c r="S492" i="1"/>
  <c r="T492" i="1"/>
  <c r="U492" i="1"/>
  <c r="V492" i="1"/>
  <c r="W492" i="1"/>
  <c r="X492" i="1"/>
  <c r="Y492" i="1"/>
  <c r="AC492" i="1"/>
  <c r="AE492" i="1"/>
  <c r="C493" i="1"/>
  <c r="D493" i="1"/>
  <c r="E493" i="1"/>
  <c r="F493" i="1"/>
  <c r="I493" i="1" s="1"/>
  <c r="G493" i="1"/>
  <c r="J493" i="1"/>
  <c r="K493" i="1"/>
  <c r="L493" i="1"/>
  <c r="M493" i="1"/>
  <c r="O493" i="1"/>
  <c r="P493" i="1"/>
  <c r="Q493" i="1"/>
  <c r="R493" i="1"/>
  <c r="S493" i="1"/>
  <c r="T493" i="1"/>
  <c r="U493" i="1"/>
  <c r="V493" i="1"/>
  <c r="W493" i="1"/>
  <c r="X493" i="1"/>
  <c r="Y493" i="1"/>
  <c r="AC493" i="1"/>
  <c r="AE493" i="1"/>
  <c r="C494" i="1"/>
  <c r="D494" i="1"/>
  <c r="E494" i="1"/>
  <c r="F494" i="1"/>
  <c r="G494" i="1"/>
  <c r="I494" i="1"/>
  <c r="J494" i="1"/>
  <c r="K494" i="1"/>
  <c r="L494" i="1"/>
  <c r="M494" i="1"/>
  <c r="O494" i="1"/>
  <c r="P494" i="1"/>
  <c r="Q494" i="1"/>
  <c r="R494" i="1"/>
  <c r="S494" i="1"/>
  <c r="T494" i="1"/>
  <c r="U494" i="1"/>
  <c r="V494" i="1"/>
  <c r="X494" i="1"/>
  <c r="Y494" i="1"/>
  <c r="AC494" i="1"/>
  <c r="AE494" i="1" s="1"/>
  <c r="C495" i="1"/>
  <c r="D495" i="1"/>
  <c r="E495" i="1"/>
  <c r="F495" i="1"/>
  <c r="I495" i="1" s="1"/>
  <c r="G495" i="1"/>
  <c r="J495" i="1" s="1"/>
  <c r="K495" i="1"/>
  <c r="L495" i="1"/>
  <c r="M495" i="1"/>
  <c r="O495" i="1"/>
  <c r="P495" i="1"/>
  <c r="Q495" i="1"/>
  <c r="R495" i="1"/>
  <c r="S495" i="1"/>
  <c r="T495" i="1"/>
  <c r="U495" i="1"/>
  <c r="V495" i="1"/>
  <c r="X495" i="1"/>
  <c r="Y495" i="1"/>
  <c r="AC495" i="1"/>
  <c r="AE495" i="1"/>
  <c r="C496" i="1"/>
  <c r="D496" i="1"/>
  <c r="E496" i="1"/>
  <c r="F496" i="1"/>
  <c r="I496" i="1" s="1"/>
  <c r="G496" i="1"/>
  <c r="J496" i="1"/>
  <c r="K496" i="1"/>
  <c r="L496" i="1"/>
  <c r="M496" i="1"/>
  <c r="O496" i="1"/>
  <c r="P496" i="1"/>
  <c r="Q496" i="1"/>
  <c r="R496" i="1"/>
  <c r="S496" i="1"/>
  <c r="T496" i="1"/>
  <c r="U496" i="1"/>
  <c r="V496" i="1"/>
  <c r="W496" i="1"/>
  <c r="X496" i="1"/>
  <c r="Y496" i="1"/>
  <c r="AC496" i="1"/>
  <c r="AE496" i="1"/>
  <c r="C497" i="1"/>
  <c r="D497" i="1"/>
  <c r="E497" i="1"/>
  <c r="F497" i="1"/>
  <c r="G497" i="1"/>
  <c r="I497" i="1"/>
  <c r="J497" i="1"/>
  <c r="K497" i="1"/>
  <c r="L497" i="1"/>
  <c r="M497" i="1"/>
  <c r="O497" i="1"/>
  <c r="P497" i="1"/>
  <c r="Q497" i="1"/>
  <c r="R497" i="1"/>
  <c r="S497" i="1"/>
  <c r="T497" i="1"/>
  <c r="U497" i="1"/>
  <c r="V497" i="1"/>
  <c r="W497" i="1"/>
  <c r="X497" i="1"/>
  <c r="Y497" i="1"/>
  <c r="AC497" i="1"/>
  <c r="AE497" i="1" s="1"/>
  <c r="C498" i="1"/>
  <c r="D498" i="1"/>
  <c r="E498" i="1"/>
  <c r="F498" i="1"/>
  <c r="I498" i="1" s="1"/>
  <c r="G498" i="1"/>
  <c r="J498" i="1" s="1"/>
  <c r="K498" i="1"/>
  <c r="L498" i="1"/>
  <c r="M498" i="1"/>
  <c r="O498" i="1"/>
  <c r="P498" i="1"/>
  <c r="Q498" i="1"/>
  <c r="R498" i="1"/>
  <c r="S498" i="1"/>
  <c r="T498" i="1"/>
  <c r="U498" i="1"/>
  <c r="V498" i="1"/>
  <c r="W498" i="1"/>
  <c r="X498" i="1"/>
  <c r="AC498" i="1"/>
  <c r="AE498" i="1"/>
  <c r="C499" i="1"/>
  <c r="D499" i="1"/>
  <c r="E499" i="1"/>
  <c r="F499" i="1"/>
  <c r="I499" i="1" s="1"/>
  <c r="G499" i="1"/>
  <c r="J499" i="1"/>
  <c r="K499" i="1"/>
  <c r="L499" i="1"/>
  <c r="M499" i="1"/>
  <c r="O499" i="1"/>
  <c r="P499" i="1"/>
  <c r="Q499" i="1"/>
  <c r="R499" i="1"/>
  <c r="S499" i="1"/>
  <c r="T499" i="1"/>
  <c r="U499" i="1"/>
  <c r="V499" i="1"/>
  <c r="W499" i="1"/>
  <c r="X499" i="1"/>
  <c r="Y499" i="1"/>
  <c r="AC499" i="1"/>
  <c r="AE499" i="1"/>
  <c r="C500" i="1"/>
  <c r="D500" i="1"/>
  <c r="E500" i="1"/>
  <c r="F500" i="1"/>
  <c r="G500" i="1"/>
  <c r="I500" i="1"/>
  <c r="J500" i="1"/>
  <c r="K500" i="1"/>
  <c r="L500" i="1"/>
  <c r="M500" i="1"/>
  <c r="O500" i="1"/>
  <c r="P500" i="1"/>
  <c r="Q500" i="1"/>
  <c r="R500" i="1"/>
  <c r="S500" i="1"/>
  <c r="T500" i="1"/>
  <c r="U500" i="1"/>
  <c r="V500" i="1"/>
  <c r="X500" i="1"/>
  <c r="Y500" i="1"/>
  <c r="AC500" i="1"/>
  <c r="AE500" i="1"/>
  <c r="C501" i="1"/>
  <c r="D501" i="1"/>
  <c r="E501" i="1"/>
  <c r="F501" i="1"/>
  <c r="I501" i="1" s="1"/>
  <c r="G501" i="1"/>
  <c r="J501" i="1"/>
  <c r="K501" i="1"/>
  <c r="L501" i="1"/>
  <c r="M501" i="1"/>
  <c r="O501" i="1"/>
  <c r="P501" i="1"/>
  <c r="Q501" i="1"/>
  <c r="R501" i="1"/>
  <c r="S501" i="1"/>
  <c r="T501" i="1"/>
  <c r="U501" i="1"/>
  <c r="V501" i="1"/>
  <c r="W501" i="1"/>
  <c r="X501" i="1"/>
  <c r="AC501" i="1"/>
  <c r="AE501" i="1"/>
  <c r="C502" i="1"/>
  <c r="D502" i="1"/>
  <c r="E502" i="1"/>
  <c r="F502" i="1"/>
  <c r="G502" i="1"/>
  <c r="I502" i="1"/>
  <c r="J502" i="1"/>
  <c r="K502" i="1"/>
  <c r="L502" i="1"/>
  <c r="M502" i="1"/>
  <c r="O502" i="1"/>
  <c r="P502" i="1"/>
  <c r="Q502" i="1"/>
  <c r="R502" i="1"/>
  <c r="S502" i="1"/>
  <c r="T502" i="1"/>
  <c r="U502" i="1"/>
  <c r="V502" i="1"/>
  <c r="W502" i="1"/>
  <c r="X502" i="1"/>
  <c r="Y502" i="1"/>
  <c r="AC502" i="1"/>
  <c r="AE502" i="1" s="1"/>
  <c r="C503" i="1"/>
  <c r="D503" i="1"/>
  <c r="E503" i="1"/>
  <c r="F503" i="1"/>
  <c r="I503" i="1" s="1"/>
  <c r="G503" i="1"/>
  <c r="J503" i="1" s="1"/>
  <c r="K503" i="1"/>
  <c r="L503" i="1"/>
  <c r="M503" i="1"/>
  <c r="O503" i="1"/>
  <c r="P503" i="1"/>
  <c r="Q503" i="1"/>
  <c r="R503" i="1"/>
  <c r="S503" i="1"/>
  <c r="T503" i="1"/>
  <c r="U503" i="1"/>
  <c r="V503" i="1"/>
  <c r="W503" i="1"/>
  <c r="X503" i="1"/>
  <c r="Y503" i="1"/>
  <c r="AC503" i="1"/>
  <c r="AE503" i="1"/>
  <c r="C504" i="1"/>
  <c r="D504" i="1"/>
  <c r="E504" i="1"/>
  <c r="F504" i="1"/>
  <c r="I504" i="1" s="1"/>
  <c r="G504" i="1"/>
  <c r="J504" i="1"/>
  <c r="K504" i="1"/>
  <c r="L504" i="1"/>
  <c r="M504" i="1"/>
  <c r="O504" i="1"/>
  <c r="P504" i="1"/>
  <c r="Q504" i="1"/>
  <c r="R504" i="1"/>
  <c r="S504" i="1"/>
  <c r="T504" i="1"/>
  <c r="U504" i="1"/>
  <c r="V504" i="1"/>
  <c r="W504" i="1"/>
  <c r="X504" i="1"/>
  <c r="AC504" i="1"/>
  <c r="AE504" i="1"/>
  <c r="C505" i="1"/>
  <c r="D505" i="1"/>
  <c r="E505" i="1"/>
  <c r="F505" i="1"/>
  <c r="G505" i="1"/>
  <c r="I505" i="1"/>
  <c r="J505" i="1"/>
  <c r="K505" i="1"/>
  <c r="L505" i="1"/>
  <c r="M505" i="1"/>
  <c r="O505" i="1"/>
  <c r="P505" i="1"/>
  <c r="Q505" i="1"/>
  <c r="R505" i="1"/>
  <c r="S505" i="1"/>
  <c r="T505" i="1"/>
  <c r="U505" i="1"/>
  <c r="V505" i="1"/>
  <c r="W505" i="1"/>
  <c r="X505" i="1"/>
  <c r="Y505" i="1"/>
  <c r="AC505" i="1"/>
  <c r="AE505" i="1" s="1"/>
  <c r="C506" i="1"/>
  <c r="D506" i="1"/>
  <c r="E506" i="1"/>
  <c r="F506" i="1"/>
  <c r="I506" i="1" s="1"/>
  <c r="G506" i="1"/>
  <c r="J506" i="1" s="1"/>
  <c r="K506" i="1"/>
  <c r="L506" i="1"/>
  <c r="M506" i="1"/>
  <c r="O506" i="1"/>
  <c r="P506" i="1"/>
  <c r="Q506" i="1"/>
  <c r="R506" i="1"/>
  <c r="S506" i="1"/>
  <c r="T506" i="1"/>
  <c r="U506" i="1"/>
  <c r="V506" i="1"/>
  <c r="W506" i="1"/>
  <c r="X506" i="1"/>
  <c r="Y506" i="1"/>
  <c r="AC506" i="1"/>
  <c r="AE506" i="1"/>
  <c r="C507" i="1"/>
  <c r="D507" i="1"/>
  <c r="E507" i="1"/>
  <c r="F507" i="1"/>
  <c r="I507" i="1" s="1"/>
  <c r="G507" i="1"/>
  <c r="J507" i="1"/>
  <c r="K507" i="1"/>
  <c r="L507" i="1"/>
  <c r="M507" i="1"/>
  <c r="O507" i="1"/>
  <c r="P507" i="1"/>
  <c r="Q507" i="1"/>
  <c r="R507" i="1"/>
  <c r="S507" i="1"/>
  <c r="T507" i="1"/>
  <c r="U507" i="1"/>
  <c r="V507" i="1"/>
  <c r="W507" i="1"/>
  <c r="X507" i="1"/>
  <c r="AC507" i="1"/>
  <c r="AE507" i="1"/>
  <c r="C508" i="1"/>
  <c r="D508" i="1"/>
  <c r="E508" i="1"/>
  <c r="F508" i="1"/>
  <c r="G508" i="1"/>
  <c r="I508" i="1"/>
  <c r="J508" i="1"/>
  <c r="K508" i="1"/>
  <c r="L508" i="1"/>
  <c r="M508" i="1"/>
  <c r="O508" i="1"/>
  <c r="P508" i="1"/>
  <c r="Q508" i="1"/>
  <c r="R508" i="1"/>
  <c r="S508" i="1"/>
  <c r="T508" i="1"/>
  <c r="U508" i="1"/>
  <c r="V508" i="1"/>
  <c r="W508" i="1"/>
  <c r="X508" i="1"/>
  <c r="AC508" i="1"/>
  <c r="AE508" i="1" s="1"/>
  <c r="C509" i="1"/>
  <c r="D509" i="1"/>
  <c r="E509" i="1"/>
  <c r="F509" i="1"/>
  <c r="I509" i="1" s="1"/>
  <c r="G509" i="1"/>
  <c r="J509" i="1"/>
  <c r="K509" i="1"/>
  <c r="L509" i="1"/>
  <c r="M509" i="1"/>
  <c r="O509" i="1"/>
  <c r="P509" i="1"/>
  <c r="Q509" i="1"/>
  <c r="R509" i="1"/>
  <c r="S509" i="1"/>
  <c r="T509" i="1"/>
  <c r="U509" i="1"/>
  <c r="V509" i="1"/>
  <c r="W509" i="1"/>
  <c r="X509" i="1"/>
  <c r="Y509" i="1"/>
  <c r="AC509" i="1"/>
  <c r="AE509" i="1"/>
  <c r="C510" i="1"/>
  <c r="D510" i="1"/>
  <c r="E510" i="1"/>
  <c r="F510" i="1"/>
  <c r="I510" i="1" s="1"/>
  <c r="G510" i="1"/>
  <c r="J510" i="1"/>
  <c r="K510" i="1"/>
  <c r="L510" i="1"/>
  <c r="M510" i="1"/>
  <c r="O510" i="1"/>
  <c r="P510" i="1"/>
  <c r="Q510" i="1"/>
  <c r="R510" i="1"/>
  <c r="S510" i="1"/>
  <c r="T510" i="1"/>
  <c r="U510" i="1"/>
  <c r="V510" i="1"/>
  <c r="W510" i="1"/>
  <c r="X510" i="1"/>
  <c r="Y510" i="1"/>
  <c r="AC510" i="1"/>
  <c r="AE510" i="1" s="1"/>
  <c r="C511" i="1"/>
  <c r="D511" i="1"/>
  <c r="E511" i="1"/>
  <c r="F511" i="1"/>
  <c r="I511" i="1" s="1"/>
  <c r="G511" i="1"/>
  <c r="J511" i="1" s="1"/>
  <c r="K511" i="1"/>
  <c r="L511" i="1"/>
  <c r="M511" i="1"/>
  <c r="O511" i="1"/>
  <c r="P511" i="1"/>
  <c r="Q511" i="1"/>
  <c r="R511" i="1"/>
  <c r="S511" i="1"/>
  <c r="T511" i="1"/>
  <c r="U511" i="1"/>
  <c r="V511" i="1"/>
  <c r="X511" i="1"/>
  <c r="Y511" i="1"/>
  <c r="AC511" i="1"/>
  <c r="AE511" i="1"/>
  <c r="C512" i="1"/>
  <c r="D512" i="1"/>
  <c r="E512" i="1"/>
  <c r="F512" i="1"/>
  <c r="I512" i="1" s="1"/>
  <c r="G512" i="1"/>
  <c r="J512" i="1"/>
  <c r="K512" i="1"/>
  <c r="L512" i="1"/>
  <c r="M512" i="1"/>
  <c r="O512" i="1"/>
  <c r="P512" i="1"/>
  <c r="Q512" i="1"/>
  <c r="R512" i="1"/>
  <c r="S512" i="1"/>
  <c r="T512" i="1"/>
  <c r="U512" i="1"/>
  <c r="V512" i="1"/>
  <c r="W512" i="1"/>
  <c r="X512" i="1"/>
  <c r="Y512" i="1"/>
  <c r="AC512" i="1"/>
  <c r="AE512" i="1"/>
  <c r="C513" i="1"/>
  <c r="D513" i="1"/>
  <c r="E513" i="1"/>
  <c r="F513" i="1"/>
  <c r="G513" i="1"/>
  <c r="I513" i="1"/>
  <c r="J513" i="1"/>
  <c r="K513" i="1"/>
  <c r="L513" i="1"/>
  <c r="M513" i="1"/>
  <c r="O513" i="1"/>
  <c r="P513" i="1"/>
  <c r="Q513" i="1"/>
  <c r="R513" i="1"/>
  <c r="S513" i="1"/>
  <c r="T513" i="1"/>
  <c r="U513" i="1"/>
  <c r="V513" i="1"/>
  <c r="W513" i="1"/>
  <c r="X513" i="1"/>
  <c r="AC513" i="1"/>
  <c r="AE513" i="1" s="1"/>
  <c r="C514" i="1"/>
  <c r="D514" i="1"/>
  <c r="E514" i="1"/>
  <c r="F514" i="1"/>
  <c r="I514" i="1" s="1"/>
  <c r="G514" i="1"/>
  <c r="J514" i="1" s="1"/>
  <c r="K514" i="1"/>
  <c r="L514" i="1"/>
  <c r="M514" i="1"/>
  <c r="O514" i="1"/>
  <c r="P514" i="1"/>
  <c r="Q514" i="1"/>
  <c r="R514" i="1"/>
  <c r="S514" i="1"/>
  <c r="T514" i="1"/>
  <c r="U514" i="1"/>
  <c r="V514" i="1"/>
  <c r="W514" i="1"/>
  <c r="X514" i="1"/>
  <c r="AC514" i="1"/>
  <c r="AE514" i="1"/>
  <c r="C515" i="1"/>
  <c r="D515" i="1"/>
  <c r="E515" i="1"/>
  <c r="F515" i="1"/>
  <c r="I515" i="1" s="1"/>
  <c r="G515" i="1"/>
  <c r="J515" i="1"/>
  <c r="K515" i="1"/>
  <c r="L515" i="1"/>
  <c r="M515" i="1"/>
  <c r="O515" i="1"/>
  <c r="P515" i="1"/>
  <c r="Q515" i="1"/>
  <c r="R515" i="1"/>
  <c r="S515" i="1"/>
  <c r="T515" i="1"/>
  <c r="U515" i="1"/>
  <c r="V515" i="1"/>
  <c r="W515" i="1"/>
  <c r="X515" i="1"/>
  <c r="AC515" i="1"/>
  <c r="AE515" i="1"/>
  <c r="C516" i="1"/>
  <c r="D516" i="1"/>
  <c r="E516" i="1"/>
  <c r="F516" i="1"/>
  <c r="G516" i="1"/>
  <c r="I516" i="1"/>
  <c r="J516" i="1"/>
  <c r="K516" i="1"/>
  <c r="L516" i="1"/>
  <c r="M516" i="1"/>
  <c r="O516" i="1"/>
  <c r="P516" i="1"/>
  <c r="Q516" i="1"/>
  <c r="R516" i="1"/>
  <c r="S516" i="1"/>
  <c r="T516" i="1"/>
  <c r="U516" i="1"/>
  <c r="V516" i="1"/>
  <c r="X516" i="1"/>
  <c r="AC516" i="1"/>
  <c r="AE516" i="1" s="1"/>
  <c r="C517" i="1"/>
  <c r="D517" i="1"/>
  <c r="E517" i="1"/>
  <c r="F517" i="1"/>
  <c r="I517" i="1" s="1"/>
  <c r="G517" i="1"/>
  <c r="J517" i="1"/>
  <c r="K517" i="1"/>
  <c r="L517" i="1"/>
  <c r="M517" i="1"/>
  <c r="O517" i="1"/>
  <c r="P517" i="1"/>
  <c r="Q517" i="1"/>
  <c r="R517" i="1"/>
  <c r="S517" i="1"/>
  <c r="T517" i="1"/>
  <c r="U517" i="1"/>
  <c r="V517" i="1"/>
  <c r="W517" i="1"/>
  <c r="X517" i="1"/>
  <c r="Y517" i="1"/>
  <c r="AC517" i="1"/>
  <c r="AE517" i="1"/>
  <c r="C518" i="1"/>
  <c r="D518" i="1"/>
  <c r="E518" i="1"/>
  <c r="F518" i="1"/>
  <c r="I518" i="1" s="1"/>
  <c r="G518" i="1"/>
  <c r="J518" i="1"/>
  <c r="K518" i="1"/>
  <c r="L518" i="1"/>
  <c r="M518" i="1"/>
  <c r="O518" i="1"/>
  <c r="P518" i="1"/>
  <c r="Q518" i="1"/>
  <c r="R518" i="1"/>
  <c r="S518" i="1"/>
  <c r="T518" i="1"/>
  <c r="U518" i="1"/>
  <c r="V518" i="1"/>
  <c r="X518" i="1"/>
  <c r="Y518" i="1"/>
  <c r="AC518" i="1"/>
  <c r="AE518" i="1" s="1"/>
  <c r="C519" i="1"/>
  <c r="D519" i="1"/>
  <c r="E519" i="1"/>
  <c r="F519" i="1"/>
  <c r="I519" i="1" s="1"/>
  <c r="G519" i="1"/>
  <c r="J519" i="1" s="1"/>
  <c r="K519" i="1"/>
  <c r="L519" i="1"/>
  <c r="M519" i="1"/>
  <c r="O519" i="1"/>
  <c r="P519" i="1"/>
  <c r="Q519" i="1"/>
  <c r="R519" i="1"/>
  <c r="S519" i="1"/>
  <c r="T519" i="1"/>
  <c r="U519" i="1"/>
  <c r="V519" i="1"/>
  <c r="W519" i="1"/>
  <c r="X519" i="1"/>
  <c r="AC519" i="1"/>
  <c r="AE519" i="1"/>
  <c r="C520" i="1"/>
  <c r="D520" i="1"/>
  <c r="E520" i="1"/>
  <c r="F520" i="1"/>
  <c r="I520" i="1" s="1"/>
  <c r="G520" i="1"/>
  <c r="J520" i="1"/>
  <c r="K520" i="1"/>
  <c r="L520" i="1"/>
  <c r="M520" i="1"/>
  <c r="O520" i="1"/>
  <c r="P520" i="1"/>
  <c r="Q520" i="1"/>
  <c r="R520" i="1"/>
  <c r="S520" i="1"/>
  <c r="T520" i="1"/>
  <c r="U520" i="1"/>
  <c r="V520" i="1"/>
  <c r="X520" i="1"/>
  <c r="AC520" i="1"/>
  <c r="AE520" i="1"/>
  <c r="C521" i="1"/>
  <c r="D521" i="1"/>
  <c r="E521" i="1"/>
  <c r="F521" i="1"/>
  <c r="G521" i="1"/>
  <c r="I521" i="1"/>
  <c r="J521" i="1"/>
  <c r="K521" i="1"/>
  <c r="L521" i="1"/>
  <c r="M521" i="1"/>
  <c r="O521" i="1"/>
  <c r="P521" i="1"/>
  <c r="Q521" i="1"/>
  <c r="R521" i="1"/>
  <c r="S521" i="1"/>
  <c r="T521" i="1"/>
  <c r="U521" i="1"/>
  <c r="V521" i="1"/>
  <c r="W521" i="1"/>
  <c r="X521" i="1"/>
  <c r="Y521" i="1"/>
  <c r="AC521" i="1"/>
  <c r="AE521" i="1" s="1"/>
  <c r="C522" i="1"/>
  <c r="D522" i="1"/>
  <c r="E522" i="1"/>
  <c r="F522" i="1"/>
  <c r="I522" i="1" s="1"/>
  <c r="G522" i="1"/>
  <c r="J522" i="1" s="1"/>
  <c r="K522" i="1"/>
  <c r="L522" i="1"/>
  <c r="M522" i="1"/>
  <c r="O522" i="1"/>
  <c r="P522" i="1"/>
  <c r="Q522" i="1"/>
  <c r="R522" i="1"/>
  <c r="S522" i="1"/>
  <c r="T522" i="1"/>
  <c r="U522" i="1"/>
  <c r="V522" i="1"/>
  <c r="W522" i="1"/>
  <c r="X522" i="1"/>
  <c r="AC522" i="1"/>
  <c r="AE522" i="1" s="1"/>
  <c r="C523" i="1"/>
  <c r="D523" i="1"/>
  <c r="E523" i="1"/>
  <c r="F523" i="1"/>
  <c r="I523" i="1" s="1"/>
  <c r="G523" i="1"/>
  <c r="J523" i="1"/>
  <c r="K523" i="1"/>
  <c r="L523" i="1"/>
  <c r="M523" i="1"/>
  <c r="O523" i="1"/>
  <c r="P523" i="1"/>
  <c r="Q523" i="1"/>
  <c r="R523" i="1"/>
  <c r="S523" i="1"/>
  <c r="T523" i="1"/>
  <c r="U523" i="1"/>
  <c r="V523" i="1"/>
  <c r="X523" i="1"/>
  <c r="AC523" i="1"/>
  <c r="AE523" i="1"/>
  <c r="C524" i="1"/>
  <c r="D524" i="1"/>
  <c r="E524" i="1"/>
  <c r="F524" i="1"/>
  <c r="G524" i="1"/>
  <c r="I524" i="1"/>
  <c r="J524" i="1"/>
  <c r="K524" i="1"/>
  <c r="L524" i="1"/>
  <c r="M524" i="1"/>
  <c r="O524" i="1"/>
  <c r="P524" i="1"/>
  <c r="Q524" i="1"/>
  <c r="R524" i="1"/>
  <c r="S524" i="1"/>
  <c r="T524" i="1"/>
  <c r="U524" i="1"/>
  <c r="V524" i="1"/>
  <c r="W524" i="1"/>
  <c r="X524" i="1"/>
  <c r="Y524" i="1"/>
  <c r="AC524" i="1"/>
  <c r="AE524" i="1" s="1"/>
  <c r="C525" i="1"/>
  <c r="D525" i="1"/>
  <c r="E525" i="1"/>
  <c r="F525" i="1"/>
  <c r="I525" i="1" s="1"/>
  <c r="G525" i="1"/>
  <c r="J525" i="1"/>
  <c r="K525" i="1"/>
  <c r="L525" i="1"/>
  <c r="M525" i="1"/>
  <c r="O525" i="1"/>
  <c r="P525" i="1"/>
  <c r="Q525" i="1"/>
  <c r="R525" i="1"/>
  <c r="S525" i="1"/>
  <c r="T525" i="1"/>
  <c r="U525" i="1"/>
  <c r="V525" i="1"/>
  <c r="W525" i="1"/>
  <c r="X525" i="1"/>
  <c r="AC525" i="1"/>
  <c r="AE525" i="1"/>
  <c r="C526" i="1"/>
  <c r="D526" i="1"/>
  <c r="E526" i="1"/>
  <c r="F526" i="1"/>
  <c r="I526" i="1" s="1"/>
  <c r="G526" i="1"/>
  <c r="J526" i="1"/>
  <c r="K526" i="1"/>
  <c r="L526" i="1"/>
  <c r="M526" i="1"/>
  <c r="O526" i="1"/>
  <c r="P526" i="1"/>
  <c r="Q526" i="1"/>
  <c r="R526" i="1"/>
  <c r="S526" i="1"/>
  <c r="T526" i="1"/>
  <c r="U526" i="1"/>
  <c r="V526" i="1"/>
  <c r="X526" i="1"/>
  <c r="Y526" i="1"/>
  <c r="AC526" i="1"/>
  <c r="AE526" i="1" s="1"/>
  <c r="C527" i="1"/>
  <c r="D527" i="1"/>
  <c r="E527" i="1"/>
  <c r="F527" i="1"/>
  <c r="I527" i="1" s="1"/>
  <c r="G527" i="1"/>
  <c r="J527" i="1" s="1"/>
  <c r="K527" i="1"/>
  <c r="L527" i="1"/>
  <c r="M527" i="1"/>
  <c r="O527" i="1"/>
  <c r="P527" i="1"/>
  <c r="Q527" i="1"/>
  <c r="R527" i="1"/>
  <c r="S527" i="1"/>
  <c r="T527" i="1"/>
  <c r="U527" i="1"/>
  <c r="V527" i="1"/>
  <c r="X527" i="1"/>
  <c r="Y527" i="1"/>
  <c r="AC527" i="1"/>
  <c r="AE527" i="1"/>
  <c r="C528" i="1"/>
  <c r="D528" i="1"/>
  <c r="E528" i="1"/>
  <c r="F528" i="1"/>
  <c r="I528" i="1" s="1"/>
  <c r="G528" i="1"/>
  <c r="J528" i="1"/>
  <c r="K528" i="1"/>
  <c r="L528" i="1"/>
  <c r="M528" i="1"/>
  <c r="O528" i="1"/>
  <c r="P528" i="1"/>
  <c r="Q528" i="1"/>
  <c r="R528" i="1"/>
  <c r="S528" i="1"/>
  <c r="T528" i="1"/>
  <c r="U528" i="1"/>
  <c r="V528" i="1"/>
  <c r="W528" i="1"/>
  <c r="X528" i="1"/>
  <c r="Y528" i="1"/>
  <c r="AC528" i="1"/>
  <c r="AE528" i="1"/>
  <c r="C529" i="1"/>
  <c r="D529" i="1"/>
  <c r="E529" i="1"/>
  <c r="F529" i="1"/>
  <c r="G529" i="1"/>
  <c r="I529" i="1"/>
  <c r="J529" i="1"/>
  <c r="K529" i="1"/>
  <c r="L529" i="1"/>
  <c r="M529" i="1"/>
  <c r="O529" i="1"/>
  <c r="P529" i="1"/>
  <c r="Q529" i="1"/>
  <c r="R529" i="1"/>
  <c r="S529" i="1"/>
  <c r="T529" i="1"/>
  <c r="U529" i="1"/>
  <c r="V529" i="1"/>
  <c r="W529" i="1"/>
  <c r="X529" i="1"/>
  <c r="AC529" i="1"/>
  <c r="AE529" i="1" s="1"/>
  <c r="C530" i="1"/>
  <c r="D530" i="1"/>
  <c r="E530" i="1"/>
  <c r="F530" i="1"/>
  <c r="I530" i="1" s="1"/>
  <c r="G530" i="1"/>
  <c r="J530" i="1" s="1"/>
  <c r="K530" i="1"/>
  <c r="L530" i="1"/>
  <c r="M530" i="1"/>
  <c r="O530" i="1"/>
  <c r="P530" i="1"/>
  <c r="Q530" i="1"/>
  <c r="R530" i="1"/>
  <c r="S530" i="1"/>
  <c r="T530" i="1"/>
  <c r="U530" i="1"/>
  <c r="V530" i="1"/>
  <c r="W530" i="1"/>
  <c r="X530" i="1"/>
  <c r="AC530" i="1"/>
  <c r="AE530" i="1"/>
  <c r="C531" i="1"/>
  <c r="D531" i="1"/>
  <c r="E531" i="1"/>
  <c r="F531" i="1"/>
  <c r="I531" i="1" s="1"/>
  <c r="G531" i="1"/>
  <c r="J531" i="1"/>
  <c r="K531" i="1"/>
  <c r="L531" i="1"/>
  <c r="M531" i="1"/>
  <c r="O531" i="1"/>
  <c r="P531" i="1"/>
  <c r="Q531" i="1"/>
  <c r="R531" i="1"/>
  <c r="S531" i="1"/>
  <c r="T531" i="1"/>
  <c r="U531" i="1"/>
  <c r="V531" i="1"/>
  <c r="W531" i="1"/>
  <c r="X531" i="1"/>
  <c r="Y531" i="1"/>
  <c r="AC531" i="1"/>
  <c r="AE531" i="1"/>
  <c r="C532" i="1"/>
  <c r="D532" i="1"/>
  <c r="E532" i="1"/>
  <c r="F532" i="1"/>
  <c r="G532" i="1"/>
  <c r="I532" i="1"/>
  <c r="J532" i="1"/>
  <c r="K532" i="1"/>
  <c r="L532" i="1"/>
  <c r="M532" i="1"/>
  <c r="O532" i="1"/>
  <c r="P532" i="1"/>
  <c r="Q532" i="1"/>
  <c r="R532" i="1"/>
  <c r="S532" i="1"/>
  <c r="T532" i="1"/>
  <c r="U532" i="1"/>
  <c r="V532" i="1"/>
  <c r="X532" i="1"/>
  <c r="Y532" i="1"/>
  <c r="AC532" i="1"/>
  <c r="AE532" i="1" s="1"/>
  <c r="C533" i="1"/>
  <c r="D533" i="1"/>
  <c r="E533" i="1"/>
  <c r="F533" i="1"/>
  <c r="I533" i="1" s="1"/>
  <c r="G533" i="1"/>
  <c r="J533" i="1"/>
  <c r="K533" i="1"/>
  <c r="L533" i="1"/>
  <c r="M533" i="1"/>
  <c r="O533" i="1"/>
  <c r="P533" i="1"/>
  <c r="Q533" i="1"/>
  <c r="R533" i="1"/>
  <c r="S533" i="1"/>
  <c r="T533" i="1"/>
  <c r="U533" i="1"/>
  <c r="V533" i="1"/>
  <c r="W533" i="1"/>
  <c r="X533" i="1"/>
  <c r="AC533" i="1"/>
  <c r="AE533" i="1"/>
  <c r="C534" i="1"/>
  <c r="D534" i="1"/>
  <c r="E534" i="1"/>
  <c r="F534" i="1"/>
  <c r="I534" i="1" s="1"/>
  <c r="G534" i="1"/>
  <c r="J534" i="1"/>
  <c r="K534" i="1"/>
  <c r="L534" i="1"/>
  <c r="M534" i="1"/>
  <c r="O534" i="1"/>
  <c r="P534" i="1"/>
  <c r="Q534" i="1"/>
  <c r="R534" i="1"/>
  <c r="S534" i="1"/>
  <c r="T534" i="1"/>
  <c r="U534" i="1"/>
  <c r="V534" i="1"/>
  <c r="X534" i="1"/>
  <c r="Y534" i="1"/>
  <c r="AC534" i="1"/>
  <c r="AE534" i="1" s="1"/>
  <c r="C535" i="1"/>
  <c r="D535" i="1"/>
  <c r="E535" i="1"/>
  <c r="F535" i="1"/>
  <c r="I535" i="1" s="1"/>
  <c r="G535" i="1"/>
  <c r="J535" i="1" s="1"/>
  <c r="K535" i="1"/>
  <c r="L535" i="1"/>
  <c r="M535" i="1"/>
  <c r="O535" i="1"/>
  <c r="P535" i="1"/>
  <c r="Q535" i="1"/>
  <c r="R535" i="1"/>
  <c r="S535" i="1"/>
  <c r="T535" i="1"/>
  <c r="U535" i="1"/>
  <c r="V535" i="1"/>
  <c r="X535" i="1"/>
  <c r="Y535" i="1"/>
  <c r="AC535" i="1"/>
  <c r="AE535" i="1"/>
  <c r="C536" i="1"/>
  <c r="D536" i="1"/>
  <c r="E536" i="1"/>
  <c r="F536" i="1"/>
  <c r="I536" i="1" s="1"/>
  <c r="G536" i="1"/>
  <c r="J536" i="1"/>
  <c r="K536" i="1"/>
  <c r="L536" i="1"/>
  <c r="M536" i="1"/>
  <c r="O536" i="1"/>
  <c r="P536" i="1"/>
  <c r="Q536" i="1"/>
  <c r="R536" i="1"/>
  <c r="S536" i="1"/>
  <c r="T536" i="1"/>
  <c r="U536" i="1"/>
  <c r="V536" i="1"/>
  <c r="W536" i="1"/>
  <c r="X536" i="1"/>
  <c r="AC536" i="1"/>
  <c r="AE536" i="1"/>
  <c r="C537" i="1"/>
  <c r="D537" i="1"/>
  <c r="E537" i="1"/>
  <c r="F537" i="1"/>
  <c r="G537" i="1"/>
  <c r="I537" i="1"/>
  <c r="J537" i="1"/>
  <c r="K537" i="1"/>
  <c r="L537" i="1"/>
  <c r="M537" i="1"/>
  <c r="O537" i="1"/>
  <c r="P537" i="1"/>
  <c r="Q537" i="1"/>
  <c r="R537" i="1"/>
  <c r="S537" i="1"/>
  <c r="T537" i="1"/>
  <c r="U537" i="1"/>
  <c r="V537" i="1"/>
  <c r="W537" i="1"/>
  <c r="X537" i="1"/>
  <c r="Y537" i="1"/>
  <c r="AC537" i="1"/>
  <c r="AE537" i="1" s="1"/>
  <c r="C538" i="1"/>
  <c r="D538" i="1"/>
  <c r="E538" i="1"/>
  <c r="F538" i="1"/>
  <c r="I538" i="1" s="1"/>
  <c r="G538" i="1"/>
  <c r="J538" i="1" s="1"/>
  <c r="K538" i="1"/>
  <c r="L538" i="1"/>
  <c r="M538" i="1"/>
  <c r="O538" i="1"/>
  <c r="P538" i="1"/>
  <c r="Q538" i="1"/>
  <c r="R538" i="1"/>
  <c r="S538" i="1"/>
  <c r="T538" i="1"/>
  <c r="U538" i="1"/>
  <c r="V538" i="1"/>
  <c r="W538" i="1"/>
  <c r="X538" i="1"/>
  <c r="AC538" i="1"/>
  <c r="AE538" i="1"/>
  <c r="C539" i="1"/>
  <c r="D539" i="1"/>
  <c r="E539" i="1"/>
  <c r="F539" i="1"/>
  <c r="I539" i="1" s="1"/>
  <c r="G539" i="1"/>
  <c r="J539" i="1"/>
  <c r="K539" i="1"/>
  <c r="L539" i="1"/>
  <c r="M539" i="1"/>
  <c r="O539" i="1"/>
  <c r="P539" i="1"/>
  <c r="Q539" i="1"/>
  <c r="R539" i="1"/>
  <c r="S539" i="1"/>
  <c r="T539" i="1"/>
  <c r="U539" i="1"/>
  <c r="V539" i="1"/>
  <c r="W539" i="1"/>
  <c r="X539" i="1"/>
  <c r="AC539" i="1"/>
  <c r="AE539" i="1"/>
  <c r="C540" i="1"/>
  <c r="D540" i="1"/>
  <c r="E540" i="1"/>
  <c r="F540" i="1"/>
  <c r="G540" i="1"/>
  <c r="I540" i="1"/>
  <c r="J540" i="1"/>
  <c r="K540" i="1"/>
  <c r="L540" i="1"/>
  <c r="M540" i="1"/>
  <c r="O540" i="1"/>
  <c r="P540" i="1"/>
  <c r="Q540" i="1"/>
  <c r="R540" i="1"/>
  <c r="S540" i="1"/>
  <c r="T540" i="1"/>
  <c r="U540" i="1"/>
  <c r="V540" i="1"/>
  <c r="X540" i="1"/>
  <c r="AC540" i="1"/>
  <c r="AE540" i="1"/>
  <c r="C541" i="1"/>
  <c r="D541" i="1"/>
  <c r="E541" i="1"/>
  <c r="F541" i="1"/>
  <c r="I541" i="1" s="1"/>
  <c r="G541" i="1"/>
  <c r="J541" i="1"/>
  <c r="K541" i="1"/>
  <c r="L541" i="1"/>
  <c r="M541" i="1"/>
  <c r="O541" i="1"/>
  <c r="P541" i="1"/>
  <c r="Q541" i="1"/>
  <c r="R541" i="1"/>
  <c r="S541" i="1"/>
  <c r="T541" i="1"/>
  <c r="U541" i="1"/>
  <c r="V541" i="1"/>
  <c r="W541" i="1"/>
  <c r="X541" i="1"/>
  <c r="AC541" i="1"/>
  <c r="AE541" i="1"/>
  <c r="C542" i="1"/>
  <c r="D542" i="1"/>
  <c r="E542" i="1"/>
  <c r="F542" i="1"/>
  <c r="I542" i="1" s="1"/>
  <c r="G542" i="1"/>
  <c r="J542" i="1"/>
  <c r="K542" i="1"/>
  <c r="L542" i="1"/>
  <c r="M542" i="1"/>
  <c r="O542" i="1"/>
  <c r="P542" i="1"/>
  <c r="Q542" i="1"/>
  <c r="R542" i="1"/>
  <c r="S542" i="1"/>
  <c r="T542" i="1"/>
  <c r="U542" i="1"/>
  <c r="V542" i="1"/>
  <c r="X542" i="1"/>
  <c r="AC542" i="1"/>
  <c r="AE542" i="1" s="1"/>
  <c r="C543" i="1"/>
  <c r="D543" i="1"/>
  <c r="E543" i="1"/>
  <c r="F543" i="1"/>
  <c r="I543" i="1" s="1"/>
  <c r="G543" i="1"/>
  <c r="J543" i="1" s="1"/>
  <c r="K543" i="1"/>
  <c r="L543" i="1"/>
  <c r="M543" i="1"/>
  <c r="O543" i="1"/>
  <c r="P543" i="1"/>
  <c r="Q543" i="1"/>
  <c r="R543" i="1"/>
  <c r="S543" i="1"/>
  <c r="T543" i="1"/>
  <c r="U543" i="1"/>
  <c r="V543" i="1"/>
  <c r="X543" i="1"/>
  <c r="Y543" i="1"/>
  <c r="AC543" i="1"/>
  <c r="AE543" i="1"/>
  <c r="C544" i="1"/>
  <c r="D544" i="1"/>
  <c r="E544" i="1"/>
  <c r="F544" i="1"/>
  <c r="I544" i="1" s="1"/>
  <c r="G544" i="1"/>
  <c r="J544" i="1"/>
  <c r="K544" i="1"/>
  <c r="L544" i="1"/>
  <c r="M544" i="1"/>
  <c r="O544" i="1"/>
  <c r="P544" i="1"/>
  <c r="Q544" i="1"/>
  <c r="R544" i="1"/>
  <c r="S544" i="1"/>
  <c r="T544" i="1"/>
  <c r="U544" i="1"/>
  <c r="V544" i="1"/>
  <c r="X544" i="1"/>
  <c r="AC544" i="1"/>
  <c r="AE544" i="1"/>
  <c r="C545" i="1"/>
  <c r="D545" i="1"/>
  <c r="E545" i="1"/>
  <c r="F545" i="1"/>
  <c r="G545" i="1"/>
  <c r="I545" i="1"/>
  <c r="J545" i="1"/>
  <c r="K545" i="1"/>
  <c r="L545" i="1"/>
  <c r="M545" i="1"/>
  <c r="O545" i="1"/>
  <c r="P545" i="1"/>
  <c r="Q545" i="1"/>
  <c r="R545" i="1"/>
  <c r="S545" i="1"/>
  <c r="T545" i="1"/>
  <c r="U545" i="1"/>
  <c r="V545" i="1"/>
  <c r="W545" i="1"/>
  <c r="X545" i="1"/>
  <c r="AC545" i="1"/>
  <c r="AE545" i="1" s="1"/>
  <c r="C546" i="1"/>
  <c r="D546" i="1"/>
  <c r="E546" i="1"/>
  <c r="F546" i="1"/>
  <c r="I546" i="1" s="1"/>
  <c r="G546" i="1"/>
  <c r="J546" i="1" s="1"/>
  <c r="K546" i="1"/>
  <c r="L546" i="1"/>
  <c r="M546" i="1"/>
  <c r="O546" i="1"/>
  <c r="P546" i="1"/>
  <c r="Q546" i="1"/>
  <c r="R546" i="1"/>
  <c r="S546" i="1"/>
  <c r="T546" i="1"/>
  <c r="U546" i="1"/>
  <c r="V546" i="1"/>
  <c r="W546" i="1"/>
  <c r="X546" i="1"/>
  <c r="Y546" i="1"/>
  <c r="AC546" i="1"/>
  <c r="AE546" i="1" s="1"/>
  <c r="C547" i="1"/>
  <c r="D547" i="1"/>
  <c r="E547" i="1"/>
  <c r="F547" i="1"/>
  <c r="I547" i="1" s="1"/>
  <c r="G547" i="1"/>
  <c r="J547" i="1"/>
  <c r="K547" i="1"/>
  <c r="L547" i="1"/>
  <c r="M547" i="1"/>
  <c r="O547" i="1"/>
  <c r="P547" i="1"/>
  <c r="Q547" i="1"/>
  <c r="R547" i="1"/>
  <c r="S547" i="1"/>
  <c r="T547" i="1"/>
  <c r="U547" i="1"/>
  <c r="V547" i="1"/>
  <c r="W547" i="1"/>
  <c r="X547" i="1"/>
  <c r="Y547" i="1"/>
  <c r="AC547" i="1"/>
  <c r="AE547" i="1"/>
  <c r="C548" i="1"/>
  <c r="D548" i="1"/>
  <c r="E548" i="1"/>
  <c r="F548" i="1"/>
  <c r="G548" i="1"/>
  <c r="I548" i="1"/>
  <c r="J548" i="1"/>
  <c r="K548" i="1"/>
  <c r="L548" i="1"/>
  <c r="M548" i="1"/>
  <c r="O548" i="1"/>
  <c r="P548" i="1"/>
  <c r="Q548" i="1"/>
  <c r="R548" i="1"/>
  <c r="S548" i="1"/>
  <c r="T548" i="1"/>
  <c r="U548" i="1"/>
  <c r="V548" i="1"/>
  <c r="X548" i="1"/>
  <c r="AC548" i="1"/>
  <c r="AE548" i="1"/>
  <c r="C549" i="1"/>
  <c r="D549" i="1"/>
  <c r="E549" i="1"/>
  <c r="F549" i="1"/>
  <c r="I549" i="1" s="1"/>
  <c r="G549" i="1"/>
  <c r="J549" i="1"/>
  <c r="K549" i="1"/>
  <c r="L549" i="1"/>
  <c r="M549" i="1"/>
  <c r="O549" i="1"/>
  <c r="P549" i="1"/>
  <c r="Q549" i="1"/>
  <c r="R549" i="1"/>
  <c r="S549" i="1"/>
  <c r="T549" i="1"/>
  <c r="U549" i="1"/>
  <c r="V549" i="1"/>
  <c r="W549" i="1"/>
  <c r="X549" i="1"/>
  <c r="Y549" i="1"/>
  <c r="AC549" i="1"/>
  <c r="AE549" i="1"/>
  <c r="C550" i="1"/>
  <c r="D550" i="1"/>
  <c r="E550" i="1"/>
  <c r="F550" i="1"/>
  <c r="I550" i="1" s="1"/>
  <c r="G550" i="1"/>
  <c r="J550" i="1"/>
  <c r="K550" i="1"/>
  <c r="L550" i="1"/>
  <c r="M550" i="1"/>
  <c r="O550" i="1"/>
  <c r="P550" i="1"/>
  <c r="Q550" i="1"/>
  <c r="R550" i="1"/>
  <c r="S550" i="1"/>
  <c r="T550" i="1"/>
  <c r="U550" i="1"/>
  <c r="V550" i="1"/>
  <c r="X550" i="1"/>
  <c r="AC550" i="1"/>
  <c r="AE550" i="1" s="1"/>
  <c r="C551" i="1"/>
  <c r="D551" i="1"/>
  <c r="E551" i="1"/>
  <c r="F551" i="1"/>
  <c r="I551" i="1" s="1"/>
  <c r="G551" i="1"/>
  <c r="J551" i="1" s="1"/>
  <c r="K551" i="1"/>
  <c r="L551" i="1"/>
  <c r="M551" i="1"/>
  <c r="O551" i="1"/>
  <c r="P551" i="1"/>
  <c r="Q551" i="1"/>
  <c r="R551" i="1"/>
  <c r="S551" i="1"/>
  <c r="T551" i="1"/>
  <c r="U551" i="1"/>
  <c r="V551" i="1"/>
  <c r="X551" i="1"/>
  <c r="AC551" i="1"/>
  <c r="AE551" i="1"/>
  <c r="C552" i="1"/>
  <c r="D552" i="1"/>
  <c r="E552" i="1"/>
  <c r="F552" i="1"/>
  <c r="G552" i="1"/>
  <c r="I552" i="1"/>
  <c r="J552" i="1"/>
  <c r="K552" i="1"/>
  <c r="L552" i="1"/>
  <c r="M552" i="1"/>
  <c r="O552" i="1"/>
  <c r="P552" i="1"/>
  <c r="Q552" i="1"/>
  <c r="R552" i="1"/>
  <c r="S552" i="1"/>
  <c r="T552" i="1"/>
  <c r="U552" i="1"/>
  <c r="V552" i="1"/>
  <c r="W552" i="1"/>
  <c r="X552" i="1"/>
  <c r="Y552" i="1"/>
  <c r="AC552" i="1"/>
  <c r="AE552" i="1"/>
  <c r="C553" i="1"/>
  <c r="D553" i="1"/>
  <c r="E553" i="1"/>
  <c r="F553" i="1"/>
  <c r="G553" i="1"/>
  <c r="I553" i="1"/>
  <c r="J553" i="1"/>
  <c r="K553" i="1"/>
  <c r="L553" i="1"/>
  <c r="M553" i="1"/>
  <c r="O553" i="1"/>
  <c r="P553" i="1"/>
  <c r="Q553" i="1"/>
  <c r="R553" i="1"/>
  <c r="S553" i="1"/>
  <c r="T553" i="1"/>
  <c r="U553" i="1"/>
  <c r="V553" i="1"/>
  <c r="W553" i="1"/>
  <c r="X553" i="1"/>
  <c r="Y553" i="1"/>
  <c r="AC553" i="1"/>
  <c r="AE553" i="1" s="1"/>
  <c r="C554" i="1"/>
  <c r="D554" i="1"/>
  <c r="E554" i="1"/>
  <c r="F554" i="1"/>
  <c r="I554" i="1" s="1"/>
  <c r="G554" i="1"/>
  <c r="J554" i="1" s="1"/>
  <c r="K554" i="1"/>
  <c r="L554" i="1"/>
  <c r="M554" i="1"/>
  <c r="O554" i="1"/>
  <c r="P554" i="1"/>
  <c r="Q554" i="1"/>
  <c r="R554" i="1"/>
  <c r="S554" i="1"/>
  <c r="T554" i="1"/>
  <c r="U554" i="1"/>
  <c r="V554" i="1"/>
  <c r="W554" i="1"/>
  <c r="X554" i="1"/>
  <c r="AC554" i="1"/>
  <c r="AE554" i="1" s="1"/>
  <c r="C555" i="1"/>
  <c r="D555" i="1"/>
  <c r="E555" i="1"/>
  <c r="F555" i="1"/>
  <c r="I555" i="1" s="1"/>
  <c r="G555" i="1"/>
  <c r="J555" i="1" s="1"/>
  <c r="K555" i="1"/>
  <c r="L555" i="1"/>
  <c r="M555" i="1"/>
  <c r="O555" i="1"/>
  <c r="P555" i="1"/>
  <c r="Q555" i="1"/>
  <c r="R555" i="1"/>
  <c r="S555" i="1"/>
  <c r="T555" i="1"/>
  <c r="U555" i="1"/>
  <c r="V555" i="1"/>
  <c r="W555" i="1"/>
  <c r="X555" i="1"/>
  <c r="AC555" i="1"/>
  <c r="AE555" i="1"/>
  <c r="C556" i="1"/>
  <c r="D556" i="1"/>
  <c r="E556" i="1"/>
  <c r="F556" i="1"/>
  <c r="G556" i="1"/>
  <c r="I556" i="1"/>
  <c r="J556" i="1"/>
  <c r="K556" i="1"/>
  <c r="L556" i="1"/>
  <c r="M556" i="1"/>
  <c r="O556" i="1"/>
  <c r="P556" i="1"/>
  <c r="Q556" i="1"/>
  <c r="R556" i="1"/>
  <c r="S556" i="1"/>
  <c r="T556" i="1"/>
  <c r="U556" i="1"/>
  <c r="V556" i="1"/>
  <c r="W556" i="1"/>
  <c r="X556" i="1"/>
  <c r="Y556" i="1"/>
  <c r="AC556" i="1"/>
  <c r="AE556" i="1"/>
  <c r="C557" i="1"/>
  <c r="D557" i="1"/>
  <c r="E557" i="1"/>
  <c r="F557" i="1"/>
  <c r="I557" i="1" s="1"/>
  <c r="G557" i="1"/>
  <c r="J557" i="1"/>
  <c r="K557" i="1"/>
  <c r="L557" i="1"/>
  <c r="M557" i="1"/>
  <c r="O557" i="1"/>
  <c r="P557" i="1"/>
  <c r="Q557" i="1"/>
  <c r="R557" i="1"/>
  <c r="S557" i="1"/>
  <c r="T557" i="1"/>
  <c r="U557" i="1"/>
  <c r="V557" i="1"/>
  <c r="W557" i="1"/>
  <c r="X557" i="1"/>
  <c r="Y557" i="1"/>
  <c r="AC557" i="1"/>
  <c r="AE557" i="1"/>
  <c r="C558" i="1"/>
  <c r="D558" i="1"/>
  <c r="E558" i="1"/>
  <c r="F558" i="1"/>
  <c r="I558" i="1" s="1"/>
  <c r="G558" i="1"/>
  <c r="J558" i="1"/>
  <c r="K558" i="1"/>
  <c r="L558" i="1"/>
  <c r="M558" i="1"/>
  <c r="O558" i="1"/>
  <c r="P558" i="1"/>
  <c r="Q558" i="1"/>
  <c r="R558" i="1"/>
  <c r="S558" i="1"/>
  <c r="T558" i="1"/>
  <c r="U558" i="1"/>
  <c r="V558" i="1"/>
  <c r="W558" i="1"/>
  <c r="X558" i="1"/>
  <c r="Y558" i="1"/>
  <c r="AC558" i="1"/>
  <c r="AE558" i="1" s="1"/>
  <c r="C559" i="1"/>
  <c r="D559" i="1"/>
  <c r="E559" i="1"/>
  <c r="F559" i="1"/>
  <c r="I559" i="1" s="1"/>
  <c r="G559" i="1"/>
  <c r="J559" i="1" s="1"/>
  <c r="K559" i="1"/>
  <c r="L559" i="1"/>
  <c r="M559" i="1"/>
  <c r="O559" i="1"/>
  <c r="P559" i="1"/>
  <c r="Q559" i="1"/>
  <c r="R559" i="1"/>
  <c r="S559" i="1"/>
  <c r="T559" i="1"/>
  <c r="U559" i="1"/>
  <c r="V559" i="1"/>
  <c r="X559" i="1"/>
  <c r="Y559" i="1"/>
  <c r="AC559" i="1"/>
  <c r="AE559" i="1"/>
  <c r="C560" i="1"/>
  <c r="D560" i="1"/>
  <c r="E560" i="1"/>
  <c r="F560" i="1"/>
  <c r="G560" i="1"/>
  <c r="I560" i="1"/>
  <c r="J560" i="1"/>
  <c r="K560" i="1"/>
  <c r="L560" i="1"/>
  <c r="M560" i="1"/>
  <c r="O560" i="1"/>
  <c r="P560" i="1"/>
  <c r="Q560" i="1"/>
  <c r="R560" i="1"/>
  <c r="S560" i="1"/>
  <c r="T560" i="1"/>
  <c r="U560" i="1"/>
  <c r="V560" i="1"/>
  <c r="X560" i="1"/>
  <c r="Y560" i="1"/>
  <c r="AC560" i="1"/>
  <c r="AE560" i="1"/>
  <c r="C561" i="1"/>
  <c r="D561" i="1"/>
  <c r="E561" i="1"/>
  <c r="F561" i="1"/>
  <c r="G561" i="1"/>
  <c r="I561" i="1"/>
  <c r="J561" i="1"/>
  <c r="K561" i="1"/>
  <c r="L561" i="1"/>
  <c r="M561" i="1"/>
  <c r="O561" i="1"/>
  <c r="P561" i="1"/>
  <c r="Q561" i="1"/>
  <c r="R561" i="1"/>
  <c r="S561" i="1"/>
  <c r="T561" i="1"/>
  <c r="U561" i="1"/>
  <c r="V561" i="1"/>
  <c r="W561" i="1"/>
  <c r="X561" i="1"/>
  <c r="Y561" i="1"/>
  <c r="AC561" i="1"/>
  <c r="AE561" i="1" s="1"/>
  <c r="C562" i="1"/>
  <c r="D562" i="1"/>
  <c r="E562" i="1"/>
  <c r="F562" i="1"/>
  <c r="I562" i="1" s="1"/>
  <c r="G562" i="1"/>
  <c r="J562" i="1" s="1"/>
  <c r="K562" i="1"/>
  <c r="L562" i="1"/>
  <c r="M562" i="1"/>
  <c r="O562" i="1"/>
  <c r="P562" i="1"/>
  <c r="Q562" i="1"/>
  <c r="R562" i="1"/>
  <c r="S562" i="1"/>
  <c r="T562" i="1"/>
  <c r="U562" i="1"/>
  <c r="V562" i="1"/>
  <c r="W562" i="1"/>
  <c r="X562" i="1"/>
  <c r="AC562" i="1"/>
  <c r="AE562" i="1" s="1"/>
  <c r="C563" i="1"/>
  <c r="D563" i="1"/>
  <c r="E563" i="1"/>
  <c r="F563" i="1"/>
  <c r="I563" i="1" s="1"/>
  <c r="G563" i="1"/>
  <c r="J563" i="1" s="1"/>
  <c r="K563" i="1"/>
  <c r="L563" i="1"/>
  <c r="M563" i="1"/>
  <c r="O563" i="1"/>
  <c r="P563" i="1"/>
  <c r="Q563" i="1"/>
  <c r="R563" i="1"/>
  <c r="S563" i="1"/>
  <c r="T563" i="1"/>
  <c r="U563" i="1"/>
  <c r="V563" i="1"/>
  <c r="W563" i="1"/>
  <c r="X563" i="1"/>
  <c r="Y563" i="1"/>
  <c r="AC563" i="1"/>
  <c r="AE563" i="1"/>
  <c r="C564" i="1"/>
  <c r="D564" i="1"/>
  <c r="E564" i="1"/>
  <c r="F564" i="1"/>
  <c r="G564" i="1"/>
  <c r="I564" i="1"/>
  <c r="J564" i="1"/>
  <c r="K564" i="1"/>
  <c r="L564" i="1"/>
  <c r="M564" i="1"/>
  <c r="O564" i="1"/>
  <c r="P564" i="1"/>
  <c r="Q564" i="1"/>
  <c r="R564" i="1"/>
  <c r="S564" i="1"/>
  <c r="T564" i="1"/>
  <c r="U564" i="1"/>
  <c r="V564" i="1"/>
  <c r="W564" i="1"/>
  <c r="X564" i="1"/>
  <c r="Y564" i="1"/>
  <c r="AC564" i="1"/>
  <c r="AE564" i="1"/>
  <c r="C565" i="1"/>
  <c r="D565" i="1"/>
  <c r="E565" i="1"/>
  <c r="F565" i="1"/>
  <c r="I565" i="1" s="1"/>
  <c r="G565" i="1"/>
  <c r="J565" i="1"/>
  <c r="K565" i="1"/>
  <c r="L565" i="1"/>
  <c r="M565" i="1"/>
  <c r="O565" i="1"/>
  <c r="P565" i="1"/>
  <c r="Q565" i="1"/>
  <c r="R565" i="1"/>
  <c r="S565" i="1"/>
  <c r="T565" i="1"/>
  <c r="U565" i="1"/>
  <c r="V565" i="1"/>
  <c r="W565" i="1"/>
  <c r="X565" i="1"/>
  <c r="AC565" i="1"/>
  <c r="AE565" i="1"/>
  <c r="C566" i="1"/>
  <c r="D566" i="1"/>
  <c r="E566" i="1"/>
  <c r="F566" i="1"/>
  <c r="I566" i="1" s="1"/>
  <c r="G566" i="1"/>
  <c r="J566" i="1"/>
  <c r="K566" i="1"/>
  <c r="L566" i="1"/>
  <c r="M566" i="1"/>
  <c r="O566" i="1"/>
  <c r="P566" i="1"/>
  <c r="Q566" i="1"/>
  <c r="R566" i="1"/>
  <c r="S566" i="1"/>
  <c r="T566" i="1"/>
  <c r="U566" i="1"/>
  <c r="V566" i="1"/>
  <c r="W566" i="1"/>
  <c r="X566" i="1"/>
  <c r="Y566" i="1"/>
  <c r="AC566" i="1"/>
  <c r="AE566" i="1" s="1"/>
  <c r="C567" i="1"/>
  <c r="D567" i="1"/>
  <c r="E567" i="1"/>
  <c r="F567" i="1"/>
  <c r="I567" i="1" s="1"/>
  <c r="G567" i="1"/>
  <c r="J567" i="1" s="1"/>
  <c r="K567" i="1"/>
  <c r="L567" i="1"/>
  <c r="M567" i="1"/>
  <c r="O567" i="1"/>
  <c r="P567" i="1"/>
  <c r="Q567" i="1"/>
  <c r="R567" i="1"/>
  <c r="S567" i="1"/>
  <c r="T567" i="1"/>
  <c r="U567" i="1"/>
  <c r="V567" i="1"/>
  <c r="W567" i="1"/>
  <c r="X567" i="1"/>
  <c r="AC567" i="1"/>
  <c r="AE567" i="1"/>
  <c r="C568" i="1"/>
  <c r="D568" i="1"/>
  <c r="E568" i="1"/>
  <c r="F568" i="1"/>
  <c r="G568" i="1"/>
  <c r="I568" i="1"/>
  <c r="J568" i="1"/>
  <c r="K568" i="1"/>
  <c r="L568" i="1"/>
  <c r="M568" i="1"/>
  <c r="O568" i="1"/>
  <c r="P568" i="1"/>
  <c r="Q568" i="1"/>
  <c r="R568" i="1"/>
  <c r="S568" i="1"/>
  <c r="T568" i="1"/>
  <c r="U568" i="1"/>
  <c r="V568" i="1"/>
  <c r="W568" i="1"/>
  <c r="X568" i="1"/>
  <c r="AC568" i="1"/>
  <c r="AE568" i="1"/>
  <c r="C569" i="1"/>
  <c r="D569" i="1"/>
  <c r="E569" i="1"/>
  <c r="F569" i="1"/>
  <c r="G569" i="1"/>
  <c r="I569" i="1"/>
  <c r="J569" i="1"/>
  <c r="K569" i="1"/>
  <c r="L569" i="1"/>
  <c r="M569" i="1"/>
  <c r="O569" i="1"/>
  <c r="P569" i="1"/>
  <c r="Q569" i="1"/>
  <c r="R569" i="1"/>
  <c r="S569" i="1"/>
  <c r="T569" i="1"/>
  <c r="U569" i="1"/>
  <c r="V569" i="1"/>
  <c r="W569" i="1"/>
  <c r="X569" i="1"/>
  <c r="Y569" i="1"/>
  <c r="AC569" i="1"/>
  <c r="AE569" i="1" s="1"/>
  <c r="C570" i="1"/>
  <c r="D570" i="1"/>
  <c r="E570" i="1"/>
  <c r="F570" i="1"/>
  <c r="I570" i="1" s="1"/>
  <c r="G570" i="1"/>
  <c r="J570" i="1" s="1"/>
  <c r="K570" i="1"/>
  <c r="L570" i="1"/>
  <c r="M570" i="1"/>
  <c r="O570" i="1"/>
  <c r="P570" i="1"/>
  <c r="Q570" i="1"/>
  <c r="R570" i="1"/>
  <c r="S570" i="1"/>
  <c r="T570" i="1"/>
  <c r="U570" i="1"/>
  <c r="V570" i="1"/>
  <c r="X570" i="1"/>
  <c r="Y570" i="1"/>
  <c r="AC570" i="1"/>
  <c r="AE570" i="1" s="1"/>
  <c r="C571" i="1"/>
  <c r="D571" i="1"/>
  <c r="E571" i="1"/>
  <c r="F571" i="1"/>
  <c r="I571" i="1" s="1"/>
  <c r="G571" i="1"/>
  <c r="J571" i="1" s="1"/>
  <c r="K571" i="1"/>
  <c r="L571" i="1"/>
  <c r="M571" i="1"/>
  <c r="O571" i="1"/>
  <c r="P571" i="1"/>
  <c r="Q571" i="1"/>
  <c r="R571" i="1"/>
  <c r="S571" i="1"/>
  <c r="T571" i="1"/>
  <c r="U571" i="1"/>
  <c r="V571" i="1"/>
  <c r="W571" i="1"/>
  <c r="X571" i="1"/>
  <c r="AC571" i="1"/>
  <c r="AE571" i="1"/>
  <c r="C572" i="1"/>
  <c r="D572" i="1"/>
  <c r="E572" i="1"/>
  <c r="F572" i="1"/>
  <c r="G572" i="1"/>
  <c r="I572" i="1"/>
  <c r="J572" i="1"/>
  <c r="K572" i="1"/>
  <c r="L572" i="1"/>
  <c r="M572" i="1"/>
  <c r="O572" i="1"/>
  <c r="P572" i="1"/>
  <c r="Q572" i="1"/>
  <c r="R572" i="1"/>
  <c r="S572" i="1"/>
  <c r="T572" i="1"/>
  <c r="U572" i="1"/>
  <c r="V572" i="1"/>
  <c r="W572" i="1"/>
  <c r="X572" i="1"/>
  <c r="AC572" i="1"/>
  <c r="AE572" i="1"/>
  <c r="C573" i="1"/>
  <c r="D573" i="1"/>
  <c r="E573" i="1"/>
  <c r="F573" i="1"/>
  <c r="I573" i="1" s="1"/>
  <c r="G573" i="1"/>
  <c r="J573" i="1"/>
  <c r="K573" i="1"/>
  <c r="L573" i="1"/>
  <c r="M573" i="1"/>
  <c r="O573" i="1"/>
  <c r="P573" i="1"/>
  <c r="Q573" i="1"/>
  <c r="R573" i="1"/>
  <c r="S573" i="1"/>
  <c r="T573" i="1"/>
  <c r="U573" i="1"/>
  <c r="V573" i="1"/>
  <c r="W573" i="1"/>
  <c r="X573" i="1"/>
  <c r="AC573" i="1"/>
  <c r="AE573" i="1" s="1"/>
  <c r="C574" i="1"/>
  <c r="D574" i="1"/>
  <c r="E574" i="1"/>
  <c r="F574" i="1"/>
  <c r="I574" i="1" s="1"/>
  <c r="G574" i="1"/>
  <c r="J574" i="1"/>
  <c r="K574" i="1"/>
  <c r="L574" i="1"/>
  <c r="M574" i="1"/>
  <c r="O574" i="1"/>
  <c r="P574" i="1"/>
  <c r="Q574" i="1"/>
  <c r="R574" i="1"/>
  <c r="S574" i="1"/>
  <c r="T574" i="1"/>
  <c r="U574" i="1"/>
  <c r="V574" i="1"/>
  <c r="W574" i="1"/>
  <c r="X574" i="1"/>
  <c r="AC574" i="1"/>
  <c r="AE574" i="1" s="1"/>
  <c r="C575" i="1"/>
  <c r="D575" i="1"/>
  <c r="E575" i="1"/>
  <c r="F575" i="1"/>
  <c r="I575" i="1" s="1"/>
  <c r="G575" i="1"/>
  <c r="J575" i="1" s="1"/>
  <c r="K575" i="1"/>
  <c r="L575" i="1"/>
  <c r="M575" i="1"/>
  <c r="O575" i="1"/>
  <c r="P575" i="1"/>
  <c r="Q575" i="1"/>
  <c r="R575" i="1"/>
  <c r="S575" i="1"/>
  <c r="T575" i="1"/>
  <c r="U575" i="1"/>
  <c r="V575" i="1"/>
  <c r="W575" i="1"/>
  <c r="X575" i="1"/>
  <c r="AC575" i="1"/>
  <c r="AE575" i="1"/>
  <c r="C576" i="1"/>
  <c r="D576" i="1"/>
  <c r="E576" i="1"/>
  <c r="F576" i="1"/>
  <c r="G576" i="1"/>
  <c r="I576" i="1"/>
  <c r="J576" i="1"/>
  <c r="K576" i="1"/>
  <c r="L576" i="1"/>
  <c r="M576" i="1"/>
  <c r="O576" i="1"/>
  <c r="P576" i="1"/>
  <c r="Q576" i="1"/>
  <c r="R576" i="1"/>
  <c r="S576" i="1"/>
  <c r="T576" i="1"/>
  <c r="U576" i="1"/>
  <c r="V576" i="1"/>
  <c r="W576" i="1"/>
  <c r="X576" i="1"/>
  <c r="Y576" i="1"/>
  <c r="AC576" i="1"/>
  <c r="AE576" i="1"/>
  <c r="C577" i="1"/>
  <c r="D577" i="1"/>
  <c r="E577" i="1"/>
  <c r="F577" i="1"/>
  <c r="G577" i="1"/>
  <c r="I577" i="1"/>
  <c r="J577" i="1"/>
  <c r="K577" i="1"/>
  <c r="L577" i="1"/>
  <c r="M577" i="1"/>
  <c r="O577" i="1"/>
  <c r="P577" i="1"/>
  <c r="Q577" i="1"/>
  <c r="R577" i="1"/>
  <c r="S577" i="1"/>
  <c r="T577" i="1"/>
  <c r="U577" i="1"/>
  <c r="V577" i="1"/>
  <c r="W577" i="1"/>
  <c r="X577" i="1"/>
  <c r="AC577" i="1"/>
  <c r="AE577" i="1" s="1"/>
  <c r="C578" i="1"/>
  <c r="D578" i="1"/>
  <c r="E578" i="1"/>
  <c r="F578" i="1"/>
  <c r="I578" i="1" s="1"/>
  <c r="G578" i="1"/>
  <c r="J578" i="1" s="1"/>
  <c r="K578" i="1"/>
  <c r="L578" i="1"/>
  <c r="M578" i="1"/>
  <c r="O578" i="1"/>
  <c r="P578" i="1"/>
  <c r="Q578" i="1"/>
  <c r="R578" i="1"/>
  <c r="S578" i="1"/>
  <c r="T578" i="1"/>
  <c r="U578" i="1"/>
  <c r="V578" i="1"/>
  <c r="X578" i="1"/>
  <c r="Y578" i="1"/>
  <c r="AC578" i="1"/>
  <c r="AE578" i="1" s="1"/>
  <c r="C579" i="1"/>
  <c r="D579" i="1"/>
  <c r="E579" i="1"/>
  <c r="F579" i="1"/>
  <c r="I579" i="1" s="1"/>
  <c r="G579" i="1"/>
  <c r="J579" i="1" s="1"/>
  <c r="K579" i="1"/>
  <c r="L579" i="1"/>
  <c r="M579" i="1"/>
  <c r="O579" i="1"/>
  <c r="P579" i="1"/>
  <c r="Q579" i="1"/>
  <c r="R579" i="1"/>
  <c r="S579" i="1"/>
  <c r="T579" i="1"/>
  <c r="U579" i="1"/>
  <c r="V579" i="1"/>
  <c r="W579" i="1"/>
  <c r="X579" i="1"/>
  <c r="Y579" i="1"/>
  <c r="AC579" i="1"/>
  <c r="AE579" i="1"/>
  <c r="C580" i="1"/>
  <c r="D580" i="1"/>
  <c r="E580" i="1"/>
  <c r="F580" i="1"/>
  <c r="G580" i="1"/>
  <c r="I580" i="1"/>
  <c r="J580" i="1"/>
  <c r="K580" i="1"/>
  <c r="L580" i="1"/>
  <c r="M580" i="1"/>
  <c r="O580" i="1"/>
  <c r="P580" i="1"/>
  <c r="Q580" i="1"/>
  <c r="R580" i="1"/>
  <c r="S580" i="1"/>
  <c r="T580" i="1"/>
  <c r="U580" i="1"/>
  <c r="V580" i="1"/>
  <c r="W580" i="1"/>
  <c r="X580" i="1"/>
  <c r="AC580" i="1"/>
  <c r="AE580" i="1"/>
  <c r="C581" i="1"/>
  <c r="D581" i="1"/>
  <c r="E581" i="1"/>
  <c r="F581" i="1"/>
  <c r="I581" i="1" s="1"/>
  <c r="G581" i="1"/>
  <c r="J581" i="1"/>
  <c r="K581" i="1"/>
  <c r="L581" i="1"/>
  <c r="M581" i="1"/>
  <c r="O581" i="1"/>
  <c r="P581" i="1"/>
  <c r="Q581" i="1"/>
  <c r="R581" i="1"/>
  <c r="S581" i="1"/>
  <c r="T581" i="1"/>
  <c r="U581" i="1"/>
  <c r="V581" i="1"/>
  <c r="W581" i="1"/>
  <c r="X581" i="1"/>
  <c r="AC581" i="1"/>
  <c r="AE581" i="1" s="1"/>
  <c r="C582" i="1"/>
  <c r="D582" i="1"/>
  <c r="E582" i="1"/>
  <c r="F582" i="1"/>
  <c r="I582" i="1" s="1"/>
  <c r="G582" i="1"/>
  <c r="J582" i="1"/>
  <c r="K582" i="1"/>
  <c r="L582" i="1"/>
  <c r="M582" i="1"/>
  <c r="O582" i="1"/>
  <c r="P582" i="1"/>
  <c r="Q582" i="1"/>
  <c r="R582" i="1"/>
  <c r="S582" i="1"/>
  <c r="T582" i="1"/>
  <c r="U582" i="1"/>
  <c r="V582" i="1"/>
  <c r="W582" i="1"/>
  <c r="X582" i="1"/>
  <c r="Y582" i="1"/>
  <c r="AC582" i="1"/>
  <c r="AE582" i="1" s="1"/>
  <c r="C583" i="1"/>
  <c r="D583" i="1"/>
  <c r="E583" i="1"/>
  <c r="F583" i="1"/>
  <c r="I583" i="1" s="1"/>
  <c r="G583" i="1"/>
  <c r="J583" i="1" s="1"/>
  <c r="K583" i="1"/>
  <c r="L583" i="1"/>
  <c r="M583" i="1"/>
  <c r="O583" i="1"/>
  <c r="P583" i="1"/>
  <c r="Q583" i="1"/>
  <c r="R583" i="1"/>
  <c r="S583" i="1"/>
  <c r="T583" i="1"/>
  <c r="U583" i="1"/>
  <c r="V583" i="1"/>
  <c r="W583" i="1"/>
  <c r="X583" i="1"/>
  <c r="AC583" i="1"/>
  <c r="AE583" i="1"/>
  <c r="C584" i="1"/>
  <c r="D584" i="1"/>
  <c r="E584" i="1"/>
  <c r="F584" i="1"/>
  <c r="G584" i="1"/>
  <c r="I584" i="1"/>
  <c r="J584" i="1"/>
  <c r="K584" i="1"/>
  <c r="L584" i="1"/>
  <c r="M584" i="1"/>
  <c r="O584" i="1"/>
  <c r="P584" i="1"/>
  <c r="Q584" i="1"/>
  <c r="R584" i="1"/>
  <c r="S584" i="1"/>
  <c r="T584" i="1"/>
  <c r="U584" i="1"/>
  <c r="V584" i="1"/>
  <c r="W584" i="1"/>
  <c r="X584" i="1"/>
  <c r="AC584" i="1"/>
  <c r="AE584" i="1"/>
  <c r="C585" i="1"/>
  <c r="D585" i="1"/>
  <c r="E585" i="1"/>
  <c r="F585" i="1"/>
  <c r="G585" i="1"/>
  <c r="I585" i="1"/>
  <c r="J585" i="1"/>
  <c r="K585" i="1"/>
  <c r="L585" i="1"/>
  <c r="M585" i="1"/>
  <c r="O585" i="1"/>
  <c r="P585" i="1"/>
  <c r="Q585" i="1"/>
  <c r="R585" i="1"/>
  <c r="S585" i="1"/>
  <c r="T585" i="1"/>
  <c r="U585" i="1"/>
  <c r="V585" i="1"/>
  <c r="W585" i="1"/>
  <c r="X585" i="1"/>
  <c r="AC585" i="1"/>
  <c r="AE585" i="1" s="1"/>
  <c r="C586" i="1"/>
  <c r="D586" i="1"/>
  <c r="E586" i="1"/>
  <c r="F586" i="1"/>
  <c r="I586" i="1" s="1"/>
  <c r="G586" i="1"/>
  <c r="J586" i="1" s="1"/>
  <c r="K586" i="1"/>
  <c r="L586" i="1"/>
  <c r="M586" i="1"/>
  <c r="O586" i="1"/>
  <c r="P586" i="1"/>
  <c r="Q586" i="1"/>
  <c r="R586" i="1"/>
  <c r="S586" i="1"/>
  <c r="T586" i="1"/>
  <c r="U586" i="1"/>
  <c r="V586" i="1"/>
  <c r="X586" i="1"/>
  <c r="AC586" i="1"/>
  <c r="AE586" i="1" s="1"/>
  <c r="C587" i="1"/>
  <c r="D587" i="1"/>
  <c r="E587" i="1"/>
  <c r="F587" i="1"/>
  <c r="I587" i="1" s="1"/>
  <c r="G587" i="1"/>
  <c r="J587" i="1" s="1"/>
  <c r="K587" i="1"/>
  <c r="L587" i="1"/>
  <c r="M587" i="1"/>
  <c r="O587" i="1"/>
  <c r="P587" i="1"/>
  <c r="Q587" i="1"/>
  <c r="R587" i="1"/>
  <c r="S587" i="1"/>
  <c r="T587" i="1"/>
  <c r="U587" i="1"/>
  <c r="V587" i="1"/>
  <c r="W587" i="1"/>
  <c r="X587" i="1"/>
  <c r="Y587" i="1"/>
  <c r="AC587" i="1"/>
  <c r="AE587" i="1"/>
  <c r="C588" i="1"/>
  <c r="D588" i="1"/>
  <c r="E588" i="1"/>
  <c r="F588" i="1"/>
  <c r="G588" i="1"/>
  <c r="I588" i="1"/>
  <c r="J588" i="1"/>
  <c r="K588" i="1"/>
  <c r="L588" i="1"/>
  <c r="M588" i="1"/>
  <c r="O588" i="1"/>
  <c r="P588" i="1"/>
  <c r="Q588" i="1"/>
  <c r="R588" i="1"/>
  <c r="S588" i="1"/>
  <c r="T588" i="1"/>
  <c r="U588" i="1"/>
  <c r="V588" i="1"/>
  <c r="W588" i="1"/>
  <c r="X588" i="1"/>
  <c r="Y588" i="1"/>
  <c r="AC588" i="1"/>
  <c r="AE588" i="1"/>
  <c r="C589" i="1"/>
  <c r="D589" i="1"/>
  <c r="E589" i="1"/>
  <c r="F589" i="1"/>
  <c r="I589" i="1" s="1"/>
  <c r="G589" i="1"/>
  <c r="J589" i="1"/>
  <c r="K589" i="1"/>
  <c r="L589" i="1"/>
  <c r="M589" i="1"/>
  <c r="O589" i="1"/>
  <c r="P589" i="1"/>
  <c r="Q589" i="1"/>
  <c r="R589" i="1"/>
  <c r="S589" i="1"/>
  <c r="T589" i="1"/>
  <c r="U589" i="1"/>
  <c r="V589" i="1"/>
  <c r="W589" i="1"/>
  <c r="X589" i="1"/>
  <c r="Y589" i="1"/>
  <c r="AC589" i="1"/>
  <c r="AE589" i="1" s="1"/>
  <c r="C590" i="1"/>
  <c r="D590" i="1"/>
  <c r="E590" i="1"/>
  <c r="F590" i="1"/>
  <c r="I590" i="1" s="1"/>
  <c r="G590" i="1"/>
  <c r="J590" i="1"/>
  <c r="K590" i="1"/>
  <c r="L590" i="1"/>
  <c r="M590" i="1"/>
  <c r="O590" i="1"/>
  <c r="P590" i="1"/>
  <c r="Q590" i="1"/>
  <c r="R590" i="1"/>
  <c r="S590" i="1"/>
  <c r="T590" i="1"/>
  <c r="U590" i="1"/>
  <c r="V590" i="1"/>
  <c r="W590" i="1"/>
  <c r="X590" i="1"/>
  <c r="Y590" i="1"/>
  <c r="AC590" i="1"/>
  <c r="AE590" i="1"/>
  <c r="C591" i="1"/>
  <c r="D591" i="1"/>
  <c r="E591" i="1"/>
  <c r="F591" i="1"/>
  <c r="G591" i="1"/>
  <c r="J591" i="1" s="1"/>
  <c r="I591" i="1"/>
  <c r="K591" i="1"/>
  <c r="L591" i="1"/>
  <c r="M591" i="1"/>
  <c r="O591" i="1"/>
  <c r="P591" i="1"/>
  <c r="Q591" i="1"/>
  <c r="R591" i="1"/>
  <c r="S591" i="1"/>
  <c r="T591" i="1"/>
  <c r="U591" i="1"/>
  <c r="V591" i="1"/>
  <c r="W591" i="1"/>
  <c r="X591" i="1"/>
  <c r="Y591" i="1"/>
  <c r="AC591" i="1"/>
  <c r="AE591" i="1"/>
  <c r="C592" i="1"/>
  <c r="D592" i="1"/>
  <c r="E592" i="1"/>
  <c r="F592" i="1"/>
  <c r="I592" i="1" s="1"/>
  <c r="G592" i="1"/>
  <c r="J592" i="1"/>
  <c r="K592" i="1"/>
  <c r="L592" i="1"/>
  <c r="M592" i="1"/>
  <c r="O592" i="1"/>
  <c r="P592" i="1"/>
  <c r="Q592" i="1"/>
  <c r="R592" i="1"/>
  <c r="S592" i="1"/>
  <c r="T592" i="1"/>
  <c r="U592" i="1"/>
  <c r="V592" i="1"/>
  <c r="W592" i="1"/>
  <c r="X592" i="1"/>
  <c r="Y592" i="1"/>
  <c r="AC592" i="1"/>
  <c r="AE592" i="1"/>
  <c r="AC2" i="1"/>
  <c r="W4" i="1" l="1"/>
  <c r="H6" i="17"/>
  <c r="I6" i="17"/>
  <c r="H7" i="17"/>
  <c r="I7" i="17"/>
  <c r="I5" i="17"/>
  <c r="G3" i="17"/>
  <c r="H3" i="17" s="1"/>
  <c r="H4" i="17"/>
  <c r="I4" i="17"/>
  <c r="H522" i="17"/>
  <c r="I522" i="17"/>
  <c r="H581" i="17"/>
  <c r="I581" i="17"/>
  <c r="H569" i="17"/>
  <c r="I569" i="17"/>
  <c r="H566" i="17"/>
  <c r="I566" i="17"/>
  <c r="H560" i="17"/>
  <c r="I560" i="17"/>
  <c r="H537" i="17"/>
  <c r="I537" i="17"/>
  <c r="H534" i="17"/>
  <c r="I534" i="17"/>
  <c r="H528" i="17"/>
  <c r="I528" i="17"/>
  <c r="H505" i="17"/>
  <c r="I505" i="17"/>
  <c r="H502" i="17"/>
  <c r="I502" i="17"/>
  <c r="H496" i="17"/>
  <c r="I496" i="17"/>
  <c r="H493" i="17"/>
  <c r="I493" i="17"/>
  <c r="H554" i="17"/>
  <c r="I554" i="17"/>
  <c r="H484" i="17"/>
  <c r="I484" i="17"/>
  <c r="H594" i="17"/>
  <c r="I594" i="17"/>
  <c r="H578" i="17"/>
  <c r="I578" i="17"/>
  <c r="H572" i="17"/>
  <c r="I572" i="17"/>
  <c r="H549" i="17"/>
  <c r="I549" i="17"/>
  <c r="H546" i="17"/>
  <c r="I546" i="17"/>
  <c r="H540" i="17"/>
  <c r="I540" i="17"/>
  <c r="H517" i="17"/>
  <c r="I517" i="17"/>
  <c r="H514" i="17"/>
  <c r="I514" i="17"/>
  <c r="H508" i="17"/>
  <c r="I508" i="17"/>
  <c r="H482" i="17"/>
  <c r="I482" i="17"/>
  <c r="H590" i="17"/>
  <c r="I590" i="17"/>
  <c r="H525" i="17"/>
  <c r="I525" i="17"/>
  <c r="H490" i="17"/>
  <c r="I490" i="17"/>
  <c r="H585" i="17"/>
  <c r="I585" i="17"/>
  <c r="H561" i="17"/>
  <c r="I561" i="17"/>
  <c r="H558" i="17"/>
  <c r="I558" i="17"/>
  <c r="H552" i="17"/>
  <c r="I552" i="17"/>
  <c r="H529" i="17"/>
  <c r="I529" i="17"/>
  <c r="H526" i="17"/>
  <c r="I526" i="17"/>
  <c r="H520" i="17"/>
  <c r="I520" i="17"/>
  <c r="H497" i="17"/>
  <c r="I497" i="17"/>
  <c r="H494" i="17"/>
  <c r="I494" i="17"/>
  <c r="H488" i="17"/>
  <c r="I488" i="17"/>
  <c r="H485" i="17"/>
  <c r="I485" i="17"/>
  <c r="H548" i="17"/>
  <c r="I548" i="17"/>
  <c r="H516" i="17"/>
  <c r="I516" i="17"/>
  <c r="H582" i="17"/>
  <c r="I582" i="17"/>
  <c r="H573" i="17"/>
  <c r="I573" i="17"/>
  <c r="H570" i="17"/>
  <c r="I570" i="17"/>
  <c r="H564" i="17"/>
  <c r="I564" i="17"/>
  <c r="H541" i="17"/>
  <c r="I541" i="17"/>
  <c r="H538" i="17"/>
  <c r="I538" i="17"/>
  <c r="H532" i="17"/>
  <c r="I532" i="17"/>
  <c r="H509" i="17"/>
  <c r="I509" i="17"/>
  <c r="H506" i="17"/>
  <c r="I506" i="17"/>
  <c r="H500" i="17"/>
  <c r="I500" i="17"/>
  <c r="I477" i="17"/>
  <c r="H477" i="17"/>
  <c r="H589" i="17"/>
  <c r="I589" i="17"/>
  <c r="H576" i="17"/>
  <c r="I576" i="17"/>
  <c r="H553" i="17"/>
  <c r="I553" i="17"/>
  <c r="H550" i="17"/>
  <c r="I550" i="17"/>
  <c r="H544" i="17"/>
  <c r="I544" i="17"/>
  <c r="H521" i="17"/>
  <c r="I521" i="17"/>
  <c r="H518" i="17"/>
  <c r="I518" i="17"/>
  <c r="H512" i="17"/>
  <c r="I512" i="17"/>
  <c r="H486" i="17"/>
  <c r="I486" i="17"/>
  <c r="H480" i="17"/>
  <c r="I480" i="17"/>
  <c r="H586" i="17"/>
  <c r="I586" i="17"/>
  <c r="H565" i="17"/>
  <c r="I565" i="17"/>
  <c r="H562" i="17"/>
  <c r="I562" i="17"/>
  <c r="H556" i="17"/>
  <c r="I556" i="17"/>
  <c r="H533" i="17"/>
  <c r="I533" i="17"/>
  <c r="H530" i="17"/>
  <c r="I530" i="17"/>
  <c r="H524" i="17"/>
  <c r="I524" i="17"/>
  <c r="H501" i="17"/>
  <c r="I501" i="17"/>
  <c r="H498" i="17"/>
  <c r="I498" i="17"/>
  <c r="H492" i="17"/>
  <c r="I492" i="17"/>
  <c r="H489" i="17"/>
  <c r="I489" i="17"/>
  <c r="H557" i="17"/>
  <c r="I557" i="17"/>
  <c r="H481" i="17"/>
  <c r="I481" i="17"/>
  <c r="H593" i="17"/>
  <c r="I593" i="17"/>
  <c r="H577" i="17"/>
  <c r="I577" i="17"/>
  <c r="H574" i="17"/>
  <c r="I574" i="17"/>
  <c r="H568" i="17"/>
  <c r="I568" i="17"/>
  <c r="H545" i="17"/>
  <c r="I545" i="17"/>
  <c r="H542" i="17"/>
  <c r="I542" i="17"/>
  <c r="H536" i="17"/>
  <c r="I536" i="17"/>
  <c r="H513" i="17"/>
  <c r="I513" i="17"/>
  <c r="H510" i="17"/>
  <c r="I510" i="17"/>
  <c r="H504" i="17"/>
  <c r="I504" i="17"/>
  <c r="W477" i="1"/>
  <c r="G478" i="17"/>
  <c r="H476" i="17"/>
  <c r="W469" i="1"/>
  <c r="G470" i="17"/>
  <c r="H468" i="17"/>
  <c r="W461" i="1"/>
  <c r="G462" i="17"/>
  <c r="H460" i="17"/>
  <c r="W453" i="1"/>
  <c r="G454" i="17"/>
  <c r="H452" i="17"/>
  <c r="W445" i="1"/>
  <c r="G446" i="17"/>
  <c r="H444" i="17"/>
  <c r="W437" i="1"/>
  <c r="G438" i="17"/>
  <c r="H436" i="17"/>
  <c r="I424" i="17"/>
  <c r="H424" i="17"/>
  <c r="I250" i="17"/>
  <c r="H250" i="17"/>
  <c r="H591" i="17"/>
  <c r="I591" i="17"/>
  <c r="H575" i="17"/>
  <c r="I575" i="17"/>
  <c r="H563" i="17"/>
  <c r="I563" i="17"/>
  <c r="H531" i="17"/>
  <c r="I531" i="17"/>
  <c r="H523" i="17"/>
  <c r="I523" i="17"/>
  <c r="H515" i="17"/>
  <c r="I515" i="17"/>
  <c r="H491" i="17"/>
  <c r="I491" i="17"/>
  <c r="I218" i="17"/>
  <c r="H218" i="17"/>
  <c r="W448" i="1"/>
  <c r="H592" i="17"/>
  <c r="I592" i="17"/>
  <c r="H588" i="17"/>
  <c r="I588" i="17"/>
  <c r="H584" i="17"/>
  <c r="I584" i="17"/>
  <c r="H580" i="17"/>
  <c r="I580" i="17"/>
  <c r="I472" i="17"/>
  <c r="H472" i="17"/>
  <c r="I464" i="17"/>
  <c r="H464" i="17"/>
  <c r="I456" i="17"/>
  <c r="H456" i="17"/>
  <c r="I448" i="17"/>
  <c r="H448" i="17"/>
  <c r="I440" i="17"/>
  <c r="H440" i="17"/>
  <c r="G421" i="17"/>
  <c r="W420" i="1"/>
  <c r="H405" i="17"/>
  <c r="I405" i="17"/>
  <c r="G394" i="17"/>
  <c r="W393" i="1"/>
  <c r="H555" i="17"/>
  <c r="I555" i="17"/>
  <c r="H527" i="17"/>
  <c r="I527" i="17"/>
  <c r="H519" i="17"/>
  <c r="I519" i="17"/>
  <c r="H499" i="17"/>
  <c r="I499" i="17"/>
  <c r="H483" i="17"/>
  <c r="I483" i="17"/>
  <c r="G479" i="17"/>
  <c r="W478" i="1"/>
  <c r="G471" i="17"/>
  <c r="W470" i="1"/>
  <c r="I469" i="17"/>
  <c r="H469" i="17"/>
  <c r="G463" i="17"/>
  <c r="W462" i="1"/>
  <c r="I461" i="17"/>
  <c r="H461" i="17"/>
  <c r="G455" i="17"/>
  <c r="W454" i="1"/>
  <c r="I453" i="17"/>
  <c r="H453" i="17"/>
  <c r="G447" i="17"/>
  <c r="W446" i="1"/>
  <c r="I445" i="17"/>
  <c r="H445" i="17"/>
  <c r="G439" i="17"/>
  <c r="W438" i="1"/>
  <c r="I437" i="17"/>
  <c r="H437" i="17"/>
  <c r="G428" i="17"/>
  <c r="W427" i="1"/>
  <c r="H355" i="17"/>
  <c r="I355" i="17"/>
  <c r="W456" i="1"/>
  <c r="H473" i="17"/>
  <c r="H465" i="17"/>
  <c r="H457" i="17"/>
  <c r="H449" i="17"/>
  <c r="H441" i="17"/>
  <c r="H433" i="17"/>
  <c r="G425" i="17"/>
  <c r="W424" i="1"/>
  <c r="G347" i="17"/>
  <c r="W346" i="1"/>
  <c r="H583" i="17"/>
  <c r="I583" i="17"/>
  <c r="H559" i="17"/>
  <c r="I559" i="17"/>
  <c r="H507" i="17"/>
  <c r="I507" i="17"/>
  <c r="H487" i="17"/>
  <c r="I487" i="17"/>
  <c r="G396" i="17"/>
  <c r="W395" i="1"/>
  <c r="I432" i="17"/>
  <c r="H432" i="17"/>
  <c r="G325" i="17"/>
  <c r="W324" i="1"/>
  <c r="I161" i="17"/>
  <c r="H161" i="17"/>
  <c r="I160" i="17"/>
  <c r="H160" i="17"/>
  <c r="H595" i="17"/>
  <c r="I595" i="17"/>
  <c r="H587" i="17"/>
  <c r="I587" i="17"/>
  <c r="H571" i="17"/>
  <c r="I571" i="17"/>
  <c r="H551" i="17"/>
  <c r="I551" i="17"/>
  <c r="H543" i="17"/>
  <c r="I543" i="17"/>
  <c r="H535" i="17"/>
  <c r="I535" i="17"/>
  <c r="H511" i="17"/>
  <c r="I511" i="17"/>
  <c r="H495" i="17"/>
  <c r="I495" i="17"/>
  <c r="G371" i="17"/>
  <c r="W370" i="1"/>
  <c r="W464" i="1"/>
  <c r="W432" i="1"/>
  <c r="I474" i="17"/>
  <c r="H474" i="17"/>
  <c r="I466" i="17"/>
  <c r="H466" i="17"/>
  <c r="I458" i="17"/>
  <c r="H458" i="17"/>
  <c r="I450" i="17"/>
  <c r="H450" i="17"/>
  <c r="I442" i="17"/>
  <c r="H442" i="17"/>
  <c r="I434" i="17"/>
  <c r="H434" i="17"/>
  <c r="I429" i="17"/>
  <c r="H429" i="17"/>
  <c r="I416" i="17"/>
  <c r="H416" i="17"/>
  <c r="I392" i="17"/>
  <c r="H392" i="17"/>
  <c r="H579" i="17"/>
  <c r="I579" i="17"/>
  <c r="H567" i="17"/>
  <c r="I567" i="17"/>
  <c r="H547" i="17"/>
  <c r="I547" i="17"/>
  <c r="H539" i="17"/>
  <c r="I539" i="17"/>
  <c r="H503" i="17"/>
  <c r="I503" i="17"/>
  <c r="H475" i="17"/>
  <c r="H467" i="17"/>
  <c r="H459" i="17"/>
  <c r="H451" i="17"/>
  <c r="H443" i="17"/>
  <c r="H435" i="17"/>
  <c r="I420" i="17"/>
  <c r="H420" i="17"/>
  <c r="I261" i="17"/>
  <c r="H261" i="17"/>
  <c r="H379" i="17"/>
  <c r="I379" i="17"/>
  <c r="H363" i="17"/>
  <c r="I363" i="17"/>
  <c r="H341" i="17"/>
  <c r="I341" i="17"/>
  <c r="H309" i="17"/>
  <c r="I309" i="17"/>
  <c r="I297" i="17"/>
  <c r="H297" i="17"/>
  <c r="I282" i="17"/>
  <c r="H282" i="17"/>
  <c r="I267" i="17"/>
  <c r="H267" i="17"/>
  <c r="I123" i="17"/>
  <c r="H123" i="17"/>
  <c r="H370" i="17"/>
  <c r="I370" i="17"/>
  <c r="I298" i="17"/>
  <c r="H298" i="17"/>
  <c r="I289" i="17"/>
  <c r="H289" i="17"/>
  <c r="I268" i="17"/>
  <c r="H268" i="17"/>
  <c r="I259" i="17"/>
  <c r="H259" i="17"/>
  <c r="I257" i="17"/>
  <c r="H257" i="17"/>
  <c r="I236" i="17"/>
  <c r="H236" i="17"/>
  <c r="G418" i="17"/>
  <c r="I397" i="17"/>
  <c r="G373" i="17"/>
  <c r="G357" i="17"/>
  <c r="H333" i="17"/>
  <c r="I333" i="17"/>
  <c r="G330" i="17"/>
  <c r="I301" i="17"/>
  <c r="H301" i="17"/>
  <c r="I293" i="17"/>
  <c r="H293" i="17"/>
  <c r="G270" i="17"/>
  <c r="I209" i="17"/>
  <c r="H209" i="17"/>
  <c r="I187" i="17"/>
  <c r="H187" i="17"/>
  <c r="I185" i="17"/>
  <c r="H185" i="17"/>
  <c r="I184" i="17"/>
  <c r="H184" i="17"/>
  <c r="W385" i="1"/>
  <c r="G430" i="17"/>
  <c r="I206" i="17"/>
  <c r="H206" i="17"/>
  <c r="I94" i="17"/>
  <c r="H94" i="17"/>
  <c r="I386" i="17"/>
  <c r="H378" i="17"/>
  <c r="I378" i="17"/>
  <c r="H362" i="17"/>
  <c r="I362" i="17"/>
  <c r="I229" i="17"/>
  <c r="H229" i="17"/>
  <c r="I198" i="17"/>
  <c r="H198" i="17"/>
  <c r="I173" i="17"/>
  <c r="H173" i="17"/>
  <c r="G381" i="17"/>
  <c r="G365" i="17"/>
  <c r="H317" i="17"/>
  <c r="I317" i="17"/>
  <c r="H314" i="17"/>
  <c r="I314" i="17"/>
  <c r="I281" i="17"/>
  <c r="H281" i="17"/>
  <c r="H235" i="17"/>
  <c r="I234" i="17"/>
  <c r="H234" i="17"/>
  <c r="G231" i="17"/>
  <c r="I411" i="17"/>
  <c r="I403" i="17"/>
  <c r="I395" i="17"/>
  <c r="I387" i="17"/>
  <c r="I354" i="17"/>
  <c r="I346" i="17"/>
  <c r="H337" i="17"/>
  <c r="I337" i="17"/>
  <c r="H321" i="17"/>
  <c r="I321" i="17"/>
  <c r="H305" i="17"/>
  <c r="I305" i="17"/>
  <c r="I285" i="17"/>
  <c r="H285" i="17"/>
  <c r="I273" i="17"/>
  <c r="H273" i="17"/>
  <c r="G262" i="17"/>
  <c r="I260" i="17"/>
  <c r="H260" i="17"/>
  <c r="I237" i="17"/>
  <c r="H237" i="17"/>
  <c r="I226" i="17"/>
  <c r="H226" i="17"/>
  <c r="I217" i="17"/>
  <c r="H217" i="17"/>
  <c r="I204" i="17"/>
  <c r="H204" i="17"/>
  <c r="G203" i="17"/>
  <c r="I194" i="17"/>
  <c r="H194" i="17"/>
  <c r="I191" i="17"/>
  <c r="H191" i="17"/>
  <c r="G415" i="17"/>
  <c r="G380" i="17"/>
  <c r="G372" i="17"/>
  <c r="G364" i="17"/>
  <c r="G356" i="17"/>
  <c r="G348" i="17"/>
  <c r="G334" i="17"/>
  <c r="G318" i="17"/>
  <c r="I302" i="17"/>
  <c r="H302" i="17"/>
  <c r="G280" i="17"/>
  <c r="I277" i="17"/>
  <c r="H277" i="17"/>
  <c r="I265" i="17"/>
  <c r="H265" i="17"/>
  <c r="I240" i="17"/>
  <c r="H240" i="17"/>
  <c r="G223" i="17"/>
  <c r="I221" i="17"/>
  <c r="H221" i="17"/>
  <c r="G216" i="17"/>
  <c r="I189" i="17"/>
  <c r="H189" i="17"/>
  <c r="G338" i="17"/>
  <c r="H322" i="17"/>
  <c r="I322" i="17"/>
  <c r="H306" i="17"/>
  <c r="I306" i="17"/>
  <c r="I296" i="17"/>
  <c r="H296" i="17"/>
  <c r="H294" i="17"/>
  <c r="H290" i="17"/>
  <c r="I288" i="17"/>
  <c r="H288" i="17"/>
  <c r="I266" i="17"/>
  <c r="H266" i="17"/>
  <c r="G263" i="17"/>
  <c r="G238" i="17"/>
  <c r="G227" i="17"/>
  <c r="I225" i="17"/>
  <c r="H225" i="17"/>
  <c r="G195" i="17"/>
  <c r="I179" i="17"/>
  <c r="H179" i="17"/>
  <c r="I169" i="17"/>
  <c r="H169" i="17"/>
  <c r="I168" i="17"/>
  <c r="H168" i="17"/>
  <c r="H162" i="17"/>
  <c r="G349" i="17"/>
  <c r="H329" i="17"/>
  <c r="I329" i="17"/>
  <c r="H313" i="17"/>
  <c r="I313" i="17"/>
  <c r="I269" i="17"/>
  <c r="H269" i="17"/>
  <c r="I258" i="17"/>
  <c r="H258" i="17"/>
  <c r="I249" i="17"/>
  <c r="H249" i="17"/>
  <c r="I241" i="17"/>
  <c r="H241" i="17"/>
  <c r="I230" i="17"/>
  <c r="H230" i="17"/>
  <c r="I228" i="17"/>
  <c r="H228" i="17"/>
  <c r="I186" i="17"/>
  <c r="H186" i="17"/>
  <c r="I183" i="17"/>
  <c r="H183" i="17"/>
  <c r="I177" i="17"/>
  <c r="H177" i="17"/>
  <c r="I176" i="17"/>
  <c r="H176" i="17"/>
  <c r="G419" i="17"/>
  <c r="G342" i="17"/>
  <c r="G326" i="17"/>
  <c r="G310" i="17"/>
  <c r="I272" i="17"/>
  <c r="H272" i="17"/>
  <c r="G255" i="17"/>
  <c r="I253" i="17"/>
  <c r="H253" i="17"/>
  <c r="G248" i="17"/>
  <c r="I245" i="17"/>
  <c r="H245" i="17"/>
  <c r="I233" i="17"/>
  <c r="H233" i="17"/>
  <c r="I202" i="17"/>
  <c r="H202" i="17"/>
  <c r="G199" i="17"/>
  <c r="I197" i="17"/>
  <c r="H197" i="17"/>
  <c r="I181" i="17"/>
  <c r="H181" i="17"/>
  <c r="H117" i="17"/>
  <c r="I117" i="17"/>
  <c r="H103" i="17"/>
  <c r="I103" i="17"/>
  <c r="H178" i="17"/>
  <c r="G382" i="17"/>
  <c r="G374" i="17"/>
  <c r="G366" i="17"/>
  <c r="G358" i="17"/>
  <c r="G350" i="17"/>
  <c r="G343" i="17"/>
  <c r="G339" i="17"/>
  <c r="G335" i="17"/>
  <c r="G331" i="17"/>
  <c r="G327" i="17"/>
  <c r="G323" i="17"/>
  <c r="G319" i="17"/>
  <c r="G315" i="17"/>
  <c r="G311" i="17"/>
  <c r="G307" i="17"/>
  <c r="G303" i="17"/>
  <c r="I300" i="17"/>
  <c r="H300" i="17"/>
  <c r="G256" i="17"/>
  <c r="G224" i="17"/>
  <c r="G207" i="17"/>
  <c r="I193" i="17"/>
  <c r="H193" i="17"/>
  <c r="I192" i="17"/>
  <c r="H192" i="17"/>
  <c r="H148" i="17"/>
  <c r="I148" i="17"/>
  <c r="H23" i="17"/>
  <c r="I23" i="17"/>
  <c r="G383" i="17"/>
  <c r="G375" i="17"/>
  <c r="G367" i="17"/>
  <c r="G359" i="17"/>
  <c r="G351" i="17"/>
  <c r="G299" i="17"/>
  <c r="G286" i="17"/>
  <c r="G278" i="17"/>
  <c r="I276" i="17"/>
  <c r="H276" i="17"/>
  <c r="G275" i="17"/>
  <c r="G271" i="17"/>
  <c r="G246" i="17"/>
  <c r="I244" i="17"/>
  <c r="H244" i="17"/>
  <c r="G243" i="17"/>
  <c r="G239" i="17"/>
  <c r="I212" i="17"/>
  <c r="H212" i="17"/>
  <c r="G211" i="17"/>
  <c r="I205" i="17"/>
  <c r="H205" i="17"/>
  <c r="I201" i="17"/>
  <c r="H201" i="17"/>
  <c r="G200" i="17"/>
  <c r="I159" i="17"/>
  <c r="H159" i="17"/>
  <c r="I151" i="17"/>
  <c r="H151" i="17"/>
  <c r="H79" i="17"/>
  <c r="I79" i="17"/>
  <c r="G384" i="17"/>
  <c r="G376" i="17"/>
  <c r="G368" i="17"/>
  <c r="G360" i="17"/>
  <c r="G352" i="17"/>
  <c r="G344" i="17"/>
  <c r="G340" i="17"/>
  <c r="G336" i="17"/>
  <c r="G332" i="17"/>
  <c r="G328" i="17"/>
  <c r="G324" i="17"/>
  <c r="G320" i="17"/>
  <c r="G316" i="17"/>
  <c r="G312" i="17"/>
  <c r="G308" i="17"/>
  <c r="G304" i="17"/>
  <c r="G295" i="17"/>
  <c r="I292" i="17"/>
  <c r="H292" i="17"/>
  <c r="I284" i="17"/>
  <c r="H284" i="17"/>
  <c r="G264" i="17"/>
  <c r="G232" i="17"/>
  <c r="I167" i="17"/>
  <c r="H167" i="17"/>
  <c r="I157" i="17"/>
  <c r="H157" i="17"/>
  <c r="I119" i="17"/>
  <c r="H119" i="17"/>
  <c r="G385" i="17"/>
  <c r="G377" i="17"/>
  <c r="G369" i="17"/>
  <c r="G361" i="17"/>
  <c r="G353" i="17"/>
  <c r="G345" i="17"/>
  <c r="G291" i="17"/>
  <c r="G287" i="17"/>
  <c r="G283" i="17"/>
  <c r="G279" i="17"/>
  <c r="G254" i="17"/>
  <c r="I252" i="17"/>
  <c r="H252" i="17"/>
  <c r="G251" i="17"/>
  <c r="G247" i="17"/>
  <c r="G222" i="17"/>
  <c r="I220" i="17"/>
  <c r="H220" i="17"/>
  <c r="G219" i="17"/>
  <c r="G215" i="17"/>
  <c r="I213" i="17"/>
  <c r="H213" i="17"/>
  <c r="G208" i="17"/>
  <c r="I175" i="17"/>
  <c r="H175" i="17"/>
  <c r="I165" i="17"/>
  <c r="H165" i="17"/>
  <c r="I153" i="17"/>
  <c r="H153" i="17"/>
  <c r="I152" i="17"/>
  <c r="H152" i="17"/>
  <c r="I109" i="17"/>
  <c r="H196" i="17"/>
  <c r="H188" i="17"/>
  <c r="H180" i="17"/>
  <c r="H172" i="17"/>
  <c r="H164" i="17"/>
  <c r="H156" i="17"/>
  <c r="G127" i="17"/>
  <c r="G124" i="17"/>
  <c r="G107" i="17"/>
  <c r="G63" i="17"/>
  <c r="H31" i="17"/>
  <c r="I31" i="17"/>
  <c r="G132" i="17"/>
  <c r="H99" i="17"/>
  <c r="I99" i="17"/>
  <c r="H87" i="17"/>
  <c r="I87" i="17"/>
  <c r="I113" i="17"/>
  <c r="G102" i="17"/>
  <c r="G47" i="17"/>
  <c r="G143" i="17"/>
  <c r="G140" i="17"/>
  <c r="H131" i="17"/>
  <c r="G115" i="17"/>
  <c r="G149" i="17"/>
  <c r="G141" i="17"/>
  <c r="G133" i="17"/>
  <c r="G125" i="17"/>
  <c r="G118" i="17"/>
  <c r="G114" i="17"/>
  <c r="G110" i="17"/>
  <c r="G106" i="17"/>
  <c r="G97" i="17"/>
  <c r="G89" i="17"/>
  <c r="H70" i="17"/>
  <c r="I70" i="17"/>
  <c r="H54" i="17"/>
  <c r="I54" i="17"/>
  <c r="H38" i="17"/>
  <c r="I38" i="17"/>
  <c r="H16" i="17"/>
  <c r="I16" i="17"/>
  <c r="G150" i="17"/>
  <c r="G142" i="17"/>
  <c r="G134" i="17"/>
  <c r="G126" i="17"/>
  <c r="G100" i="17"/>
  <c r="G144" i="17"/>
  <c r="G136" i="17"/>
  <c r="G128" i="17"/>
  <c r="G120" i="17"/>
  <c r="G98" i="17"/>
  <c r="G95" i="17"/>
  <c r="G71" i="17"/>
  <c r="G55" i="17"/>
  <c r="G39" i="17"/>
  <c r="H17" i="17"/>
  <c r="I17" i="17"/>
  <c r="G145" i="17"/>
  <c r="G137" i="17"/>
  <c r="G129" i="17"/>
  <c r="G121" i="17"/>
  <c r="G116" i="17"/>
  <c r="G112" i="17"/>
  <c r="G108" i="17"/>
  <c r="G104" i="17"/>
  <c r="G101" i="17"/>
  <c r="H78" i="17"/>
  <c r="I78" i="17"/>
  <c r="H62" i="17"/>
  <c r="I62" i="17"/>
  <c r="H46" i="17"/>
  <c r="I46" i="17"/>
  <c r="H30" i="17"/>
  <c r="I30" i="17"/>
  <c r="G146" i="17"/>
  <c r="G138" i="17"/>
  <c r="G130" i="17"/>
  <c r="G122" i="17"/>
  <c r="G24" i="17"/>
  <c r="G96" i="17"/>
  <c r="G88" i="17"/>
  <c r="G80" i="17"/>
  <c r="G72" i="17"/>
  <c r="G64" i="17"/>
  <c r="G56" i="17"/>
  <c r="G48" i="17"/>
  <c r="G40" i="17"/>
  <c r="G32" i="17"/>
  <c r="G25" i="17"/>
  <c r="I21" i="17"/>
  <c r="G81" i="17"/>
  <c r="G73" i="17"/>
  <c r="G65" i="17"/>
  <c r="G57" i="17"/>
  <c r="G49" i="17"/>
  <c r="G41" i="17"/>
  <c r="G33" i="17"/>
  <c r="G26" i="17"/>
  <c r="G90" i="17"/>
  <c r="G82" i="17"/>
  <c r="G74" i="17"/>
  <c r="G66" i="17"/>
  <c r="G58" i="17"/>
  <c r="G50" i="17"/>
  <c r="G42" i="17"/>
  <c r="G91" i="17"/>
  <c r="G83" i="17"/>
  <c r="G75" i="17"/>
  <c r="G67" i="17"/>
  <c r="G59" i="17"/>
  <c r="G51" i="17"/>
  <c r="G43" i="17"/>
  <c r="G92" i="17"/>
  <c r="G84" i="17"/>
  <c r="G76" i="17"/>
  <c r="G68" i="17"/>
  <c r="G60" i="17"/>
  <c r="G52" i="17"/>
  <c r="G44" i="17"/>
  <c r="G36" i="17"/>
  <c r="G28" i="17"/>
  <c r="G93" i="17"/>
  <c r="G85" i="17"/>
  <c r="G77" i="17"/>
  <c r="G69" i="17"/>
  <c r="G61" i="17"/>
  <c r="G53" i="17"/>
  <c r="G45" i="17"/>
  <c r="G37" i="17"/>
  <c r="G29" i="17"/>
  <c r="G22" i="17"/>
  <c r="W559" i="1"/>
  <c r="W518" i="1"/>
  <c r="W494" i="1"/>
  <c r="W550" i="1"/>
  <c r="W534" i="1"/>
  <c r="W486" i="1"/>
  <c r="W543" i="1"/>
  <c r="W551" i="1"/>
  <c r="W535" i="1"/>
  <c r="W526" i="1"/>
  <c r="W542" i="1"/>
  <c r="W540" i="1"/>
  <c r="W500" i="1"/>
  <c r="W495" i="1"/>
  <c r="W405" i="1"/>
  <c r="W511" i="1"/>
  <c r="W418" i="1"/>
  <c r="W527" i="1"/>
  <c r="W421" i="1"/>
  <c r="Z26" i="1"/>
  <c r="W414" i="1"/>
  <c r="W560" i="1"/>
  <c r="W578" i="1"/>
  <c r="W520" i="1"/>
  <c r="W544" i="1"/>
  <c r="W586" i="1"/>
  <c r="W570" i="1"/>
  <c r="W523" i="1"/>
  <c r="E10" i="2"/>
  <c r="B3" i="1" s="1"/>
  <c r="D10" i="2"/>
  <c r="A3" i="1" s="1"/>
  <c r="E9" i="2"/>
  <c r="B2" i="1" s="1"/>
  <c r="D9" i="2"/>
  <c r="D11" i="2"/>
  <c r="A4" i="1" s="1"/>
  <c r="E11" i="2"/>
  <c r="B4" i="1" s="1"/>
  <c r="D12" i="2"/>
  <c r="A5" i="1" s="1"/>
  <c r="E12" i="2"/>
  <c r="B5" i="1" s="1"/>
  <c r="D13" i="2"/>
  <c r="A6" i="1" s="1"/>
  <c r="E13" i="2"/>
  <c r="B6" i="1" s="1"/>
  <c r="D14" i="2"/>
  <c r="A7" i="1" s="1"/>
  <c r="E14" i="2"/>
  <c r="B7" i="1" s="1"/>
  <c r="D15" i="2"/>
  <c r="A8" i="1" s="1"/>
  <c r="E15" i="2"/>
  <c r="B8" i="1" s="1"/>
  <c r="D16" i="2"/>
  <c r="A9" i="1" s="1"/>
  <c r="E16" i="2"/>
  <c r="B9" i="1" s="1"/>
  <c r="D17" i="2"/>
  <c r="A10" i="1" s="1"/>
  <c r="E17" i="2"/>
  <c r="B10" i="1" s="1"/>
  <c r="D18" i="2"/>
  <c r="A11" i="1" s="1"/>
  <c r="E18" i="2"/>
  <c r="B11" i="1" s="1"/>
  <c r="D19" i="2"/>
  <c r="A12" i="1" s="1"/>
  <c r="E19" i="2"/>
  <c r="B12" i="1" s="1"/>
  <c r="D20" i="2"/>
  <c r="A13" i="1" s="1"/>
  <c r="E20" i="2"/>
  <c r="B13" i="1" s="1"/>
  <c r="D21" i="2"/>
  <c r="A14" i="1" s="1"/>
  <c r="E21" i="2"/>
  <c r="B14" i="1" s="1"/>
  <c r="D22" i="2"/>
  <c r="A15" i="1" s="1"/>
  <c r="E22" i="2"/>
  <c r="B15" i="1" s="1"/>
  <c r="D23" i="2"/>
  <c r="A16" i="1" s="1"/>
  <c r="E23" i="2"/>
  <c r="B16" i="1" s="1"/>
  <c r="D24" i="2"/>
  <c r="A17" i="1" s="1"/>
  <c r="E24" i="2"/>
  <c r="B17" i="1" s="1"/>
  <c r="D25" i="2"/>
  <c r="A18" i="1" s="1"/>
  <c r="E25" i="2"/>
  <c r="B18" i="1" s="1"/>
  <c r="D26" i="2"/>
  <c r="A19" i="1" s="1"/>
  <c r="E26" i="2"/>
  <c r="B19" i="1" s="1"/>
  <c r="D27" i="2"/>
  <c r="A20" i="1" s="1"/>
  <c r="E27" i="2"/>
  <c r="B20" i="1" s="1"/>
  <c r="D28" i="2"/>
  <c r="A21" i="1" s="1"/>
  <c r="E28" i="2"/>
  <c r="B21" i="1" s="1"/>
  <c r="D29" i="2"/>
  <c r="A22" i="1" s="1"/>
  <c r="E29" i="2"/>
  <c r="B22" i="1" s="1"/>
  <c r="D30" i="2"/>
  <c r="A23" i="1" s="1"/>
  <c r="E30" i="2"/>
  <c r="B23" i="1" s="1"/>
  <c r="D31" i="2"/>
  <c r="A24" i="1" s="1"/>
  <c r="E31" i="2"/>
  <c r="B24" i="1" s="1"/>
  <c r="D32" i="2"/>
  <c r="A25" i="1" s="1"/>
  <c r="E32" i="2"/>
  <c r="B25" i="1" s="1"/>
  <c r="D33" i="2"/>
  <c r="A26" i="1" s="1"/>
  <c r="E33" i="2"/>
  <c r="B26" i="1" s="1"/>
  <c r="D34" i="2"/>
  <c r="A27" i="1" s="1"/>
  <c r="E34" i="2"/>
  <c r="B27" i="1" s="1"/>
  <c r="D35" i="2"/>
  <c r="A28" i="1" s="1"/>
  <c r="E35" i="2"/>
  <c r="B28" i="1" s="1"/>
  <c r="D36" i="2"/>
  <c r="A29" i="1" s="1"/>
  <c r="E36" i="2"/>
  <c r="B29" i="1" s="1"/>
  <c r="D37" i="2"/>
  <c r="A30" i="1" s="1"/>
  <c r="E37" i="2"/>
  <c r="B30" i="1" s="1"/>
  <c r="D38" i="2"/>
  <c r="A31" i="1" s="1"/>
  <c r="E38" i="2"/>
  <c r="B31" i="1" s="1"/>
  <c r="D39" i="2"/>
  <c r="A32" i="1" s="1"/>
  <c r="E39" i="2"/>
  <c r="B32" i="1" s="1"/>
  <c r="D40" i="2"/>
  <c r="A33" i="1" s="1"/>
  <c r="E40" i="2"/>
  <c r="B33" i="1" s="1"/>
  <c r="D41" i="2"/>
  <c r="A34" i="1" s="1"/>
  <c r="E41" i="2"/>
  <c r="B34" i="1" s="1"/>
  <c r="D42" i="2"/>
  <c r="A35" i="1" s="1"/>
  <c r="E42" i="2"/>
  <c r="B35" i="1" s="1"/>
  <c r="D43" i="2"/>
  <c r="A36" i="1" s="1"/>
  <c r="E43" i="2"/>
  <c r="B36" i="1" s="1"/>
  <c r="D44" i="2"/>
  <c r="A37" i="1" s="1"/>
  <c r="E44" i="2"/>
  <c r="B37" i="1" s="1"/>
  <c r="D45" i="2"/>
  <c r="A38" i="1" s="1"/>
  <c r="E45" i="2"/>
  <c r="B38" i="1" s="1"/>
  <c r="D46" i="2"/>
  <c r="A39" i="1" s="1"/>
  <c r="E46" i="2"/>
  <c r="B39" i="1" s="1"/>
  <c r="D47" i="2"/>
  <c r="A40" i="1" s="1"/>
  <c r="E47" i="2"/>
  <c r="B40" i="1" s="1"/>
  <c r="D48" i="2"/>
  <c r="A41" i="1" s="1"/>
  <c r="E48" i="2"/>
  <c r="B41" i="1" s="1"/>
  <c r="D49" i="2"/>
  <c r="A42" i="1" s="1"/>
  <c r="E49" i="2"/>
  <c r="B42" i="1" s="1"/>
  <c r="D50" i="2"/>
  <c r="A43" i="1" s="1"/>
  <c r="E50" i="2"/>
  <c r="B43" i="1" s="1"/>
  <c r="D51" i="2"/>
  <c r="A44" i="1" s="1"/>
  <c r="E51" i="2"/>
  <c r="B44" i="1" s="1"/>
  <c r="D52" i="2"/>
  <c r="A45" i="1" s="1"/>
  <c r="E52" i="2"/>
  <c r="B45" i="1" s="1"/>
  <c r="D53" i="2"/>
  <c r="A46" i="1" s="1"/>
  <c r="E53" i="2"/>
  <c r="B46" i="1" s="1"/>
  <c r="D54" i="2"/>
  <c r="A47" i="1" s="1"/>
  <c r="E54" i="2"/>
  <c r="B47" i="1" s="1"/>
  <c r="D55" i="2"/>
  <c r="A48" i="1" s="1"/>
  <c r="E55" i="2"/>
  <c r="B48" i="1" s="1"/>
  <c r="D56" i="2"/>
  <c r="A49" i="1" s="1"/>
  <c r="E56" i="2"/>
  <c r="B49" i="1" s="1"/>
  <c r="D57" i="2"/>
  <c r="A50" i="1" s="1"/>
  <c r="E57" i="2"/>
  <c r="B50" i="1" s="1"/>
  <c r="D58" i="2"/>
  <c r="A51" i="1" s="1"/>
  <c r="E58" i="2"/>
  <c r="B51" i="1" s="1"/>
  <c r="D59" i="2"/>
  <c r="A52" i="1" s="1"/>
  <c r="E59" i="2"/>
  <c r="B52" i="1" s="1"/>
  <c r="D60" i="2"/>
  <c r="A53" i="1" s="1"/>
  <c r="E60" i="2"/>
  <c r="B53" i="1" s="1"/>
  <c r="D61" i="2"/>
  <c r="A54" i="1" s="1"/>
  <c r="E61" i="2"/>
  <c r="B54" i="1" s="1"/>
  <c r="D62" i="2"/>
  <c r="A55" i="1" s="1"/>
  <c r="E62" i="2"/>
  <c r="B55" i="1" s="1"/>
  <c r="D63" i="2"/>
  <c r="A56" i="1" s="1"/>
  <c r="E63" i="2"/>
  <c r="B56" i="1" s="1"/>
  <c r="D64" i="2"/>
  <c r="A57" i="1" s="1"/>
  <c r="E64" i="2"/>
  <c r="B57" i="1" s="1"/>
  <c r="D65" i="2"/>
  <c r="A58" i="1" s="1"/>
  <c r="E65" i="2"/>
  <c r="B58" i="1" s="1"/>
  <c r="D66" i="2"/>
  <c r="A59" i="1" s="1"/>
  <c r="E66" i="2"/>
  <c r="B59" i="1" s="1"/>
  <c r="D67" i="2"/>
  <c r="A60" i="1" s="1"/>
  <c r="E67" i="2"/>
  <c r="B60" i="1" s="1"/>
  <c r="D68" i="2"/>
  <c r="A61" i="1" s="1"/>
  <c r="E68" i="2"/>
  <c r="B61" i="1" s="1"/>
  <c r="D69" i="2"/>
  <c r="A62" i="1" s="1"/>
  <c r="E69" i="2"/>
  <c r="B62" i="1" s="1"/>
  <c r="D70" i="2"/>
  <c r="A63" i="1" s="1"/>
  <c r="E70" i="2"/>
  <c r="B63" i="1" s="1"/>
  <c r="D71" i="2"/>
  <c r="A64" i="1" s="1"/>
  <c r="E71" i="2"/>
  <c r="B64" i="1" s="1"/>
  <c r="D72" i="2"/>
  <c r="A65" i="1" s="1"/>
  <c r="E72" i="2"/>
  <c r="B65" i="1" s="1"/>
  <c r="D73" i="2"/>
  <c r="A66" i="1" s="1"/>
  <c r="E73" i="2"/>
  <c r="B66" i="1" s="1"/>
  <c r="D74" i="2"/>
  <c r="A67" i="1" s="1"/>
  <c r="E74" i="2"/>
  <c r="B67" i="1" s="1"/>
  <c r="D75" i="2"/>
  <c r="A68" i="1" s="1"/>
  <c r="E75" i="2"/>
  <c r="B68" i="1" s="1"/>
  <c r="D76" i="2"/>
  <c r="A69" i="1" s="1"/>
  <c r="E76" i="2"/>
  <c r="B69" i="1" s="1"/>
  <c r="D77" i="2"/>
  <c r="A70" i="1" s="1"/>
  <c r="E77" i="2"/>
  <c r="B70" i="1" s="1"/>
  <c r="D78" i="2"/>
  <c r="A71" i="1" s="1"/>
  <c r="E78" i="2"/>
  <c r="B71" i="1" s="1"/>
  <c r="D79" i="2"/>
  <c r="A72" i="1" s="1"/>
  <c r="E79" i="2"/>
  <c r="B72" i="1" s="1"/>
  <c r="D80" i="2"/>
  <c r="A73" i="1" s="1"/>
  <c r="E80" i="2"/>
  <c r="B73" i="1" s="1"/>
  <c r="D81" i="2"/>
  <c r="A74" i="1" s="1"/>
  <c r="E81" i="2"/>
  <c r="B74" i="1" s="1"/>
  <c r="D82" i="2"/>
  <c r="A75" i="1" s="1"/>
  <c r="E82" i="2"/>
  <c r="B75" i="1" s="1"/>
  <c r="D83" i="2"/>
  <c r="A76" i="1" s="1"/>
  <c r="E83" i="2"/>
  <c r="B76" i="1" s="1"/>
  <c r="D84" i="2"/>
  <c r="A77" i="1" s="1"/>
  <c r="E84" i="2"/>
  <c r="B77" i="1" s="1"/>
  <c r="D85" i="2"/>
  <c r="A78" i="1" s="1"/>
  <c r="E85" i="2"/>
  <c r="B78" i="1" s="1"/>
  <c r="D86" i="2"/>
  <c r="A79" i="1" s="1"/>
  <c r="E86" i="2"/>
  <c r="B79" i="1" s="1"/>
  <c r="D87" i="2"/>
  <c r="A80" i="1" s="1"/>
  <c r="E87" i="2"/>
  <c r="B80" i="1" s="1"/>
  <c r="D88" i="2"/>
  <c r="A81" i="1" s="1"/>
  <c r="E88" i="2"/>
  <c r="B81" i="1" s="1"/>
  <c r="D89" i="2"/>
  <c r="A82" i="1" s="1"/>
  <c r="E89" i="2"/>
  <c r="B82" i="1" s="1"/>
  <c r="D90" i="2"/>
  <c r="A83" i="1" s="1"/>
  <c r="E90" i="2"/>
  <c r="B83" i="1" s="1"/>
  <c r="D91" i="2"/>
  <c r="A84" i="1" s="1"/>
  <c r="E91" i="2"/>
  <c r="B84" i="1" s="1"/>
  <c r="D92" i="2"/>
  <c r="A85" i="1" s="1"/>
  <c r="E92" i="2"/>
  <c r="B85" i="1" s="1"/>
  <c r="D93" i="2"/>
  <c r="A86" i="1" s="1"/>
  <c r="E93" i="2"/>
  <c r="B86" i="1" s="1"/>
  <c r="D94" i="2"/>
  <c r="A87" i="1" s="1"/>
  <c r="E94" i="2"/>
  <c r="B87" i="1" s="1"/>
  <c r="D95" i="2"/>
  <c r="A88" i="1" s="1"/>
  <c r="E95" i="2"/>
  <c r="B88" i="1" s="1"/>
  <c r="D96" i="2"/>
  <c r="A89" i="1" s="1"/>
  <c r="E96" i="2"/>
  <c r="B89" i="1" s="1"/>
  <c r="D97" i="2"/>
  <c r="A90" i="1" s="1"/>
  <c r="E97" i="2"/>
  <c r="B90" i="1" s="1"/>
  <c r="D98" i="2"/>
  <c r="A91" i="1" s="1"/>
  <c r="E98" i="2"/>
  <c r="B91" i="1" s="1"/>
  <c r="D99" i="2"/>
  <c r="A92" i="1" s="1"/>
  <c r="E99" i="2"/>
  <c r="B92" i="1" s="1"/>
  <c r="D100" i="2"/>
  <c r="A93" i="1" s="1"/>
  <c r="E100" i="2"/>
  <c r="B93" i="1" s="1"/>
  <c r="D101" i="2"/>
  <c r="A94" i="1" s="1"/>
  <c r="E101" i="2"/>
  <c r="B94" i="1" s="1"/>
  <c r="D102" i="2"/>
  <c r="A95" i="1" s="1"/>
  <c r="E102" i="2"/>
  <c r="B95" i="1" s="1"/>
  <c r="D103" i="2"/>
  <c r="A96" i="1" s="1"/>
  <c r="E103" i="2"/>
  <c r="B96" i="1" s="1"/>
  <c r="D104" i="2"/>
  <c r="A97" i="1" s="1"/>
  <c r="E104" i="2"/>
  <c r="B97" i="1" s="1"/>
  <c r="D105" i="2"/>
  <c r="A98" i="1" s="1"/>
  <c r="E105" i="2"/>
  <c r="B98" i="1" s="1"/>
  <c r="D106" i="2"/>
  <c r="A99" i="1" s="1"/>
  <c r="E106" i="2"/>
  <c r="B99" i="1" s="1"/>
  <c r="D107" i="2"/>
  <c r="A100" i="1" s="1"/>
  <c r="E107" i="2"/>
  <c r="B100" i="1" s="1"/>
  <c r="D108" i="2"/>
  <c r="A101" i="1" s="1"/>
  <c r="E108" i="2"/>
  <c r="B101" i="1" s="1"/>
  <c r="D109" i="2"/>
  <c r="A102" i="1" s="1"/>
  <c r="E109" i="2"/>
  <c r="B102" i="1" s="1"/>
  <c r="D110" i="2"/>
  <c r="A103" i="1" s="1"/>
  <c r="E110" i="2"/>
  <c r="B103" i="1" s="1"/>
  <c r="D111" i="2"/>
  <c r="A104" i="1" s="1"/>
  <c r="E111" i="2"/>
  <c r="B104" i="1" s="1"/>
  <c r="D112" i="2"/>
  <c r="A105" i="1" s="1"/>
  <c r="E112" i="2"/>
  <c r="B105" i="1" s="1"/>
  <c r="D113" i="2"/>
  <c r="A106" i="1" s="1"/>
  <c r="E113" i="2"/>
  <c r="B106" i="1" s="1"/>
  <c r="D114" i="2"/>
  <c r="A107" i="1" s="1"/>
  <c r="E114" i="2"/>
  <c r="B107" i="1" s="1"/>
  <c r="D115" i="2"/>
  <c r="A108" i="1" s="1"/>
  <c r="E115" i="2"/>
  <c r="B108" i="1" s="1"/>
  <c r="D116" i="2"/>
  <c r="A109" i="1" s="1"/>
  <c r="E116" i="2"/>
  <c r="B109" i="1" s="1"/>
  <c r="D117" i="2"/>
  <c r="A110" i="1" s="1"/>
  <c r="E117" i="2"/>
  <c r="B110" i="1" s="1"/>
  <c r="D118" i="2"/>
  <c r="A111" i="1" s="1"/>
  <c r="E118" i="2"/>
  <c r="B111" i="1" s="1"/>
  <c r="D119" i="2"/>
  <c r="A112" i="1" s="1"/>
  <c r="E119" i="2"/>
  <c r="B112" i="1" s="1"/>
  <c r="D120" i="2"/>
  <c r="A113" i="1" s="1"/>
  <c r="E120" i="2"/>
  <c r="B113" i="1" s="1"/>
  <c r="D121" i="2"/>
  <c r="A114" i="1" s="1"/>
  <c r="E121" i="2"/>
  <c r="B114" i="1" s="1"/>
  <c r="D122" i="2"/>
  <c r="A115" i="1" s="1"/>
  <c r="E122" i="2"/>
  <c r="B115" i="1" s="1"/>
  <c r="D123" i="2"/>
  <c r="A116" i="1" s="1"/>
  <c r="E123" i="2"/>
  <c r="B116" i="1" s="1"/>
  <c r="D124" i="2"/>
  <c r="A117" i="1" s="1"/>
  <c r="E124" i="2"/>
  <c r="B117" i="1" s="1"/>
  <c r="D125" i="2"/>
  <c r="A118" i="1" s="1"/>
  <c r="E125" i="2"/>
  <c r="B118" i="1" s="1"/>
  <c r="D126" i="2"/>
  <c r="A119" i="1" s="1"/>
  <c r="E126" i="2"/>
  <c r="B119" i="1" s="1"/>
  <c r="D127" i="2"/>
  <c r="A120" i="1" s="1"/>
  <c r="E127" i="2"/>
  <c r="B120" i="1" s="1"/>
  <c r="D128" i="2"/>
  <c r="A121" i="1" s="1"/>
  <c r="E128" i="2"/>
  <c r="B121" i="1" s="1"/>
  <c r="D129" i="2"/>
  <c r="A122" i="1" s="1"/>
  <c r="E129" i="2"/>
  <c r="B122" i="1" s="1"/>
  <c r="D130" i="2"/>
  <c r="A123" i="1" s="1"/>
  <c r="E130" i="2"/>
  <c r="B123" i="1" s="1"/>
  <c r="D131" i="2"/>
  <c r="A124" i="1" s="1"/>
  <c r="E131" i="2"/>
  <c r="B124" i="1" s="1"/>
  <c r="D132" i="2"/>
  <c r="A125" i="1" s="1"/>
  <c r="E132" i="2"/>
  <c r="B125" i="1" s="1"/>
  <c r="D133" i="2"/>
  <c r="A126" i="1" s="1"/>
  <c r="E133" i="2"/>
  <c r="B126" i="1" s="1"/>
  <c r="D134" i="2"/>
  <c r="A127" i="1" s="1"/>
  <c r="E134" i="2"/>
  <c r="B127" i="1" s="1"/>
  <c r="D135" i="2"/>
  <c r="A128" i="1" s="1"/>
  <c r="E135" i="2"/>
  <c r="B128" i="1" s="1"/>
  <c r="D136" i="2"/>
  <c r="A129" i="1" s="1"/>
  <c r="E136" i="2"/>
  <c r="B129" i="1" s="1"/>
  <c r="D137" i="2"/>
  <c r="A130" i="1" s="1"/>
  <c r="E137" i="2"/>
  <c r="B130" i="1" s="1"/>
  <c r="D138" i="2"/>
  <c r="A131" i="1" s="1"/>
  <c r="E138" i="2"/>
  <c r="B131" i="1" s="1"/>
  <c r="D139" i="2"/>
  <c r="A132" i="1" s="1"/>
  <c r="E139" i="2"/>
  <c r="B132" i="1" s="1"/>
  <c r="D140" i="2"/>
  <c r="A133" i="1" s="1"/>
  <c r="E140" i="2"/>
  <c r="B133" i="1" s="1"/>
  <c r="D141" i="2"/>
  <c r="A134" i="1" s="1"/>
  <c r="E141" i="2"/>
  <c r="B134" i="1" s="1"/>
  <c r="D142" i="2"/>
  <c r="A135" i="1" s="1"/>
  <c r="E142" i="2"/>
  <c r="B135" i="1" s="1"/>
  <c r="D143" i="2"/>
  <c r="A136" i="1" s="1"/>
  <c r="E143" i="2"/>
  <c r="B136" i="1" s="1"/>
  <c r="D144" i="2"/>
  <c r="A137" i="1" s="1"/>
  <c r="E144" i="2"/>
  <c r="B137" i="1" s="1"/>
  <c r="D145" i="2"/>
  <c r="A138" i="1" s="1"/>
  <c r="E145" i="2"/>
  <c r="B138" i="1" s="1"/>
  <c r="D146" i="2"/>
  <c r="A139" i="1" s="1"/>
  <c r="E146" i="2"/>
  <c r="B139" i="1" s="1"/>
  <c r="D147" i="2"/>
  <c r="A140" i="1" s="1"/>
  <c r="E147" i="2"/>
  <c r="B140" i="1" s="1"/>
  <c r="D148" i="2"/>
  <c r="A141" i="1" s="1"/>
  <c r="E148" i="2"/>
  <c r="B141" i="1" s="1"/>
  <c r="D149" i="2"/>
  <c r="A142" i="1" s="1"/>
  <c r="E149" i="2"/>
  <c r="B142" i="1" s="1"/>
  <c r="D150" i="2"/>
  <c r="A143" i="1" s="1"/>
  <c r="E150" i="2"/>
  <c r="B143" i="1" s="1"/>
  <c r="D151" i="2"/>
  <c r="A144" i="1" s="1"/>
  <c r="E151" i="2"/>
  <c r="B144" i="1" s="1"/>
  <c r="D152" i="2"/>
  <c r="A145" i="1" s="1"/>
  <c r="E152" i="2"/>
  <c r="B145" i="1" s="1"/>
  <c r="D153" i="2"/>
  <c r="A146" i="1" s="1"/>
  <c r="E153" i="2"/>
  <c r="B146" i="1" s="1"/>
  <c r="D154" i="2"/>
  <c r="A147" i="1" s="1"/>
  <c r="E154" i="2"/>
  <c r="B147" i="1" s="1"/>
  <c r="D155" i="2"/>
  <c r="A148" i="1" s="1"/>
  <c r="E155" i="2"/>
  <c r="B148" i="1" s="1"/>
  <c r="D156" i="2"/>
  <c r="A149" i="1" s="1"/>
  <c r="E156" i="2"/>
  <c r="B149" i="1" s="1"/>
  <c r="D157" i="2"/>
  <c r="A150" i="1" s="1"/>
  <c r="E157" i="2"/>
  <c r="B150" i="1" s="1"/>
  <c r="D158" i="2"/>
  <c r="A151" i="1" s="1"/>
  <c r="E158" i="2"/>
  <c r="B151" i="1" s="1"/>
  <c r="D159" i="2"/>
  <c r="A152" i="1" s="1"/>
  <c r="E159" i="2"/>
  <c r="B152" i="1" s="1"/>
  <c r="D160" i="2"/>
  <c r="A153" i="1" s="1"/>
  <c r="E160" i="2"/>
  <c r="B153" i="1" s="1"/>
  <c r="D161" i="2"/>
  <c r="A154" i="1" s="1"/>
  <c r="E161" i="2"/>
  <c r="B154" i="1" s="1"/>
  <c r="D162" i="2"/>
  <c r="A155" i="1" s="1"/>
  <c r="E162" i="2"/>
  <c r="B155" i="1" s="1"/>
  <c r="D163" i="2"/>
  <c r="A156" i="1" s="1"/>
  <c r="E163" i="2"/>
  <c r="B156" i="1" s="1"/>
  <c r="D164" i="2"/>
  <c r="A157" i="1" s="1"/>
  <c r="E164" i="2"/>
  <c r="B157" i="1" s="1"/>
  <c r="D165" i="2"/>
  <c r="A158" i="1" s="1"/>
  <c r="E165" i="2"/>
  <c r="B158" i="1" s="1"/>
  <c r="D166" i="2"/>
  <c r="A159" i="1" s="1"/>
  <c r="E166" i="2"/>
  <c r="B159" i="1" s="1"/>
  <c r="D167" i="2"/>
  <c r="A160" i="1" s="1"/>
  <c r="E167" i="2"/>
  <c r="B160" i="1" s="1"/>
  <c r="D168" i="2"/>
  <c r="A161" i="1" s="1"/>
  <c r="E168" i="2"/>
  <c r="B161" i="1" s="1"/>
  <c r="D169" i="2"/>
  <c r="A162" i="1" s="1"/>
  <c r="E169" i="2"/>
  <c r="B162" i="1" s="1"/>
  <c r="D170" i="2"/>
  <c r="A163" i="1" s="1"/>
  <c r="E170" i="2"/>
  <c r="B163" i="1" s="1"/>
  <c r="D171" i="2"/>
  <c r="A164" i="1" s="1"/>
  <c r="E171" i="2"/>
  <c r="B164" i="1" s="1"/>
  <c r="D172" i="2"/>
  <c r="A165" i="1" s="1"/>
  <c r="E172" i="2"/>
  <c r="B165" i="1" s="1"/>
  <c r="D173" i="2"/>
  <c r="A166" i="1" s="1"/>
  <c r="E173" i="2"/>
  <c r="B166" i="1" s="1"/>
  <c r="D174" i="2"/>
  <c r="A167" i="1" s="1"/>
  <c r="E174" i="2"/>
  <c r="B167" i="1" s="1"/>
  <c r="D175" i="2"/>
  <c r="A168" i="1" s="1"/>
  <c r="E175" i="2"/>
  <c r="B168" i="1" s="1"/>
  <c r="D176" i="2"/>
  <c r="A169" i="1" s="1"/>
  <c r="E176" i="2"/>
  <c r="B169" i="1" s="1"/>
  <c r="D177" i="2"/>
  <c r="A170" i="1" s="1"/>
  <c r="E177" i="2"/>
  <c r="B170" i="1" s="1"/>
  <c r="D178" i="2"/>
  <c r="A171" i="1" s="1"/>
  <c r="E178" i="2"/>
  <c r="B171" i="1" s="1"/>
  <c r="D179" i="2"/>
  <c r="A172" i="1" s="1"/>
  <c r="E179" i="2"/>
  <c r="B172" i="1" s="1"/>
  <c r="D180" i="2"/>
  <c r="A173" i="1" s="1"/>
  <c r="E180" i="2"/>
  <c r="B173" i="1" s="1"/>
  <c r="D181" i="2"/>
  <c r="A174" i="1" s="1"/>
  <c r="E181" i="2"/>
  <c r="B174" i="1" s="1"/>
  <c r="D182" i="2"/>
  <c r="A175" i="1" s="1"/>
  <c r="E182" i="2"/>
  <c r="B175" i="1" s="1"/>
  <c r="D183" i="2"/>
  <c r="A176" i="1" s="1"/>
  <c r="E183" i="2"/>
  <c r="B176" i="1" s="1"/>
  <c r="D184" i="2"/>
  <c r="A177" i="1" s="1"/>
  <c r="E184" i="2"/>
  <c r="B177" i="1" s="1"/>
  <c r="D185" i="2"/>
  <c r="A178" i="1" s="1"/>
  <c r="E185" i="2"/>
  <c r="B178" i="1" s="1"/>
  <c r="D186" i="2"/>
  <c r="A179" i="1" s="1"/>
  <c r="E186" i="2"/>
  <c r="B179" i="1" s="1"/>
  <c r="D187" i="2"/>
  <c r="A180" i="1" s="1"/>
  <c r="E187" i="2"/>
  <c r="B180" i="1" s="1"/>
  <c r="D188" i="2"/>
  <c r="A181" i="1" s="1"/>
  <c r="E188" i="2"/>
  <c r="B181" i="1" s="1"/>
  <c r="D189" i="2"/>
  <c r="A182" i="1" s="1"/>
  <c r="E189" i="2"/>
  <c r="B182" i="1" s="1"/>
  <c r="D190" i="2"/>
  <c r="A183" i="1" s="1"/>
  <c r="E190" i="2"/>
  <c r="B183" i="1" s="1"/>
  <c r="D191" i="2"/>
  <c r="A184" i="1" s="1"/>
  <c r="E191" i="2"/>
  <c r="B184" i="1" s="1"/>
  <c r="D192" i="2"/>
  <c r="A185" i="1" s="1"/>
  <c r="E192" i="2"/>
  <c r="B185" i="1" s="1"/>
  <c r="D193" i="2"/>
  <c r="A186" i="1" s="1"/>
  <c r="E193" i="2"/>
  <c r="B186" i="1" s="1"/>
  <c r="D194" i="2"/>
  <c r="A187" i="1" s="1"/>
  <c r="E194" i="2"/>
  <c r="B187" i="1" s="1"/>
  <c r="D195" i="2"/>
  <c r="A188" i="1" s="1"/>
  <c r="E195" i="2"/>
  <c r="B188" i="1" s="1"/>
  <c r="D196" i="2"/>
  <c r="A189" i="1" s="1"/>
  <c r="E196" i="2"/>
  <c r="B189" i="1" s="1"/>
  <c r="D197" i="2"/>
  <c r="A190" i="1" s="1"/>
  <c r="E197" i="2"/>
  <c r="B190" i="1" s="1"/>
  <c r="D198" i="2"/>
  <c r="A191" i="1" s="1"/>
  <c r="E198" i="2"/>
  <c r="B191" i="1" s="1"/>
  <c r="D199" i="2"/>
  <c r="A192" i="1" s="1"/>
  <c r="E199" i="2"/>
  <c r="B192" i="1" s="1"/>
  <c r="D200" i="2"/>
  <c r="A193" i="1" s="1"/>
  <c r="E200" i="2"/>
  <c r="B193" i="1" s="1"/>
  <c r="D201" i="2"/>
  <c r="A194" i="1" s="1"/>
  <c r="E201" i="2"/>
  <c r="B194" i="1" s="1"/>
  <c r="D202" i="2"/>
  <c r="A195" i="1" s="1"/>
  <c r="E202" i="2"/>
  <c r="B195" i="1" s="1"/>
  <c r="D203" i="2"/>
  <c r="A196" i="1" s="1"/>
  <c r="E203" i="2"/>
  <c r="B196" i="1" s="1"/>
  <c r="D204" i="2"/>
  <c r="A197" i="1" s="1"/>
  <c r="E204" i="2"/>
  <c r="B197" i="1" s="1"/>
  <c r="D205" i="2"/>
  <c r="A198" i="1" s="1"/>
  <c r="E205" i="2"/>
  <c r="B198" i="1" s="1"/>
  <c r="D206" i="2"/>
  <c r="A199" i="1" s="1"/>
  <c r="E206" i="2"/>
  <c r="B199" i="1" s="1"/>
  <c r="D207" i="2"/>
  <c r="A200" i="1" s="1"/>
  <c r="E207" i="2"/>
  <c r="B200" i="1" s="1"/>
  <c r="D208" i="2"/>
  <c r="A201" i="1" s="1"/>
  <c r="E208" i="2"/>
  <c r="B201" i="1" s="1"/>
  <c r="D209" i="2"/>
  <c r="A202" i="1" s="1"/>
  <c r="E209" i="2"/>
  <c r="B202" i="1" s="1"/>
  <c r="D210" i="2"/>
  <c r="A203" i="1" s="1"/>
  <c r="E210" i="2"/>
  <c r="B203" i="1" s="1"/>
  <c r="D211" i="2"/>
  <c r="A204" i="1" s="1"/>
  <c r="E211" i="2"/>
  <c r="B204" i="1" s="1"/>
  <c r="D212" i="2"/>
  <c r="A205" i="1" s="1"/>
  <c r="E212" i="2"/>
  <c r="B205" i="1" s="1"/>
  <c r="D213" i="2"/>
  <c r="A206" i="1" s="1"/>
  <c r="E213" i="2"/>
  <c r="B206" i="1" s="1"/>
  <c r="D214" i="2"/>
  <c r="A207" i="1" s="1"/>
  <c r="E214" i="2"/>
  <c r="B207" i="1" s="1"/>
  <c r="D215" i="2"/>
  <c r="A208" i="1" s="1"/>
  <c r="E215" i="2"/>
  <c r="B208" i="1" s="1"/>
  <c r="D216" i="2"/>
  <c r="A209" i="1" s="1"/>
  <c r="E216" i="2"/>
  <c r="B209" i="1" s="1"/>
  <c r="D217" i="2"/>
  <c r="A210" i="1" s="1"/>
  <c r="E217" i="2"/>
  <c r="B210" i="1" s="1"/>
  <c r="D218" i="2"/>
  <c r="A211" i="1" s="1"/>
  <c r="E218" i="2"/>
  <c r="B211" i="1" s="1"/>
  <c r="D219" i="2"/>
  <c r="A212" i="1" s="1"/>
  <c r="E219" i="2"/>
  <c r="B212" i="1" s="1"/>
  <c r="D220" i="2"/>
  <c r="A213" i="1" s="1"/>
  <c r="E220" i="2"/>
  <c r="B213" i="1" s="1"/>
  <c r="D221" i="2"/>
  <c r="A214" i="1" s="1"/>
  <c r="E221" i="2"/>
  <c r="B214" i="1" s="1"/>
  <c r="D222" i="2"/>
  <c r="A215" i="1" s="1"/>
  <c r="E222" i="2"/>
  <c r="B215" i="1" s="1"/>
  <c r="D223" i="2"/>
  <c r="A216" i="1" s="1"/>
  <c r="E223" i="2"/>
  <c r="B216" i="1" s="1"/>
  <c r="D224" i="2"/>
  <c r="A217" i="1" s="1"/>
  <c r="E224" i="2"/>
  <c r="B217" i="1" s="1"/>
  <c r="D225" i="2"/>
  <c r="A218" i="1" s="1"/>
  <c r="E225" i="2"/>
  <c r="B218" i="1" s="1"/>
  <c r="D226" i="2"/>
  <c r="A219" i="1" s="1"/>
  <c r="E226" i="2"/>
  <c r="B219" i="1" s="1"/>
  <c r="D227" i="2"/>
  <c r="A220" i="1" s="1"/>
  <c r="E227" i="2"/>
  <c r="B220" i="1" s="1"/>
  <c r="D228" i="2"/>
  <c r="A221" i="1" s="1"/>
  <c r="E228" i="2"/>
  <c r="B221" i="1" s="1"/>
  <c r="D229" i="2"/>
  <c r="A222" i="1" s="1"/>
  <c r="E229" i="2"/>
  <c r="B222" i="1" s="1"/>
  <c r="D230" i="2"/>
  <c r="A223" i="1" s="1"/>
  <c r="E230" i="2"/>
  <c r="B223" i="1" s="1"/>
  <c r="D231" i="2"/>
  <c r="A224" i="1" s="1"/>
  <c r="E231" i="2"/>
  <c r="B224" i="1" s="1"/>
  <c r="D232" i="2"/>
  <c r="A225" i="1" s="1"/>
  <c r="E232" i="2"/>
  <c r="B225" i="1" s="1"/>
  <c r="D233" i="2"/>
  <c r="A226" i="1" s="1"/>
  <c r="E233" i="2"/>
  <c r="B226" i="1" s="1"/>
  <c r="D234" i="2"/>
  <c r="A227" i="1" s="1"/>
  <c r="E234" i="2"/>
  <c r="B227" i="1" s="1"/>
  <c r="D235" i="2"/>
  <c r="A228" i="1" s="1"/>
  <c r="E235" i="2"/>
  <c r="B228" i="1" s="1"/>
  <c r="D236" i="2"/>
  <c r="A229" i="1" s="1"/>
  <c r="E236" i="2"/>
  <c r="B229" i="1" s="1"/>
  <c r="D237" i="2"/>
  <c r="A230" i="1" s="1"/>
  <c r="E237" i="2"/>
  <c r="B230" i="1" s="1"/>
  <c r="D238" i="2"/>
  <c r="A231" i="1" s="1"/>
  <c r="E238" i="2"/>
  <c r="B231" i="1" s="1"/>
  <c r="D239" i="2"/>
  <c r="A232" i="1" s="1"/>
  <c r="E239" i="2"/>
  <c r="B232" i="1" s="1"/>
  <c r="D240" i="2"/>
  <c r="A233" i="1" s="1"/>
  <c r="E240" i="2"/>
  <c r="B233" i="1" s="1"/>
  <c r="D241" i="2"/>
  <c r="A234" i="1" s="1"/>
  <c r="E241" i="2"/>
  <c r="B234" i="1" s="1"/>
  <c r="D242" i="2"/>
  <c r="A235" i="1" s="1"/>
  <c r="E242" i="2"/>
  <c r="B235" i="1" s="1"/>
  <c r="D243" i="2"/>
  <c r="A236" i="1" s="1"/>
  <c r="E243" i="2"/>
  <c r="B236" i="1" s="1"/>
  <c r="D244" i="2"/>
  <c r="A237" i="1" s="1"/>
  <c r="E244" i="2"/>
  <c r="B237" i="1" s="1"/>
  <c r="D245" i="2"/>
  <c r="A238" i="1" s="1"/>
  <c r="E245" i="2"/>
  <c r="B238" i="1" s="1"/>
  <c r="D246" i="2"/>
  <c r="A239" i="1" s="1"/>
  <c r="E246" i="2"/>
  <c r="B239" i="1" s="1"/>
  <c r="D247" i="2"/>
  <c r="A240" i="1" s="1"/>
  <c r="E247" i="2"/>
  <c r="B240" i="1" s="1"/>
  <c r="D248" i="2"/>
  <c r="A241" i="1" s="1"/>
  <c r="E248" i="2"/>
  <c r="B241" i="1" s="1"/>
  <c r="D249" i="2"/>
  <c r="A242" i="1" s="1"/>
  <c r="E249" i="2"/>
  <c r="B242" i="1" s="1"/>
  <c r="D250" i="2"/>
  <c r="A243" i="1" s="1"/>
  <c r="E250" i="2"/>
  <c r="B243" i="1" s="1"/>
  <c r="D251" i="2"/>
  <c r="A244" i="1" s="1"/>
  <c r="E251" i="2"/>
  <c r="B244" i="1" s="1"/>
  <c r="D252" i="2"/>
  <c r="A245" i="1" s="1"/>
  <c r="E252" i="2"/>
  <c r="B245" i="1" s="1"/>
  <c r="D253" i="2"/>
  <c r="A246" i="1" s="1"/>
  <c r="E253" i="2"/>
  <c r="B246" i="1" s="1"/>
  <c r="D254" i="2"/>
  <c r="A247" i="1" s="1"/>
  <c r="E254" i="2"/>
  <c r="B247" i="1" s="1"/>
  <c r="D255" i="2"/>
  <c r="A248" i="1" s="1"/>
  <c r="E255" i="2"/>
  <c r="B248" i="1" s="1"/>
  <c r="D256" i="2"/>
  <c r="A249" i="1" s="1"/>
  <c r="E256" i="2"/>
  <c r="B249" i="1" s="1"/>
  <c r="D257" i="2"/>
  <c r="A250" i="1" s="1"/>
  <c r="E257" i="2"/>
  <c r="B250" i="1" s="1"/>
  <c r="D258" i="2"/>
  <c r="A251" i="1" s="1"/>
  <c r="E258" i="2"/>
  <c r="B251" i="1" s="1"/>
  <c r="D259" i="2"/>
  <c r="A252" i="1" s="1"/>
  <c r="E259" i="2"/>
  <c r="B252" i="1" s="1"/>
  <c r="D260" i="2"/>
  <c r="A253" i="1" s="1"/>
  <c r="E260" i="2"/>
  <c r="B253" i="1" s="1"/>
  <c r="D261" i="2"/>
  <c r="A254" i="1" s="1"/>
  <c r="E261" i="2"/>
  <c r="B254" i="1" s="1"/>
  <c r="D262" i="2"/>
  <c r="A255" i="1" s="1"/>
  <c r="E262" i="2"/>
  <c r="B255" i="1" s="1"/>
  <c r="D263" i="2"/>
  <c r="A256" i="1" s="1"/>
  <c r="E263" i="2"/>
  <c r="B256" i="1" s="1"/>
  <c r="D264" i="2"/>
  <c r="A257" i="1" s="1"/>
  <c r="E264" i="2"/>
  <c r="B257" i="1" s="1"/>
  <c r="D265" i="2"/>
  <c r="A258" i="1" s="1"/>
  <c r="E265" i="2"/>
  <c r="B258" i="1" s="1"/>
  <c r="D266" i="2"/>
  <c r="A259" i="1" s="1"/>
  <c r="E266" i="2"/>
  <c r="B259" i="1" s="1"/>
  <c r="D267" i="2"/>
  <c r="A260" i="1" s="1"/>
  <c r="E267" i="2"/>
  <c r="B260" i="1" s="1"/>
  <c r="D268" i="2"/>
  <c r="A261" i="1" s="1"/>
  <c r="E268" i="2"/>
  <c r="B261" i="1" s="1"/>
  <c r="D269" i="2"/>
  <c r="A262" i="1" s="1"/>
  <c r="E269" i="2"/>
  <c r="B262" i="1" s="1"/>
  <c r="D270" i="2"/>
  <c r="A263" i="1" s="1"/>
  <c r="E270" i="2"/>
  <c r="B263" i="1" s="1"/>
  <c r="D271" i="2"/>
  <c r="A264" i="1" s="1"/>
  <c r="E271" i="2"/>
  <c r="B264" i="1" s="1"/>
  <c r="D272" i="2"/>
  <c r="A265" i="1" s="1"/>
  <c r="E272" i="2"/>
  <c r="B265" i="1" s="1"/>
  <c r="D273" i="2"/>
  <c r="A266" i="1" s="1"/>
  <c r="E273" i="2"/>
  <c r="B266" i="1" s="1"/>
  <c r="D274" i="2"/>
  <c r="A267" i="1" s="1"/>
  <c r="E274" i="2"/>
  <c r="B267" i="1" s="1"/>
  <c r="D275" i="2"/>
  <c r="A268" i="1" s="1"/>
  <c r="E275" i="2"/>
  <c r="B268" i="1" s="1"/>
  <c r="D276" i="2"/>
  <c r="A269" i="1" s="1"/>
  <c r="E276" i="2"/>
  <c r="B269" i="1" s="1"/>
  <c r="D277" i="2"/>
  <c r="A270" i="1" s="1"/>
  <c r="E277" i="2"/>
  <c r="B270" i="1" s="1"/>
  <c r="D278" i="2"/>
  <c r="A271" i="1" s="1"/>
  <c r="E278" i="2"/>
  <c r="B271" i="1" s="1"/>
  <c r="D279" i="2"/>
  <c r="A272" i="1" s="1"/>
  <c r="E279" i="2"/>
  <c r="B272" i="1" s="1"/>
  <c r="D280" i="2"/>
  <c r="A273" i="1" s="1"/>
  <c r="E280" i="2"/>
  <c r="B273" i="1" s="1"/>
  <c r="D281" i="2"/>
  <c r="A274" i="1" s="1"/>
  <c r="E281" i="2"/>
  <c r="B274" i="1" s="1"/>
  <c r="D282" i="2"/>
  <c r="A275" i="1" s="1"/>
  <c r="E282" i="2"/>
  <c r="B275" i="1" s="1"/>
  <c r="D283" i="2"/>
  <c r="A276" i="1" s="1"/>
  <c r="E283" i="2"/>
  <c r="B276" i="1" s="1"/>
  <c r="D284" i="2"/>
  <c r="A277" i="1" s="1"/>
  <c r="E284" i="2"/>
  <c r="B277" i="1" s="1"/>
  <c r="D285" i="2"/>
  <c r="A278" i="1" s="1"/>
  <c r="E285" i="2"/>
  <c r="B278" i="1" s="1"/>
  <c r="D286" i="2"/>
  <c r="A279" i="1" s="1"/>
  <c r="E286" i="2"/>
  <c r="B279" i="1" s="1"/>
  <c r="D287" i="2"/>
  <c r="A280" i="1" s="1"/>
  <c r="E287" i="2"/>
  <c r="B280" i="1" s="1"/>
  <c r="D288" i="2"/>
  <c r="A281" i="1" s="1"/>
  <c r="E288" i="2"/>
  <c r="B281" i="1" s="1"/>
  <c r="D289" i="2"/>
  <c r="A282" i="1" s="1"/>
  <c r="E289" i="2"/>
  <c r="B282" i="1" s="1"/>
  <c r="D290" i="2"/>
  <c r="A283" i="1" s="1"/>
  <c r="E290" i="2"/>
  <c r="B283" i="1" s="1"/>
  <c r="D291" i="2"/>
  <c r="A284" i="1" s="1"/>
  <c r="E291" i="2"/>
  <c r="B284" i="1" s="1"/>
  <c r="D292" i="2"/>
  <c r="A285" i="1" s="1"/>
  <c r="E292" i="2"/>
  <c r="B285" i="1" s="1"/>
  <c r="D293" i="2"/>
  <c r="A286" i="1" s="1"/>
  <c r="E293" i="2"/>
  <c r="B286" i="1" s="1"/>
  <c r="D294" i="2"/>
  <c r="A287" i="1" s="1"/>
  <c r="E294" i="2"/>
  <c r="B287" i="1" s="1"/>
  <c r="D295" i="2"/>
  <c r="A288" i="1" s="1"/>
  <c r="E295" i="2"/>
  <c r="B288" i="1" s="1"/>
  <c r="D296" i="2"/>
  <c r="A289" i="1" s="1"/>
  <c r="E296" i="2"/>
  <c r="B289" i="1" s="1"/>
  <c r="D297" i="2"/>
  <c r="A290" i="1" s="1"/>
  <c r="E297" i="2"/>
  <c r="B290" i="1" s="1"/>
  <c r="D298" i="2"/>
  <c r="A291" i="1" s="1"/>
  <c r="E298" i="2"/>
  <c r="B291" i="1" s="1"/>
  <c r="D299" i="2"/>
  <c r="A292" i="1" s="1"/>
  <c r="E299" i="2"/>
  <c r="B292" i="1" s="1"/>
  <c r="D300" i="2"/>
  <c r="A293" i="1" s="1"/>
  <c r="E300" i="2"/>
  <c r="B293" i="1" s="1"/>
  <c r="D301" i="2"/>
  <c r="A294" i="1" s="1"/>
  <c r="E301" i="2"/>
  <c r="B294" i="1" s="1"/>
  <c r="D302" i="2"/>
  <c r="A295" i="1" s="1"/>
  <c r="E302" i="2"/>
  <c r="B295" i="1" s="1"/>
  <c r="D303" i="2"/>
  <c r="A296" i="1" s="1"/>
  <c r="E303" i="2"/>
  <c r="B296" i="1" s="1"/>
  <c r="D304" i="2"/>
  <c r="A297" i="1" s="1"/>
  <c r="E304" i="2"/>
  <c r="B297" i="1" s="1"/>
  <c r="D305" i="2"/>
  <c r="A298" i="1" s="1"/>
  <c r="E305" i="2"/>
  <c r="B298" i="1" s="1"/>
  <c r="D306" i="2"/>
  <c r="A299" i="1" s="1"/>
  <c r="E306" i="2"/>
  <c r="B299" i="1" s="1"/>
  <c r="D307" i="2"/>
  <c r="A300" i="1" s="1"/>
  <c r="E307" i="2"/>
  <c r="B300" i="1" s="1"/>
  <c r="D308" i="2"/>
  <c r="A301" i="1" s="1"/>
  <c r="E308" i="2"/>
  <c r="B301" i="1" s="1"/>
  <c r="D309" i="2"/>
  <c r="A302" i="1" s="1"/>
  <c r="E309" i="2"/>
  <c r="B302" i="1" s="1"/>
  <c r="D310" i="2"/>
  <c r="A303" i="1" s="1"/>
  <c r="E310" i="2"/>
  <c r="B303" i="1" s="1"/>
  <c r="D311" i="2"/>
  <c r="A304" i="1" s="1"/>
  <c r="E311" i="2"/>
  <c r="B304" i="1" s="1"/>
  <c r="D312" i="2"/>
  <c r="A305" i="1" s="1"/>
  <c r="E312" i="2"/>
  <c r="B305" i="1" s="1"/>
  <c r="D313" i="2"/>
  <c r="A306" i="1" s="1"/>
  <c r="E313" i="2"/>
  <c r="B306" i="1" s="1"/>
  <c r="D314" i="2"/>
  <c r="A307" i="1" s="1"/>
  <c r="E314" i="2"/>
  <c r="B307" i="1" s="1"/>
  <c r="D315" i="2"/>
  <c r="A308" i="1" s="1"/>
  <c r="E315" i="2"/>
  <c r="B308" i="1" s="1"/>
  <c r="D316" i="2"/>
  <c r="A309" i="1" s="1"/>
  <c r="E316" i="2"/>
  <c r="B309" i="1" s="1"/>
  <c r="D317" i="2"/>
  <c r="A310" i="1" s="1"/>
  <c r="E317" i="2"/>
  <c r="B310" i="1" s="1"/>
  <c r="D318" i="2"/>
  <c r="A311" i="1" s="1"/>
  <c r="E318" i="2"/>
  <c r="B311" i="1" s="1"/>
  <c r="D319" i="2"/>
  <c r="A312" i="1" s="1"/>
  <c r="E319" i="2"/>
  <c r="B312" i="1" s="1"/>
  <c r="D320" i="2"/>
  <c r="A313" i="1" s="1"/>
  <c r="E320" i="2"/>
  <c r="B313" i="1" s="1"/>
  <c r="D321" i="2"/>
  <c r="A314" i="1" s="1"/>
  <c r="E321" i="2"/>
  <c r="B314" i="1" s="1"/>
  <c r="D322" i="2"/>
  <c r="A315" i="1" s="1"/>
  <c r="E322" i="2"/>
  <c r="B315" i="1" s="1"/>
  <c r="D323" i="2"/>
  <c r="A316" i="1" s="1"/>
  <c r="E323" i="2"/>
  <c r="B316" i="1" s="1"/>
  <c r="D324" i="2"/>
  <c r="A317" i="1" s="1"/>
  <c r="E324" i="2"/>
  <c r="B317" i="1" s="1"/>
  <c r="D325" i="2"/>
  <c r="A318" i="1" s="1"/>
  <c r="E325" i="2"/>
  <c r="B318" i="1" s="1"/>
  <c r="D326" i="2"/>
  <c r="A319" i="1" s="1"/>
  <c r="E326" i="2"/>
  <c r="B319" i="1" s="1"/>
  <c r="D327" i="2"/>
  <c r="A320" i="1" s="1"/>
  <c r="E327" i="2"/>
  <c r="B320" i="1" s="1"/>
  <c r="D328" i="2"/>
  <c r="A321" i="1" s="1"/>
  <c r="E328" i="2"/>
  <c r="B321" i="1" s="1"/>
  <c r="D329" i="2"/>
  <c r="A322" i="1" s="1"/>
  <c r="E329" i="2"/>
  <c r="B322" i="1" s="1"/>
  <c r="D330" i="2"/>
  <c r="A323" i="1" s="1"/>
  <c r="E330" i="2"/>
  <c r="B323" i="1" s="1"/>
  <c r="D331" i="2"/>
  <c r="A324" i="1" s="1"/>
  <c r="E331" i="2"/>
  <c r="B324" i="1" s="1"/>
  <c r="D332" i="2"/>
  <c r="A325" i="1" s="1"/>
  <c r="E332" i="2"/>
  <c r="B325" i="1" s="1"/>
  <c r="D333" i="2"/>
  <c r="A326" i="1" s="1"/>
  <c r="E333" i="2"/>
  <c r="B326" i="1" s="1"/>
  <c r="D334" i="2"/>
  <c r="A327" i="1" s="1"/>
  <c r="E334" i="2"/>
  <c r="B327" i="1" s="1"/>
  <c r="D335" i="2"/>
  <c r="A328" i="1" s="1"/>
  <c r="E335" i="2"/>
  <c r="B328" i="1" s="1"/>
  <c r="D336" i="2"/>
  <c r="A329" i="1" s="1"/>
  <c r="E336" i="2"/>
  <c r="B329" i="1" s="1"/>
  <c r="D337" i="2"/>
  <c r="A330" i="1" s="1"/>
  <c r="E337" i="2"/>
  <c r="B330" i="1" s="1"/>
  <c r="D338" i="2"/>
  <c r="A331" i="1" s="1"/>
  <c r="E338" i="2"/>
  <c r="B331" i="1" s="1"/>
  <c r="D339" i="2"/>
  <c r="A332" i="1" s="1"/>
  <c r="E339" i="2"/>
  <c r="B332" i="1" s="1"/>
  <c r="D340" i="2"/>
  <c r="A333" i="1" s="1"/>
  <c r="E340" i="2"/>
  <c r="B333" i="1" s="1"/>
  <c r="D341" i="2"/>
  <c r="A334" i="1" s="1"/>
  <c r="E341" i="2"/>
  <c r="B334" i="1" s="1"/>
  <c r="D342" i="2"/>
  <c r="A335" i="1" s="1"/>
  <c r="E342" i="2"/>
  <c r="B335" i="1" s="1"/>
  <c r="D343" i="2"/>
  <c r="A336" i="1" s="1"/>
  <c r="E343" i="2"/>
  <c r="B336" i="1" s="1"/>
  <c r="D344" i="2"/>
  <c r="A337" i="1" s="1"/>
  <c r="E344" i="2"/>
  <c r="B337" i="1" s="1"/>
  <c r="D345" i="2"/>
  <c r="A338" i="1" s="1"/>
  <c r="E345" i="2"/>
  <c r="B338" i="1" s="1"/>
  <c r="D346" i="2"/>
  <c r="A339" i="1" s="1"/>
  <c r="E346" i="2"/>
  <c r="B339" i="1" s="1"/>
  <c r="D347" i="2"/>
  <c r="A340" i="1" s="1"/>
  <c r="E347" i="2"/>
  <c r="B340" i="1" s="1"/>
  <c r="D348" i="2"/>
  <c r="A341" i="1" s="1"/>
  <c r="E348" i="2"/>
  <c r="B341" i="1" s="1"/>
  <c r="D349" i="2"/>
  <c r="A342" i="1" s="1"/>
  <c r="E349" i="2"/>
  <c r="B342" i="1" s="1"/>
  <c r="D350" i="2"/>
  <c r="A343" i="1" s="1"/>
  <c r="E350" i="2"/>
  <c r="B343" i="1" s="1"/>
  <c r="D351" i="2"/>
  <c r="A344" i="1" s="1"/>
  <c r="E351" i="2"/>
  <c r="B344" i="1" s="1"/>
  <c r="D352" i="2"/>
  <c r="A345" i="1" s="1"/>
  <c r="E352" i="2"/>
  <c r="B345" i="1" s="1"/>
  <c r="D353" i="2"/>
  <c r="A346" i="1" s="1"/>
  <c r="E353" i="2"/>
  <c r="B346" i="1" s="1"/>
  <c r="D354" i="2"/>
  <c r="A347" i="1" s="1"/>
  <c r="E354" i="2"/>
  <c r="B347" i="1" s="1"/>
  <c r="D355" i="2"/>
  <c r="A348" i="1" s="1"/>
  <c r="E355" i="2"/>
  <c r="B348" i="1" s="1"/>
  <c r="D356" i="2"/>
  <c r="A349" i="1" s="1"/>
  <c r="E356" i="2"/>
  <c r="B349" i="1" s="1"/>
  <c r="D357" i="2"/>
  <c r="A350" i="1" s="1"/>
  <c r="E357" i="2"/>
  <c r="B350" i="1" s="1"/>
  <c r="D358" i="2"/>
  <c r="A351" i="1" s="1"/>
  <c r="E358" i="2"/>
  <c r="B351" i="1" s="1"/>
  <c r="D359" i="2"/>
  <c r="A352" i="1" s="1"/>
  <c r="E359" i="2"/>
  <c r="B352" i="1" s="1"/>
  <c r="D360" i="2"/>
  <c r="A353" i="1" s="1"/>
  <c r="E360" i="2"/>
  <c r="B353" i="1" s="1"/>
  <c r="D361" i="2"/>
  <c r="A354" i="1" s="1"/>
  <c r="E361" i="2"/>
  <c r="B354" i="1" s="1"/>
  <c r="D362" i="2"/>
  <c r="A355" i="1" s="1"/>
  <c r="E362" i="2"/>
  <c r="B355" i="1" s="1"/>
  <c r="D363" i="2"/>
  <c r="A356" i="1" s="1"/>
  <c r="E363" i="2"/>
  <c r="B356" i="1" s="1"/>
  <c r="D364" i="2"/>
  <c r="A357" i="1" s="1"/>
  <c r="E364" i="2"/>
  <c r="B357" i="1" s="1"/>
  <c r="D365" i="2"/>
  <c r="A358" i="1" s="1"/>
  <c r="E365" i="2"/>
  <c r="B358" i="1" s="1"/>
  <c r="D366" i="2"/>
  <c r="A359" i="1" s="1"/>
  <c r="E366" i="2"/>
  <c r="B359" i="1" s="1"/>
  <c r="D367" i="2"/>
  <c r="A360" i="1" s="1"/>
  <c r="E367" i="2"/>
  <c r="B360" i="1" s="1"/>
  <c r="D368" i="2"/>
  <c r="A361" i="1" s="1"/>
  <c r="E368" i="2"/>
  <c r="B361" i="1" s="1"/>
  <c r="D369" i="2"/>
  <c r="A362" i="1" s="1"/>
  <c r="E369" i="2"/>
  <c r="B362" i="1" s="1"/>
  <c r="D370" i="2"/>
  <c r="A363" i="1" s="1"/>
  <c r="E370" i="2"/>
  <c r="B363" i="1" s="1"/>
  <c r="D371" i="2"/>
  <c r="A364" i="1" s="1"/>
  <c r="E371" i="2"/>
  <c r="B364" i="1" s="1"/>
  <c r="D372" i="2"/>
  <c r="A365" i="1" s="1"/>
  <c r="E372" i="2"/>
  <c r="B365" i="1" s="1"/>
  <c r="D373" i="2"/>
  <c r="A366" i="1" s="1"/>
  <c r="E373" i="2"/>
  <c r="B366" i="1" s="1"/>
  <c r="D374" i="2"/>
  <c r="A367" i="1" s="1"/>
  <c r="E374" i="2"/>
  <c r="B367" i="1" s="1"/>
  <c r="D375" i="2"/>
  <c r="A368" i="1" s="1"/>
  <c r="E375" i="2"/>
  <c r="B368" i="1" s="1"/>
  <c r="D376" i="2"/>
  <c r="A369" i="1" s="1"/>
  <c r="E376" i="2"/>
  <c r="B369" i="1" s="1"/>
  <c r="D377" i="2"/>
  <c r="A370" i="1" s="1"/>
  <c r="E377" i="2"/>
  <c r="B370" i="1" s="1"/>
  <c r="D378" i="2"/>
  <c r="A371" i="1" s="1"/>
  <c r="E378" i="2"/>
  <c r="B371" i="1" s="1"/>
  <c r="D379" i="2"/>
  <c r="A372" i="1" s="1"/>
  <c r="E379" i="2"/>
  <c r="B372" i="1" s="1"/>
  <c r="D380" i="2"/>
  <c r="A373" i="1" s="1"/>
  <c r="E380" i="2"/>
  <c r="B373" i="1" s="1"/>
  <c r="D381" i="2"/>
  <c r="A374" i="1" s="1"/>
  <c r="E381" i="2"/>
  <c r="B374" i="1" s="1"/>
  <c r="D382" i="2"/>
  <c r="A375" i="1" s="1"/>
  <c r="E382" i="2"/>
  <c r="B375" i="1" s="1"/>
  <c r="D383" i="2"/>
  <c r="A376" i="1" s="1"/>
  <c r="E383" i="2"/>
  <c r="B376" i="1" s="1"/>
  <c r="D384" i="2"/>
  <c r="A377" i="1" s="1"/>
  <c r="E384" i="2"/>
  <c r="B377" i="1" s="1"/>
  <c r="D385" i="2"/>
  <c r="A378" i="1" s="1"/>
  <c r="E385" i="2"/>
  <c r="B378" i="1" s="1"/>
  <c r="D386" i="2"/>
  <c r="A379" i="1" s="1"/>
  <c r="E386" i="2"/>
  <c r="B379" i="1" s="1"/>
  <c r="D387" i="2"/>
  <c r="A380" i="1" s="1"/>
  <c r="E387" i="2"/>
  <c r="B380" i="1" s="1"/>
  <c r="D388" i="2"/>
  <c r="A381" i="1" s="1"/>
  <c r="E388" i="2"/>
  <c r="B381" i="1" s="1"/>
  <c r="D389" i="2"/>
  <c r="A382" i="1" s="1"/>
  <c r="E389" i="2"/>
  <c r="B382" i="1" s="1"/>
  <c r="D390" i="2"/>
  <c r="A383" i="1" s="1"/>
  <c r="E390" i="2"/>
  <c r="B383" i="1" s="1"/>
  <c r="D391" i="2"/>
  <c r="A384" i="1" s="1"/>
  <c r="E391" i="2"/>
  <c r="B384" i="1" s="1"/>
  <c r="D392" i="2"/>
  <c r="A385" i="1" s="1"/>
  <c r="E392" i="2"/>
  <c r="B385" i="1" s="1"/>
  <c r="D393" i="2"/>
  <c r="A386" i="1" s="1"/>
  <c r="E393" i="2"/>
  <c r="B386" i="1" s="1"/>
  <c r="D394" i="2"/>
  <c r="A387" i="1" s="1"/>
  <c r="E394" i="2"/>
  <c r="B387" i="1" s="1"/>
  <c r="D395" i="2"/>
  <c r="A388" i="1" s="1"/>
  <c r="E395" i="2"/>
  <c r="B388" i="1" s="1"/>
  <c r="D396" i="2"/>
  <c r="A389" i="1" s="1"/>
  <c r="E396" i="2"/>
  <c r="B389" i="1" s="1"/>
  <c r="D397" i="2"/>
  <c r="A390" i="1" s="1"/>
  <c r="E397" i="2"/>
  <c r="B390" i="1" s="1"/>
  <c r="D398" i="2"/>
  <c r="A391" i="1" s="1"/>
  <c r="E398" i="2"/>
  <c r="B391" i="1" s="1"/>
  <c r="D399" i="2"/>
  <c r="A392" i="1" s="1"/>
  <c r="E399" i="2"/>
  <c r="B392" i="1" s="1"/>
  <c r="D400" i="2"/>
  <c r="A393" i="1" s="1"/>
  <c r="E400" i="2"/>
  <c r="B393" i="1" s="1"/>
  <c r="D401" i="2"/>
  <c r="A394" i="1" s="1"/>
  <c r="E401" i="2"/>
  <c r="B394" i="1" s="1"/>
  <c r="D402" i="2"/>
  <c r="A395" i="1" s="1"/>
  <c r="E402" i="2"/>
  <c r="B395" i="1" s="1"/>
  <c r="D403" i="2"/>
  <c r="A396" i="1" s="1"/>
  <c r="E403" i="2"/>
  <c r="B396" i="1" s="1"/>
  <c r="D404" i="2"/>
  <c r="A397" i="1" s="1"/>
  <c r="E404" i="2"/>
  <c r="B397" i="1" s="1"/>
  <c r="D405" i="2"/>
  <c r="A398" i="1" s="1"/>
  <c r="E405" i="2"/>
  <c r="B398" i="1" s="1"/>
  <c r="D406" i="2"/>
  <c r="A399" i="1" s="1"/>
  <c r="E406" i="2"/>
  <c r="B399" i="1" s="1"/>
  <c r="D407" i="2"/>
  <c r="A400" i="1" s="1"/>
  <c r="E407" i="2"/>
  <c r="B400" i="1" s="1"/>
  <c r="D408" i="2"/>
  <c r="A401" i="1" s="1"/>
  <c r="E408" i="2"/>
  <c r="B401" i="1" s="1"/>
  <c r="D409" i="2"/>
  <c r="A402" i="1" s="1"/>
  <c r="E409" i="2"/>
  <c r="B402" i="1" s="1"/>
  <c r="D410" i="2"/>
  <c r="A403" i="1" s="1"/>
  <c r="E410" i="2"/>
  <c r="B403" i="1" s="1"/>
  <c r="D411" i="2"/>
  <c r="A404" i="1" s="1"/>
  <c r="E411" i="2"/>
  <c r="B404" i="1" s="1"/>
  <c r="D412" i="2"/>
  <c r="A405" i="1" s="1"/>
  <c r="E412" i="2"/>
  <c r="B405" i="1" s="1"/>
  <c r="D413" i="2"/>
  <c r="A406" i="1" s="1"/>
  <c r="E413" i="2"/>
  <c r="B406" i="1" s="1"/>
  <c r="D414" i="2"/>
  <c r="A407" i="1" s="1"/>
  <c r="E414" i="2"/>
  <c r="B407" i="1" s="1"/>
  <c r="D415" i="2"/>
  <c r="A408" i="1" s="1"/>
  <c r="E415" i="2"/>
  <c r="B408" i="1" s="1"/>
  <c r="D416" i="2"/>
  <c r="A409" i="1" s="1"/>
  <c r="E416" i="2"/>
  <c r="B409" i="1" s="1"/>
  <c r="D417" i="2"/>
  <c r="A410" i="1" s="1"/>
  <c r="E417" i="2"/>
  <c r="B410" i="1" s="1"/>
  <c r="D418" i="2"/>
  <c r="A411" i="1" s="1"/>
  <c r="E418" i="2"/>
  <c r="B411" i="1" s="1"/>
  <c r="D419" i="2"/>
  <c r="A412" i="1" s="1"/>
  <c r="E419" i="2"/>
  <c r="B412" i="1" s="1"/>
  <c r="D420" i="2"/>
  <c r="A413" i="1" s="1"/>
  <c r="E420" i="2"/>
  <c r="B413" i="1" s="1"/>
  <c r="D421" i="2"/>
  <c r="A414" i="1" s="1"/>
  <c r="E421" i="2"/>
  <c r="B414" i="1" s="1"/>
  <c r="D422" i="2"/>
  <c r="A415" i="1" s="1"/>
  <c r="E422" i="2"/>
  <c r="B415" i="1" s="1"/>
  <c r="D423" i="2"/>
  <c r="A416" i="1" s="1"/>
  <c r="E423" i="2"/>
  <c r="B416" i="1" s="1"/>
  <c r="D424" i="2"/>
  <c r="A417" i="1" s="1"/>
  <c r="E424" i="2"/>
  <c r="B417" i="1" s="1"/>
  <c r="D425" i="2"/>
  <c r="A418" i="1" s="1"/>
  <c r="E425" i="2"/>
  <c r="B418" i="1" s="1"/>
  <c r="D426" i="2"/>
  <c r="A419" i="1" s="1"/>
  <c r="E426" i="2"/>
  <c r="B419" i="1" s="1"/>
  <c r="D427" i="2"/>
  <c r="A420" i="1" s="1"/>
  <c r="E427" i="2"/>
  <c r="B420" i="1" s="1"/>
  <c r="D428" i="2"/>
  <c r="A421" i="1" s="1"/>
  <c r="E428" i="2"/>
  <c r="B421" i="1" s="1"/>
  <c r="D429" i="2"/>
  <c r="A422" i="1" s="1"/>
  <c r="E429" i="2"/>
  <c r="B422" i="1" s="1"/>
  <c r="D430" i="2"/>
  <c r="A423" i="1" s="1"/>
  <c r="E430" i="2"/>
  <c r="B423" i="1" s="1"/>
  <c r="D431" i="2"/>
  <c r="A424" i="1" s="1"/>
  <c r="E431" i="2"/>
  <c r="B424" i="1" s="1"/>
  <c r="D432" i="2"/>
  <c r="A425" i="1" s="1"/>
  <c r="E432" i="2"/>
  <c r="B425" i="1" s="1"/>
  <c r="D433" i="2"/>
  <c r="A426" i="1" s="1"/>
  <c r="E433" i="2"/>
  <c r="B426" i="1" s="1"/>
  <c r="D434" i="2"/>
  <c r="A427" i="1" s="1"/>
  <c r="E434" i="2"/>
  <c r="B427" i="1" s="1"/>
  <c r="D435" i="2"/>
  <c r="A428" i="1" s="1"/>
  <c r="E435" i="2"/>
  <c r="B428" i="1" s="1"/>
  <c r="D436" i="2"/>
  <c r="A429" i="1" s="1"/>
  <c r="E436" i="2"/>
  <c r="B429" i="1" s="1"/>
  <c r="D437" i="2"/>
  <c r="A430" i="1" s="1"/>
  <c r="E437" i="2"/>
  <c r="B430" i="1" s="1"/>
  <c r="D438" i="2"/>
  <c r="A431" i="1" s="1"/>
  <c r="E438" i="2"/>
  <c r="B431" i="1" s="1"/>
  <c r="D439" i="2"/>
  <c r="A432" i="1" s="1"/>
  <c r="E439" i="2"/>
  <c r="B432" i="1" s="1"/>
  <c r="D440" i="2"/>
  <c r="A433" i="1" s="1"/>
  <c r="E440" i="2"/>
  <c r="B433" i="1" s="1"/>
  <c r="D441" i="2"/>
  <c r="A434" i="1" s="1"/>
  <c r="E441" i="2"/>
  <c r="B434" i="1" s="1"/>
  <c r="D442" i="2"/>
  <c r="A435" i="1" s="1"/>
  <c r="E442" i="2"/>
  <c r="B435" i="1" s="1"/>
  <c r="D443" i="2"/>
  <c r="A436" i="1" s="1"/>
  <c r="E443" i="2"/>
  <c r="B436" i="1" s="1"/>
  <c r="D444" i="2"/>
  <c r="A437" i="1" s="1"/>
  <c r="E444" i="2"/>
  <c r="B437" i="1" s="1"/>
  <c r="D445" i="2"/>
  <c r="A438" i="1" s="1"/>
  <c r="E445" i="2"/>
  <c r="B438" i="1" s="1"/>
  <c r="D446" i="2"/>
  <c r="A439" i="1" s="1"/>
  <c r="E446" i="2"/>
  <c r="B439" i="1" s="1"/>
  <c r="D447" i="2"/>
  <c r="A440" i="1" s="1"/>
  <c r="E447" i="2"/>
  <c r="B440" i="1" s="1"/>
  <c r="D448" i="2"/>
  <c r="A441" i="1" s="1"/>
  <c r="E448" i="2"/>
  <c r="B441" i="1" s="1"/>
  <c r="D449" i="2"/>
  <c r="A442" i="1" s="1"/>
  <c r="E449" i="2"/>
  <c r="B442" i="1" s="1"/>
  <c r="D450" i="2"/>
  <c r="A443" i="1" s="1"/>
  <c r="E450" i="2"/>
  <c r="B443" i="1" s="1"/>
  <c r="D451" i="2"/>
  <c r="A444" i="1" s="1"/>
  <c r="E451" i="2"/>
  <c r="B444" i="1" s="1"/>
  <c r="D452" i="2"/>
  <c r="A445" i="1" s="1"/>
  <c r="E452" i="2"/>
  <c r="B445" i="1" s="1"/>
  <c r="D453" i="2"/>
  <c r="A446" i="1" s="1"/>
  <c r="E453" i="2"/>
  <c r="B446" i="1" s="1"/>
  <c r="D454" i="2"/>
  <c r="A447" i="1" s="1"/>
  <c r="E454" i="2"/>
  <c r="B447" i="1" s="1"/>
  <c r="D455" i="2"/>
  <c r="A448" i="1" s="1"/>
  <c r="E455" i="2"/>
  <c r="B448" i="1" s="1"/>
  <c r="D456" i="2"/>
  <c r="A449" i="1" s="1"/>
  <c r="E456" i="2"/>
  <c r="B449" i="1" s="1"/>
  <c r="D457" i="2"/>
  <c r="A450" i="1" s="1"/>
  <c r="E457" i="2"/>
  <c r="B450" i="1" s="1"/>
  <c r="D458" i="2"/>
  <c r="A451" i="1" s="1"/>
  <c r="E458" i="2"/>
  <c r="B451" i="1" s="1"/>
  <c r="D459" i="2"/>
  <c r="A452" i="1" s="1"/>
  <c r="E459" i="2"/>
  <c r="B452" i="1" s="1"/>
  <c r="D460" i="2"/>
  <c r="A453" i="1" s="1"/>
  <c r="E460" i="2"/>
  <c r="B453" i="1" s="1"/>
  <c r="D461" i="2"/>
  <c r="A454" i="1" s="1"/>
  <c r="E461" i="2"/>
  <c r="B454" i="1" s="1"/>
  <c r="D462" i="2"/>
  <c r="A455" i="1" s="1"/>
  <c r="E462" i="2"/>
  <c r="B455" i="1" s="1"/>
  <c r="D463" i="2"/>
  <c r="A456" i="1" s="1"/>
  <c r="E463" i="2"/>
  <c r="B456" i="1" s="1"/>
  <c r="D464" i="2"/>
  <c r="A457" i="1" s="1"/>
  <c r="E464" i="2"/>
  <c r="B457" i="1" s="1"/>
  <c r="D465" i="2"/>
  <c r="A458" i="1" s="1"/>
  <c r="E465" i="2"/>
  <c r="B458" i="1" s="1"/>
  <c r="D466" i="2"/>
  <c r="A459" i="1" s="1"/>
  <c r="E466" i="2"/>
  <c r="B459" i="1" s="1"/>
  <c r="D467" i="2"/>
  <c r="A460" i="1" s="1"/>
  <c r="E467" i="2"/>
  <c r="B460" i="1" s="1"/>
  <c r="D468" i="2"/>
  <c r="A461" i="1" s="1"/>
  <c r="E468" i="2"/>
  <c r="B461" i="1" s="1"/>
  <c r="D469" i="2"/>
  <c r="A462" i="1" s="1"/>
  <c r="E469" i="2"/>
  <c r="B462" i="1" s="1"/>
  <c r="D470" i="2"/>
  <c r="A463" i="1" s="1"/>
  <c r="E470" i="2"/>
  <c r="B463" i="1" s="1"/>
  <c r="D471" i="2"/>
  <c r="A464" i="1" s="1"/>
  <c r="E471" i="2"/>
  <c r="B464" i="1" s="1"/>
  <c r="D472" i="2"/>
  <c r="A465" i="1" s="1"/>
  <c r="E472" i="2"/>
  <c r="B465" i="1" s="1"/>
  <c r="D473" i="2"/>
  <c r="A466" i="1" s="1"/>
  <c r="E473" i="2"/>
  <c r="B466" i="1" s="1"/>
  <c r="D474" i="2"/>
  <c r="A467" i="1" s="1"/>
  <c r="E474" i="2"/>
  <c r="B467" i="1" s="1"/>
  <c r="D475" i="2"/>
  <c r="A468" i="1" s="1"/>
  <c r="E475" i="2"/>
  <c r="B468" i="1" s="1"/>
  <c r="D476" i="2"/>
  <c r="A469" i="1" s="1"/>
  <c r="E476" i="2"/>
  <c r="B469" i="1" s="1"/>
  <c r="D477" i="2"/>
  <c r="A470" i="1" s="1"/>
  <c r="E477" i="2"/>
  <c r="B470" i="1" s="1"/>
  <c r="D478" i="2"/>
  <c r="A471" i="1" s="1"/>
  <c r="E478" i="2"/>
  <c r="B471" i="1" s="1"/>
  <c r="D479" i="2"/>
  <c r="A472" i="1" s="1"/>
  <c r="E479" i="2"/>
  <c r="B472" i="1" s="1"/>
  <c r="D480" i="2"/>
  <c r="A473" i="1" s="1"/>
  <c r="E480" i="2"/>
  <c r="B473" i="1" s="1"/>
  <c r="D481" i="2"/>
  <c r="A474" i="1" s="1"/>
  <c r="E481" i="2"/>
  <c r="B474" i="1" s="1"/>
  <c r="D482" i="2"/>
  <c r="A475" i="1" s="1"/>
  <c r="E482" i="2"/>
  <c r="B475" i="1" s="1"/>
  <c r="D483" i="2"/>
  <c r="A476" i="1" s="1"/>
  <c r="E483" i="2"/>
  <c r="B476" i="1" s="1"/>
  <c r="D484" i="2"/>
  <c r="A477" i="1" s="1"/>
  <c r="E484" i="2"/>
  <c r="B477" i="1" s="1"/>
  <c r="D485" i="2"/>
  <c r="A478" i="1" s="1"/>
  <c r="E485" i="2"/>
  <c r="B478" i="1" s="1"/>
  <c r="D486" i="2"/>
  <c r="A479" i="1" s="1"/>
  <c r="E486" i="2"/>
  <c r="B479" i="1" s="1"/>
  <c r="D487" i="2"/>
  <c r="A480" i="1" s="1"/>
  <c r="E487" i="2"/>
  <c r="B480" i="1" s="1"/>
  <c r="D488" i="2"/>
  <c r="A481" i="1" s="1"/>
  <c r="E488" i="2"/>
  <c r="B481" i="1" s="1"/>
  <c r="D489" i="2"/>
  <c r="A482" i="1" s="1"/>
  <c r="E489" i="2"/>
  <c r="B482" i="1" s="1"/>
  <c r="D490" i="2"/>
  <c r="A483" i="1" s="1"/>
  <c r="E490" i="2"/>
  <c r="B483" i="1" s="1"/>
  <c r="D491" i="2"/>
  <c r="A484" i="1" s="1"/>
  <c r="E491" i="2"/>
  <c r="B484" i="1" s="1"/>
  <c r="D492" i="2"/>
  <c r="A485" i="1" s="1"/>
  <c r="E492" i="2"/>
  <c r="B485" i="1" s="1"/>
  <c r="D493" i="2"/>
  <c r="A486" i="1" s="1"/>
  <c r="E493" i="2"/>
  <c r="B486" i="1" s="1"/>
  <c r="D494" i="2"/>
  <c r="A487" i="1" s="1"/>
  <c r="E494" i="2"/>
  <c r="B487" i="1" s="1"/>
  <c r="D495" i="2"/>
  <c r="A488" i="1" s="1"/>
  <c r="E495" i="2"/>
  <c r="B488" i="1" s="1"/>
  <c r="D496" i="2"/>
  <c r="A489" i="1" s="1"/>
  <c r="E496" i="2"/>
  <c r="B489" i="1" s="1"/>
  <c r="D497" i="2"/>
  <c r="A490" i="1" s="1"/>
  <c r="E497" i="2"/>
  <c r="B490" i="1" s="1"/>
  <c r="D498" i="2"/>
  <c r="A491" i="1" s="1"/>
  <c r="E498" i="2"/>
  <c r="B491" i="1" s="1"/>
  <c r="D499" i="2"/>
  <c r="A492" i="1" s="1"/>
  <c r="E499" i="2"/>
  <c r="B492" i="1" s="1"/>
  <c r="D500" i="2"/>
  <c r="A493" i="1" s="1"/>
  <c r="E500" i="2"/>
  <c r="B493" i="1" s="1"/>
  <c r="D501" i="2"/>
  <c r="A494" i="1" s="1"/>
  <c r="E501" i="2"/>
  <c r="B494" i="1" s="1"/>
  <c r="D502" i="2"/>
  <c r="A495" i="1" s="1"/>
  <c r="E502" i="2"/>
  <c r="B495" i="1" s="1"/>
  <c r="D503" i="2"/>
  <c r="A496" i="1" s="1"/>
  <c r="E503" i="2"/>
  <c r="B496" i="1" s="1"/>
  <c r="D504" i="2"/>
  <c r="A497" i="1" s="1"/>
  <c r="E504" i="2"/>
  <c r="B497" i="1" s="1"/>
  <c r="D505" i="2"/>
  <c r="A498" i="1" s="1"/>
  <c r="E505" i="2"/>
  <c r="B498" i="1" s="1"/>
  <c r="D506" i="2"/>
  <c r="A499" i="1" s="1"/>
  <c r="E506" i="2"/>
  <c r="B499" i="1" s="1"/>
  <c r="D507" i="2"/>
  <c r="A500" i="1" s="1"/>
  <c r="E507" i="2"/>
  <c r="B500" i="1" s="1"/>
  <c r="D508" i="2"/>
  <c r="A501" i="1" s="1"/>
  <c r="E508" i="2"/>
  <c r="B501" i="1" s="1"/>
  <c r="D509" i="2"/>
  <c r="A502" i="1" s="1"/>
  <c r="E509" i="2"/>
  <c r="B502" i="1" s="1"/>
  <c r="D510" i="2"/>
  <c r="A503" i="1" s="1"/>
  <c r="E510" i="2"/>
  <c r="B503" i="1" s="1"/>
  <c r="D511" i="2"/>
  <c r="A504" i="1" s="1"/>
  <c r="E511" i="2"/>
  <c r="B504" i="1" s="1"/>
  <c r="D512" i="2"/>
  <c r="A505" i="1" s="1"/>
  <c r="E512" i="2"/>
  <c r="B505" i="1" s="1"/>
  <c r="D513" i="2"/>
  <c r="A506" i="1" s="1"/>
  <c r="E513" i="2"/>
  <c r="B506" i="1" s="1"/>
  <c r="D514" i="2"/>
  <c r="A507" i="1" s="1"/>
  <c r="E514" i="2"/>
  <c r="B507" i="1" s="1"/>
  <c r="D515" i="2"/>
  <c r="A508" i="1" s="1"/>
  <c r="E515" i="2"/>
  <c r="B508" i="1" s="1"/>
  <c r="D516" i="2"/>
  <c r="A509" i="1" s="1"/>
  <c r="E516" i="2"/>
  <c r="B509" i="1" s="1"/>
  <c r="D517" i="2"/>
  <c r="A510" i="1" s="1"/>
  <c r="E517" i="2"/>
  <c r="B510" i="1" s="1"/>
  <c r="D518" i="2"/>
  <c r="A511" i="1" s="1"/>
  <c r="E518" i="2"/>
  <c r="B511" i="1" s="1"/>
  <c r="D519" i="2"/>
  <c r="A512" i="1" s="1"/>
  <c r="E519" i="2"/>
  <c r="B512" i="1" s="1"/>
  <c r="D520" i="2"/>
  <c r="A513" i="1" s="1"/>
  <c r="E520" i="2"/>
  <c r="B513" i="1" s="1"/>
  <c r="D521" i="2"/>
  <c r="A514" i="1" s="1"/>
  <c r="E521" i="2"/>
  <c r="B514" i="1" s="1"/>
  <c r="D522" i="2"/>
  <c r="A515" i="1" s="1"/>
  <c r="E522" i="2"/>
  <c r="B515" i="1" s="1"/>
  <c r="D523" i="2"/>
  <c r="A516" i="1" s="1"/>
  <c r="E523" i="2"/>
  <c r="B516" i="1" s="1"/>
  <c r="D524" i="2"/>
  <c r="A517" i="1" s="1"/>
  <c r="E524" i="2"/>
  <c r="B517" i="1" s="1"/>
  <c r="D525" i="2"/>
  <c r="A518" i="1" s="1"/>
  <c r="E525" i="2"/>
  <c r="B518" i="1" s="1"/>
  <c r="D526" i="2"/>
  <c r="A519" i="1" s="1"/>
  <c r="E526" i="2"/>
  <c r="B519" i="1" s="1"/>
  <c r="D527" i="2"/>
  <c r="A520" i="1" s="1"/>
  <c r="E527" i="2"/>
  <c r="B520" i="1" s="1"/>
  <c r="D528" i="2"/>
  <c r="A521" i="1" s="1"/>
  <c r="E528" i="2"/>
  <c r="B521" i="1" s="1"/>
  <c r="D529" i="2"/>
  <c r="A522" i="1" s="1"/>
  <c r="E529" i="2"/>
  <c r="B522" i="1" s="1"/>
  <c r="D530" i="2"/>
  <c r="A523" i="1" s="1"/>
  <c r="E530" i="2"/>
  <c r="B523" i="1" s="1"/>
  <c r="D531" i="2"/>
  <c r="A524" i="1" s="1"/>
  <c r="E531" i="2"/>
  <c r="B524" i="1" s="1"/>
  <c r="D532" i="2"/>
  <c r="A525" i="1" s="1"/>
  <c r="E532" i="2"/>
  <c r="B525" i="1" s="1"/>
  <c r="D533" i="2"/>
  <c r="A526" i="1" s="1"/>
  <c r="E533" i="2"/>
  <c r="B526" i="1" s="1"/>
  <c r="D534" i="2"/>
  <c r="A527" i="1" s="1"/>
  <c r="E534" i="2"/>
  <c r="B527" i="1" s="1"/>
  <c r="D535" i="2"/>
  <c r="A528" i="1" s="1"/>
  <c r="E535" i="2"/>
  <c r="B528" i="1" s="1"/>
  <c r="D536" i="2"/>
  <c r="A529" i="1" s="1"/>
  <c r="E536" i="2"/>
  <c r="B529" i="1" s="1"/>
  <c r="D537" i="2"/>
  <c r="A530" i="1" s="1"/>
  <c r="E537" i="2"/>
  <c r="B530" i="1" s="1"/>
  <c r="D538" i="2"/>
  <c r="A531" i="1" s="1"/>
  <c r="E538" i="2"/>
  <c r="B531" i="1" s="1"/>
  <c r="D539" i="2"/>
  <c r="A532" i="1" s="1"/>
  <c r="E539" i="2"/>
  <c r="B532" i="1" s="1"/>
  <c r="D540" i="2"/>
  <c r="A533" i="1" s="1"/>
  <c r="E540" i="2"/>
  <c r="B533" i="1" s="1"/>
  <c r="D541" i="2"/>
  <c r="A534" i="1" s="1"/>
  <c r="E541" i="2"/>
  <c r="B534" i="1" s="1"/>
  <c r="D542" i="2"/>
  <c r="A535" i="1" s="1"/>
  <c r="E542" i="2"/>
  <c r="B535" i="1" s="1"/>
  <c r="D543" i="2"/>
  <c r="A536" i="1" s="1"/>
  <c r="E543" i="2"/>
  <c r="B536" i="1" s="1"/>
  <c r="D544" i="2"/>
  <c r="A537" i="1" s="1"/>
  <c r="E544" i="2"/>
  <c r="B537" i="1" s="1"/>
  <c r="D545" i="2"/>
  <c r="A538" i="1" s="1"/>
  <c r="E545" i="2"/>
  <c r="B538" i="1" s="1"/>
  <c r="D546" i="2"/>
  <c r="A539" i="1" s="1"/>
  <c r="E546" i="2"/>
  <c r="B539" i="1" s="1"/>
  <c r="D547" i="2"/>
  <c r="A540" i="1" s="1"/>
  <c r="E547" i="2"/>
  <c r="B540" i="1" s="1"/>
  <c r="D548" i="2"/>
  <c r="A541" i="1" s="1"/>
  <c r="E548" i="2"/>
  <c r="B541" i="1" s="1"/>
  <c r="D549" i="2"/>
  <c r="A542" i="1" s="1"/>
  <c r="E549" i="2"/>
  <c r="B542" i="1" s="1"/>
  <c r="D550" i="2"/>
  <c r="A543" i="1" s="1"/>
  <c r="E550" i="2"/>
  <c r="B543" i="1" s="1"/>
  <c r="D551" i="2"/>
  <c r="A544" i="1" s="1"/>
  <c r="E551" i="2"/>
  <c r="B544" i="1" s="1"/>
  <c r="D552" i="2"/>
  <c r="A545" i="1" s="1"/>
  <c r="E552" i="2"/>
  <c r="B545" i="1" s="1"/>
  <c r="D553" i="2"/>
  <c r="A546" i="1" s="1"/>
  <c r="E553" i="2"/>
  <c r="B546" i="1" s="1"/>
  <c r="D554" i="2"/>
  <c r="A547" i="1" s="1"/>
  <c r="E554" i="2"/>
  <c r="B547" i="1" s="1"/>
  <c r="D555" i="2"/>
  <c r="A548" i="1" s="1"/>
  <c r="E555" i="2"/>
  <c r="B548" i="1" s="1"/>
  <c r="D556" i="2"/>
  <c r="A549" i="1" s="1"/>
  <c r="E556" i="2"/>
  <c r="B549" i="1" s="1"/>
  <c r="D557" i="2"/>
  <c r="A550" i="1" s="1"/>
  <c r="E557" i="2"/>
  <c r="B550" i="1" s="1"/>
  <c r="D558" i="2"/>
  <c r="A551" i="1" s="1"/>
  <c r="E558" i="2"/>
  <c r="B551" i="1" s="1"/>
  <c r="D559" i="2"/>
  <c r="A552" i="1" s="1"/>
  <c r="E559" i="2"/>
  <c r="B552" i="1" s="1"/>
  <c r="D560" i="2"/>
  <c r="A553" i="1" s="1"/>
  <c r="E560" i="2"/>
  <c r="B553" i="1" s="1"/>
  <c r="D561" i="2"/>
  <c r="A554" i="1" s="1"/>
  <c r="E561" i="2"/>
  <c r="B554" i="1" s="1"/>
  <c r="D562" i="2"/>
  <c r="A555" i="1" s="1"/>
  <c r="E562" i="2"/>
  <c r="B555" i="1" s="1"/>
  <c r="D563" i="2"/>
  <c r="A556" i="1" s="1"/>
  <c r="E563" i="2"/>
  <c r="B556" i="1" s="1"/>
  <c r="D564" i="2"/>
  <c r="A557" i="1" s="1"/>
  <c r="E564" i="2"/>
  <c r="B557" i="1" s="1"/>
  <c r="D565" i="2"/>
  <c r="A558" i="1" s="1"/>
  <c r="E565" i="2"/>
  <c r="B558" i="1" s="1"/>
  <c r="D566" i="2"/>
  <c r="A559" i="1" s="1"/>
  <c r="E566" i="2"/>
  <c r="B559" i="1" s="1"/>
  <c r="D567" i="2"/>
  <c r="A560" i="1" s="1"/>
  <c r="E567" i="2"/>
  <c r="B560" i="1" s="1"/>
  <c r="D568" i="2"/>
  <c r="A561" i="1" s="1"/>
  <c r="E568" i="2"/>
  <c r="B561" i="1" s="1"/>
  <c r="D569" i="2"/>
  <c r="A562" i="1" s="1"/>
  <c r="E569" i="2"/>
  <c r="B562" i="1" s="1"/>
  <c r="D570" i="2"/>
  <c r="A563" i="1" s="1"/>
  <c r="E570" i="2"/>
  <c r="B563" i="1" s="1"/>
  <c r="D571" i="2"/>
  <c r="A564" i="1" s="1"/>
  <c r="E571" i="2"/>
  <c r="B564" i="1" s="1"/>
  <c r="D572" i="2"/>
  <c r="A565" i="1" s="1"/>
  <c r="E572" i="2"/>
  <c r="B565" i="1" s="1"/>
  <c r="D573" i="2"/>
  <c r="A566" i="1" s="1"/>
  <c r="E573" i="2"/>
  <c r="B566" i="1" s="1"/>
  <c r="D574" i="2"/>
  <c r="A567" i="1" s="1"/>
  <c r="E574" i="2"/>
  <c r="B567" i="1" s="1"/>
  <c r="D575" i="2"/>
  <c r="A568" i="1" s="1"/>
  <c r="E575" i="2"/>
  <c r="B568" i="1" s="1"/>
  <c r="D576" i="2"/>
  <c r="A569" i="1" s="1"/>
  <c r="E576" i="2"/>
  <c r="B569" i="1" s="1"/>
  <c r="D577" i="2"/>
  <c r="A570" i="1" s="1"/>
  <c r="E577" i="2"/>
  <c r="B570" i="1" s="1"/>
  <c r="D578" i="2"/>
  <c r="A571" i="1" s="1"/>
  <c r="E578" i="2"/>
  <c r="B571" i="1" s="1"/>
  <c r="D579" i="2"/>
  <c r="A572" i="1" s="1"/>
  <c r="E579" i="2"/>
  <c r="B572" i="1" s="1"/>
  <c r="D580" i="2"/>
  <c r="A573" i="1" s="1"/>
  <c r="E580" i="2"/>
  <c r="B573" i="1" s="1"/>
  <c r="D581" i="2"/>
  <c r="A574" i="1" s="1"/>
  <c r="E581" i="2"/>
  <c r="B574" i="1" s="1"/>
  <c r="D582" i="2"/>
  <c r="A575" i="1" s="1"/>
  <c r="E582" i="2"/>
  <c r="B575" i="1" s="1"/>
  <c r="D583" i="2"/>
  <c r="A576" i="1" s="1"/>
  <c r="E583" i="2"/>
  <c r="B576" i="1" s="1"/>
  <c r="D584" i="2"/>
  <c r="A577" i="1" s="1"/>
  <c r="E584" i="2"/>
  <c r="B577" i="1" s="1"/>
  <c r="D585" i="2"/>
  <c r="A578" i="1" s="1"/>
  <c r="E585" i="2"/>
  <c r="B578" i="1" s="1"/>
  <c r="D586" i="2"/>
  <c r="A579" i="1" s="1"/>
  <c r="E586" i="2"/>
  <c r="B579" i="1" s="1"/>
  <c r="D587" i="2"/>
  <c r="A580" i="1" s="1"/>
  <c r="E587" i="2"/>
  <c r="B580" i="1" s="1"/>
  <c r="D588" i="2"/>
  <c r="A581" i="1" s="1"/>
  <c r="E588" i="2"/>
  <c r="B581" i="1" s="1"/>
  <c r="D589" i="2"/>
  <c r="A582" i="1" s="1"/>
  <c r="E589" i="2"/>
  <c r="B582" i="1" s="1"/>
  <c r="D590" i="2"/>
  <c r="A583" i="1" s="1"/>
  <c r="E590" i="2"/>
  <c r="B583" i="1" s="1"/>
  <c r="D591" i="2"/>
  <c r="A584" i="1" s="1"/>
  <c r="E591" i="2"/>
  <c r="B584" i="1" s="1"/>
  <c r="D592" i="2"/>
  <c r="A585" i="1" s="1"/>
  <c r="E592" i="2"/>
  <c r="B585" i="1" s="1"/>
  <c r="D593" i="2"/>
  <c r="A586" i="1" s="1"/>
  <c r="E593" i="2"/>
  <c r="B586" i="1" s="1"/>
  <c r="D594" i="2"/>
  <c r="A587" i="1" s="1"/>
  <c r="E594" i="2"/>
  <c r="B587" i="1" s="1"/>
  <c r="D595" i="2"/>
  <c r="A588" i="1" s="1"/>
  <c r="E595" i="2"/>
  <c r="B588" i="1" s="1"/>
  <c r="D596" i="2"/>
  <c r="A589" i="1" s="1"/>
  <c r="E596" i="2"/>
  <c r="B589" i="1" s="1"/>
  <c r="D597" i="2"/>
  <c r="A590" i="1" s="1"/>
  <c r="E597" i="2"/>
  <c r="B590" i="1" s="1"/>
  <c r="D598" i="2"/>
  <c r="A591" i="1" s="1"/>
  <c r="E598" i="2"/>
  <c r="B591" i="1" s="1"/>
  <c r="D599" i="2"/>
  <c r="A592" i="1" s="1"/>
  <c r="E599" i="2"/>
  <c r="B592" i="1" s="1"/>
  <c r="D600" i="2"/>
  <c r="E600" i="2"/>
  <c r="D601" i="2"/>
  <c r="E601" i="2"/>
  <c r="AE2" i="1"/>
  <c r="A2" i="1"/>
  <c r="Q2" i="1"/>
  <c r="P2" i="1"/>
  <c r="M2" i="1"/>
  <c r="L2" i="1"/>
  <c r="K2" i="1"/>
  <c r="G2" i="1"/>
  <c r="F2" i="1"/>
  <c r="I3" i="17" l="1"/>
  <c r="I42" i="17"/>
  <c r="H42" i="17"/>
  <c r="H104" i="17"/>
  <c r="I104" i="17"/>
  <c r="I232" i="17"/>
  <c r="H232" i="17"/>
  <c r="I299" i="17"/>
  <c r="H299" i="17"/>
  <c r="I227" i="17"/>
  <c r="H227" i="17"/>
  <c r="I462" i="17"/>
  <c r="H462" i="17"/>
  <c r="H45" i="17"/>
  <c r="I45" i="17"/>
  <c r="H36" i="17"/>
  <c r="Z35" i="1" s="1"/>
  <c r="I36" i="17"/>
  <c r="AA35" i="1" s="1"/>
  <c r="I43" i="17"/>
  <c r="H43" i="17"/>
  <c r="I50" i="17"/>
  <c r="H50" i="17"/>
  <c r="H41" i="17"/>
  <c r="I41" i="17"/>
  <c r="H32" i="17"/>
  <c r="Z31" i="1" s="1"/>
  <c r="I32" i="17"/>
  <c r="AA31" i="1" s="1"/>
  <c r="H96" i="17"/>
  <c r="I96" i="17"/>
  <c r="H108" i="17"/>
  <c r="I108" i="17"/>
  <c r="H136" i="17"/>
  <c r="I136" i="17"/>
  <c r="H97" i="17"/>
  <c r="Z96" i="1" s="1"/>
  <c r="I97" i="17"/>
  <c r="AA96" i="1" s="1"/>
  <c r="H149" i="17"/>
  <c r="I149" i="17"/>
  <c r="H107" i="17"/>
  <c r="I107" i="17"/>
  <c r="I283" i="17"/>
  <c r="H283" i="17"/>
  <c r="I385" i="17"/>
  <c r="H385" i="17"/>
  <c r="I264" i="17"/>
  <c r="H264" i="17"/>
  <c r="H312" i="17"/>
  <c r="I312" i="17"/>
  <c r="I344" i="17"/>
  <c r="H344" i="17"/>
  <c r="I246" i="17"/>
  <c r="H246" i="17"/>
  <c r="H351" i="17"/>
  <c r="I351" i="17"/>
  <c r="H327" i="17"/>
  <c r="I327" i="17"/>
  <c r="I374" i="17"/>
  <c r="H374" i="17"/>
  <c r="H310" i="17"/>
  <c r="I310" i="17"/>
  <c r="I238" i="17"/>
  <c r="H238" i="17"/>
  <c r="H348" i="17"/>
  <c r="I348" i="17"/>
  <c r="H365" i="17"/>
  <c r="I365" i="17"/>
  <c r="H330" i="17"/>
  <c r="I330" i="17"/>
  <c r="I396" i="17"/>
  <c r="H396" i="17"/>
  <c r="H28" i="17"/>
  <c r="I28" i="17"/>
  <c r="H88" i="17"/>
  <c r="I88" i="17"/>
  <c r="I428" i="17"/>
  <c r="H428" i="17"/>
  <c r="H53" i="17"/>
  <c r="I53" i="17"/>
  <c r="H44" i="17"/>
  <c r="I44" i="17"/>
  <c r="I51" i="17"/>
  <c r="H51" i="17"/>
  <c r="Z50" i="1" s="1"/>
  <c r="I58" i="17"/>
  <c r="AA57" i="1" s="1"/>
  <c r="H58" i="17"/>
  <c r="Z57" i="1" s="1"/>
  <c r="H49" i="17"/>
  <c r="I49" i="17"/>
  <c r="H40" i="17"/>
  <c r="I40" i="17"/>
  <c r="H24" i="17"/>
  <c r="I24" i="17"/>
  <c r="H112" i="17"/>
  <c r="I112" i="17"/>
  <c r="H39" i="17"/>
  <c r="I39" i="17"/>
  <c r="H144" i="17"/>
  <c r="I144" i="17"/>
  <c r="H106" i="17"/>
  <c r="I106" i="17"/>
  <c r="H115" i="17"/>
  <c r="Z114" i="1" s="1"/>
  <c r="I115" i="17"/>
  <c r="AA114" i="1" s="1"/>
  <c r="H124" i="17"/>
  <c r="I124" i="17"/>
  <c r="I222" i="17"/>
  <c r="H222" i="17"/>
  <c r="I287" i="17"/>
  <c r="H287" i="17"/>
  <c r="H316" i="17"/>
  <c r="I316" i="17"/>
  <c r="I352" i="17"/>
  <c r="H352" i="17"/>
  <c r="I211" i="17"/>
  <c r="H211" i="17"/>
  <c r="I271" i="17"/>
  <c r="H271" i="17"/>
  <c r="H359" i="17"/>
  <c r="I359" i="17"/>
  <c r="H331" i="17"/>
  <c r="I331" i="17"/>
  <c r="I382" i="17"/>
  <c r="H382" i="17"/>
  <c r="H326" i="17"/>
  <c r="I326" i="17"/>
  <c r="I263" i="17"/>
  <c r="H263" i="17"/>
  <c r="I216" i="17"/>
  <c r="H216" i="17"/>
  <c r="H356" i="17"/>
  <c r="I356" i="17"/>
  <c r="H381" i="17"/>
  <c r="I381" i="17"/>
  <c r="I430" i="17"/>
  <c r="H430" i="17"/>
  <c r="H394" i="17"/>
  <c r="I394" i="17"/>
  <c r="I446" i="17"/>
  <c r="H446" i="17"/>
  <c r="H25" i="17"/>
  <c r="I25" i="17"/>
  <c r="H323" i="17"/>
  <c r="I323" i="17"/>
  <c r="H61" i="17"/>
  <c r="I61" i="17"/>
  <c r="H52" i="17"/>
  <c r="I52" i="17"/>
  <c r="I59" i="17"/>
  <c r="H59" i="17"/>
  <c r="I66" i="17"/>
  <c r="AA65" i="1" s="1"/>
  <c r="H66" i="17"/>
  <c r="Z65" i="1" s="1"/>
  <c r="H57" i="17"/>
  <c r="I57" i="17"/>
  <c r="H48" i="17"/>
  <c r="I48" i="17"/>
  <c r="H122" i="17"/>
  <c r="I122" i="17"/>
  <c r="H116" i="17"/>
  <c r="I116" i="17"/>
  <c r="H55" i="17"/>
  <c r="Z54" i="1" s="1"/>
  <c r="I55" i="17"/>
  <c r="H100" i="17"/>
  <c r="I100" i="17"/>
  <c r="H110" i="17"/>
  <c r="I110" i="17"/>
  <c r="I127" i="17"/>
  <c r="H127" i="17"/>
  <c r="I208" i="17"/>
  <c r="H208" i="17"/>
  <c r="I247" i="17"/>
  <c r="H247" i="17"/>
  <c r="I291" i="17"/>
  <c r="H291" i="17"/>
  <c r="H320" i="17"/>
  <c r="I320" i="17"/>
  <c r="I360" i="17"/>
  <c r="H360" i="17"/>
  <c r="I275" i="17"/>
  <c r="H275" i="17"/>
  <c r="H367" i="17"/>
  <c r="I367" i="17"/>
  <c r="I303" i="17"/>
  <c r="H303" i="17"/>
  <c r="H335" i="17"/>
  <c r="I335" i="17"/>
  <c r="I248" i="17"/>
  <c r="H248" i="17"/>
  <c r="H342" i="17"/>
  <c r="I342" i="17"/>
  <c r="H364" i="17"/>
  <c r="I364" i="17"/>
  <c r="I203" i="17"/>
  <c r="H203" i="17"/>
  <c r="H347" i="17"/>
  <c r="I347" i="17"/>
  <c r="I470" i="17"/>
  <c r="H470" i="17"/>
  <c r="H377" i="17"/>
  <c r="I377" i="17"/>
  <c r="H340" i="17"/>
  <c r="I340" i="17"/>
  <c r="I256" i="17"/>
  <c r="H256" i="17"/>
  <c r="H69" i="17"/>
  <c r="I69" i="17"/>
  <c r="H60" i="17"/>
  <c r="I60" i="17"/>
  <c r="I67" i="17"/>
  <c r="H67" i="17"/>
  <c r="I74" i="17"/>
  <c r="H74" i="17"/>
  <c r="H65" i="17"/>
  <c r="I65" i="17"/>
  <c r="H56" i="17"/>
  <c r="Z55" i="1" s="1"/>
  <c r="I56" i="17"/>
  <c r="AA55" i="1" s="1"/>
  <c r="H130" i="17"/>
  <c r="I130" i="17"/>
  <c r="H121" i="17"/>
  <c r="I121" i="17"/>
  <c r="H71" i="17"/>
  <c r="I71" i="17"/>
  <c r="H126" i="17"/>
  <c r="I126" i="17"/>
  <c r="H114" i="17"/>
  <c r="I114" i="17"/>
  <c r="H140" i="17"/>
  <c r="I140" i="17"/>
  <c r="I251" i="17"/>
  <c r="H251" i="17"/>
  <c r="I345" i="17"/>
  <c r="H345" i="17"/>
  <c r="H324" i="17"/>
  <c r="I324" i="17"/>
  <c r="I368" i="17"/>
  <c r="H368" i="17"/>
  <c r="H375" i="17"/>
  <c r="I375" i="17"/>
  <c r="H307" i="17"/>
  <c r="I307" i="17"/>
  <c r="H339" i="17"/>
  <c r="I339" i="17"/>
  <c r="I199" i="17"/>
  <c r="H199" i="17"/>
  <c r="H419" i="17"/>
  <c r="I419" i="17"/>
  <c r="I280" i="17"/>
  <c r="H280" i="17"/>
  <c r="H372" i="17"/>
  <c r="I372" i="17"/>
  <c r="I270" i="17"/>
  <c r="H270" i="17"/>
  <c r="H357" i="17"/>
  <c r="I357" i="17"/>
  <c r="I439" i="17"/>
  <c r="H439" i="17"/>
  <c r="I455" i="17"/>
  <c r="H455" i="17"/>
  <c r="I471" i="17"/>
  <c r="H471" i="17"/>
  <c r="H141" i="17"/>
  <c r="I141" i="17"/>
  <c r="H308" i="17"/>
  <c r="I308" i="17"/>
  <c r="H334" i="17"/>
  <c r="I334" i="17"/>
  <c r="H77" i="17"/>
  <c r="I77" i="17"/>
  <c r="H68" i="17"/>
  <c r="I68" i="17"/>
  <c r="I75" i="17"/>
  <c r="AA74" i="1" s="1"/>
  <c r="H75" i="17"/>
  <c r="Z74" i="1" s="1"/>
  <c r="I82" i="17"/>
  <c r="H82" i="17"/>
  <c r="H73" i="17"/>
  <c r="I73" i="17"/>
  <c r="H64" i="17"/>
  <c r="I64" i="17"/>
  <c r="H138" i="17"/>
  <c r="I138" i="17"/>
  <c r="H129" i="17"/>
  <c r="I129" i="17"/>
  <c r="H95" i="17"/>
  <c r="I95" i="17"/>
  <c r="H134" i="17"/>
  <c r="I134" i="17"/>
  <c r="H118" i="17"/>
  <c r="I118" i="17"/>
  <c r="I143" i="17"/>
  <c r="H143" i="17"/>
  <c r="H132" i="17"/>
  <c r="I132" i="17"/>
  <c r="I353" i="17"/>
  <c r="H353" i="17"/>
  <c r="H328" i="17"/>
  <c r="I328" i="17"/>
  <c r="I376" i="17"/>
  <c r="H376" i="17"/>
  <c r="I200" i="17"/>
  <c r="H200" i="17"/>
  <c r="I239" i="17"/>
  <c r="H239" i="17"/>
  <c r="H383" i="17"/>
  <c r="I383" i="17"/>
  <c r="H311" i="17"/>
  <c r="I311" i="17"/>
  <c r="H343" i="17"/>
  <c r="I343" i="17"/>
  <c r="H349" i="17"/>
  <c r="I349" i="17"/>
  <c r="I195" i="17"/>
  <c r="H195" i="17"/>
  <c r="I223" i="17"/>
  <c r="H223" i="17"/>
  <c r="H380" i="17"/>
  <c r="I380" i="17"/>
  <c r="H373" i="17"/>
  <c r="I373" i="17"/>
  <c r="H325" i="17"/>
  <c r="I325" i="17"/>
  <c r="I425" i="17"/>
  <c r="H425" i="17"/>
  <c r="I454" i="17"/>
  <c r="H454" i="17"/>
  <c r="H92" i="17"/>
  <c r="I92" i="17"/>
  <c r="H89" i="17"/>
  <c r="Z88" i="1" s="1"/>
  <c r="I89" i="17"/>
  <c r="AA88" i="1" s="1"/>
  <c r="I279" i="17"/>
  <c r="H279" i="17"/>
  <c r="I366" i="17"/>
  <c r="H366" i="17"/>
  <c r="I463" i="17"/>
  <c r="H463" i="17"/>
  <c r="H22" i="17"/>
  <c r="Z21" i="1" s="1"/>
  <c r="I22" i="17"/>
  <c r="H85" i="17"/>
  <c r="I85" i="17"/>
  <c r="H76" i="17"/>
  <c r="I76" i="17"/>
  <c r="I83" i="17"/>
  <c r="H83" i="17"/>
  <c r="I90" i="17"/>
  <c r="H90" i="17"/>
  <c r="H81" i="17"/>
  <c r="I81" i="17"/>
  <c r="H72" i="17"/>
  <c r="I72" i="17"/>
  <c r="H146" i="17"/>
  <c r="I146" i="17"/>
  <c r="H137" i="17"/>
  <c r="Z136" i="1" s="1"/>
  <c r="I137" i="17"/>
  <c r="AA136" i="1" s="1"/>
  <c r="H98" i="17"/>
  <c r="I98" i="17"/>
  <c r="H142" i="17"/>
  <c r="I142" i="17"/>
  <c r="H125" i="17"/>
  <c r="I125" i="17"/>
  <c r="H47" i="17"/>
  <c r="Z46" i="1" s="1"/>
  <c r="I47" i="17"/>
  <c r="I215" i="17"/>
  <c r="H215" i="17"/>
  <c r="H361" i="17"/>
  <c r="I361" i="17"/>
  <c r="I295" i="17"/>
  <c r="H295" i="17"/>
  <c r="H332" i="17"/>
  <c r="I332" i="17"/>
  <c r="I384" i="17"/>
  <c r="H384" i="17"/>
  <c r="I243" i="17"/>
  <c r="H243" i="17"/>
  <c r="I278" i="17"/>
  <c r="H278" i="17"/>
  <c r="I207" i="17"/>
  <c r="H207" i="17"/>
  <c r="H315" i="17"/>
  <c r="I315" i="17"/>
  <c r="I350" i="17"/>
  <c r="H350" i="17"/>
  <c r="I255" i="17"/>
  <c r="H255" i="17"/>
  <c r="H415" i="17"/>
  <c r="I415" i="17"/>
  <c r="I262" i="17"/>
  <c r="H262" i="17"/>
  <c r="I479" i="17"/>
  <c r="H479" i="17"/>
  <c r="I421" i="17"/>
  <c r="H421" i="17"/>
  <c r="I478" i="17"/>
  <c r="H478" i="17"/>
  <c r="H37" i="17"/>
  <c r="Z36" i="1" s="1"/>
  <c r="I37" i="17"/>
  <c r="AA36" i="1" s="1"/>
  <c r="H33" i="17"/>
  <c r="Z32" i="1" s="1"/>
  <c r="I33" i="17"/>
  <c r="H128" i="17"/>
  <c r="I128" i="17"/>
  <c r="H63" i="17"/>
  <c r="Z62" i="1" s="1"/>
  <c r="I63" i="17"/>
  <c r="AA62" i="1" s="1"/>
  <c r="I447" i="17"/>
  <c r="H447" i="17"/>
  <c r="H29" i="17"/>
  <c r="I29" i="17"/>
  <c r="I93" i="17"/>
  <c r="H93" i="17"/>
  <c r="H84" i="17"/>
  <c r="I84" i="17"/>
  <c r="H91" i="17"/>
  <c r="I91" i="17"/>
  <c r="I26" i="17"/>
  <c r="H26" i="17"/>
  <c r="H80" i="17"/>
  <c r="I80" i="17"/>
  <c r="AA79" i="1" s="1"/>
  <c r="H101" i="17"/>
  <c r="I101" i="17"/>
  <c r="H145" i="17"/>
  <c r="I145" i="17"/>
  <c r="H120" i="17"/>
  <c r="I120" i="17"/>
  <c r="H150" i="17"/>
  <c r="I150" i="17"/>
  <c r="H133" i="17"/>
  <c r="I133" i="17"/>
  <c r="H102" i="17"/>
  <c r="I102" i="17"/>
  <c r="I219" i="17"/>
  <c r="H219" i="17"/>
  <c r="I254" i="17"/>
  <c r="H254" i="17"/>
  <c r="I369" i="17"/>
  <c r="H369" i="17"/>
  <c r="H304" i="17"/>
  <c r="I304" i="17"/>
  <c r="H336" i="17"/>
  <c r="I336" i="17"/>
  <c r="I286" i="17"/>
  <c r="H286" i="17"/>
  <c r="I224" i="17"/>
  <c r="H224" i="17"/>
  <c r="H319" i="17"/>
  <c r="I319" i="17"/>
  <c r="I358" i="17"/>
  <c r="H358" i="17"/>
  <c r="H338" i="17"/>
  <c r="I338" i="17"/>
  <c r="H318" i="17"/>
  <c r="I318" i="17"/>
  <c r="I231" i="17"/>
  <c r="H231" i="17"/>
  <c r="H418" i="17"/>
  <c r="I418" i="17"/>
  <c r="H371" i="17"/>
  <c r="I371" i="17"/>
  <c r="I438" i="17"/>
  <c r="H438" i="17"/>
  <c r="AA130" i="1"/>
  <c r="Z86" i="1"/>
  <c r="Z71" i="1"/>
  <c r="AA170" i="1"/>
  <c r="AA161" i="1"/>
  <c r="Z18" i="1"/>
  <c r="Z17" i="1"/>
  <c r="Z12" i="1"/>
  <c r="Z4" i="1"/>
  <c r="Z13" i="1"/>
  <c r="Z5" i="1"/>
  <c r="Z14" i="1"/>
  <c r="Z47" i="1"/>
  <c r="Z23" i="1"/>
  <c r="AA3" i="1"/>
  <c r="Z87" i="1"/>
  <c r="AA87" i="1"/>
  <c r="Z33" i="1"/>
  <c r="Z30" i="1"/>
  <c r="Z15" i="1"/>
  <c r="Z42" i="1"/>
  <c r="AA28" i="1"/>
  <c r="AA25" i="1"/>
  <c r="Z6" i="1"/>
  <c r="Z69" i="1"/>
  <c r="Z34" i="1"/>
  <c r="Z27" i="1"/>
  <c r="AA29" i="1"/>
  <c r="Z20" i="1"/>
  <c r="Z10" i="1"/>
  <c r="AA8" i="1"/>
  <c r="Z7" i="1"/>
  <c r="Z70" i="1"/>
  <c r="Z38" i="1"/>
  <c r="Z39" i="1"/>
  <c r="AA39" i="1"/>
  <c r="AA5" i="1"/>
  <c r="Z22" i="1"/>
  <c r="AA22" i="1"/>
  <c r="AA15" i="1"/>
  <c r="Z29" i="1"/>
  <c r="AA154" i="1"/>
  <c r="AA50" i="1"/>
  <c r="Z43" i="1"/>
  <c r="AA18" i="1"/>
  <c r="Z173" i="1"/>
  <c r="Z146" i="1"/>
  <c r="Z138" i="1"/>
  <c r="Z130" i="1"/>
  <c r="Z122" i="1"/>
  <c r="Z160" i="1"/>
  <c r="AA68" i="1"/>
  <c r="Z152" i="1"/>
  <c r="Z144" i="1"/>
  <c r="Z128" i="1"/>
  <c r="Z120" i="1"/>
  <c r="Z106" i="1"/>
  <c r="AA24" i="1"/>
  <c r="Z19" i="1"/>
  <c r="AA174" i="1"/>
  <c r="Z158" i="1"/>
  <c r="Z112" i="1"/>
  <c r="Z98" i="1"/>
  <c r="Z63" i="1"/>
  <c r="Z51" i="1"/>
  <c r="Z41" i="1"/>
  <c r="AA37" i="1"/>
  <c r="AA169" i="1"/>
  <c r="Z161" i="1"/>
  <c r="Z104" i="1"/>
  <c r="Z90" i="1"/>
  <c r="Z84" i="1"/>
  <c r="Z78" i="1"/>
  <c r="AA61" i="1"/>
  <c r="Z16" i="1"/>
  <c r="Z11" i="1"/>
  <c r="Z164" i="1"/>
  <c r="Z156" i="1"/>
  <c r="AA71" i="1"/>
  <c r="Z64" i="1"/>
  <c r="Z58" i="1"/>
  <c r="Z48" i="1"/>
  <c r="AA45" i="1"/>
  <c r="AA26" i="1"/>
  <c r="Z174" i="1"/>
  <c r="Z166" i="1"/>
  <c r="AA166" i="1"/>
  <c r="Z172" i="1"/>
  <c r="AA172" i="1"/>
  <c r="Z169" i="1"/>
  <c r="AA78" i="1"/>
  <c r="Z167" i="1"/>
  <c r="AA167" i="1"/>
  <c r="Z159" i="1"/>
  <c r="AA159" i="1"/>
  <c r="Z79" i="1"/>
  <c r="Z73" i="1"/>
  <c r="AA73" i="1"/>
  <c r="Z170" i="1"/>
  <c r="Z162" i="1"/>
  <c r="AA162" i="1"/>
  <c r="Z154" i="1"/>
  <c r="Z82" i="1"/>
  <c r="AA82" i="1"/>
  <c r="Z77" i="1"/>
  <c r="AA77" i="1"/>
  <c r="AA173" i="1"/>
  <c r="Z165" i="1"/>
  <c r="AA165" i="1"/>
  <c r="Z157" i="1"/>
  <c r="AA157" i="1"/>
  <c r="Z85" i="1"/>
  <c r="AA85" i="1"/>
  <c r="Z53" i="1"/>
  <c r="AA53" i="1"/>
  <c r="Z168" i="1"/>
  <c r="AA168" i="1"/>
  <c r="Z68" i="1"/>
  <c r="Z66" i="1"/>
  <c r="AA66" i="1"/>
  <c r="Z153" i="1"/>
  <c r="AA153" i="1"/>
  <c r="Z171" i="1"/>
  <c r="AA171" i="1"/>
  <c r="Z163" i="1"/>
  <c r="AA163" i="1"/>
  <c r="Z155" i="1"/>
  <c r="AA155" i="1"/>
  <c r="Z81" i="1"/>
  <c r="AA81" i="1"/>
  <c r="AA152" i="1"/>
  <c r="AA128" i="1"/>
  <c r="AA112" i="1"/>
  <c r="AA104" i="1"/>
  <c r="Z76" i="1"/>
  <c r="AA76" i="1"/>
  <c r="Z60" i="1"/>
  <c r="AA60" i="1"/>
  <c r="Z44" i="1"/>
  <c r="AA44" i="1"/>
  <c r="Z25" i="1"/>
  <c r="Z49" i="1"/>
  <c r="AA49" i="1"/>
  <c r="AA138" i="1"/>
  <c r="AA122" i="1"/>
  <c r="AA106" i="1"/>
  <c r="AA98" i="1"/>
  <c r="AA90" i="1"/>
  <c r="AA51" i="1"/>
  <c r="AA17" i="1"/>
  <c r="Z52" i="1"/>
  <c r="AA52" i="1"/>
  <c r="Z9" i="1"/>
  <c r="AA9" i="1"/>
  <c r="AA64" i="1"/>
  <c r="AA86" i="1"/>
  <c r="AA70" i="1"/>
  <c r="AA54" i="1"/>
  <c r="AA33" i="1"/>
  <c r="Z28" i="1"/>
  <c r="AA20" i="1"/>
  <c r="AA12" i="1"/>
  <c r="AA4" i="1"/>
  <c r="U2" i="1"/>
  <c r="T2" i="1"/>
  <c r="S2" i="1"/>
  <c r="R2" i="1"/>
  <c r="AA34" i="1" l="1"/>
  <c r="Z61" i="1"/>
  <c r="Z45" i="1"/>
  <c r="AA27" i="1"/>
  <c r="AA32" i="1"/>
  <c r="Z24" i="1"/>
  <c r="AA38" i="1"/>
  <c r="AA11" i="1"/>
  <c r="AA21" i="1"/>
  <c r="AA48" i="1"/>
  <c r="Z8" i="1"/>
  <c r="Z37" i="1"/>
  <c r="AA14" i="1"/>
  <c r="AA19" i="1"/>
  <c r="AA164" i="1"/>
  <c r="AA23" i="1"/>
  <c r="AA6" i="1"/>
  <c r="AA120" i="1"/>
  <c r="AA84" i="1"/>
  <c r="AA42" i="1"/>
  <c r="AA46" i="1"/>
  <c r="AA160" i="1"/>
  <c r="AA13" i="1"/>
  <c r="AA43" i="1"/>
  <c r="AA16" i="1"/>
  <c r="AA7" i="1"/>
  <c r="AA47" i="1"/>
  <c r="Z3" i="1"/>
  <c r="AA146" i="1"/>
  <c r="AA144" i="1"/>
  <c r="AA69" i="1"/>
  <c r="AA10" i="1"/>
  <c r="AA30" i="1"/>
  <c r="AA41" i="1"/>
  <c r="Z40" i="1"/>
  <c r="AA40" i="1"/>
  <c r="AA58" i="1"/>
  <c r="AA158" i="1"/>
  <c r="Z95" i="1"/>
  <c r="AA95" i="1"/>
  <c r="Z103" i="1"/>
  <c r="AA103" i="1"/>
  <c r="Z119" i="1"/>
  <c r="AA119" i="1"/>
  <c r="AA63" i="1"/>
  <c r="AA156" i="1"/>
  <c r="Z111" i="1"/>
  <c r="AA111" i="1"/>
  <c r="Z89" i="1"/>
  <c r="AA89" i="1"/>
  <c r="AA135" i="1"/>
  <c r="Z135" i="1"/>
  <c r="AA118" i="1"/>
  <c r="Z118" i="1"/>
  <c r="Z93" i="1"/>
  <c r="AA93" i="1"/>
  <c r="Z125" i="1"/>
  <c r="AA125" i="1"/>
  <c r="Z80" i="1"/>
  <c r="AA80" i="1"/>
  <c r="Z148" i="1"/>
  <c r="AA148" i="1"/>
  <c r="Z91" i="1"/>
  <c r="AA91" i="1"/>
  <c r="Z123" i="1"/>
  <c r="AA123" i="1"/>
  <c r="Z105" i="1"/>
  <c r="AA105" i="1"/>
  <c r="AA151" i="1"/>
  <c r="Z151" i="1"/>
  <c r="AA134" i="1"/>
  <c r="Z134" i="1"/>
  <c r="Z101" i="1"/>
  <c r="AA101" i="1"/>
  <c r="Z100" i="1"/>
  <c r="AA100" i="1"/>
  <c r="Z131" i="1"/>
  <c r="AA131" i="1"/>
  <c r="Z83" i="1"/>
  <c r="AA83" i="1"/>
  <c r="Z137" i="1"/>
  <c r="AA137" i="1"/>
  <c r="AA102" i="1"/>
  <c r="Z102" i="1"/>
  <c r="Z75" i="1"/>
  <c r="AA75" i="1"/>
  <c r="Z117" i="1"/>
  <c r="AA117" i="1"/>
  <c r="Z149" i="1"/>
  <c r="AA149" i="1"/>
  <c r="Z132" i="1"/>
  <c r="AA132" i="1"/>
  <c r="Z115" i="1"/>
  <c r="AA115" i="1"/>
  <c r="Z147" i="1"/>
  <c r="AA147" i="1"/>
  <c r="Z145" i="1"/>
  <c r="AA145" i="1"/>
  <c r="AA127" i="1"/>
  <c r="Z127" i="1"/>
  <c r="AA110" i="1"/>
  <c r="Z110" i="1"/>
  <c r="Z59" i="1"/>
  <c r="AA59" i="1"/>
  <c r="Z140" i="1"/>
  <c r="AA140" i="1"/>
  <c r="Z97" i="1"/>
  <c r="AA97" i="1"/>
  <c r="AA143" i="1"/>
  <c r="Z143" i="1"/>
  <c r="AA126" i="1"/>
  <c r="Z126" i="1"/>
  <c r="Z92" i="1"/>
  <c r="AA92" i="1"/>
  <c r="Z133" i="1"/>
  <c r="AA133" i="1"/>
  <c r="Z99" i="1"/>
  <c r="AA99" i="1"/>
  <c r="Z113" i="1"/>
  <c r="AA113" i="1"/>
  <c r="AA142" i="1"/>
  <c r="Z142" i="1"/>
  <c r="Z108" i="1"/>
  <c r="AA108" i="1"/>
  <c r="Z67" i="1"/>
  <c r="AA67" i="1"/>
  <c r="Z121" i="1"/>
  <c r="AA121" i="1"/>
  <c r="Z72" i="1"/>
  <c r="AA72" i="1"/>
  <c r="Z56" i="1"/>
  <c r="AA56" i="1"/>
  <c r="AA150" i="1"/>
  <c r="Z150" i="1"/>
  <c r="Z109" i="1"/>
  <c r="AA109" i="1"/>
  <c r="Z141" i="1"/>
  <c r="AA141" i="1"/>
  <c r="Z116" i="1"/>
  <c r="AA116" i="1"/>
  <c r="Z107" i="1"/>
  <c r="AA107" i="1"/>
  <c r="Z139" i="1"/>
  <c r="AA139" i="1"/>
  <c r="Z129" i="1"/>
  <c r="AA129" i="1"/>
  <c r="AA94" i="1"/>
  <c r="Z94" i="1"/>
  <c r="Z124" i="1"/>
  <c r="AA124" i="1"/>
  <c r="X2" i="1"/>
  <c r="E2" i="1"/>
  <c r="Y2" i="1" l="1"/>
  <c r="W2" i="1" l="1"/>
  <c r="V2" i="1"/>
  <c r="O2" i="1"/>
  <c r="J2" i="1"/>
  <c r="I2" i="1"/>
  <c r="C2" i="1"/>
  <c r="D2" i="1" l="1"/>
  <c r="Z444" i="1"/>
  <c r="AA444" i="1"/>
  <c r="Z353" i="1"/>
  <c r="AA353" i="1"/>
  <c r="Z509" i="1"/>
  <c r="AA509" i="1"/>
  <c r="Z542" i="1"/>
  <c r="AA542" i="1"/>
  <c r="Z279" i="1"/>
  <c r="AA279" i="1"/>
  <c r="Z216" i="1"/>
  <c r="AA216" i="1"/>
  <c r="Z258" i="1"/>
  <c r="AA258" i="1"/>
  <c r="AA363" i="1"/>
  <c r="Z363" i="1"/>
  <c r="Z260" i="1"/>
  <c r="AA260" i="1"/>
  <c r="Z325" i="1"/>
  <c r="AA325" i="1"/>
  <c r="Z543" i="1"/>
  <c r="AA543" i="1"/>
  <c r="Z224" i="1"/>
  <c r="AA224" i="1"/>
  <c r="Z529" i="1"/>
  <c r="AA529" i="1"/>
  <c r="Z330" i="1"/>
  <c r="AA330" i="1"/>
  <c r="Z586" i="1"/>
  <c r="AA586" i="1"/>
  <c r="Z243" i="1"/>
  <c r="AA243" i="1"/>
  <c r="Z265" i="1"/>
  <c r="AA265" i="1"/>
  <c r="Z204" i="1"/>
  <c r="AA204" i="1"/>
  <c r="Z268" i="1"/>
  <c r="AA268" i="1"/>
  <c r="Z332" i="1"/>
  <c r="AA332" i="1"/>
  <c r="Z396" i="1"/>
  <c r="AA396" i="1"/>
  <c r="Z460" i="1"/>
  <c r="AA460" i="1"/>
  <c r="Z524" i="1"/>
  <c r="AA524" i="1"/>
  <c r="Z588" i="1"/>
  <c r="AA588" i="1"/>
  <c r="Z497" i="1"/>
  <c r="AA497" i="1"/>
  <c r="Z205" i="1"/>
  <c r="AA205" i="1"/>
  <c r="Z269" i="1"/>
  <c r="AA269" i="1"/>
  <c r="AA333" i="1"/>
  <c r="Z333" i="1"/>
  <c r="Z397" i="1"/>
  <c r="AA397" i="1"/>
  <c r="Z461" i="1"/>
  <c r="AA461" i="1"/>
  <c r="Z525" i="1"/>
  <c r="AA525" i="1"/>
  <c r="Z589" i="1"/>
  <c r="AA589" i="1"/>
  <c r="Z345" i="1"/>
  <c r="AA345" i="1"/>
  <c r="Z238" i="1"/>
  <c r="AA238" i="1"/>
  <c r="Z302" i="1"/>
  <c r="AA302" i="1"/>
  <c r="Z366" i="1"/>
  <c r="AA366" i="1"/>
  <c r="Z430" i="1"/>
  <c r="AA430" i="1"/>
  <c r="Z494" i="1"/>
  <c r="AA494" i="1"/>
  <c r="Z558" i="1"/>
  <c r="AA558" i="1"/>
  <c r="Z385" i="1"/>
  <c r="AA385" i="1"/>
  <c r="Z231" i="1"/>
  <c r="AA231" i="1"/>
  <c r="Z295" i="1"/>
  <c r="AA295" i="1"/>
  <c r="AA359" i="1"/>
  <c r="Z359" i="1"/>
  <c r="AA423" i="1"/>
  <c r="Z423" i="1"/>
  <c r="AA487" i="1"/>
  <c r="Z487" i="1"/>
  <c r="Z551" i="1"/>
  <c r="AA551" i="1"/>
  <c r="Z249" i="1"/>
  <c r="AA249" i="1"/>
  <c r="Z232" i="1"/>
  <c r="AA232" i="1"/>
  <c r="Z296" i="1"/>
  <c r="AA296" i="1"/>
  <c r="Z360" i="1"/>
  <c r="AA360" i="1"/>
  <c r="Z424" i="1"/>
  <c r="AA424" i="1"/>
  <c r="Z488" i="1"/>
  <c r="AA488" i="1"/>
  <c r="Z552" i="1"/>
  <c r="AA552" i="1"/>
  <c r="Z209" i="1"/>
  <c r="AA209" i="1"/>
  <c r="Z210" i="1"/>
  <c r="AA210" i="1"/>
  <c r="Z274" i="1"/>
  <c r="AA274" i="1"/>
  <c r="Z338" i="1"/>
  <c r="AA338" i="1"/>
  <c r="Z402" i="1"/>
  <c r="AA402" i="1"/>
  <c r="Z466" i="1"/>
  <c r="AA466" i="1"/>
  <c r="Z530" i="1"/>
  <c r="AA530" i="1"/>
  <c r="Z393" i="1"/>
  <c r="AA393" i="1"/>
  <c r="Z187" i="1"/>
  <c r="AA187" i="1"/>
  <c r="Z251" i="1"/>
  <c r="AA251" i="1"/>
  <c r="Z315" i="1"/>
  <c r="AA315" i="1"/>
  <c r="AA379" i="1"/>
  <c r="Z379" i="1"/>
  <c r="Z443" i="1"/>
  <c r="AA443" i="1"/>
  <c r="AA507" i="1"/>
  <c r="Z507" i="1"/>
  <c r="Z571" i="1"/>
  <c r="AA571" i="1"/>
  <c r="Z329" i="1"/>
  <c r="AA329" i="1"/>
  <c r="Z188" i="1"/>
  <c r="AA188" i="1"/>
  <c r="Z572" i="1"/>
  <c r="AA572" i="1"/>
  <c r="Z381" i="1"/>
  <c r="AA381" i="1"/>
  <c r="Z478" i="1"/>
  <c r="AA478" i="1"/>
  <c r="Z215" i="1"/>
  <c r="AA215" i="1"/>
  <c r="Z535" i="1"/>
  <c r="AA535" i="1"/>
  <c r="Z536" i="1"/>
  <c r="AA536" i="1"/>
  <c r="Z465" i="1"/>
  <c r="AA465" i="1"/>
  <c r="Z450" i="1"/>
  <c r="AA450" i="1"/>
  <c r="Z235" i="1"/>
  <c r="AA235" i="1"/>
  <c r="Z427" i="1"/>
  <c r="AA427" i="1"/>
  <c r="Z452" i="1"/>
  <c r="AA452" i="1"/>
  <c r="Z453" i="1"/>
  <c r="AA453" i="1"/>
  <c r="Z305" i="1"/>
  <c r="AA305" i="1"/>
  <c r="Z422" i="1"/>
  <c r="AA422" i="1"/>
  <c r="Z287" i="1"/>
  <c r="AA287" i="1"/>
  <c r="Z480" i="1"/>
  <c r="AA480" i="1"/>
  <c r="Z177" i="1"/>
  <c r="AA177" i="1"/>
  <c r="Z266" i="1"/>
  <c r="AA266" i="1"/>
  <c r="Z179" i="1"/>
  <c r="AA179" i="1"/>
  <c r="AA371" i="1"/>
  <c r="Z371" i="1"/>
  <c r="Z212" i="1"/>
  <c r="AA212" i="1"/>
  <c r="Z276" i="1"/>
  <c r="AA276" i="1"/>
  <c r="Z340" i="1"/>
  <c r="AA340" i="1"/>
  <c r="Z404" i="1"/>
  <c r="AA404" i="1"/>
  <c r="Z468" i="1"/>
  <c r="AA468" i="1"/>
  <c r="Z532" i="1"/>
  <c r="AA532" i="1"/>
  <c r="Z553" i="1"/>
  <c r="AA553" i="1"/>
  <c r="Z213" i="1"/>
  <c r="AA213" i="1"/>
  <c r="Z277" i="1"/>
  <c r="AA277" i="1"/>
  <c r="Z341" i="1"/>
  <c r="AA341" i="1"/>
  <c r="Z405" i="1"/>
  <c r="AA405" i="1"/>
  <c r="Z469" i="1"/>
  <c r="AA469" i="1"/>
  <c r="Z533" i="1"/>
  <c r="AA533" i="1"/>
  <c r="Z401" i="1"/>
  <c r="AA401" i="1"/>
  <c r="Z182" i="1"/>
  <c r="AA182" i="1"/>
  <c r="Z246" i="1"/>
  <c r="AA246" i="1"/>
  <c r="Z310" i="1"/>
  <c r="AA310" i="1"/>
  <c r="Z374" i="1"/>
  <c r="AA374" i="1"/>
  <c r="Z438" i="1"/>
  <c r="AA438" i="1"/>
  <c r="Z502" i="1"/>
  <c r="AA502" i="1"/>
  <c r="Z566" i="1"/>
  <c r="AA566" i="1"/>
  <c r="Z417" i="1"/>
  <c r="AA417" i="1"/>
  <c r="Z175" i="1"/>
  <c r="AA175" i="1"/>
  <c r="Z239" i="1"/>
  <c r="AA239" i="1"/>
  <c r="Z303" i="1"/>
  <c r="AA303" i="1"/>
  <c r="AA367" i="1"/>
  <c r="Z367" i="1"/>
  <c r="AA431" i="1"/>
  <c r="Z431" i="1"/>
  <c r="AA495" i="1"/>
  <c r="Z495" i="1"/>
  <c r="Z559" i="1"/>
  <c r="AA559" i="1"/>
  <c r="Z313" i="1"/>
  <c r="AA313" i="1"/>
  <c r="Z176" i="1"/>
  <c r="AA176" i="1"/>
  <c r="Z240" i="1"/>
  <c r="AA240" i="1"/>
  <c r="Z304" i="1"/>
  <c r="AA304" i="1"/>
  <c r="Z368" i="1"/>
  <c r="AA368" i="1"/>
  <c r="Z432" i="1"/>
  <c r="AA432" i="1"/>
  <c r="Z496" i="1"/>
  <c r="AA496" i="1"/>
  <c r="Z560" i="1"/>
  <c r="AA560" i="1"/>
  <c r="Z241" i="1"/>
  <c r="AA241" i="1"/>
  <c r="Z218" i="1"/>
  <c r="AA218" i="1"/>
  <c r="Z282" i="1"/>
  <c r="AA282" i="1"/>
  <c r="Z346" i="1"/>
  <c r="AA346" i="1"/>
  <c r="Z410" i="1"/>
  <c r="AA410" i="1"/>
  <c r="Z474" i="1"/>
  <c r="AA474" i="1"/>
  <c r="Z538" i="1"/>
  <c r="AA538" i="1"/>
  <c r="Z457" i="1"/>
  <c r="AA457" i="1"/>
  <c r="Z195" i="1"/>
  <c r="AA195" i="1"/>
  <c r="Z259" i="1"/>
  <c r="AA259" i="1"/>
  <c r="Z323" i="1"/>
  <c r="AA323" i="1"/>
  <c r="AA387" i="1"/>
  <c r="Z387" i="1"/>
  <c r="AA451" i="1"/>
  <c r="Z451" i="1"/>
  <c r="AA515" i="1"/>
  <c r="Z515" i="1"/>
  <c r="Z579" i="1"/>
  <c r="AA579" i="1"/>
  <c r="Z377" i="1"/>
  <c r="AA377" i="1"/>
  <c r="Z252" i="1"/>
  <c r="AA252" i="1"/>
  <c r="Z253" i="1"/>
  <c r="AA253" i="1"/>
  <c r="Z257" i="1"/>
  <c r="AA257" i="1"/>
  <c r="Z414" i="1"/>
  <c r="AA414" i="1"/>
  <c r="AA407" i="1"/>
  <c r="Z407" i="1"/>
  <c r="Z472" i="1"/>
  <c r="AA472" i="1"/>
  <c r="Z514" i="1"/>
  <c r="AA514" i="1"/>
  <c r="AA491" i="1"/>
  <c r="Z491" i="1"/>
  <c r="Z580" i="1"/>
  <c r="AA580" i="1"/>
  <c r="Z389" i="1"/>
  <c r="AA389" i="1"/>
  <c r="Z486" i="1"/>
  <c r="AA486" i="1"/>
  <c r="Z185" i="1"/>
  <c r="AA185" i="1"/>
  <c r="Z352" i="1"/>
  <c r="AA352" i="1"/>
  <c r="Z563" i="1"/>
  <c r="AA563" i="1"/>
  <c r="Z220" i="1"/>
  <c r="AA220" i="1"/>
  <c r="Z284" i="1"/>
  <c r="AA284" i="1"/>
  <c r="Z348" i="1"/>
  <c r="AA348" i="1"/>
  <c r="Z412" i="1"/>
  <c r="AA412" i="1"/>
  <c r="Z476" i="1"/>
  <c r="AA476" i="1"/>
  <c r="Z540" i="1"/>
  <c r="AA540" i="1"/>
  <c r="Z221" i="1"/>
  <c r="AA221" i="1"/>
  <c r="Z285" i="1"/>
  <c r="AA285" i="1"/>
  <c r="Z349" i="1"/>
  <c r="AA349" i="1"/>
  <c r="Z413" i="1"/>
  <c r="AA413" i="1"/>
  <c r="Z477" i="1"/>
  <c r="AA477" i="1"/>
  <c r="Z541" i="1"/>
  <c r="AA541" i="1"/>
  <c r="Z449" i="1"/>
  <c r="AA449" i="1"/>
  <c r="Z190" i="1"/>
  <c r="AA190" i="1"/>
  <c r="Z254" i="1"/>
  <c r="AA254" i="1"/>
  <c r="Z318" i="1"/>
  <c r="AA318" i="1"/>
  <c r="Z382" i="1"/>
  <c r="AA382" i="1"/>
  <c r="Z446" i="1"/>
  <c r="AA446" i="1"/>
  <c r="Z510" i="1"/>
  <c r="AA510" i="1"/>
  <c r="Z574" i="1"/>
  <c r="AA574" i="1"/>
  <c r="Z473" i="1"/>
  <c r="AA473" i="1"/>
  <c r="Z183" i="1"/>
  <c r="AA183" i="1"/>
  <c r="Z247" i="1"/>
  <c r="AA247" i="1"/>
  <c r="Z311" i="1"/>
  <c r="AA311" i="1"/>
  <c r="Z375" i="1"/>
  <c r="AA375" i="1"/>
  <c r="AA439" i="1"/>
  <c r="Z439" i="1"/>
  <c r="AA503" i="1"/>
  <c r="Z503" i="1"/>
  <c r="Z567" i="1"/>
  <c r="AA567" i="1"/>
  <c r="Z369" i="1"/>
  <c r="AA369" i="1"/>
  <c r="Z184" i="1"/>
  <c r="AA184" i="1"/>
  <c r="Z248" i="1"/>
  <c r="AA248" i="1"/>
  <c r="Z312" i="1"/>
  <c r="AA312" i="1"/>
  <c r="Z376" i="1"/>
  <c r="AA376" i="1"/>
  <c r="Z440" i="1"/>
  <c r="AA440" i="1"/>
  <c r="Z504" i="1"/>
  <c r="AA504" i="1"/>
  <c r="Z568" i="1"/>
  <c r="AA568" i="1"/>
  <c r="Z273" i="1"/>
  <c r="AA273" i="1"/>
  <c r="Z226" i="1"/>
  <c r="AA226" i="1"/>
  <c r="Z290" i="1"/>
  <c r="AA290" i="1"/>
  <c r="Z354" i="1"/>
  <c r="AA354" i="1"/>
  <c r="Z418" i="1"/>
  <c r="AA418" i="1"/>
  <c r="Z482" i="1"/>
  <c r="AA482" i="1"/>
  <c r="Z546" i="1"/>
  <c r="AA546" i="1"/>
  <c r="Z513" i="1"/>
  <c r="AA513" i="1"/>
  <c r="Z203" i="1"/>
  <c r="AA203" i="1"/>
  <c r="Z267" i="1"/>
  <c r="AA267" i="1"/>
  <c r="Z331" i="1"/>
  <c r="AA331" i="1"/>
  <c r="AA395" i="1"/>
  <c r="Z395" i="1"/>
  <c r="AA459" i="1"/>
  <c r="Z459" i="1"/>
  <c r="Z523" i="1"/>
  <c r="AA523" i="1"/>
  <c r="Z587" i="1"/>
  <c r="AA587" i="1"/>
  <c r="Z441" i="1"/>
  <c r="AA441" i="1"/>
  <c r="Z508" i="1"/>
  <c r="AA508" i="1"/>
  <c r="Z317" i="1"/>
  <c r="AA317" i="1"/>
  <c r="Z222" i="1"/>
  <c r="AA222" i="1"/>
  <c r="Z344" i="1"/>
  <c r="AA344" i="1"/>
  <c r="Z386" i="1"/>
  <c r="AA386" i="1"/>
  <c r="Z555" i="1"/>
  <c r="AA555" i="1"/>
  <c r="Z324" i="1"/>
  <c r="AA324" i="1"/>
  <c r="Z516" i="1"/>
  <c r="AA516" i="1"/>
  <c r="Z197" i="1"/>
  <c r="AA197" i="1"/>
  <c r="Z581" i="1"/>
  <c r="AA581" i="1"/>
  <c r="Z294" i="1"/>
  <c r="AA294" i="1"/>
  <c r="Z550" i="1"/>
  <c r="AA550" i="1"/>
  <c r="Z223" i="1"/>
  <c r="AA223" i="1"/>
  <c r="AA479" i="1"/>
  <c r="Z479" i="1"/>
  <c r="Z416" i="1"/>
  <c r="AA416" i="1"/>
  <c r="Z394" i="1"/>
  <c r="AA394" i="1"/>
  <c r="Z297" i="1"/>
  <c r="AA297" i="1"/>
  <c r="Z228" i="1"/>
  <c r="AA228" i="1"/>
  <c r="Z292" i="1"/>
  <c r="AA292" i="1"/>
  <c r="Z356" i="1"/>
  <c r="AA356" i="1"/>
  <c r="Z420" i="1"/>
  <c r="AA420" i="1"/>
  <c r="Z484" i="1"/>
  <c r="AA484" i="1"/>
  <c r="Z548" i="1"/>
  <c r="AA548" i="1"/>
  <c r="Z229" i="1"/>
  <c r="AA229" i="1"/>
  <c r="Z293" i="1"/>
  <c r="AA293" i="1"/>
  <c r="Z357" i="1"/>
  <c r="AA357" i="1"/>
  <c r="Z421" i="1"/>
  <c r="AA421" i="1"/>
  <c r="Z485" i="1"/>
  <c r="AA485" i="1"/>
  <c r="Z549" i="1"/>
  <c r="AA549" i="1"/>
  <c r="Z505" i="1"/>
  <c r="AA505" i="1"/>
  <c r="Z198" i="1"/>
  <c r="AA198" i="1"/>
  <c r="Z262" i="1"/>
  <c r="AA262" i="1"/>
  <c r="Z326" i="1"/>
  <c r="AA326" i="1"/>
  <c r="Z390" i="1"/>
  <c r="AA390" i="1"/>
  <c r="Z454" i="1"/>
  <c r="AA454" i="1"/>
  <c r="Z518" i="1"/>
  <c r="AA518" i="1"/>
  <c r="Z582" i="1"/>
  <c r="AA582" i="1"/>
  <c r="Z521" i="1"/>
  <c r="AA521" i="1"/>
  <c r="Z191" i="1"/>
  <c r="AA191" i="1"/>
  <c r="Z255" i="1"/>
  <c r="AA255" i="1"/>
  <c r="Z319" i="1"/>
  <c r="AA319" i="1"/>
  <c r="AA383" i="1"/>
  <c r="Z383" i="1"/>
  <c r="AA447" i="1"/>
  <c r="Z447" i="1"/>
  <c r="AA511" i="1"/>
  <c r="Z511" i="1"/>
  <c r="Z575" i="1"/>
  <c r="AA575" i="1"/>
  <c r="Z425" i="1"/>
  <c r="AA425" i="1"/>
  <c r="Z192" i="1"/>
  <c r="AA192" i="1"/>
  <c r="Z256" i="1"/>
  <c r="AA256" i="1"/>
  <c r="Z320" i="1"/>
  <c r="AA320" i="1"/>
  <c r="Z384" i="1"/>
  <c r="AA384" i="1"/>
  <c r="Z448" i="1"/>
  <c r="AA448" i="1"/>
  <c r="Z512" i="1"/>
  <c r="AA512" i="1"/>
  <c r="Z576" i="1"/>
  <c r="AA576" i="1"/>
  <c r="Z321" i="1"/>
  <c r="AA321" i="1"/>
  <c r="Z234" i="1"/>
  <c r="AA234" i="1"/>
  <c r="Z298" i="1"/>
  <c r="AA298" i="1"/>
  <c r="Z362" i="1"/>
  <c r="AA362" i="1"/>
  <c r="Z426" i="1"/>
  <c r="AA426" i="1"/>
  <c r="Z490" i="1"/>
  <c r="AA490" i="1"/>
  <c r="Z554" i="1"/>
  <c r="AA554" i="1"/>
  <c r="Z561" i="1"/>
  <c r="AA561" i="1"/>
  <c r="Z211" i="1"/>
  <c r="AA211" i="1"/>
  <c r="Z275" i="1"/>
  <c r="AA275" i="1"/>
  <c r="Z339" i="1"/>
  <c r="AA339" i="1"/>
  <c r="Z403" i="1"/>
  <c r="AA403" i="1"/>
  <c r="AA467" i="1"/>
  <c r="Z467" i="1"/>
  <c r="Z531" i="1"/>
  <c r="AA531" i="1"/>
  <c r="Z489" i="1"/>
  <c r="AA489" i="1"/>
  <c r="Z380" i="1"/>
  <c r="AA380" i="1"/>
  <c r="Z189" i="1"/>
  <c r="AA189" i="1"/>
  <c r="Z573" i="1"/>
  <c r="AA573" i="1"/>
  <c r="Z350" i="1"/>
  <c r="AA350" i="1"/>
  <c r="Z281" i="1"/>
  <c r="AA281" i="1"/>
  <c r="AA471" i="1"/>
  <c r="Z471" i="1"/>
  <c r="Z280" i="1"/>
  <c r="AA280" i="1"/>
  <c r="Z194" i="1"/>
  <c r="AA194" i="1"/>
  <c r="Z578" i="1"/>
  <c r="AA578" i="1"/>
  <c r="Z299" i="1"/>
  <c r="AA299" i="1"/>
  <c r="Z196" i="1"/>
  <c r="AA196" i="1"/>
  <c r="Z261" i="1"/>
  <c r="AA261" i="1"/>
  <c r="Z517" i="1"/>
  <c r="AA517" i="1"/>
  <c r="Z358" i="1"/>
  <c r="AA358" i="1"/>
  <c r="AA351" i="1"/>
  <c r="Z351" i="1"/>
  <c r="Z544" i="1"/>
  <c r="AA544" i="1"/>
  <c r="Z522" i="1"/>
  <c r="AA522" i="1"/>
  <c r="Z236" i="1"/>
  <c r="AA236" i="1"/>
  <c r="Z300" i="1"/>
  <c r="AA300" i="1"/>
  <c r="Z364" i="1"/>
  <c r="AA364" i="1"/>
  <c r="Z428" i="1"/>
  <c r="AA428" i="1"/>
  <c r="Z492" i="1"/>
  <c r="AA492" i="1"/>
  <c r="Z556" i="1"/>
  <c r="AA556" i="1"/>
  <c r="Z217" i="1"/>
  <c r="AA217" i="1"/>
  <c r="Z237" i="1"/>
  <c r="AA237" i="1"/>
  <c r="Z301" i="1"/>
  <c r="AA301" i="1"/>
  <c r="Z365" i="1"/>
  <c r="AA365" i="1"/>
  <c r="Z429" i="1"/>
  <c r="AA429" i="1"/>
  <c r="Z493" i="1"/>
  <c r="AA493" i="1"/>
  <c r="Z557" i="1"/>
  <c r="AA557" i="1"/>
  <c r="Z193" i="1"/>
  <c r="AA193" i="1"/>
  <c r="Z577" i="1"/>
  <c r="AA577" i="1"/>
  <c r="Z206" i="1"/>
  <c r="AA206" i="1"/>
  <c r="Z270" i="1"/>
  <c r="AA270" i="1"/>
  <c r="Z334" i="1"/>
  <c r="AA334" i="1"/>
  <c r="Z398" i="1"/>
  <c r="AA398" i="1"/>
  <c r="Z462" i="1"/>
  <c r="AA462" i="1"/>
  <c r="Z526" i="1"/>
  <c r="AA526" i="1"/>
  <c r="Z590" i="1"/>
  <c r="AA590" i="1"/>
  <c r="Z537" i="1"/>
  <c r="AA537" i="1"/>
  <c r="Z199" i="1"/>
  <c r="AA199" i="1"/>
  <c r="Z263" i="1"/>
  <c r="AA263" i="1"/>
  <c r="Z327" i="1"/>
  <c r="AA327" i="1"/>
  <c r="AA391" i="1"/>
  <c r="Z391" i="1"/>
  <c r="AA455" i="1"/>
  <c r="Z455" i="1"/>
  <c r="Z519" i="1"/>
  <c r="AA519" i="1"/>
  <c r="Z583" i="1"/>
  <c r="AA583" i="1"/>
  <c r="Z481" i="1"/>
  <c r="AA481" i="1"/>
  <c r="Z200" i="1"/>
  <c r="AA200" i="1"/>
  <c r="Z264" i="1"/>
  <c r="AA264" i="1"/>
  <c r="Z328" i="1"/>
  <c r="AA328" i="1"/>
  <c r="Z392" i="1"/>
  <c r="AA392" i="1"/>
  <c r="Z456" i="1"/>
  <c r="AA456" i="1"/>
  <c r="Z520" i="1"/>
  <c r="AA520" i="1"/>
  <c r="Z584" i="1"/>
  <c r="AA584" i="1"/>
  <c r="Z361" i="1"/>
  <c r="AA361" i="1"/>
  <c r="Z178" i="1"/>
  <c r="AA178" i="1"/>
  <c r="Z242" i="1"/>
  <c r="AA242" i="1"/>
  <c r="Z306" i="1"/>
  <c r="AA306" i="1"/>
  <c r="Z370" i="1"/>
  <c r="AA370" i="1"/>
  <c r="Z434" i="1"/>
  <c r="AA434" i="1"/>
  <c r="Z498" i="1"/>
  <c r="AA498" i="1"/>
  <c r="Z562" i="1"/>
  <c r="AA562" i="1"/>
  <c r="Z219" i="1"/>
  <c r="AA219" i="1"/>
  <c r="Z283" i="1"/>
  <c r="AA283" i="1"/>
  <c r="AA347" i="1"/>
  <c r="Z347" i="1"/>
  <c r="AA411" i="1"/>
  <c r="Z411" i="1"/>
  <c r="AA475" i="1"/>
  <c r="Z475" i="1"/>
  <c r="Z539" i="1"/>
  <c r="AA539" i="1"/>
  <c r="Z545" i="1"/>
  <c r="AA545" i="1"/>
  <c r="Z316" i="1"/>
  <c r="AA316" i="1"/>
  <c r="Z445" i="1"/>
  <c r="AA445" i="1"/>
  <c r="Z286" i="1"/>
  <c r="AA286" i="1"/>
  <c r="Z343" i="1"/>
  <c r="AA343" i="1"/>
  <c r="Z408" i="1"/>
  <c r="AA408" i="1"/>
  <c r="Z322" i="1"/>
  <c r="AA322" i="1"/>
  <c r="Z201" i="1"/>
  <c r="AA201" i="1"/>
  <c r="Z388" i="1"/>
  <c r="AA388" i="1"/>
  <c r="Z433" i="1"/>
  <c r="AA433" i="1"/>
  <c r="Z230" i="1"/>
  <c r="AA230" i="1"/>
  <c r="Z337" i="1"/>
  <c r="AA337" i="1"/>
  <c r="AA415" i="1"/>
  <c r="Z415" i="1"/>
  <c r="Z288" i="1"/>
  <c r="AA288" i="1"/>
  <c r="Z202" i="1"/>
  <c r="AA202" i="1"/>
  <c r="Z458" i="1"/>
  <c r="AA458" i="1"/>
  <c r="Z307" i="1"/>
  <c r="AA307" i="1"/>
  <c r="AA435" i="1"/>
  <c r="Z435" i="1"/>
  <c r="AA499" i="1"/>
  <c r="Z499" i="1"/>
  <c r="Z180" i="1"/>
  <c r="AA180" i="1"/>
  <c r="Z244" i="1"/>
  <c r="AA244" i="1"/>
  <c r="Z308" i="1"/>
  <c r="AA308" i="1"/>
  <c r="Z372" i="1"/>
  <c r="AA372" i="1"/>
  <c r="Z436" i="1"/>
  <c r="AA436" i="1"/>
  <c r="Z500" i="1"/>
  <c r="AA500" i="1"/>
  <c r="Z564" i="1"/>
  <c r="AA564" i="1"/>
  <c r="Z289" i="1"/>
  <c r="AA289" i="1"/>
  <c r="Z181" i="1"/>
  <c r="AA181" i="1"/>
  <c r="Z245" i="1"/>
  <c r="AA245" i="1"/>
  <c r="Z309" i="1"/>
  <c r="AA309" i="1"/>
  <c r="Z373" i="1"/>
  <c r="AA373" i="1"/>
  <c r="Z437" i="1"/>
  <c r="AA437" i="1"/>
  <c r="Z501" i="1"/>
  <c r="AA501" i="1"/>
  <c r="Z565" i="1"/>
  <c r="AA565" i="1"/>
  <c r="Z233" i="1"/>
  <c r="AA233" i="1"/>
  <c r="Z214" i="1"/>
  <c r="AA214" i="1"/>
  <c r="Z278" i="1"/>
  <c r="AA278" i="1"/>
  <c r="Z342" i="1"/>
  <c r="AA342" i="1"/>
  <c r="Z406" i="1"/>
  <c r="AA406" i="1"/>
  <c r="Z470" i="1"/>
  <c r="AA470" i="1"/>
  <c r="Z534" i="1"/>
  <c r="AA534" i="1"/>
  <c r="Z225" i="1"/>
  <c r="AA225" i="1"/>
  <c r="Z585" i="1"/>
  <c r="AA585" i="1"/>
  <c r="Z207" i="1"/>
  <c r="AA207" i="1"/>
  <c r="Z271" i="1"/>
  <c r="AA271" i="1"/>
  <c r="Z335" i="1"/>
  <c r="AA335" i="1"/>
  <c r="AA399" i="1"/>
  <c r="Z399" i="1"/>
  <c r="AA463" i="1"/>
  <c r="Z463" i="1"/>
  <c r="Z527" i="1"/>
  <c r="AA527" i="1"/>
  <c r="Z591" i="1"/>
  <c r="AA591" i="1"/>
  <c r="Z569" i="1"/>
  <c r="AA569" i="1"/>
  <c r="Z208" i="1"/>
  <c r="AA208" i="1"/>
  <c r="Z272" i="1"/>
  <c r="AA272" i="1"/>
  <c r="Z336" i="1"/>
  <c r="AA336" i="1"/>
  <c r="Z400" i="1"/>
  <c r="AA400" i="1"/>
  <c r="Z464" i="1"/>
  <c r="AA464" i="1"/>
  <c r="Z528" i="1"/>
  <c r="AA528" i="1"/>
  <c r="Z592" i="1"/>
  <c r="AA592" i="1"/>
  <c r="Z409" i="1"/>
  <c r="AA409" i="1"/>
  <c r="Z186" i="1"/>
  <c r="AA186" i="1"/>
  <c r="Z250" i="1"/>
  <c r="AA250" i="1"/>
  <c r="Z314" i="1"/>
  <c r="AA314" i="1"/>
  <c r="Z378" i="1"/>
  <c r="AA378" i="1"/>
  <c r="Z442" i="1"/>
  <c r="AA442" i="1"/>
  <c r="Z506" i="1"/>
  <c r="AA506" i="1"/>
  <c r="Z570" i="1"/>
  <c r="AA570" i="1"/>
  <c r="Z227" i="1"/>
  <c r="AA227" i="1"/>
  <c r="Z291" i="1"/>
  <c r="AA291" i="1"/>
  <c r="AA355" i="1"/>
  <c r="Z355" i="1"/>
  <c r="AA419" i="1"/>
  <c r="Z419" i="1"/>
  <c r="AA483" i="1"/>
  <c r="Z483" i="1"/>
  <c r="Z547" i="1"/>
  <c r="AA547" i="1"/>
  <c r="Z2" i="1" l="1"/>
  <c r="AA2" i="1"/>
</calcChain>
</file>

<file path=xl/sharedStrings.xml><?xml version="1.0" encoding="utf-8"?>
<sst xmlns="http://schemas.openxmlformats.org/spreadsheetml/2006/main" count="1103" uniqueCount="313">
  <si>
    <t>VALIDATE LOG</t>
  </si>
  <si>
    <t>C003</t>
  </si>
  <si>
    <t>Z1</t>
  </si>
  <si>
    <t>ZCAM001</t>
  </si>
  <si>
    <t>A003</t>
  </si>
  <si>
    <t>REQUESTOR NUMBER
RSTXT-TXLINE(19)</t>
  </si>
  <si>
    <t>SALES OFFICE
VIQMEL-VKBUR</t>
  </si>
  <si>
    <t>VEND CENTER
VIQMEL-IWERK</t>
  </si>
  <si>
    <t>DIST CH
VIQMEL-VTWEG</t>
  </si>
  <si>
    <t>ACCT #
IHPA-PARNR(02)</t>
  </si>
  <si>
    <t>ACCT NAME
VIQMEL-QMTXT</t>
  </si>
  <si>
    <t>ACCT #
IHPA-PARNR(01)</t>
  </si>
  <si>
    <t>ACCT NAME
RSTXT-TXLINE(19)</t>
  </si>
  <si>
    <t>ACCT CONTACT NAME
RSTXT-TXLINE(19)</t>
  </si>
  <si>
    <t>ACCT CONTACT #
RSTXT-TXLINE(19)</t>
  </si>
  <si>
    <t>EQUIP # (Z7 ONLY)
RIWO1-EQUNR</t>
  </si>
  <si>
    <t>CURRENT LOCATION OF EQUIP (Z7 ONLY)
RSTXT-TXLINE(19)</t>
  </si>
  <si>
    <t>NEW LOCATION OF EQUIP
RSTXT-TXLINE(19)</t>
  </si>
  <si>
    <t>MODEL
RSTXT-TXLINE(19)</t>
  </si>
  <si>
    <t>GRAPHICS
RSTXT-TXLINE(19)</t>
  </si>
  <si>
    <t>STEPS TO EQUIP
RSTXT-TXLINE(19)</t>
  </si>
  <si>
    <t>COMMENT
RSTXT-TXLINE(19)</t>
  </si>
  <si>
    <t>SALES ORG
VIQMEL-VKORG</t>
  </si>
  <si>
    <t>NOTIFICATION TYPE
RIWO00-QMART</t>
  </si>
  <si>
    <t>SALES GRP
VIQMEL-VKGRP</t>
  </si>
  <si>
    <t>REQUESTED DATE OF ACTION
VIQMEL-QMDAT</t>
  </si>
  <si>
    <t>CODE GRP
VIQMEL-QMGRP</t>
  </si>
  <si>
    <t>CODE SUB CAT
VIQMEL-QMCOD</t>
  </si>
  <si>
    <t>REQUEST TYPE</t>
  </si>
  <si>
    <t>REQUESTOR NAME</t>
  </si>
  <si>
    <t>REQUESTOR PHONE</t>
  </si>
  <si>
    <t>VEND CTR</t>
  </si>
  <si>
    <t>DIST CHANNEL</t>
  </si>
  <si>
    <t>SALES GROUP</t>
  </si>
  <si>
    <t>STEPS</t>
  </si>
  <si>
    <t>COMMENT (MUST BE LESS THAN 30 CHARACTERS)</t>
  </si>
  <si>
    <t>COMPANY CODE</t>
  </si>
  <si>
    <t>CODE GRP</t>
  </si>
  <si>
    <t>CODE SUB CAT</t>
  </si>
  <si>
    <t>COLOR GUIDE:</t>
  </si>
  <si>
    <t>AUTO POPULATED</t>
  </si>
  <si>
    <t>DATE REQUEST SUBMITTED:</t>
  </si>
  <si>
    <t>MANUAL ENTRY</t>
  </si>
  <si>
    <t>REQUESTED BY:</t>
  </si>
  <si>
    <t>DROP DOWN SELECTION</t>
  </si>
  <si>
    <t>REQUESTED BY PHONE #:</t>
  </si>
  <si>
    <t xml:space="preserve"> REQUEST TYPE</t>
  </si>
  <si>
    <t xml:space="preserve">SALES OFFICE </t>
  </si>
  <si>
    <t># OF STEPS</t>
  </si>
  <si>
    <t>DROP DOWN</t>
  </si>
  <si>
    <t>AUTO POP</t>
  </si>
  <si>
    <t>NON SPECIAL EVENT</t>
  </si>
  <si>
    <t>BREWED COFFEE</t>
  </si>
  <si>
    <t>Z6</t>
  </si>
  <si>
    <t>C000</t>
  </si>
  <si>
    <t>C001</t>
  </si>
  <si>
    <t>NO STAIRS</t>
  </si>
  <si>
    <t>SPECIAL EVENT</t>
  </si>
  <si>
    <t>BREWED TEA</t>
  </si>
  <si>
    <t>ZCAM003</t>
  </si>
  <si>
    <t>Z3</t>
  </si>
  <si>
    <t>COOLER</t>
  </si>
  <si>
    <t>FOUNTAIN</t>
  </si>
  <si>
    <t>ZCAM005</t>
  </si>
  <si>
    <t>Z7</t>
  </si>
  <si>
    <t>A002</t>
  </si>
  <si>
    <t>C004</t>
  </si>
  <si>
    <t>FROZEN BEV. MACHINE</t>
  </si>
  <si>
    <t>ZCAM007</t>
  </si>
  <si>
    <t>C005</t>
  </si>
  <si>
    <t>ICETAINER</t>
  </si>
  <si>
    <t>A004</t>
  </si>
  <si>
    <t>C006</t>
  </si>
  <si>
    <t>VENDERS</t>
  </si>
  <si>
    <t>ZCAM009</t>
  </si>
  <si>
    <t>A005</t>
  </si>
  <si>
    <t>C007</t>
  </si>
  <si>
    <t>A007</t>
  </si>
  <si>
    <t>C009</t>
  </si>
  <si>
    <t>ZCAM013</t>
  </si>
  <si>
    <t>A009</t>
  </si>
  <si>
    <t>C010</t>
  </si>
  <si>
    <t>ZCAM014</t>
  </si>
  <si>
    <t>A010</t>
  </si>
  <si>
    <t>C011</t>
  </si>
  <si>
    <t>ZCAM015</t>
  </si>
  <si>
    <t>A011</t>
  </si>
  <si>
    <t>C014</t>
  </si>
  <si>
    <t>10+</t>
  </si>
  <si>
    <t>ZCAM016</t>
  </si>
  <si>
    <t>A012</t>
  </si>
  <si>
    <t>C016</t>
  </si>
  <si>
    <t>ZCAM018</t>
  </si>
  <si>
    <t>A013</t>
  </si>
  <si>
    <t>C017</t>
  </si>
  <si>
    <t>C022</t>
  </si>
  <si>
    <t>ZCAM020</t>
  </si>
  <si>
    <t>A014</t>
  </si>
  <si>
    <t>C021</t>
  </si>
  <si>
    <t>ZCAM023</t>
  </si>
  <si>
    <t>A016</t>
  </si>
  <si>
    <t>A017</t>
  </si>
  <si>
    <t>C023</t>
  </si>
  <si>
    <t>A019</t>
  </si>
  <si>
    <t>C024</t>
  </si>
  <si>
    <t>C031</t>
  </si>
  <si>
    <t>A020</t>
  </si>
  <si>
    <t>C025</t>
  </si>
  <si>
    <t>A024</t>
  </si>
  <si>
    <t>C027</t>
  </si>
  <si>
    <t>A025</t>
  </si>
  <si>
    <t>C028</t>
  </si>
  <si>
    <t>C029</t>
  </si>
  <si>
    <t>C032</t>
  </si>
  <si>
    <t>C033</t>
  </si>
  <si>
    <t>C034</t>
  </si>
  <si>
    <t>C037</t>
  </si>
  <si>
    <t>C050</t>
  </si>
  <si>
    <t>C038</t>
  </si>
  <si>
    <t>C039</t>
  </si>
  <si>
    <t>C040</t>
  </si>
  <si>
    <t>C042</t>
  </si>
  <si>
    <t>C043</t>
  </si>
  <si>
    <t>C044</t>
  </si>
  <si>
    <t>C047</t>
  </si>
  <si>
    <t>C059</t>
  </si>
  <si>
    <t>C066</t>
  </si>
  <si>
    <t>C067</t>
  </si>
  <si>
    <t>C072</t>
  </si>
  <si>
    <t>C073</t>
  </si>
  <si>
    <t>C074</t>
  </si>
  <si>
    <t>C075</t>
  </si>
  <si>
    <t>C076</t>
  </si>
  <si>
    <t>C077</t>
  </si>
  <si>
    <t>C086</t>
  </si>
  <si>
    <t>C087</t>
  </si>
  <si>
    <t>C088</t>
  </si>
  <si>
    <t>C096</t>
  </si>
  <si>
    <t>C049</t>
  </si>
  <si>
    <t>C114</t>
  </si>
  <si>
    <t>C115</t>
  </si>
  <si>
    <t>C214</t>
  </si>
  <si>
    <t>C018</t>
  </si>
  <si>
    <t>C232</t>
  </si>
  <si>
    <t>C340</t>
  </si>
  <si>
    <t>C341</t>
  </si>
  <si>
    <t>C342</t>
  </si>
  <si>
    <t>C345</t>
  </si>
  <si>
    <t>C350</t>
  </si>
  <si>
    <t>C351</t>
  </si>
  <si>
    <t>C356</t>
  </si>
  <si>
    <t>C401</t>
  </si>
  <si>
    <t>C411</t>
  </si>
  <si>
    <t>C416</t>
  </si>
  <si>
    <t>C425</t>
  </si>
  <si>
    <t>C453</t>
  </si>
  <si>
    <t>C460</t>
  </si>
  <si>
    <t>C462</t>
  </si>
  <si>
    <t>C470</t>
  </si>
  <si>
    <t>C502</t>
  </si>
  <si>
    <t>C506</t>
  </si>
  <si>
    <t>C511</t>
  </si>
  <si>
    <t>C513</t>
  </si>
  <si>
    <t>C521</t>
  </si>
  <si>
    <t>C532</t>
  </si>
  <si>
    <t>ACCT TYPE</t>
  </si>
  <si>
    <t>EQUIP TYPE</t>
  </si>
  <si>
    <t>CODE</t>
  </si>
  <si>
    <t>C00</t>
  </si>
  <si>
    <t>C01</t>
  </si>
  <si>
    <t>C02</t>
  </si>
  <si>
    <t>C03</t>
  </si>
  <si>
    <t>C04</t>
  </si>
  <si>
    <t>Visit this link for the request form:</t>
  </si>
  <si>
    <t>Z6 - PLACEMENT</t>
  </si>
  <si>
    <t>Z7 - REMOVAL</t>
  </si>
  <si>
    <t>REMOVAL CODE</t>
  </si>
  <si>
    <t>CLOSED OUTLET -REMOVAL</t>
  </si>
  <si>
    <t>ALL OTHER -REMOVAL</t>
  </si>
  <si>
    <t>CUSTOMER -PLACEMENT</t>
  </si>
  <si>
    <t>CONCAT</t>
  </si>
  <si>
    <t>RQT TYPE</t>
  </si>
  <si>
    <t xml:space="preserve">EQUIP TYPE </t>
  </si>
  <si>
    <t>CODE NAME</t>
  </si>
  <si>
    <t>CUSTOMER</t>
  </si>
  <si>
    <t>DEFECTIVE OR VADALIZED</t>
  </si>
  <si>
    <t>DOWNGRADE ASSET</t>
  </si>
  <si>
    <t>LOST TO COMPITION</t>
  </si>
  <si>
    <t>LOW VOLUME</t>
  </si>
  <si>
    <t>NEW OWNER</t>
  </si>
  <si>
    <t>RENOVATION (TEMP REMOVAL)</t>
  </si>
  <si>
    <t>UPGRADE ASSET</t>
  </si>
  <si>
    <t>BC</t>
  </si>
  <si>
    <t>CLOSED OUTLET</t>
  </si>
  <si>
    <t>BT</t>
  </si>
  <si>
    <t>HELPER</t>
  </si>
  <si>
    <t>NSE</t>
  </si>
  <si>
    <t>SE</t>
  </si>
  <si>
    <t>FBM</t>
  </si>
  <si>
    <t>IT</t>
  </si>
  <si>
    <t>HELP</t>
  </si>
  <si>
    <t>X</t>
  </si>
  <si>
    <t>C</t>
  </si>
  <si>
    <t>O</t>
  </si>
  <si>
    <t>Z7|NSE|BC|X</t>
  </si>
  <si>
    <t>Z7|NSE|BT|X</t>
  </si>
  <si>
    <t>Z7|NSE|FBM|X</t>
  </si>
  <si>
    <t>Z7|NSE|IT|X</t>
  </si>
  <si>
    <t>Z6|NSE|BC|C</t>
  </si>
  <si>
    <t>Z6|SE|BC|C</t>
  </si>
  <si>
    <t>Z6|NSE|BT|C</t>
  </si>
  <si>
    <t>Z6|SE|BT|C</t>
  </si>
  <si>
    <t>Z6|NSE|FBM|C</t>
  </si>
  <si>
    <t>Z6|SE|FBM|C</t>
  </si>
  <si>
    <t>Z6|NSE|IT|C</t>
  </si>
  <si>
    <t>Z6|SE|IT|C</t>
  </si>
  <si>
    <t>Z7|NSE|BC|O</t>
  </si>
  <si>
    <t>Z7|NSE|BT|O</t>
  </si>
  <si>
    <t>Z7|NSE|FBM|O</t>
  </si>
  <si>
    <t>Z7|NSE|IT|O</t>
  </si>
  <si>
    <t>2 WEEK DATE</t>
  </si>
  <si>
    <t>**=REQUIRED</t>
  </si>
  <si>
    <r>
      <t>REQUEST TYPE</t>
    </r>
    <r>
      <rPr>
        <b/>
        <sz val="12"/>
        <color rgb="FFFF0000"/>
        <rFont val="Gisha"/>
        <family val="2"/>
      </rPr>
      <t>**</t>
    </r>
  </si>
  <si>
    <r>
      <t>ACCT TYPE</t>
    </r>
    <r>
      <rPr>
        <b/>
        <sz val="12"/>
        <color rgb="FFFF0000"/>
        <rFont val="Gisha"/>
        <family val="2"/>
      </rPr>
      <t>**</t>
    </r>
  </si>
  <si>
    <r>
      <t>REASON</t>
    </r>
    <r>
      <rPr>
        <b/>
        <sz val="12"/>
        <color rgb="FFFF0000"/>
        <rFont val="Gisha"/>
        <family val="2"/>
      </rPr>
      <t>**</t>
    </r>
  </si>
  <si>
    <r>
      <t>SALES OFFICE</t>
    </r>
    <r>
      <rPr>
        <b/>
        <sz val="12"/>
        <color rgb="FFFF0000"/>
        <rFont val="Gisha"/>
        <family val="2"/>
      </rPr>
      <t>**</t>
    </r>
  </si>
  <si>
    <r>
      <t>DIST CHANNEL</t>
    </r>
    <r>
      <rPr>
        <b/>
        <sz val="12"/>
        <color rgb="FFFF0000"/>
        <rFont val="Gisha"/>
        <family val="2"/>
      </rPr>
      <t>**</t>
    </r>
  </si>
  <si>
    <r>
      <t>SALES GROUP</t>
    </r>
    <r>
      <rPr>
        <b/>
        <sz val="12"/>
        <color rgb="FFFF0000"/>
        <rFont val="Gisha"/>
        <family val="2"/>
      </rPr>
      <t>**</t>
    </r>
  </si>
  <si>
    <r>
      <t>SOLD-TO</t>
    </r>
    <r>
      <rPr>
        <b/>
        <sz val="12"/>
        <color rgb="FFFF0000"/>
        <rFont val="Gisha"/>
        <family val="2"/>
      </rPr>
      <t>**</t>
    </r>
  </si>
  <si>
    <r>
      <t>SOLD-TO NAME</t>
    </r>
    <r>
      <rPr>
        <b/>
        <sz val="12"/>
        <color rgb="FFFF0000"/>
        <rFont val="Gisha"/>
        <family val="2"/>
      </rPr>
      <t>**</t>
    </r>
  </si>
  <si>
    <r>
      <t>ACCT CONTACT NAME</t>
    </r>
    <r>
      <rPr>
        <b/>
        <sz val="12"/>
        <color rgb="FFFF0000"/>
        <rFont val="Gisha"/>
        <family val="2"/>
      </rPr>
      <t>**</t>
    </r>
  </si>
  <si>
    <r>
      <t>ACCT CONTACT NUMBER</t>
    </r>
    <r>
      <rPr>
        <b/>
        <sz val="12"/>
        <color rgb="FFFF0000"/>
        <rFont val="Gisha"/>
        <family val="2"/>
      </rPr>
      <t>**</t>
    </r>
  </si>
  <si>
    <r>
      <t>DATE TO PICKUP/DELIVERY</t>
    </r>
    <r>
      <rPr>
        <b/>
        <sz val="12"/>
        <color rgb="FFFF0000"/>
        <rFont val="Gisha"/>
        <family val="2"/>
      </rPr>
      <t>**</t>
    </r>
  </si>
  <si>
    <r>
      <t>EQUIPMENT TYPE</t>
    </r>
    <r>
      <rPr>
        <b/>
        <sz val="12"/>
        <color rgb="FFFF0000"/>
        <rFont val="Gisha"/>
        <family val="2"/>
      </rPr>
      <t>**</t>
    </r>
  </si>
  <si>
    <t>RQUESTED DATE
RSTXT-TXLINE(19)</t>
  </si>
  <si>
    <t>F</t>
  </si>
  <si>
    <t>V</t>
  </si>
  <si>
    <t>Z7|NSE|C|X</t>
  </si>
  <si>
    <t>Z7|NSE|F|X</t>
  </si>
  <si>
    <t>Z7|NSE|V|X</t>
  </si>
  <si>
    <t>Z6|NSE|C|C</t>
  </si>
  <si>
    <t>Z6|SE|C|C</t>
  </si>
  <si>
    <t>Z6|NSE|F|C</t>
  </si>
  <si>
    <t>Z6|SE|F|C</t>
  </si>
  <si>
    <t>Z6|NSE|V|C</t>
  </si>
  <si>
    <t>Z7|NSE|C|O</t>
  </si>
  <si>
    <t>Z7|NSE|F|O</t>
  </si>
  <si>
    <t>Z7|NSE|V|O</t>
  </si>
  <si>
    <t>REQUESTOR NAME
RSTXT-TXLINE(19)</t>
  </si>
  <si>
    <t>Notification</t>
  </si>
  <si>
    <t>MDM VALIDATE</t>
  </si>
  <si>
    <t>MDM to Verify</t>
  </si>
  <si>
    <t>MASS EMO REQUEST FORM LINK</t>
  </si>
  <si>
    <t>·        Fill in all the below boxes and check the ‘General Information’ box.</t>
  </si>
  <si>
    <t>·        Click ‘Equipment Activity’</t>
  </si>
  <si>
    <t>·        Choose your Activity Request Type</t>
  </si>
  <si>
    <t>·        Enter the total # of equipment we are installing/removing</t>
  </si>
  <si>
    <t xml:space="preserve">·        Choose the Equipment Request Type </t>
  </si>
  <si>
    <t xml:space="preserve">·        Please use the SAP/CONA equipment # (asset/serial # will not work). The number that we need is the 9 digit equipment #, usually beginning with a 1. </t>
  </si>
  <si>
    <t>·        Link that attachment to this form</t>
  </si>
  <si>
    <t>·        Click Submit</t>
  </si>
  <si>
    <t>Z7|SE|BC|O</t>
  </si>
  <si>
    <t>Z7|SE|BC|X</t>
  </si>
  <si>
    <t>Z7|SE|BT|O</t>
  </si>
  <si>
    <t>Z7|SE|BT|X</t>
  </si>
  <si>
    <t>Z7|SE|C|O</t>
  </si>
  <si>
    <t>Z7|SE|C|X</t>
  </si>
  <si>
    <t>Z7|SE|F|O</t>
  </si>
  <si>
    <t>Z7|SE|F|X</t>
  </si>
  <si>
    <t>Z7|SE|FBM|O</t>
  </si>
  <si>
    <t>Z7|SE|FBM|X</t>
  </si>
  <si>
    <t>Z7|SE|IT|O</t>
  </si>
  <si>
    <t>Z7|SE|IT|X</t>
  </si>
  <si>
    <t>Z7|SE|V|O</t>
  </si>
  <si>
    <t>Z7|SE|V|X</t>
  </si>
  <si>
    <t xml:space="preserve">Log Winshuttle Studio 12.0 Update 1
SAP System: Client: SAP User - PNR:100:CC040372
Script Name   -   MDM_USE_ONLY_IW51.Txr
Mode - Standard (Non Batch with Controls)
Start Row   -   18 End Row   -   54
Number of Errors   -   10 Records Uploaded   -   27
Date and Time   -   6/24/2022 3:44:46 AM
Execution Time   -   0:01:22
Run Reason   -    </t>
  </si>
  <si>
    <t xml:space="preserve">Extended Log Winshuttle Studio 12.0 Update 1
SAP System: Client: SAP User - PNR:100:CC040372
Script Name   -   MDM_USE_ONLY_IW51.Txr
Mode   -   Standard (Non Batch with Controls)
Start Row   -   18 End Row   -   54
Number of Errors   -   10 Records Uploaded   -   27
Date and Time   -   6/24/2022 3:44:46 AM
Execution Time   -   0:01:22
Run Reason   -   </t>
  </si>
  <si>
    <t>TXR FILE - DOWNLOAD FOR 1ST TIME USE</t>
  </si>
  <si>
    <t>·        Click the 'Please click here for required EMO template(s)' link. Open and fill out the ‘2022 MASS EMO IW51 Vxx’ (Version will vary) template. Please be sure to fill in all fields on this template.</t>
  </si>
  <si>
    <t>ZL</t>
  </si>
  <si>
    <t>ZL|NSE|BC|C</t>
  </si>
  <si>
    <t>ZL|NSE|BT|C</t>
  </si>
  <si>
    <t>ZL|NSE|C|C</t>
  </si>
  <si>
    <t>ZL|NSE|F|C</t>
  </si>
  <si>
    <t>ZL|NSE|FBM|C</t>
  </si>
  <si>
    <t>ZL|NSE|IT|C</t>
  </si>
  <si>
    <t>ZL|NSE|V|C</t>
  </si>
  <si>
    <t>ZCAM024</t>
  </si>
  <si>
    <t>ZCAM004</t>
  </si>
  <si>
    <t>ZCAM008</t>
  </si>
  <si>
    <t>ZCAM012</t>
  </si>
  <si>
    <t>A008</t>
  </si>
  <si>
    <t>ZL - MOVEMENT</t>
  </si>
  <si>
    <t>CUSTOMER -MOVEMENT</t>
  </si>
  <si>
    <t>C145</t>
  </si>
  <si>
    <t>C020</t>
  </si>
  <si>
    <t>C041</t>
  </si>
  <si>
    <t>C046</t>
  </si>
  <si>
    <t>C213</t>
  </si>
  <si>
    <t xml:space="preserve">C340 </t>
  </si>
  <si>
    <t>C352</t>
  </si>
  <si>
    <t>C471</t>
  </si>
  <si>
    <t>GRAPHICS    (REQUIRED FOR PLACEMENT)</t>
  </si>
  <si>
    <t>MODEL    (REQUIRED FOR PLACEMENT)</t>
  </si>
  <si>
    <t>CURRENT LOCATION OF EQUIP**                      (MUST BE LESS THAN 20 CHARACTERS</t>
  </si>
  <si>
    <t>SAP EQUIP NUMBER (REQUIRED FOR REMOVAL)</t>
  </si>
  <si>
    <t>AND CUS.AUTH_MATERIAL_LIST_ID NOT LIKE '%CH%'</t>
  </si>
  <si>
    <t>AND CUS.AUTH_MATERIAL_LIST_ID NOT LIKE '%EQUIP%'</t>
  </si>
  <si>
    <t>AND CUS.AUTH_MATERIAL_LIST_ID NOT LIKE '%SERV%'</t>
  </si>
  <si>
    <t>AND CUS.AUTH_MATERIAL_LIST_ID NOT LIKE '%SUPP%'</t>
  </si>
  <si>
    <t>AND CUS.AUTH_MATERIAL_LIST_ID NOT LIKE '%FOODLION%'</t>
  </si>
  <si>
    <t>AND CUS.AUTH_MATERIAL_LIST_ID NOT LIKE '%WALMART%'</t>
  </si>
  <si>
    <t>AND CUS.AUTH_MATERIAL_LIST_ID NOT LIKE '%FSV%'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</si>
</sst>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
  </numFmts>
  <fonts count="34" x14ac:knownFonts="1">
    <font>
      <sz val="10"/>
      <color theme="1"/>
      <name val="Gisha"/>
      <family val="2"/>
    </font>
    <font>
      <sz val="12"/>
      <color theme="1"/>
      <name val="Century Gothic"/>
      <family val="2"/>
    </font>
    <font>
      <sz val="8"/>
      <color rgb="FF1F497D"/>
      <name val="Verdana"/>
      <family val="2"/>
    </font>
    <font>
      <sz val="12"/>
      <name val="Century Gothic"/>
      <family val="2"/>
    </font>
    <font>
      <b/>
      <sz val="11"/>
      <color rgb="FF000000"/>
      <name val="Segoe UI"/>
      <family val="2"/>
    </font>
    <font>
      <sz val="12"/>
      <name val="Calibri"/>
      <family val="2"/>
      <scheme val="minor"/>
    </font>
    <font>
      <sz val="12"/>
      <color theme="1"/>
      <name val="Calibri"/>
      <family val="2"/>
      <scheme val="minor"/>
    </font>
    <font>
      <b/>
      <sz val="12"/>
      <name val="Arial"/>
      <family val="2"/>
    </font>
    <font>
      <sz val="8"/>
      <name val="Gisha"/>
      <family val="2"/>
    </font>
    <font>
      <b/>
      <sz val="14"/>
      <color theme="1"/>
      <name val="Century Gothic"/>
      <family val="2"/>
    </font>
    <font>
      <sz val="11"/>
      <color theme="1"/>
      <name val="Calibri"/>
      <family val="2"/>
      <scheme val="minor"/>
    </font>
    <font>
      <u/>
      <sz val="11"/>
      <color theme="10"/>
      <name val="Calibri"/>
      <family val="2"/>
      <scheme val="minor"/>
    </font>
    <font>
      <sz val="12"/>
      <color theme="1"/>
      <name val="Gisha"/>
      <family val="2"/>
    </font>
    <font>
      <sz val="10"/>
      <color theme="5"/>
      <name val="Gisha"/>
      <family val="2"/>
    </font>
    <font>
      <sz val="8.4499999999999993"/>
      <color theme="5"/>
      <name val="Tahoma"/>
      <family val="2"/>
    </font>
    <font>
      <b/>
      <sz val="12"/>
      <color theme="2"/>
      <name val="Calibri"/>
      <family val="2"/>
      <scheme val="minor"/>
    </font>
    <font>
      <b/>
      <sz val="12"/>
      <color theme="1" tint="-0.499984740745262"/>
      <name val="Gisha"/>
      <family val="2"/>
    </font>
    <font>
      <b/>
      <sz val="12"/>
      <color theme="1"/>
      <name val="Gisha"/>
      <family val="2"/>
    </font>
    <font>
      <b/>
      <sz val="12"/>
      <color rgb="FFFF0000"/>
      <name val="Gisha"/>
      <family val="2"/>
    </font>
    <font>
      <b/>
      <sz val="12"/>
      <color theme="5"/>
      <name val="Gisha"/>
      <family val="2"/>
    </font>
    <font>
      <sz val="11"/>
      <color theme="1"/>
      <name val="Calibri"/>
      <family val="2"/>
    </font>
    <font>
      <b/>
      <sz val="8.4499999999999993"/>
      <color theme="1"/>
      <name val="Tahoma"/>
      <family val="2"/>
    </font>
    <font>
      <b/>
      <u/>
      <sz val="10"/>
      <color theme="0"/>
      <name val="Gisha"/>
      <family val="2"/>
    </font>
    <font>
      <sz val="16"/>
      <color theme="1"/>
      <name val="Calibri"/>
      <family val="2"/>
      <scheme val="minor"/>
    </font>
    <font>
      <b/>
      <u/>
      <sz val="10"/>
      <color theme="4" tint="-0.249977111117893"/>
      <name val="Gisha"/>
      <family val="2"/>
    </font>
    <font>
      <b/>
      <sz val="11"/>
      <color rgb="FFFF0000"/>
      <name val="Calibri"/>
      <family val="2"/>
      <scheme val="minor"/>
    </font>
    <font>
      <sz val="11"/>
      <color rgb="FFFF0000"/>
      <name val="Calibri"/>
      <family val="2"/>
      <scheme val="minor"/>
    </font>
    <font>
      <sz val="10"/>
      <color theme="1"/>
      <name val="Century Gothic"/>
      <family val="2"/>
    </font>
    <font>
      <u/>
      <sz val="10"/>
      <color theme="10"/>
      <name val="Gisha"/>
      <family val="2"/>
    </font>
    <font>
      <b/>
      <u/>
      <sz val="20"/>
      <color theme="2" tint="-0.749992370372631"/>
      <name val="Gisha"/>
      <family val="2"/>
    </font>
    <font>
      <b/>
      <u/>
      <sz val="12"/>
      <color theme="0"/>
      <name val="Gisha"/>
      <family val="2"/>
    </font>
    <font>
      <sz val="10"/>
      <color theme="0"/>
      <name val="Gisha"/>
      <family val="2"/>
    </font>
    <font>
      <sz val="10"/>
      <color theme="1"/>
      <name val="Gisha"/>
      <family val="2"/>
    </font>
    <font>
      <sz val="12"/>
      <color rgb="FFFFFFFF"/>
      <name val="Gisha"/>
      <family val="2"/>
    </font>
  </fonts>
  <fills count="23">
    <fill>
      <patternFill patternType="none"/>
    </fill>
    <fill>
      <patternFill patternType="gray125"/>
    </fill>
    <fill>
      <patternFill patternType="solid">
        <fgColor rgb="FFDBE5F1"/>
        <bgColor rgb="FFFFFFFF"/>
      </patternFill>
    </fill>
    <fill>
      <patternFill patternType="solid">
        <fgColor theme="8" tint="0.59999389629810485"/>
        <bgColor indexed="64"/>
      </patternFill>
    </fill>
    <fill>
      <patternFill patternType="solid">
        <fgColor rgb="FFD9D9D9"/>
        <bgColor indexed="64"/>
      </patternFill>
    </fill>
    <fill>
      <patternFill patternType="solid">
        <fgColor theme="3" tint="-0.89999084444715716"/>
        <bgColor indexed="64"/>
      </patternFill>
    </fill>
    <fill>
      <patternFill patternType="solid">
        <fgColor theme="2" tint="-9.9978637043366805E-2"/>
        <bgColor indexed="64"/>
      </patternFill>
    </fill>
    <fill>
      <patternFill patternType="solid">
        <fgColor theme="7" tint="-0.249977111117893"/>
        <bgColor indexed="64"/>
      </patternFill>
    </fill>
    <fill>
      <patternFill patternType="solid">
        <fgColor theme="5" tint="-9.9978637043366805E-2"/>
        <bgColor auto="1"/>
      </patternFill>
    </fill>
    <fill>
      <patternFill patternType="solid">
        <fgColor theme="5" tint="-0.499984740745262"/>
        <bgColor indexed="64"/>
      </patternFill>
    </fill>
    <fill>
      <patternFill patternType="solid">
        <fgColor theme="6" tint="-0.89999084444715716"/>
        <bgColor indexed="64"/>
      </patternFill>
    </fill>
    <fill>
      <patternFill patternType="solid">
        <fgColor theme="4" tint="-0.89999084444715716"/>
        <bgColor indexed="64"/>
      </patternFill>
    </fill>
    <fill>
      <patternFill patternType="solid">
        <fgColor theme="5"/>
        <bgColor indexed="64"/>
      </patternFill>
    </fill>
    <fill>
      <patternFill patternType="solid">
        <fgColor rgb="FFFFCC00"/>
        <bgColor indexed="64"/>
      </patternFill>
    </fill>
    <fill>
      <patternFill patternType="solid">
        <fgColor theme="6"/>
        <bgColor indexed="64"/>
      </patternFill>
    </fill>
    <fill>
      <patternFill patternType="solid">
        <fgColor theme="6" tint="-0.249977111117893"/>
        <bgColor indexed="64"/>
      </patternFill>
    </fill>
    <fill>
      <patternFill patternType="solid">
        <fgColor theme="1" tint="0.59999389629810485"/>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4"/>
        <bgColor indexed="64"/>
      </patternFill>
    </fill>
    <fill>
      <patternFill patternType="solid">
        <fgColor rgb="FFFFFFFF"/>
        <bgColor indexed="64"/>
      </patternFill>
    </fill>
  </fills>
  <borders count="10">
    <border>
      <left/>
      <right/>
      <top/>
      <bottom/>
      <diagonal/>
    </border>
    <border>
      <left style="thin">
        <color theme="3" tint="-0.24991607409894101"/>
      </left>
      <right style="thin">
        <color theme="3" tint="-0.24991607409894101"/>
      </right>
      <top style="thin">
        <color theme="3" tint="-0.24991607409894101"/>
      </top>
      <bottom style="thin">
        <color theme="3" tint="-0.2499160740989410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5" fontId="2" fillId="2" borderId="1" applyNumberFormat="0" applyAlignment="0" applyProtection="0">
      <alignment horizontal="left" vertical="center" indent="1"/>
    </xf>
    <xf numFmtId="0" fontId="10" fillId="0" borderId="0"/>
    <xf numFmtId="0" fontId="11" fillId="0" borderId="0" applyNumberFormat="0" applyFill="0" applyBorder="0" applyAlignment="0" applyProtection="0"/>
    <xf numFmtId="0" fontId="28" fillId="0" borderId="0" applyNumberFormat="0" applyFill="0" applyBorder="0" applyAlignment="0" applyProtection="0"/>
    <xf numFmtId="0" fontId="32" fillId="0" borderId="0"/>
  </cellStyleXfs>
  <cellXfs count="80">
    <xf numFmtId="0" fontId="0" fillId="0" borderId="0" xfId="0"/>
    <xf numFmtId="1" fontId="9" fillId="8" borderId="2" xfId="0" applyNumberFormat="1" applyFont="1" applyFill="1" applyBorder="1" applyAlignment="1" applyProtection="1">
      <alignment horizontal="center" vertical="center" wrapText="1"/>
      <protection hidden="1"/>
    </xf>
    <xf numFmtId="1" fontId="9" fillId="8" borderId="2" xfId="0" applyNumberFormat="1" applyFont="1" applyFill="1" applyBorder="1" applyAlignment="1" applyProtection="1">
      <alignment horizontal="center" vertical="center"/>
      <protection hidden="1"/>
    </xf>
    <xf numFmtId="1" fontId="1" fillId="0" borderId="2" xfId="0" applyNumberFormat="1" applyFont="1" applyBorder="1" applyAlignment="1" applyProtection="1">
      <alignment horizontal="center" vertical="center"/>
      <protection hidden="1"/>
    </xf>
    <xf numFmtId="1" fontId="3" fillId="0" borderId="2" xfId="1" quotePrefix="1" applyNumberFormat="1" applyFont="1" applyFill="1" applyBorder="1" applyAlignment="1" applyProtection="1">
      <alignment horizontal="center" vertical="center"/>
      <protection hidden="1"/>
    </xf>
    <xf numFmtId="1" fontId="3" fillId="0" borderId="2" xfId="1" applyNumberFormat="1" applyFont="1" applyFill="1" applyBorder="1" applyAlignment="1" applyProtection="1">
      <alignment horizontal="center" vertical="center"/>
      <protection hidden="1"/>
    </xf>
    <xf numFmtId="0" fontId="10" fillId="0" borderId="0" xfId="2"/>
    <xf numFmtId="0" fontId="0" fillId="0" borderId="0" xfId="0" applyProtection="1">
      <protection hidden="1"/>
    </xf>
    <xf numFmtId="0" fontId="14" fillId="11" borderId="2" xfId="0" applyFont="1" applyFill="1" applyBorder="1" applyAlignment="1" applyProtection="1">
      <alignment horizontal="center" vertical="center" wrapText="1"/>
      <protection hidden="1"/>
    </xf>
    <xf numFmtId="0" fontId="13" fillId="11" borderId="0" xfId="0" applyFont="1" applyFill="1" applyProtection="1">
      <protection hidden="1"/>
    </xf>
    <xf numFmtId="0" fontId="0" fillId="0" borderId="0" xfId="0" applyAlignment="1" applyProtection="1">
      <alignment horizontal="left"/>
      <protection hidden="1"/>
    </xf>
    <xf numFmtId="0" fontId="4" fillId="4" borderId="2" xfId="0" applyFont="1" applyFill="1" applyBorder="1" applyAlignment="1" applyProtection="1">
      <alignment vertical="center"/>
      <protection hidden="1"/>
    </xf>
    <xf numFmtId="0" fontId="4" fillId="4" borderId="2" xfId="0" applyFont="1" applyFill="1" applyBorder="1" applyAlignment="1" applyProtection="1">
      <alignment horizontal="center" vertical="center"/>
      <protection hidden="1"/>
    </xf>
    <xf numFmtId="0" fontId="16" fillId="6" borderId="3" xfId="0" applyFont="1" applyFill="1" applyBorder="1" applyAlignment="1" applyProtection="1">
      <alignment horizontal="center" vertical="center" wrapText="1"/>
      <protection hidden="1"/>
    </xf>
    <xf numFmtId="0" fontId="12" fillId="0" borderId="4" xfId="0" applyFont="1" applyBorder="1" applyAlignment="1" applyProtection="1">
      <alignment horizontal="left" vertical="center"/>
      <protection hidden="1"/>
    </xf>
    <xf numFmtId="0" fontId="12" fillId="0" borderId="4" xfId="0" applyFont="1" applyBorder="1" applyAlignment="1" applyProtection="1">
      <alignment horizontal="left" vertical="center"/>
      <protection locked="0" hidden="1"/>
    </xf>
    <xf numFmtId="1" fontId="9" fillId="15" borderId="2" xfId="0" applyNumberFormat="1" applyFont="1" applyFill="1" applyBorder="1" applyAlignment="1" applyProtection="1">
      <alignment horizontal="center" vertical="center" wrapText="1"/>
      <protection hidden="1"/>
    </xf>
    <xf numFmtId="164" fontId="12" fillId="0" borderId="4" xfId="0" applyNumberFormat="1" applyFont="1" applyBorder="1" applyAlignment="1" applyProtection="1">
      <alignment horizontal="left" vertical="center"/>
      <protection locked="0" hidden="1"/>
    </xf>
    <xf numFmtId="0" fontId="6" fillId="0" borderId="2" xfId="0" applyFont="1" applyBorder="1" applyAlignment="1" applyProtection="1">
      <alignment horizontal="center"/>
      <protection locked="0" hidden="1"/>
    </xf>
    <xf numFmtId="0" fontId="6" fillId="0" borderId="2" xfId="0" applyFont="1" applyBorder="1" applyProtection="1">
      <protection locked="0" hidden="1"/>
    </xf>
    <xf numFmtId="14" fontId="6" fillId="0" borderId="2" xfId="0" applyNumberFormat="1" applyFont="1" applyBorder="1" applyAlignment="1" applyProtection="1">
      <alignment horizontal="center"/>
      <protection locked="0" hidden="1"/>
    </xf>
    <xf numFmtId="0" fontId="23" fillId="0" borderId="0" xfId="2" applyFont="1" applyAlignment="1">
      <alignment vertical="center"/>
    </xf>
    <xf numFmtId="0" fontId="24" fillId="0" borderId="0" xfId="3" applyFont="1" applyAlignment="1">
      <alignment vertical="center"/>
    </xf>
    <xf numFmtId="0" fontId="22" fillId="0" borderId="0" xfId="3" applyFont="1" applyAlignment="1">
      <alignment vertical="center"/>
    </xf>
    <xf numFmtId="0" fontId="25" fillId="0" borderId="0" xfId="2" applyFont="1" applyAlignment="1">
      <alignment horizontal="left" vertical="center" indent="5"/>
    </xf>
    <xf numFmtId="0" fontId="0" fillId="0" borderId="0" xfId="0" applyAlignment="1">
      <alignment wrapText="1"/>
    </xf>
    <xf numFmtId="0" fontId="26" fillId="0" borderId="0" xfId="0" applyFont="1"/>
    <xf numFmtId="0" fontId="26" fillId="0" borderId="0" xfId="0" applyFont="1" applyAlignment="1">
      <alignment wrapText="1"/>
    </xf>
    <xf numFmtId="0" fontId="0" fillId="0" borderId="2" xfId="0" applyBorder="1" applyAlignment="1" applyProtection="1">
      <alignment horizontal="center" vertical="center"/>
      <protection hidden="1"/>
    </xf>
    <xf numFmtId="0" fontId="17" fillId="3" borderId="3" xfId="0" applyFont="1" applyFill="1" applyBorder="1" applyAlignment="1" applyProtection="1">
      <alignment horizontal="center" vertical="center" wrapText="1"/>
      <protection hidden="1"/>
    </xf>
    <xf numFmtId="0" fontId="30" fillId="0" borderId="0" xfId="3" applyFont="1" applyAlignment="1">
      <alignment vertical="center"/>
    </xf>
    <xf numFmtId="0" fontId="31" fillId="0" borderId="0" xfId="0" applyFont="1"/>
    <xf numFmtId="0" fontId="0" fillId="18" borderId="0" xfId="0" applyFill="1" applyProtection="1">
      <protection hidden="1"/>
    </xf>
    <xf numFmtId="0" fontId="0" fillId="19" borderId="0" xfId="0" applyFill="1" applyProtection="1">
      <protection hidden="1"/>
    </xf>
    <xf numFmtId="0" fontId="0" fillId="20" borderId="0" xfId="0" applyFill="1" applyProtection="1">
      <protection hidden="1"/>
    </xf>
    <xf numFmtId="0" fontId="0" fillId="21" borderId="0" xfId="0" applyFill="1" applyProtection="1">
      <protection hidden="1"/>
    </xf>
    <xf numFmtId="0" fontId="32" fillId="0" borderId="0" xfId="5" applyProtection="1">
      <protection hidden="1"/>
    </xf>
    <xf numFmtId="0" fontId="12" fillId="0" borderId="0" xfId="5" applyFont="1" applyAlignment="1" applyProtection="1">
      <alignment horizontal="left" vertical="center"/>
      <protection hidden="1"/>
    </xf>
    <xf numFmtId="164" fontId="12" fillId="0" borderId="0" xfId="5" applyNumberFormat="1" applyFont="1" applyAlignment="1" applyProtection="1">
      <alignment horizontal="left" vertical="center"/>
      <protection hidden="1"/>
    </xf>
    <xf numFmtId="0" fontId="12" fillId="0" borderId="2" xfId="5" applyFont="1" applyBorder="1" applyProtection="1">
      <protection hidden="1"/>
    </xf>
    <xf numFmtId="0" fontId="12" fillId="0" borderId="4" xfId="5" applyFont="1" applyBorder="1" applyAlignment="1" applyProtection="1">
      <alignment horizontal="left" vertical="center"/>
      <protection hidden="1"/>
    </xf>
    <xf numFmtId="164" fontId="12" fillId="0" borderId="4" xfId="5" applyNumberFormat="1" applyFont="1" applyBorder="1" applyAlignment="1" applyProtection="1">
      <alignment horizontal="left" vertical="center"/>
      <protection hidden="1"/>
    </xf>
    <xf numFmtId="0" fontId="20" fillId="0" borderId="2" xfId="5" applyFont="1" applyBorder="1" applyProtection="1">
      <protection hidden="1"/>
    </xf>
    <xf numFmtId="0" fontId="19" fillId="10" borderId="5" xfId="5" applyFont="1" applyFill="1" applyBorder="1" applyAlignment="1" applyProtection="1">
      <alignment horizontal="left" vertical="center"/>
      <protection hidden="1"/>
    </xf>
    <xf numFmtId="0" fontId="19" fillId="10" borderId="6" xfId="5" applyFont="1" applyFill="1" applyBorder="1" applyAlignment="1" applyProtection="1">
      <alignment horizontal="left" vertical="center"/>
      <protection hidden="1"/>
    </xf>
    <xf numFmtId="164" fontId="19" fillId="10" borderId="5" xfId="5" applyNumberFormat="1" applyFont="1" applyFill="1" applyBorder="1" applyAlignment="1" applyProtection="1">
      <alignment horizontal="left" vertical="center"/>
      <protection hidden="1"/>
    </xf>
    <xf numFmtId="0" fontId="0" fillId="21" borderId="0" xfId="0" applyFill="1"/>
    <xf numFmtId="0" fontId="33" fillId="0" borderId="4" xfId="0" applyFont="1" applyBorder="1" applyAlignment="1" applyProtection="1">
      <alignment horizontal="left" vertical="center"/>
      <protection hidden="1"/>
    </xf>
    <xf numFmtId="0" fontId="15" fillId="5" borderId="7" xfId="0" applyFont="1" applyFill="1" applyBorder="1" applyAlignment="1" applyProtection="1">
      <alignment horizontal="left" vertical="center"/>
      <protection hidden="1"/>
    </xf>
    <xf numFmtId="0" fontId="12" fillId="0" borderId="0" xfId="0" applyFont="1" applyAlignment="1" applyProtection="1">
      <alignment horizontal="left" vertical="center"/>
      <protection hidden="1"/>
    </xf>
    <xf numFmtId="0" fontId="5" fillId="0" borderId="0" xfId="0" applyFont="1" applyAlignment="1" applyProtection="1">
      <alignment horizontal="left" vertical="center" wrapText="1"/>
      <protection hidden="1"/>
    </xf>
    <xf numFmtId="0" fontId="6" fillId="0" borderId="0" xfId="0" applyFont="1" applyAlignment="1" applyProtection="1">
      <alignment horizontal="left" vertical="center" wrapText="1"/>
      <protection hidden="1"/>
    </xf>
    <xf numFmtId="0" fontId="16" fillId="6" borderId="3" xfId="0" applyFont="1" applyFill="1" applyBorder="1" applyAlignment="1" applyProtection="1">
      <alignment horizontal="left" vertical="center"/>
      <protection hidden="1"/>
    </xf>
    <xf numFmtId="0" fontId="17" fillId="0" borderId="3" xfId="0" applyFont="1" applyBorder="1" applyAlignment="1" applyProtection="1">
      <alignment horizontal="left" vertical="center"/>
      <protection hidden="1"/>
    </xf>
    <xf numFmtId="0" fontId="17" fillId="3" borderId="3" xfId="0" applyFont="1" applyFill="1" applyBorder="1" applyAlignment="1" applyProtection="1">
      <alignment horizontal="left" vertical="center"/>
      <protection hidden="1"/>
    </xf>
    <xf numFmtId="0" fontId="17" fillId="7" borderId="3" xfId="0" applyFont="1" applyFill="1" applyBorder="1" applyAlignment="1" applyProtection="1">
      <alignment horizontal="left" vertical="center"/>
      <protection hidden="1"/>
    </xf>
    <xf numFmtId="164" fontId="12" fillId="0" borderId="0" xfId="0" applyNumberFormat="1" applyFont="1" applyAlignment="1" applyProtection="1">
      <alignment horizontal="left" vertical="center"/>
      <protection hidden="1"/>
    </xf>
    <xf numFmtId="0" fontId="18" fillId="12" borderId="3" xfId="0" applyFont="1" applyFill="1" applyBorder="1" applyAlignment="1" applyProtection="1">
      <alignment horizontal="left" vertical="center"/>
      <protection hidden="1"/>
    </xf>
    <xf numFmtId="0" fontId="17" fillId="16" borderId="3" xfId="0" applyFont="1" applyFill="1" applyBorder="1" applyAlignment="1" applyProtection="1">
      <alignment horizontal="left" vertical="center"/>
      <protection hidden="1"/>
    </xf>
    <xf numFmtId="164" fontId="5" fillId="0" borderId="0" xfId="0" applyNumberFormat="1" applyFont="1" applyAlignment="1" applyProtection="1">
      <alignment horizontal="left" vertical="center" wrapText="1"/>
      <protection hidden="1"/>
    </xf>
    <xf numFmtId="0" fontId="17" fillId="7" borderId="3" xfId="0" applyFont="1" applyFill="1" applyBorder="1" applyAlignment="1" applyProtection="1">
      <alignment horizontal="center" vertical="center" wrapText="1"/>
      <protection hidden="1"/>
    </xf>
    <xf numFmtId="0" fontId="12" fillId="0" borderId="0" xfId="0" applyFont="1" applyAlignment="1" applyProtection="1">
      <alignment horizontal="center" vertical="center" wrapText="1"/>
      <protection hidden="1"/>
    </xf>
    <xf numFmtId="164" fontId="5" fillId="0" borderId="0" xfId="0" applyNumberFormat="1" applyFont="1" applyAlignment="1" applyProtection="1">
      <alignment horizontal="center" vertical="center" wrapText="1"/>
      <protection hidden="1"/>
    </xf>
    <xf numFmtId="0" fontId="6" fillId="0" borderId="0" xfId="0" applyFont="1" applyAlignment="1" applyProtection="1">
      <alignment horizontal="center" vertical="center" wrapText="1"/>
      <protection hidden="1"/>
    </xf>
    <xf numFmtId="0" fontId="7" fillId="0" borderId="0" xfId="0" applyFont="1" applyAlignment="1" applyProtection="1">
      <alignment horizontal="left" vertical="center" wrapText="1"/>
      <protection hidden="1"/>
    </xf>
    <xf numFmtId="14" fontId="17" fillId="3" borderId="3" xfId="0" applyNumberFormat="1" applyFont="1" applyFill="1" applyBorder="1" applyAlignment="1" applyProtection="1">
      <alignment horizontal="left" vertical="center"/>
      <protection locked="0" hidden="1"/>
    </xf>
    <xf numFmtId="0" fontId="17" fillId="3" borderId="3" xfId="0" applyFont="1" applyFill="1" applyBorder="1" applyAlignment="1" applyProtection="1">
      <alignment horizontal="left" vertical="center"/>
      <protection locked="0" hidden="1"/>
    </xf>
    <xf numFmtId="0" fontId="12" fillId="22" borderId="0" xfId="0" applyFont="1" applyFill="1" applyAlignment="1" applyProtection="1">
      <alignment horizontal="left" vertical="center"/>
      <protection hidden="1"/>
    </xf>
    <xf numFmtId="0" fontId="17" fillId="3" borderId="7" xfId="0" applyFont="1" applyFill="1" applyBorder="1" applyAlignment="1" applyProtection="1">
      <alignment horizontal="center" vertical="center" wrapText="1"/>
      <protection hidden="1"/>
    </xf>
    <xf numFmtId="0" fontId="12" fillId="0" borderId="2" xfId="0" applyFont="1" applyBorder="1" applyAlignment="1" applyProtection="1">
      <alignment horizontal="left" vertical="center"/>
      <protection hidden="1"/>
    </xf>
    <xf numFmtId="0" fontId="12" fillId="0" borderId="2" xfId="0" applyFont="1" applyBorder="1" applyAlignment="1" applyProtection="1">
      <alignment horizontal="left" vertical="center"/>
      <protection locked="0" hidden="1"/>
    </xf>
    <xf numFmtId="164" fontId="9" fillId="8" borderId="2" xfId="0" applyNumberFormat="1" applyFont="1" applyFill="1" applyBorder="1" applyAlignment="1" applyProtection="1">
      <alignment horizontal="center" vertical="center" wrapText="1"/>
      <protection hidden="1"/>
    </xf>
    <xf numFmtId="0" fontId="21" fillId="13" borderId="0" xfId="0" applyFont="1" applyFill="1" applyAlignment="1" applyProtection="1">
      <alignment horizontal="center" vertical="top" wrapText="1"/>
      <protection hidden="1"/>
    </xf>
    <xf numFmtId="1" fontId="9" fillId="9" borderId="2" xfId="0" applyNumberFormat="1" applyFont="1" applyFill="1" applyBorder="1" applyAlignment="1" applyProtection="1">
      <alignment horizontal="center" vertical="center"/>
      <protection hidden="1"/>
    </xf>
    <xf numFmtId="0" fontId="29" fillId="12" borderId="3" xfId="4" applyFont="1" applyFill="1" applyBorder="1" applyAlignment="1" applyProtection="1">
      <alignment horizontal="center" vertical="center"/>
      <protection hidden="1"/>
    </xf>
    <xf numFmtId="164" fontId="1" fillId="0" borderId="2" xfId="0" applyNumberFormat="1" applyFont="1" applyBorder="1" applyAlignment="1" applyProtection="1">
      <alignment horizontal="center" vertical="center"/>
      <protection hidden="1"/>
    </xf>
    <xf numFmtId="1" fontId="27" fillId="0" borderId="2" xfId="0" applyNumberFormat="1" applyFont="1" applyBorder="1" applyAlignment="1" applyProtection="1">
      <alignment horizontal="center" vertical="center" wrapText="1"/>
      <protection hidden="1"/>
    </xf>
    <xf numFmtId="0" fontId="0" fillId="14" borderId="2" xfId="0" applyFill="1" applyBorder="1" applyAlignment="1" applyProtection="1">
      <alignment horizontal="center" vertical="center"/>
      <protection hidden="1"/>
    </xf>
    <xf numFmtId="0" fontId="18" fillId="17" borderId="8" xfId="0" applyFont="1" applyFill="1" applyBorder="1" applyAlignment="1" applyProtection="1">
      <alignment horizontal="center" vertical="center"/>
      <protection hidden="1"/>
    </xf>
    <xf numFmtId="0" fontId="18" fillId="17" borderId="9" xfId="0" applyFont="1" applyFill="1" applyBorder="1" applyAlignment="1" applyProtection="1">
      <alignment horizontal="center" vertical="center"/>
      <protection hidden="1"/>
    </xf>
  </cellXfs>
  <cellStyles count="6">
    <cellStyle name="Hyperlink" xfId="4" builtinId="8"/>
    <cellStyle name="Hyperlink 2" xfId="3" xr:uid="{5064736D-D821-4A6E-8201-AF77A86E75EE}"/>
    <cellStyle name="Normal" xfId="0" builtinId="0"/>
    <cellStyle name="Normal 2" xfId="2" xr:uid="{7CB2E69A-08FD-4210-ACEA-983332BC7D09}"/>
    <cellStyle name="Normal 2 2" xfId="5" xr:uid="{136B1C28-E80C-4BF3-B3C4-663B266A08D3}"/>
    <cellStyle name="SAPMemberCell" xfId="1" xr:uid="{A1AB43C2-5671-42AF-9C69-7E81765AC5B0}"/>
  </cellStyles>
  <dxfs count="9">
    <dxf>
      <fill>
        <patternFill patternType="darkTrellis">
          <fgColor auto="1"/>
          <bgColor theme="2" tint="-0.749961851863155"/>
        </patternFill>
      </fill>
    </dxf>
    <dxf>
      <font>
        <strike val="0"/>
        <color theme="1"/>
      </font>
      <fill>
        <patternFill>
          <bgColor rgb="FFFFFFFF"/>
        </patternFill>
      </fill>
    </dxf>
    <dxf>
      <fill>
        <patternFill patternType="darkTrellis">
          <fgColor auto="1"/>
          <bgColor theme="2" tint="-0.749961851863155"/>
        </patternFill>
      </fill>
    </dxf>
    <dxf>
      <font>
        <b/>
        <i val="0"/>
        <color theme="2" tint="-0.24994659260841701"/>
      </font>
      <fill>
        <patternFill>
          <bgColor theme="5"/>
        </patternFill>
      </fill>
    </dxf>
    <dxf>
      <fill>
        <patternFill patternType="darkTrellis">
          <fgColor auto="1"/>
          <bgColor theme="2" tint="-0.749961851863155"/>
        </patternFill>
      </fill>
    </dxf>
    <dxf>
      <font>
        <b/>
        <i val="0"/>
        <color theme="2" tint="-0.24994659260841701"/>
      </font>
      <fill>
        <patternFill>
          <bgColor theme="5"/>
        </patternFill>
      </fill>
    </dxf>
    <dxf>
      <fill>
        <patternFill patternType="darkTrellis">
          <fgColor auto="1"/>
          <bgColor theme="2" tint="-0.749961851863155"/>
        </patternFill>
      </fill>
    </dxf>
    <dxf>
      <fill>
        <patternFill patternType="darkTrellis">
          <fgColor auto="1"/>
          <bgColor theme="2" tint="-0.749961851863155"/>
        </patternFill>
      </fill>
    </dxf>
    <dxf>
      <fill>
        <patternFill patternType="darkTrellis">
          <fgColor auto="1"/>
          <bgColor theme="2" tint="-0.74996185186315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17</xdr:col>
      <xdr:colOff>317657</xdr:colOff>
      <xdr:row>43</xdr:row>
      <xdr:rowOff>91441</xdr:rowOff>
    </xdr:from>
    <xdr:to>
      <xdr:col>39</xdr:col>
      <xdr:colOff>322652</xdr:colOff>
      <xdr:row>61</xdr:row>
      <xdr:rowOff>152497</xdr:rowOff>
    </xdr:to>
    <xdr:pic>
      <xdr:nvPicPr>
        <xdr:cNvPr id="3" name="Picture 2">
          <a:extLst>
            <a:ext uri="{FF2B5EF4-FFF2-40B4-BE49-F238E27FC236}">
              <a16:creationId xmlns:a16="http://schemas.microsoft.com/office/drawing/2014/main" id="{E79C4052-50E5-410D-873F-9E4567CD9949}"/>
            </a:ext>
          </a:extLst>
        </xdr:cNvPr>
        <xdr:cNvPicPr>
          <a:picLocks noChangeAspect="1"/>
        </xdr:cNvPicPr>
      </xdr:nvPicPr>
      <xdr:blipFill>
        <a:blip xmlns:r="http://schemas.openxmlformats.org/officeDocument/2006/relationships" r:embed="rId1"/>
        <a:stretch>
          <a:fillRect/>
        </a:stretch>
      </xdr:blipFill>
      <xdr:spPr>
        <a:xfrm>
          <a:off x="10680857" y="7734301"/>
          <a:ext cx="13431435" cy="3078576"/>
        </a:xfrm>
        <a:prstGeom prst="rect">
          <a:avLst/>
        </a:prstGeom>
      </xdr:spPr>
    </xdr:pic>
    <xdr:clientData/>
  </xdr:twoCellAnchor>
  <xdr:twoCellAnchor>
    <xdr:from>
      <xdr:col>15</xdr:col>
      <xdr:colOff>11907</xdr:colOff>
      <xdr:row>55</xdr:row>
      <xdr:rowOff>144779</xdr:rowOff>
    </xdr:from>
    <xdr:to>
      <xdr:col>17</xdr:col>
      <xdr:colOff>81439</xdr:colOff>
      <xdr:row>58</xdr:row>
      <xdr:rowOff>130968</xdr:rowOff>
    </xdr:to>
    <xdr:sp macro="" textlink="">
      <xdr:nvSpPr>
        <xdr:cNvPr id="4" name="Arrow: Right 3">
          <a:extLst>
            <a:ext uri="{FF2B5EF4-FFF2-40B4-BE49-F238E27FC236}">
              <a16:creationId xmlns:a16="http://schemas.microsoft.com/office/drawing/2014/main" id="{A221A403-3B28-4550-A404-E97155B62250}"/>
            </a:ext>
          </a:extLst>
        </xdr:cNvPr>
        <xdr:cNvSpPr/>
      </xdr:nvSpPr>
      <xdr:spPr>
        <a:xfrm>
          <a:off x="9155907" y="9799319"/>
          <a:ext cx="1288732" cy="48910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11</xdr:row>
      <xdr:rowOff>164782</xdr:rowOff>
    </xdr:from>
    <xdr:to>
      <xdr:col>15</xdr:col>
      <xdr:colOff>209206</xdr:colOff>
      <xdr:row>87</xdr:row>
      <xdr:rowOff>38965</xdr:rowOff>
    </xdr:to>
    <xdr:pic>
      <xdr:nvPicPr>
        <xdr:cNvPr id="5" name="Picture 4">
          <a:extLst>
            <a:ext uri="{FF2B5EF4-FFF2-40B4-BE49-F238E27FC236}">
              <a16:creationId xmlns:a16="http://schemas.microsoft.com/office/drawing/2014/main" id="{D92963D5-00BD-4CD7-91BD-52546E5713C4}"/>
            </a:ext>
          </a:extLst>
        </xdr:cNvPr>
        <xdr:cNvPicPr>
          <a:picLocks noChangeAspect="1"/>
        </xdr:cNvPicPr>
      </xdr:nvPicPr>
      <xdr:blipFill>
        <a:blip xmlns:r="http://schemas.openxmlformats.org/officeDocument/2006/relationships" r:embed="rId2"/>
        <a:stretch>
          <a:fillRect/>
        </a:stretch>
      </xdr:blipFill>
      <xdr:spPr>
        <a:xfrm>
          <a:off x="0" y="2245042"/>
          <a:ext cx="9353206" cy="13014873"/>
        </a:xfrm>
        <a:prstGeom prst="rect">
          <a:avLst/>
        </a:prstGeom>
      </xdr:spPr>
    </xdr:pic>
    <xdr:clientData/>
  </xdr:twoCellAnchor>
  <xdr:twoCellAnchor editAs="oneCell">
    <xdr:from>
      <xdr:col>17</xdr:col>
      <xdr:colOff>317657</xdr:colOff>
      <xdr:row>43</xdr:row>
      <xdr:rowOff>91441</xdr:rowOff>
    </xdr:from>
    <xdr:to>
      <xdr:col>39</xdr:col>
      <xdr:colOff>341702</xdr:colOff>
      <xdr:row>61</xdr:row>
      <xdr:rowOff>95347</xdr:rowOff>
    </xdr:to>
    <xdr:pic>
      <xdr:nvPicPr>
        <xdr:cNvPr id="6" name="Picture 5">
          <a:extLst>
            <a:ext uri="{FF2B5EF4-FFF2-40B4-BE49-F238E27FC236}">
              <a16:creationId xmlns:a16="http://schemas.microsoft.com/office/drawing/2014/main" id="{74D9D935-1254-4F89-B3F3-10802F9FC938}"/>
            </a:ext>
          </a:extLst>
        </xdr:cNvPr>
        <xdr:cNvPicPr>
          <a:picLocks noChangeAspect="1"/>
        </xdr:cNvPicPr>
      </xdr:nvPicPr>
      <xdr:blipFill>
        <a:blip xmlns:r="http://schemas.openxmlformats.org/officeDocument/2006/relationships" r:embed="rId1"/>
        <a:stretch>
          <a:fillRect/>
        </a:stretch>
      </xdr:blipFill>
      <xdr:spPr>
        <a:xfrm>
          <a:off x="10684667" y="7962901"/>
          <a:ext cx="13431435" cy="3078576"/>
        </a:xfrm>
        <a:prstGeom prst="rect">
          <a:avLst/>
        </a:prstGeom>
      </xdr:spPr>
    </xdr:pic>
    <xdr:clientData/>
  </xdr:twoCellAnchor>
  <xdr:twoCellAnchor>
    <xdr:from>
      <xdr:col>15</xdr:col>
      <xdr:colOff>11907</xdr:colOff>
      <xdr:row>55</xdr:row>
      <xdr:rowOff>144779</xdr:rowOff>
    </xdr:from>
    <xdr:to>
      <xdr:col>17</xdr:col>
      <xdr:colOff>81439</xdr:colOff>
      <xdr:row>58</xdr:row>
      <xdr:rowOff>130968</xdr:rowOff>
    </xdr:to>
    <xdr:sp macro="" textlink="">
      <xdr:nvSpPr>
        <xdr:cNvPr id="7" name="Arrow: Right 6">
          <a:extLst>
            <a:ext uri="{FF2B5EF4-FFF2-40B4-BE49-F238E27FC236}">
              <a16:creationId xmlns:a16="http://schemas.microsoft.com/office/drawing/2014/main" id="{9396B8CA-14A9-4B06-855E-7E22786F12AC}"/>
            </a:ext>
          </a:extLst>
        </xdr:cNvPr>
        <xdr:cNvSpPr/>
      </xdr:nvSpPr>
      <xdr:spPr>
        <a:xfrm>
          <a:off x="9159717" y="10182224"/>
          <a:ext cx="1286827" cy="534829"/>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9897292" cy="5417820"/>
    <xdr:pic>
      <xdr:nvPicPr>
        <xdr:cNvPr id="2" name="Picture 1" descr="Graphical user interface, text, application&#10;&#10;Description automatically generate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9897292" cy="5417820"/>
        </a:xfrm>
        <a:prstGeom prst="rect">
          <a:avLst/>
        </a:prstGeom>
      </xdr:spPr>
    </xdr:pic>
    <xdr:clientData/>
  </xdr:oneCellAnchor>
  <xdr:oneCellAnchor>
    <xdr:from>
      <xdr:col>0</xdr:col>
      <xdr:colOff>0</xdr:colOff>
      <xdr:row>30</xdr:row>
      <xdr:rowOff>91440</xdr:rowOff>
    </xdr:from>
    <xdr:ext cx="9915524" cy="5437594"/>
    <xdr:pic>
      <xdr:nvPicPr>
        <xdr:cNvPr id="3" name="Picture 2" descr="Graphical user interface, application&#10;&#10;Description automatically generated">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5577840"/>
          <a:ext cx="9915524" cy="5437594"/>
        </a:xfrm>
        <a:prstGeom prst="rect">
          <a:avLst/>
        </a:prstGeom>
      </xdr:spPr>
    </xdr:pic>
    <xdr:clientData/>
  </xdr:oneCellAnchor>
  <xdr:oneCellAnchor>
    <xdr:from>
      <xdr:col>0</xdr:col>
      <xdr:colOff>0</xdr:colOff>
      <xdr:row>61</xdr:row>
      <xdr:rowOff>167640</xdr:rowOff>
    </xdr:from>
    <xdr:ext cx="9915524" cy="5437594"/>
    <xdr:pic>
      <xdr:nvPicPr>
        <xdr:cNvPr id="4" name="Picture 3" descr="Graphical user interface&#10;&#10;Description automatically generated">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0" y="11323320"/>
          <a:ext cx="9915524" cy="5437594"/>
        </a:xfrm>
        <a:prstGeom prst="rect">
          <a:avLst/>
        </a:prstGeom>
      </xdr:spPr>
    </xdr:pic>
    <xdr:clientData/>
  </xdr:oneCellAnchor>
  <xdr:oneCellAnchor>
    <xdr:from>
      <xdr:col>0</xdr:col>
      <xdr:colOff>0</xdr:colOff>
      <xdr:row>93</xdr:row>
      <xdr:rowOff>1905</xdr:rowOff>
    </xdr:from>
    <xdr:ext cx="9953624" cy="5437221"/>
    <xdr:pic>
      <xdr:nvPicPr>
        <xdr:cNvPr id="5" name="Picture 4" descr="Graphical user interface, text, application&#10;&#10;Description automatically generated">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0" y="17009745"/>
          <a:ext cx="9953624" cy="5437221"/>
        </a:xfrm>
        <a:prstGeom prst="rect">
          <a:avLst/>
        </a:prstGeom>
      </xdr:spPr>
    </xdr:pic>
    <xdr:clientData/>
  </xdr:oneCellAnchor>
</xdr:wsDr>
</file>

<file path=xl/theme/theme1.xml><?xml version="1.0" encoding="utf-8"?>
<a:theme xmlns:a="http://schemas.openxmlformats.org/drawingml/2006/main" name="Office Theme">
  <a:themeElements>
    <a:clrScheme name="Custom 1">
      <a:dk1>
        <a:srgbClr val="660066"/>
      </a:dk1>
      <a:lt1>
        <a:srgbClr val="000099"/>
      </a:lt1>
      <a:dk2>
        <a:srgbClr val="FFCCFF"/>
      </a:dk2>
      <a:lt2>
        <a:srgbClr val="FFCCCC"/>
      </a:lt2>
      <a:accent1>
        <a:srgbClr val="FFCC99"/>
      </a:accent1>
      <a:accent2>
        <a:srgbClr val="FFFFCC"/>
      </a:accent2>
      <a:accent3>
        <a:srgbClr val="CCFFCC"/>
      </a:accent3>
      <a:accent4>
        <a:srgbClr val="99FFCC"/>
      </a:accent4>
      <a:accent5>
        <a:srgbClr val="66FFFF"/>
      </a:accent5>
      <a:accent6>
        <a:srgbClr val="66CCFF"/>
      </a:accent6>
      <a:hlink>
        <a:srgbClr val="99CCFF"/>
      </a:hlink>
      <a:folHlink>
        <a:srgbClr val="9999F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redcentral.cloud.ccbcc.com/sites/bizforms/mdm/Lists/Change%20Form/Item/newifs.aspx?List=cc1cc0ff%2D28c0%2D4743%2Dbb4f%2D8166965e604c&amp;Source=https%3A%2F%2Fredcentral%2Ecloud%2Eccbcc%2Ecom%2Fsites%2Fbizforms%2Fmdm%2FLists%2FChange%2520Form%2Fmdm%2Easpx&amp;RootFolder=&amp;Web=a9613912%2D8f08%2D454c%2Da874%2D311ccfdac7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edcentral.cloud.ccbcc.com/sites/bizforms/mdm/Customer%20Master%20Documents/Forms/AllItems.aspx?RootFolder=%2Fsites%2Fbizforms%2Fmdm%2FCustomer%20Master%20Documents%2F01%20%2D%20Equipment%20and%20Misc%20Forms&amp;FolderCTID=0x0120003ED5BFA0A42F964CAA6E0134915A6EC8&amp;View=%7BCE48B14F%2D9A06%2D46E9%2DBE7C%2D58170A947530%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DACFD-3F2F-435A-93F8-477DC3E26F5B}">
  <sheetPr codeName="Sheet2">
    <tabColor theme="6" tint="-0.249977111117893"/>
  </sheetPr>
  <dimension ref="A1:AP23"/>
  <sheetViews>
    <sheetView zoomScaleNormal="100" workbookViewId="0">
      <selection activeCell="F1" sqref="F1"/>
    </sheetView>
  </sheetViews>
  <sheetFormatPr defaultRowHeight="13" x14ac:dyDescent="0.3"/>
  <sheetData>
    <row r="1" spans="1:42" ht="21" x14ac:dyDescent="0.35">
      <c r="A1" s="21" t="s">
        <v>173</v>
      </c>
      <c r="B1" s="6"/>
      <c r="C1" s="6"/>
      <c r="D1" s="6"/>
      <c r="E1" s="22"/>
      <c r="F1" s="30" t="s">
        <v>252</v>
      </c>
      <c r="G1" s="31"/>
      <c r="H1" s="31"/>
      <c r="I1" s="31"/>
      <c r="J1" s="31"/>
    </row>
    <row r="2" spans="1:42" ht="14.5" x14ac:dyDescent="0.35">
      <c r="A2" s="23"/>
      <c r="B2" s="6"/>
      <c r="C2" s="6"/>
      <c r="D2" s="6"/>
      <c r="F2" s="22"/>
    </row>
    <row r="3" spans="1:42" ht="14.5" x14ac:dyDescent="0.3">
      <c r="A3" s="24" t="s">
        <v>253</v>
      </c>
    </row>
    <row r="4" spans="1:42" ht="14.5" x14ac:dyDescent="0.3">
      <c r="A4" s="24" t="s">
        <v>254</v>
      </c>
    </row>
    <row r="5" spans="1:42" ht="14.5" x14ac:dyDescent="0.3">
      <c r="A5" s="24" t="s">
        <v>255</v>
      </c>
    </row>
    <row r="6" spans="1:42" ht="14.5" x14ac:dyDescent="0.3">
      <c r="A6" s="24" t="s">
        <v>256</v>
      </c>
      <c r="Q6" s="24"/>
      <c r="R6" s="25"/>
      <c r="S6" s="25"/>
      <c r="T6" s="25"/>
      <c r="U6" s="25"/>
      <c r="V6" s="25"/>
      <c r="W6" s="25"/>
      <c r="X6" s="25"/>
      <c r="Y6" s="25"/>
      <c r="Z6" s="25"/>
      <c r="AA6" s="25"/>
      <c r="AB6" s="25"/>
    </row>
    <row r="7" spans="1:42" ht="14.5" x14ac:dyDescent="0.35">
      <c r="A7" s="24" t="s">
        <v>257</v>
      </c>
      <c r="N7" s="24"/>
      <c r="O7" s="26"/>
      <c r="P7" s="26"/>
      <c r="Q7" s="24"/>
      <c r="R7" s="27"/>
      <c r="S7" s="27"/>
      <c r="T7" s="27"/>
      <c r="U7" s="27"/>
      <c r="V7" s="27"/>
      <c r="W7" s="27"/>
      <c r="X7" s="27"/>
      <c r="Y7" s="27"/>
      <c r="Z7" s="27"/>
      <c r="AA7" s="27"/>
      <c r="AB7" s="27"/>
      <c r="AC7" s="26"/>
      <c r="AD7" s="26"/>
      <c r="AE7" s="26"/>
      <c r="AF7" s="26"/>
      <c r="AG7" s="26"/>
      <c r="AH7" s="26"/>
      <c r="AI7" s="26"/>
      <c r="AJ7" s="26"/>
      <c r="AK7" s="26"/>
      <c r="AL7" s="26"/>
      <c r="AM7" s="26"/>
      <c r="AN7" s="26"/>
      <c r="AO7" s="26"/>
      <c r="AP7" s="26"/>
    </row>
    <row r="8" spans="1:42" ht="14.5" x14ac:dyDescent="0.35">
      <c r="A8" s="24" t="s">
        <v>278</v>
      </c>
      <c r="N8" s="24"/>
      <c r="O8" s="26"/>
      <c r="P8" s="26"/>
      <c r="Q8" s="24"/>
      <c r="R8" s="27"/>
      <c r="S8" s="27"/>
      <c r="T8" s="27"/>
      <c r="U8" s="27"/>
      <c r="V8" s="27"/>
      <c r="W8" s="27"/>
      <c r="X8" s="27"/>
      <c r="Y8" s="27"/>
      <c r="Z8" s="27"/>
      <c r="AA8" s="27"/>
      <c r="AB8" s="27"/>
      <c r="AC8" s="26"/>
      <c r="AD8" s="26"/>
      <c r="AE8" s="26"/>
      <c r="AF8" s="26"/>
      <c r="AG8" s="26"/>
      <c r="AH8" s="26"/>
      <c r="AI8" s="26"/>
      <c r="AJ8" s="26"/>
      <c r="AK8" s="26"/>
      <c r="AL8" s="26"/>
      <c r="AM8" s="26"/>
      <c r="AN8" s="26"/>
      <c r="AO8" s="26"/>
      <c r="AP8" s="26"/>
    </row>
    <row r="9" spans="1:42" ht="14.5" x14ac:dyDescent="0.35">
      <c r="A9" s="24" t="s">
        <v>258</v>
      </c>
      <c r="N9" s="24"/>
      <c r="O9" s="26"/>
      <c r="P9" s="26"/>
      <c r="Q9" s="24"/>
      <c r="R9" s="27"/>
      <c r="S9" s="27"/>
      <c r="T9" s="27"/>
      <c r="U9" s="27"/>
      <c r="V9" s="27"/>
      <c r="W9" s="27"/>
      <c r="X9" s="27"/>
      <c r="Y9" s="27"/>
      <c r="Z9" s="27"/>
      <c r="AA9" s="27"/>
      <c r="AB9" s="27"/>
      <c r="AC9" s="26"/>
      <c r="AD9" s="26"/>
      <c r="AE9" s="26"/>
      <c r="AF9" s="26"/>
      <c r="AG9" s="26"/>
      <c r="AH9" s="26"/>
      <c r="AI9" s="26"/>
      <c r="AJ9" s="26"/>
      <c r="AK9" s="26"/>
      <c r="AL9" s="26"/>
      <c r="AM9" s="26"/>
      <c r="AN9" s="26"/>
      <c r="AO9" s="26"/>
      <c r="AP9" s="26"/>
    </row>
    <row r="10" spans="1:42" ht="14.5" x14ac:dyDescent="0.35">
      <c r="A10" s="24" t="s">
        <v>259</v>
      </c>
      <c r="N10" s="24"/>
      <c r="O10" s="26"/>
      <c r="P10" s="26"/>
      <c r="Q10" s="24"/>
      <c r="R10" s="27"/>
      <c r="S10" s="27"/>
      <c r="T10" s="27"/>
      <c r="U10" s="27"/>
      <c r="V10" s="27"/>
      <c r="W10" s="27"/>
      <c r="X10" s="27"/>
      <c r="Y10" s="27"/>
      <c r="Z10" s="27"/>
      <c r="AA10" s="27"/>
      <c r="AB10" s="27"/>
      <c r="AC10" s="26"/>
      <c r="AD10" s="26"/>
      <c r="AE10" s="26"/>
      <c r="AF10" s="26"/>
      <c r="AG10" s="26"/>
      <c r="AH10" s="26"/>
      <c r="AI10" s="26"/>
      <c r="AJ10" s="26"/>
      <c r="AK10" s="26"/>
      <c r="AL10" s="26"/>
      <c r="AM10" s="26"/>
      <c r="AN10" s="26"/>
      <c r="AO10" s="26"/>
      <c r="AP10" s="26"/>
    </row>
    <row r="11" spans="1:42" ht="14.5" x14ac:dyDescent="0.35">
      <c r="A11" s="24" t="s">
        <v>260</v>
      </c>
      <c r="N11" s="24"/>
      <c r="O11" s="26"/>
      <c r="P11" s="26"/>
      <c r="Q11" s="24"/>
      <c r="R11" s="27"/>
      <c r="S11" s="27"/>
      <c r="T11" s="27"/>
      <c r="U11" s="27"/>
      <c r="V11" s="27"/>
      <c r="W11" s="27"/>
      <c r="X11" s="27"/>
      <c r="Y11" s="27"/>
      <c r="Z11" s="27"/>
      <c r="AA11" s="27"/>
      <c r="AB11" s="27"/>
      <c r="AC11" s="26"/>
      <c r="AD11" s="26"/>
      <c r="AE11" s="26"/>
      <c r="AF11" s="26"/>
      <c r="AG11" s="26"/>
      <c r="AH11" s="26"/>
      <c r="AI11" s="26"/>
      <c r="AJ11" s="26"/>
      <c r="AK11" s="26"/>
      <c r="AL11" s="26"/>
      <c r="AM11" s="26"/>
      <c r="AN11" s="26"/>
      <c r="AO11" s="26"/>
      <c r="AP11" s="26"/>
    </row>
    <row r="12" spans="1:42" ht="14.5" x14ac:dyDescent="0.35">
      <c r="N12" s="24"/>
      <c r="O12" s="27"/>
      <c r="P12" s="27"/>
      <c r="Q12" s="24"/>
      <c r="R12" s="27"/>
      <c r="S12" s="27"/>
      <c r="T12" s="27"/>
      <c r="U12" s="27"/>
      <c r="V12" s="27"/>
      <c r="W12" s="27"/>
      <c r="X12" s="27"/>
      <c r="Y12" s="27"/>
      <c r="Z12" s="27"/>
      <c r="AA12" s="27"/>
      <c r="AB12" s="27"/>
      <c r="AC12" s="26"/>
      <c r="AD12" s="26"/>
      <c r="AE12" s="26"/>
      <c r="AF12" s="26"/>
      <c r="AG12" s="26"/>
      <c r="AH12" s="26"/>
      <c r="AI12" s="26"/>
      <c r="AJ12" s="26"/>
      <c r="AK12" s="26"/>
      <c r="AL12" s="26"/>
      <c r="AM12" s="26"/>
      <c r="AN12" s="26"/>
      <c r="AO12" s="26"/>
      <c r="AP12" s="26"/>
    </row>
    <row r="13" spans="1:42" ht="14.5" x14ac:dyDescent="0.35">
      <c r="N13" s="24"/>
      <c r="O13" s="26"/>
      <c r="P13" s="26"/>
      <c r="Q13" s="24"/>
      <c r="R13" s="27"/>
      <c r="S13" s="27"/>
      <c r="T13" s="27"/>
      <c r="U13" s="27"/>
      <c r="V13" s="27"/>
      <c r="W13" s="27"/>
      <c r="X13" s="27"/>
      <c r="Y13" s="27"/>
      <c r="Z13" s="27"/>
      <c r="AA13" s="27"/>
      <c r="AB13" s="26"/>
      <c r="AC13" s="26"/>
      <c r="AD13" s="26"/>
      <c r="AE13" s="26"/>
      <c r="AF13" s="26"/>
      <c r="AG13" s="26"/>
      <c r="AH13" s="26"/>
      <c r="AI13" s="26"/>
      <c r="AJ13" s="26"/>
      <c r="AK13" s="26"/>
      <c r="AL13" s="26"/>
      <c r="AM13" s="26"/>
      <c r="AN13" s="26"/>
      <c r="AO13" s="26"/>
    </row>
    <row r="14" spans="1:42" ht="14.5" x14ac:dyDescent="0.35">
      <c r="N14" s="24"/>
      <c r="O14" s="26"/>
      <c r="P14" s="26"/>
      <c r="Q14" s="24"/>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row>
    <row r="15" spans="1:42" ht="14.5" x14ac:dyDescent="0.35">
      <c r="O15" s="26"/>
      <c r="P15" s="26"/>
      <c r="Q15" s="24"/>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row>
    <row r="16" spans="1:42" ht="14.5" x14ac:dyDescent="0.35">
      <c r="O16" s="26"/>
      <c r="P16" s="26"/>
      <c r="Q16" s="26"/>
      <c r="R16" s="26"/>
      <c r="S16" s="26"/>
      <c r="T16" s="26"/>
      <c r="U16" s="26"/>
      <c r="V16" s="26"/>
      <c r="W16" s="24"/>
      <c r="X16" s="26"/>
      <c r="Y16" s="26"/>
      <c r="Z16" s="26"/>
      <c r="AA16" s="26"/>
      <c r="AB16" s="26"/>
      <c r="AC16" s="26"/>
      <c r="AD16" s="26"/>
      <c r="AE16" s="26"/>
      <c r="AF16" s="26"/>
      <c r="AG16" s="26"/>
      <c r="AH16" s="26"/>
      <c r="AI16" s="26"/>
      <c r="AJ16" s="26"/>
      <c r="AK16" s="26"/>
      <c r="AL16" s="26"/>
      <c r="AM16" s="26"/>
      <c r="AN16" s="26"/>
      <c r="AO16" s="26"/>
      <c r="AP16" s="26"/>
    </row>
    <row r="17" spans="17:23" ht="14.5" x14ac:dyDescent="0.35">
      <c r="Q17" s="26"/>
      <c r="W17" s="24"/>
    </row>
    <row r="18" spans="17:23" ht="14.5" x14ac:dyDescent="0.35">
      <c r="Q18" s="26"/>
      <c r="W18" s="24"/>
    </row>
    <row r="19" spans="17:23" ht="14.5" x14ac:dyDescent="0.3">
      <c r="W19" s="24"/>
    </row>
    <row r="20" spans="17:23" ht="14.5" x14ac:dyDescent="0.3">
      <c r="W20" s="24"/>
    </row>
    <row r="21" spans="17:23" ht="14.5" x14ac:dyDescent="0.3">
      <c r="R21" s="24"/>
      <c r="W21" s="24"/>
    </row>
    <row r="22" spans="17:23" ht="14.5" x14ac:dyDescent="0.3">
      <c r="R22" s="24"/>
      <c r="W22" s="24"/>
    </row>
    <row r="23" spans="17:23" ht="14.5" x14ac:dyDescent="0.3">
      <c r="W23" s="24"/>
    </row>
  </sheetData>
  <hyperlinks>
    <hyperlink ref="F1" r:id="rId1" xr:uid="{FC0D11AD-91E0-4BCD-B08F-434FC233F5C5}"/>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6B643-0065-4C7B-A0E8-B8B7B4194D21}">
  <sheetPr codeName="Sheet4">
    <tabColor theme="6" tint="-9.9978637043366805E-2"/>
  </sheetPr>
  <dimension ref="A1"/>
  <sheetViews>
    <sheetView workbookViewId="0">
      <selection activeCell="A86" sqref="A86"/>
    </sheetView>
  </sheetViews>
  <sheetFormatPr defaultColWidth="8.81640625" defaultRowHeight="14.5" x14ac:dyDescent="0.35"/>
  <cols>
    <col min="1" max="16384" width="8.81640625" style="6"/>
  </cols>
  <sheetData/>
  <sheetProtection algorithmName="SHA-512" hashValue="CF6swGPL/KDMJn1aOYYWYtPG3Rpk6nECG81n40JoYmUk2yy7UwlzLpNwXJQheW/Ky+mjbjUSA2DbcXe/H25McA==" saltValue="XkdF2VK38ez882QhtCSliQ==" spinCount="100000" sheet="1" objects="1" scenarios="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7D8A0-EFE2-4CAA-A49A-02F2A265421C}">
  <sheetPr codeName="Sheet3">
    <tabColor rgb="FFFF0000"/>
  </sheetPr>
  <dimension ref="A1:AD601"/>
  <sheetViews>
    <sheetView topLeftCell="E6" zoomScaleNormal="100" workbookViewId="0">
      <selection activeCell="G11" sqref="G11"/>
    </sheetView>
  </sheetViews>
  <sheetFormatPr defaultColWidth="8.81640625" defaultRowHeight="15.5" x14ac:dyDescent="0.3"/>
  <cols>
    <col min="1" max="1" width="28.1796875" style="49" bestFit="1" customWidth="1"/>
    <col min="2" max="2" width="35.453125" style="49" customWidth="1"/>
    <col min="3" max="3" width="29.7265625" style="49" bestFit="1" customWidth="1"/>
    <col min="4" max="4" width="21.26953125" style="49" customWidth="1"/>
    <col min="5" max="5" width="22.453125" style="49" customWidth="1"/>
    <col min="6" max="6" width="18.7265625" style="49" customWidth="1"/>
    <col min="7" max="7" width="10.54296875" style="49" bestFit="1" customWidth="1"/>
    <col min="8" max="8" width="11.81640625" style="49" bestFit="1" customWidth="1"/>
    <col min="9" max="9" width="13" style="49" bestFit="1" customWidth="1"/>
    <col min="10" max="10" width="34.26953125" style="49" bestFit="1" customWidth="1"/>
    <col min="11" max="11" width="36.54296875" style="49" bestFit="1" customWidth="1"/>
    <col min="12" max="12" width="18.26953125" style="49" bestFit="1" customWidth="1"/>
    <col min="13" max="13" width="26.26953125" style="49" customWidth="1"/>
    <col min="14" max="14" width="30.7265625" style="49" customWidth="1"/>
    <col min="15" max="15" width="41.453125" style="49" bestFit="1" customWidth="1"/>
    <col min="16" max="16" width="21.81640625" style="49" bestFit="1" customWidth="1"/>
    <col min="17" max="18" width="17.81640625" style="67" bestFit="1" customWidth="1"/>
    <col min="19" max="19" width="12.1796875" style="49" bestFit="1" customWidth="1"/>
    <col min="20" max="20" width="56.26953125" style="49" bestFit="1" customWidth="1"/>
    <col min="21" max="21" width="13.81640625" style="49" bestFit="1" customWidth="1"/>
    <col min="22" max="22" width="10.54296875" style="49" bestFit="1" customWidth="1"/>
    <col min="23" max="27" width="8.81640625" style="49"/>
    <col min="28" max="28" width="9.1796875" style="49" customWidth="1"/>
    <col min="29" max="16384" width="8.81640625" style="49"/>
  </cols>
  <sheetData>
    <row r="1" spans="1:30" ht="16" thickBot="1" x14ac:dyDescent="0.35">
      <c r="A1" s="48" t="s">
        <v>39</v>
      </c>
      <c r="Q1" s="49"/>
      <c r="R1" s="49"/>
      <c r="AB1" s="50"/>
      <c r="AC1" s="51"/>
    </row>
    <row r="2" spans="1:30" ht="16" thickBot="1" x14ac:dyDescent="0.35">
      <c r="A2" s="52" t="s">
        <v>40</v>
      </c>
      <c r="B2" s="53" t="s">
        <v>41</v>
      </c>
      <c r="C2" s="65"/>
      <c r="Q2" s="49"/>
      <c r="R2" s="49"/>
      <c r="T2" s="7"/>
      <c r="Y2" s="50"/>
      <c r="Z2" s="51"/>
    </row>
    <row r="3" spans="1:30" ht="16" thickBot="1" x14ac:dyDescent="0.35">
      <c r="A3" s="54" t="s">
        <v>42</v>
      </c>
      <c r="B3" s="53" t="s">
        <v>43</v>
      </c>
      <c r="C3" s="66"/>
      <c r="Q3" s="49"/>
      <c r="R3" s="49"/>
      <c r="T3" s="7"/>
      <c r="Y3" s="50"/>
      <c r="Z3" s="51"/>
    </row>
    <row r="4" spans="1:30" ht="16" thickBot="1" x14ac:dyDescent="0.35">
      <c r="A4" s="55" t="s">
        <v>44</v>
      </c>
      <c r="B4" s="53" t="s">
        <v>45</v>
      </c>
      <c r="C4" s="66"/>
      <c r="I4" s="56"/>
      <c r="Q4" s="49"/>
      <c r="R4" s="49"/>
      <c r="T4" s="7"/>
      <c r="Y4" s="50"/>
      <c r="Z4" s="51"/>
    </row>
    <row r="5" spans="1:30" ht="16" thickBot="1" x14ac:dyDescent="0.35">
      <c r="A5" s="57" t="s">
        <v>221</v>
      </c>
      <c r="L5" s="56"/>
      <c r="Q5" s="49"/>
      <c r="R5" s="49"/>
      <c r="AB5" s="50"/>
      <c r="AC5" s="51"/>
    </row>
    <row r="6" spans="1:30" ht="16" thickBot="1" x14ac:dyDescent="0.35">
      <c r="A6" s="58" t="s">
        <v>250</v>
      </c>
      <c r="L6" s="56"/>
      <c r="Q6" s="49"/>
      <c r="R6" s="49"/>
      <c r="AB6" s="50"/>
      <c r="AC6" s="51"/>
    </row>
    <row r="7" spans="1:30" ht="16" thickBot="1" x14ac:dyDescent="0.35">
      <c r="L7" s="56"/>
      <c r="Q7" s="49"/>
      <c r="R7" s="49"/>
      <c r="U7" s="78" t="s">
        <v>251</v>
      </c>
      <c r="V7" s="79"/>
      <c r="AB7" s="59"/>
      <c r="AC7" s="51"/>
    </row>
    <row r="8" spans="1:30" s="61" customFormat="1" ht="48.5" customHeight="1" thickBot="1" x14ac:dyDescent="0.35">
      <c r="A8" s="60" t="s">
        <v>222</v>
      </c>
      <c r="B8" s="60" t="s">
        <v>223</v>
      </c>
      <c r="C8" s="60" t="s">
        <v>224</v>
      </c>
      <c r="D8" s="13" t="s">
        <v>29</v>
      </c>
      <c r="E8" s="13" t="s">
        <v>30</v>
      </c>
      <c r="F8" s="13" t="s">
        <v>36</v>
      </c>
      <c r="G8" s="60" t="s">
        <v>225</v>
      </c>
      <c r="H8" s="13" t="s">
        <v>31</v>
      </c>
      <c r="I8" s="29" t="s">
        <v>228</v>
      </c>
      <c r="J8" s="29" t="s">
        <v>229</v>
      </c>
      <c r="K8" s="29" t="s">
        <v>230</v>
      </c>
      <c r="L8" s="29" t="s">
        <v>231</v>
      </c>
      <c r="M8" s="29" t="s">
        <v>232</v>
      </c>
      <c r="N8" s="29" t="s">
        <v>305</v>
      </c>
      <c r="O8" s="29" t="s">
        <v>304</v>
      </c>
      <c r="P8" s="60" t="s">
        <v>233</v>
      </c>
      <c r="Q8" s="68" t="s">
        <v>303</v>
      </c>
      <c r="R8" s="68" t="s">
        <v>302</v>
      </c>
      <c r="S8" s="60" t="s">
        <v>34</v>
      </c>
      <c r="T8" s="29" t="s">
        <v>35</v>
      </c>
      <c r="U8" s="60" t="s">
        <v>226</v>
      </c>
      <c r="V8" s="60" t="s">
        <v>227</v>
      </c>
      <c r="AC8" s="62"/>
      <c r="AD8" s="63"/>
    </row>
    <row r="9" spans="1:30" x14ac:dyDescent="0.35">
      <c r="A9" s="15"/>
      <c r="B9" s="15"/>
      <c r="C9" s="15"/>
      <c r="D9" s="15">
        <f t="shared" ref="D9:D72" si="0">$C$3</f>
        <v>0</v>
      </c>
      <c r="E9" s="15">
        <f t="shared" ref="E9:E72" si="1">$C$4</f>
        <v>0</v>
      </c>
      <c r="F9" s="14">
        <v>4200</v>
      </c>
      <c r="G9" s="18" t="s">
        <v>296</v>
      </c>
      <c r="H9" s="47" t="str">
        <f>VLOOKUP(G:G,'DATA INPUT TABLES HIDE'!C:D,2,0)</f>
        <v>C041</v>
      </c>
      <c r="I9" s="18"/>
      <c r="J9" s="18"/>
      <c r="K9" s="19"/>
      <c r="L9" s="18"/>
      <c r="M9" s="20"/>
      <c r="N9" s="15"/>
      <c r="O9" s="15"/>
      <c r="P9" s="17"/>
      <c r="Q9" s="69"/>
      <c r="R9" s="70"/>
      <c r="S9" s="15"/>
      <c r="T9" s="15"/>
      <c r="U9" s="15"/>
      <c r="V9" s="15"/>
      <c r="AC9" s="50"/>
      <c r="AD9" s="51"/>
    </row>
    <row r="10" spans="1:30" x14ac:dyDescent="0.35">
      <c r="A10" s="15"/>
      <c r="B10" s="15"/>
      <c r="C10" s="15"/>
      <c r="D10" s="15">
        <f t="shared" si="0"/>
        <v>0</v>
      </c>
      <c r="E10" s="15">
        <f t="shared" si="1"/>
        <v>0</v>
      </c>
      <c r="F10" s="14">
        <v>4200</v>
      </c>
      <c r="G10" s="18" t="s">
        <v>109</v>
      </c>
      <c r="H10" s="47" t="str">
        <f>VLOOKUP(G:G,'DATA INPUT TABLES HIDE'!C:D,2,0)</f>
        <v>C031</v>
      </c>
      <c r="I10" s="18"/>
      <c r="J10" s="18"/>
      <c r="K10" s="19"/>
      <c r="L10" s="18"/>
      <c r="M10" s="20"/>
      <c r="N10" s="15"/>
      <c r="O10" s="15"/>
      <c r="P10" s="17"/>
      <c r="Q10" s="70"/>
      <c r="R10" s="70"/>
      <c r="S10" s="15"/>
      <c r="T10" s="15"/>
      <c r="U10" s="15"/>
      <c r="V10" s="15"/>
      <c r="AC10" s="50"/>
      <c r="AD10" s="51"/>
    </row>
    <row r="11" spans="1:30" x14ac:dyDescent="0.35">
      <c r="A11" s="15"/>
      <c r="B11" s="15"/>
      <c r="C11" s="15"/>
      <c r="D11" s="15">
        <f t="shared" si="0"/>
        <v>0</v>
      </c>
      <c r="E11" s="15">
        <f t="shared" si="1"/>
        <v>0</v>
      </c>
      <c r="F11" s="14">
        <v>4200</v>
      </c>
      <c r="G11" s="18" t="s">
        <v>158</v>
      </c>
      <c r="H11" s="47" t="str">
        <f>VLOOKUP(G:G,'DATA INPUT TABLES HIDE'!C:D,2,0)</f>
        <v>C470</v>
      </c>
      <c r="I11" s="18"/>
      <c r="J11" s="18"/>
      <c r="K11" s="19"/>
      <c r="L11" s="18"/>
      <c r="M11" s="20"/>
      <c r="N11" s="15"/>
      <c r="O11" s="15"/>
      <c r="P11" s="17"/>
      <c r="Q11" s="70"/>
      <c r="R11" s="70"/>
      <c r="S11" s="15"/>
      <c r="T11" s="15"/>
      <c r="U11" s="15"/>
      <c r="V11" s="15"/>
      <c r="AC11" s="50"/>
      <c r="AD11" s="51"/>
    </row>
    <row r="12" spans="1:30" x14ac:dyDescent="0.35">
      <c r="A12" s="15"/>
      <c r="B12" s="15"/>
      <c r="C12" s="15"/>
      <c r="D12" s="15">
        <f t="shared" si="0"/>
        <v>0</v>
      </c>
      <c r="E12" s="15">
        <f t="shared" si="1"/>
        <v>0</v>
      </c>
      <c r="F12" s="14">
        <v>4200</v>
      </c>
      <c r="G12" s="18"/>
      <c r="H12" s="47" t="e">
        <f>VLOOKUP(G:G,'DATA INPUT TABLES HIDE'!C:D,2,0)</f>
        <v>#N/A</v>
      </c>
      <c r="I12" s="18"/>
      <c r="J12" s="18"/>
      <c r="K12" s="19"/>
      <c r="L12" s="18"/>
      <c r="M12" s="20"/>
      <c r="N12" s="15"/>
      <c r="O12" s="15"/>
      <c r="P12" s="17"/>
      <c r="Q12" s="70"/>
      <c r="R12" s="70"/>
      <c r="S12" s="15"/>
      <c r="T12" s="15"/>
      <c r="U12" s="15"/>
      <c r="V12" s="15"/>
      <c r="AC12" s="50"/>
      <c r="AD12" s="51"/>
    </row>
    <row r="13" spans="1:30" x14ac:dyDescent="0.35">
      <c r="A13" s="15"/>
      <c r="B13" s="15"/>
      <c r="C13" s="15"/>
      <c r="D13" s="15">
        <f t="shared" si="0"/>
        <v>0</v>
      </c>
      <c r="E13" s="15">
        <f t="shared" si="1"/>
        <v>0</v>
      </c>
      <c r="F13" s="14">
        <v>4200</v>
      </c>
      <c r="G13" s="18"/>
      <c r="H13" s="47" t="e">
        <f>VLOOKUP(G:G,'DATA INPUT TABLES HIDE'!C:D,2,0)</f>
        <v>#N/A</v>
      </c>
      <c r="I13" s="18"/>
      <c r="J13" s="18"/>
      <c r="K13" s="19"/>
      <c r="L13" s="18"/>
      <c r="M13" s="20"/>
      <c r="N13" s="15"/>
      <c r="O13" s="15"/>
      <c r="P13" s="17"/>
      <c r="Q13" s="70"/>
      <c r="R13" s="70"/>
      <c r="S13" s="15"/>
      <c r="T13" s="15"/>
      <c r="U13" s="15"/>
      <c r="V13" s="15"/>
      <c r="AC13" s="50"/>
      <c r="AD13" s="51"/>
    </row>
    <row r="14" spans="1:30" x14ac:dyDescent="0.35">
      <c r="A14" s="15"/>
      <c r="B14" s="15"/>
      <c r="C14" s="15"/>
      <c r="D14" s="15">
        <f t="shared" si="0"/>
        <v>0</v>
      </c>
      <c r="E14" s="15">
        <f t="shared" si="1"/>
        <v>0</v>
      </c>
      <c r="F14" s="14">
        <v>4200</v>
      </c>
      <c r="G14" s="18"/>
      <c r="H14" s="47" t="e">
        <f>VLOOKUP(G:G,'DATA INPUT TABLES HIDE'!C:D,2,0)</f>
        <v>#N/A</v>
      </c>
      <c r="I14" s="18"/>
      <c r="J14" s="18"/>
      <c r="K14" s="19"/>
      <c r="L14" s="18"/>
      <c r="M14" s="20"/>
      <c r="N14" s="15"/>
      <c r="O14" s="15"/>
      <c r="P14" s="17"/>
      <c r="Q14" s="70"/>
      <c r="R14" s="70"/>
      <c r="S14" s="15"/>
      <c r="T14" s="15"/>
      <c r="U14" s="15"/>
      <c r="V14" s="15"/>
      <c r="AC14" s="50"/>
      <c r="AD14" s="51"/>
    </row>
    <row r="15" spans="1:30" x14ac:dyDescent="0.35">
      <c r="A15" s="15"/>
      <c r="B15" s="15"/>
      <c r="C15" s="15"/>
      <c r="D15" s="15">
        <f t="shared" si="0"/>
        <v>0</v>
      </c>
      <c r="E15" s="15">
        <f t="shared" si="1"/>
        <v>0</v>
      </c>
      <c r="F15" s="14">
        <v>4200</v>
      </c>
      <c r="G15" s="18"/>
      <c r="H15" s="47" t="e">
        <f>VLOOKUP(G:G,'DATA INPUT TABLES HIDE'!C:D,2,0)</f>
        <v>#N/A</v>
      </c>
      <c r="I15" s="18"/>
      <c r="J15" s="18"/>
      <c r="K15" s="19"/>
      <c r="L15" s="18"/>
      <c r="M15" s="20"/>
      <c r="N15" s="15"/>
      <c r="O15" s="15"/>
      <c r="P15" s="17"/>
      <c r="Q15" s="70"/>
      <c r="R15" s="70"/>
      <c r="S15" s="15"/>
      <c r="T15" s="15"/>
      <c r="U15" s="15"/>
      <c r="V15" s="15"/>
      <c r="AC15" s="50"/>
      <c r="AD15" s="51"/>
    </row>
    <row r="16" spans="1:30" x14ac:dyDescent="0.35">
      <c r="A16" s="15"/>
      <c r="B16" s="15"/>
      <c r="C16" s="15"/>
      <c r="D16" s="15">
        <f t="shared" si="0"/>
        <v>0</v>
      </c>
      <c r="E16" s="15">
        <f t="shared" si="1"/>
        <v>0</v>
      </c>
      <c r="F16" s="14">
        <v>4200</v>
      </c>
      <c r="G16" s="18"/>
      <c r="H16" s="47" t="e">
        <f>VLOOKUP(G:G,'DATA INPUT TABLES HIDE'!C:D,2,0)</f>
        <v>#N/A</v>
      </c>
      <c r="I16" s="18"/>
      <c r="J16" s="18"/>
      <c r="K16" s="19"/>
      <c r="L16" s="18"/>
      <c r="M16" s="20"/>
      <c r="N16" s="15"/>
      <c r="O16" s="15"/>
      <c r="P16" s="17"/>
      <c r="Q16" s="70"/>
      <c r="R16" s="70"/>
      <c r="S16" s="15"/>
      <c r="T16" s="15"/>
      <c r="U16" s="15"/>
      <c r="V16" s="15"/>
      <c r="AC16" s="50"/>
      <c r="AD16" s="51"/>
    </row>
    <row r="17" spans="1:30" x14ac:dyDescent="0.35">
      <c r="A17" s="15"/>
      <c r="B17" s="15"/>
      <c r="C17" s="15"/>
      <c r="D17" s="15">
        <f t="shared" si="0"/>
        <v>0</v>
      </c>
      <c r="E17" s="15">
        <f t="shared" si="1"/>
        <v>0</v>
      </c>
      <c r="F17" s="14">
        <v>4200</v>
      </c>
      <c r="G17" s="18"/>
      <c r="H17" s="47" t="e">
        <f>VLOOKUP(G:G,'DATA INPUT TABLES HIDE'!C:D,2,0)</f>
        <v>#N/A</v>
      </c>
      <c r="I17" s="18"/>
      <c r="J17" s="18"/>
      <c r="K17" s="19"/>
      <c r="L17" s="18"/>
      <c r="M17" s="20"/>
      <c r="N17" s="15"/>
      <c r="O17" s="15"/>
      <c r="P17" s="17"/>
      <c r="Q17" s="70"/>
      <c r="R17" s="70"/>
      <c r="S17" s="15"/>
      <c r="T17" s="15"/>
      <c r="U17" s="15"/>
      <c r="V17" s="15"/>
      <c r="AC17" s="50"/>
      <c r="AD17" s="51"/>
    </row>
    <row r="18" spans="1:30" x14ac:dyDescent="0.35">
      <c r="A18" s="15"/>
      <c r="B18" s="15"/>
      <c r="C18" s="15"/>
      <c r="D18" s="15">
        <f t="shared" si="0"/>
        <v>0</v>
      </c>
      <c r="E18" s="15">
        <f t="shared" si="1"/>
        <v>0</v>
      </c>
      <c r="F18" s="14">
        <v>4200</v>
      </c>
      <c r="G18" s="18"/>
      <c r="H18" s="47" t="e">
        <f>VLOOKUP(G:G,'DATA INPUT TABLES HIDE'!C:D,2,0)</f>
        <v>#N/A</v>
      </c>
      <c r="I18" s="18"/>
      <c r="J18" s="18"/>
      <c r="K18" s="19"/>
      <c r="L18" s="18"/>
      <c r="M18" s="20"/>
      <c r="N18" s="15"/>
      <c r="O18" s="15"/>
      <c r="P18" s="17"/>
      <c r="Q18" s="70"/>
      <c r="R18" s="70"/>
      <c r="S18" s="15"/>
      <c r="T18" s="15"/>
      <c r="U18" s="15"/>
      <c r="V18" s="15"/>
      <c r="AC18" s="50"/>
      <c r="AD18" s="51"/>
    </row>
    <row r="19" spans="1:30" x14ac:dyDescent="0.35">
      <c r="A19" s="15"/>
      <c r="B19" s="15"/>
      <c r="C19" s="15"/>
      <c r="D19" s="15">
        <f t="shared" si="0"/>
        <v>0</v>
      </c>
      <c r="E19" s="15">
        <f t="shared" si="1"/>
        <v>0</v>
      </c>
      <c r="F19" s="14">
        <v>4200</v>
      </c>
      <c r="G19" s="18"/>
      <c r="H19" s="47" t="e">
        <f>VLOOKUP(G:G,'DATA INPUT TABLES HIDE'!C:D,2,0)</f>
        <v>#N/A</v>
      </c>
      <c r="I19" s="18"/>
      <c r="J19" s="18"/>
      <c r="K19" s="19"/>
      <c r="L19" s="18"/>
      <c r="M19" s="20"/>
      <c r="N19" s="15"/>
      <c r="O19" s="15"/>
      <c r="P19" s="17"/>
      <c r="Q19" s="70"/>
      <c r="R19" s="70"/>
      <c r="S19" s="15"/>
      <c r="T19" s="15"/>
      <c r="U19" s="15"/>
      <c r="V19" s="15"/>
      <c r="AC19" s="50"/>
      <c r="AD19" s="51"/>
    </row>
    <row r="20" spans="1:30" x14ac:dyDescent="0.35">
      <c r="A20" s="15"/>
      <c r="B20" s="15"/>
      <c r="C20" s="15"/>
      <c r="D20" s="15">
        <f t="shared" si="0"/>
        <v>0</v>
      </c>
      <c r="E20" s="15">
        <f t="shared" si="1"/>
        <v>0</v>
      </c>
      <c r="F20" s="14">
        <v>4200</v>
      </c>
      <c r="G20" s="18"/>
      <c r="H20" s="47" t="e">
        <f>VLOOKUP(G:G,'DATA INPUT TABLES HIDE'!C:D,2,0)</f>
        <v>#N/A</v>
      </c>
      <c r="I20" s="18"/>
      <c r="J20" s="18"/>
      <c r="K20" s="19"/>
      <c r="L20" s="18"/>
      <c r="M20" s="20"/>
      <c r="N20" s="15"/>
      <c r="O20" s="15"/>
      <c r="P20" s="17"/>
      <c r="Q20" s="70"/>
      <c r="R20" s="70"/>
      <c r="S20" s="15"/>
      <c r="T20" s="15"/>
      <c r="U20" s="15"/>
      <c r="V20" s="15"/>
      <c r="AC20" s="51"/>
      <c r="AD20" s="51"/>
    </row>
    <row r="21" spans="1:30" x14ac:dyDescent="0.35">
      <c r="A21" s="15"/>
      <c r="B21" s="15"/>
      <c r="C21" s="15"/>
      <c r="D21" s="15">
        <f t="shared" si="0"/>
        <v>0</v>
      </c>
      <c r="E21" s="15">
        <f t="shared" si="1"/>
        <v>0</v>
      </c>
      <c r="F21" s="14">
        <v>4200</v>
      </c>
      <c r="G21" s="18"/>
      <c r="H21" s="47" t="e">
        <f>VLOOKUP(G:G,'DATA INPUT TABLES HIDE'!C:D,2,0)</f>
        <v>#N/A</v>
      </c>
      <c r="I21" s="18"/>
      <c r="J21" s="18"/>
      <c r="K21" s="19"/>
      <c r="L21" s="18"/>
      <c r="M21" s="20"/>
      <c r="N21" s="15"/>
      <c r="O21" s="15"/>
      <c r="P21" s="17"/>
      <c r="Q21" s="70"/>
      <c r="R21" s="70"/>
      <c r="S21" s="15"/>
      <c r="T21" s="15"/>
      <c r="U21" s="15"/>
      <c r="V21" s="15"/>
      <c r="AC21" s="51"/>
      <c r="AD21" s="51"/>
    </row>
    <row r="22" spans="1:30" x14ac:dyDescent="0.35">
      <c r="A22" s="15"/>
      <c r="B22" s="15"/>
      <c r="C22" s="15"/>
      <c r="D22" s="15">
        <f t="shared" si="0"/>
        <v>0</v>
      </c>
      <c r="E22" s="15">
        <f t="shared" si="1"/>
        <v>0</v>
      </c>
      <c r="F22" s="14">
        <v>4200</v>
      </c>
      <c r="G22" s="18"/>
      <c r="H22" s="47" t="e">
        <f>VLOOKUP(G:G,'DATA INPUT TABLES HIDE'!C:D,2,0)</f>
        <v>#N/A</v>
      </c>
      <c r="I22" s="18"/>
      <c r="J22" s="18"/>
      <c r="K22" s="19"/>
      <c r="L22" s="18"/>
      <c r="M22" s="20"/>
      <c r="N22" s="15"/>
      <c r="O22" s="15"/>
      <c r="P22" s="17"/>
      <c r="Q22" s="70"/>
      <c r="R22" s="70"/>
      <c r="S22" s="15"/>
      <c r="T22" s="15"/>
      <c r="U22" s="15"/>
      <c r="V22" s="15"/>
      <c r="AC22" s="51"/>
      <c r="AD22" s="51"/>
    </row>
    <row r="23" spans="1:30" x14ac:dyDescent="0.35">
      <c r="A23" s="15"/>
      <c r="B23" s="15"/>
      <c r="C23" s="15"/>
      <c r="D23" s="15">
        <f t="shared" si="0"/>
        <v>0</v>
      </c>
      <c r="E23" s="15">
        <f t="shared" si="1"/>
        <v>0</v>
      </c>
      <c r="F23" s="14">
        <v>4200</v>
      </c>
      <c r="G23" s="18"/>
      <c r="H23" s="47" t="e">
        <f>VLOOKUP(G:G,'DATA INPUT TABLES HIDE'!C:D,2,0)</f>
        <v>#N/A</v>
      </c>
      <c r="I23" s="18"/>
      <c r="J23" s="18"/>
      <c r="K23" s="19"/>
      <c r="L23" s="18"/>
      <c r="M23" s="20"/>
      <c r="N23" s="15"/>
      <c r="O23" s="15"/>
      <c r="P23" s="17"/>
      <c r="Q23" s="70"/>
      <c r="R23" s="70"/>
      <c r="S23" s="15"/>
      <c r="T23" s="15"/>
      <c r="U23" s="15"/>
      <c r="V23" s="15"/>
      <c r="AC23" s="51"/>
      <c r="AD23" s="51"/>
    </row>
    <row r="24" spans="1:30" x14ac:dyDescent="0.35">
      <c r="A24" s="15"/>
      <c r="B24" s="15"/>
      <c r="C24" s="15"/>
      <c r="D24" s="15">
        <f t="shared" si="0"/>
        <v>0</v>
      </c>
      <c r="E24" s="15">
        <f t="shared" si="1"/>
        <v>0</v>
      </c>
      <c r="F24" s="14">
        <v>4200</v>
      </c>
      <c r="G24" s="18"/>
      <c r="H24" s="47" t="e">
        <f>VLOOKUP(G:G,'DATA INPUT TABLES HIDE'!C:D,2,0)</f>
        <v>#N/A</v>
      </c>
      <c r="I24" s="18"/>
      <c r="J24" s="18"/>
      <c r="K24" s="19"/>
      <c r="L24" s="18"/>
      <c r="M24" s="20"/>
      <c r="N24" s="15"/>
      <c r="O24" s="15"/>
      <c r="P24" s="17"/>
      <c r="Q24" s="70"/>
      <c r="R24" s="70"/>
      <c r="S24" s="15"/>
      <c r="T24" s="15"/>
      <c r="U24" s="15"/>
      <c r="V24" s="15"/>
      <c r="AC24" s="51"/>
      <c r="AD24" s="64"/>
    </row>
    <row r="25" spans="1:30" x14ac:dyDescent="0.35">
      <c r="A25" s="15"/>
      <c r="B25" s="15"/>
      <c r="C25" s="15"/>
      <c r="D25" s="15">
        <f t="shared" si="0"/>
        <v>0</v>
      </c>
      <c r="E25" s="15">
        <f t="shared" si="1"/>
        <v>0</v>
      </c>
      <c r="F25" s="14">
        <v>4200</v>
      </c>
      <c r="G25" s="18"/>
      <c r="H25" s="47" t="e">
        <f>VLOOKUP(G:G,'DATA INPUT TABLES HIDE'!C:D,2,0)</f>
        <v>#N/A</v>
      </c>
      <c r="I25" s="18"/>
      <c r="J25" s="18"/>
      <c r="K25" s="19"/>
      <c r="L25" s="18"/>
      <c r="M25" s="20"/>
      <c r="N25" s="15"/>
      <c r="O25" s="15"/>
      <c r="P25" s="17"/>
      <c r="Q25" s="70"/>
      <c r="R25" s="70"/>
      <c r="S25" s="15"/>
      <c r="T25" s="15"/>
      <c r="U25" s="15"/>
      <c r="V25" s="15"/>
      <c r="AC25" s="51"/>
      <c r="AD25" s="64"/>
    </row>
    <row r="26" spans="1:30" x14ac:dyDescent="0.35">
      <c r="A26" s="15"/>
      <c r="B26" s="15"/>
      <c r="C26" s="15"/>
      <c r="D26" s="15">
        <f t="shared" si="0"/>
        <v>0</v>
      </c>
      <c r="E26" s="15">
        <f t="shared" si="1"/>
        <v>0</v>
      </c>
      <c r="F26" s="14">
        <v>4200</v>
      </c>
      <c r="G26" s="18"/>
      <c r="H26" s="47" t="e">
        <f>VLOOKUP(G:G,'DATA INPUT TABLES HIDE'!C:D,2,0)</f>
        <v>#N/A</v>
      </c>
      <c r="I26" s="18"/>
      <c r="J26" s="18"/>
      <c r="K26" s="19"/>
      <c r="L26" s="18"/>
      <c r="M26" s="20"/>
      <c r="N26" s="15"/>
      <c r="O26" s="15"/>
      <c r="P26" s="17"/>
      <c r="Q26" s="70"/>
      <c r="R26" s="70"/>
      <c r="S26" s="15"/>
      <c r="T26" s="15"/>
      <c r="U26" s="15"/>
      <c r="V26" s="15"/>
      <c r="AC26" s="51"/>
      <c r="AD26" s="64"/>
    </row>
    <row r="27" spans="1:30" x14ac:dyDescent="0.35">
      <c r="A27" s="15"/>
      <c r="B27" s="15"/>
      <c r="C27" s="15"/>
      <c r="D27" s="15">
        <f t="shared" si="0"/>
        <v>0</v>
      </c>
      <c r="E27" s="15">
        <f t="shared" si="1"/>
        <v>0</v>
      </c>
      <c r="F27" s="14">
        <v>4200</v>
      </c>
      <c r="G27" s="18"/>
      <c r="H27" s="47" t="e">
        <f>VLOOKUP(G:G,'DATA INPUT TABLES HIDE'!C:D,2,0)</f>
        <v>#N/A</v>
      </c>
      <c r="I27" s="18"/>
      <c r="J27" s="18"/>
      <c r="K27" s="19"/>
      <c r="L27" s="18"/>
      <c r="M27" s="20"/>
      <c r="N27" s="15"/>
      <c r="O27" s="15"/>
      <c r="P27" s="17"/>
      <c r="Q27" s="70"/>
      <c r="R27" s="70"/>
      <c r="S27" s="15"/>
      <c r="T27" s="15"/>
      <c r="U27" s="15"/>
      <c r="V27" s="15"/>
      <c r="AC27" s="51"/>
      <c r="AD27" s="64"/>
    </row>
    <row r="28" spans="1:30" x14ac:dyDescent="0.35">
      <c r="A28" s="15"/>
      <c r="B28" s="15"/>
      <c r="C28" s="15"/>
      <c r="D28" s="15">
        <f t="shared" si="0"/>
        <v>0</v>
      </c>
      <c r="E28" s="15">
        <f t="shared" si="1"/>
        <v>0</v>
      </c>
      <c r="F28" s="14">
        <v>4200</v>
      </c>
      <c r="G28" s="18"/>
      <c r="H28" s="47" t="e">
        <f>VLOOKUP(G:G,'DATA INPUT TABLES HIDE'!C:D,2,0)</f>
        <v>#N/A</v>
      </c>
      <c r="I28" s="18"/>
      <c r="J28" s="18"/>
      <c r="K28" s="19"/>
      <c r="L28" s="18"/>
      <c r="M28" s="20"/>
      <c r="N28" s="15"/>
      <c r="O28" s="15"/>
      <c r="P28" s="17"/>
      <c r="Q28" s="70"/>
      <c r="R28" s="70"/>
      <c r="S28" s="15"/>
      <c r="T28" s="15"/>
      <c r="U28" s="15"/>
      <c r="V28" s="15"/>
      <c r="AC28" s="51"/>
      <c r="AD28" s="64"/>
    </row>
    <row r="29" spans="1:30" x14ac:dyDescent="0.35">
      <c r="A29" s="15"/>
      <c r="B29" s="15"/>
      <c r="C29" s="15"/>
      <c r="D29" s="15">
        <f t="shared" si="0"/>
        <v>0</v>
      </c>
      <c r="E29" s="15">
        <f t="shared" si="1"/>
        <v>0</v>
      </c>
      <c r="F29" s="14">
        <v>4200</v>
      </c>
      <c r="G29" s="18"/>
      <c r="H29" s="47" t="e">
        <f>VLOOKUP(G:G,'DATA INPUT TABLES HIDE'!C:D,2,0)</f>
        <v>#N/A</v>
      </c>
      <c r="I29" s="18"/>
      <c r="J29" s="18"/>
      <c r="K29" s="19"/>
      <c r="L29" s="18"/>
      <c r="M29" s="20"/>
      <c r="N29" s="15"/>
      <c r="O29" s="15"/>
      <c r="P29" s="17"/>
      <c r="Q29" s="70"/>
      <c r="R29" s="70"/>
      <c r="S29" s="15"/>
      <c r="T29" s="15"/>
      <c r="U29" s="15"/>
      <c r="V29" s="15"/>
      <c r="AC29" s="51"/>
      <c r="AD29" s="51"/>
    </row>
    <row r="30" spans="1:30" x14ac:dyDescent="0.35">
      <c r="A30" s="15"/>
      <c r="B30" s="15"/>
      <c r="C30" s="15"/>
      <c r="D30" s="15">
        <f t="shared" si="0"/>
        <v>0</v>
      </c>
      <c r="E30" s="15">
        <f t="shared" si="1"/>
        <v>0</v>
      </c>
      <c r="F30" s="14">
        <v>4200</v>
      </c>
      <c r="G30" s="18"/>
      <c r="H30" s="47" t="e">
        <f>VLOOKUP(G:G,'DATA INPUT TABLES HIDE'!C:D,2,0)</f>
        <v>#N/A</v>
      </c>
      <c r="I30" s="18"/>
      <c r="J30" s="18"/>
      <c r="K30" s="19"/>
      <c r="L30" s="18"/>
      <c r="M30" s="20"/>
      <c r="N30" s="15"/>
      <c r="O30" s="15"/>
      <c r="P30" s="17"/>
      <c r="Q30" s="70"/>
      <c r="R30" s="70"/>
      <c r="S30" s="15"/>
      <c r="T30" s="15"/>
      <c r="U30" s="15"/>
      <c r="V30" s="15"/>
      <c r="AC30" s="51"/>
      <c r="AD30" s="51"/>
    </row>
    <row r="31" spans="1:30" x14ac:dyDescent="0.35">
      <c r="A31" s="15"/>
      <c r="B31" s="15"/>
      <c r="C31" s="15"/>
      <c r="D31" s="15">
        <f t="shared" si="0"/>
        <v>0</v>
      </c>
      <c r="E31" s="15">
        <f t="shared" si="1"/>
        <v>0</v>
      </c>
      <c r="F31" s="14">
        <v>4200</v>
      </c>
      <c r="G31" s="18"/>
      <c r="H31" s="47" t="e">
        <f>VLOOKUP(G:G,'DATA INPUT TABLES HIDE'!C:D,2,0)</f>
        <v>#N/A</v>
      </c>
      <c r="I31" s="18"/>
      <c r="J31" s="18"/>
      <c r="K31" s="19"/>
      <c r="L31" s="18"/>
      <c r="M31" s="20"/>
      <c r="N31" s="15"/>
      <c r="O31" s="15"/>
      <c r="P31" s="17"/>
      <c r="Q31" s="70"/>
      <c r="R31" s="70"/>
      <c r="S31" s="15"/>
      <c r="T31" s="15"/>
      <c r="U31" s="15"/>
      <c r="V31" s="15"/>
      <c r="AC31" s="51"/>
      <c r="AD31" s="51"/>
    </row>
    <row r="32" spans="1:30" x14ac:dyDescent="0.35">
      <c r="A32" s="15"/>
      <c r="B32" s="15"/>
      <c r="C32" s="15"/>
      <c r="D32" s="15">
        <f t="shared" si="0"/>
        <v>0</v>
      </c>
      <c r="E32" s="15">
        <f t="shared" si="1"/>
        <v>0</v>
      </c>
      <c r="F32" s="14">
        <v>4200</v>
      </c>
      <c r="G32" s="18"/>
      <c r="H32" s="47" t="e">
        <f>VLOOKUP(G:G,'DATA INPUT TABLES HIDE'!C:D,2,0)</f>
        <v>#N/A</v>
      </c>
      <c r="I32" s="18"/>
      <c r="J32" s="18"/>
      <c r="K32" s="19"/>
      <c r="L32" s="18"/>
      <c r="M32" s="20"/>
      <c r="N32" s="15"/>
      <c r="O32" s="15"/>
      <c r="P32" s="17"/>
      <c r="Q32" s="70"/>
      <c r="R32" s="70"/>
      <c r="S32" s="15"/>
      <c r="T32" s="15"/>
      <c r="U32" s="15"/>
      <c r="V32" s="15"/>
      <c r="AC32" s="51"/>
      <c r="AD32" s="51"/>
    </row>
    <row r="33" spans="1:30" x14ac:dyDescent="0.35">
      <c r="A33" s="15"/>
      <c r="B33" s="15"/>
      <c r="C33" s="15"/>
      <c r="D33" s="15">
        <f t="shared" si="0"/>
        <v>0</v>
      </c>
      <c r="E33" s="15">
        <f t="shared" si="1"/>
        <v>0</v>
      </c>
      <c r="F33" s="14">
        <v>4200</v>
      </c>
      <c r="G33" s="18"/>
      <c r="H33" s="47" t="e">
        <f>VLOOKUP(G:G,'DATA INPUT TABLES HIDE'!C:D,2,0)</f>
        <v>#N/A</v>
      </c>
      <c r="I33" s="18"/>
      <c r="J33" s="18"/>
      <c r="K33" s="19"/>
      <c r="L33" s="18"/>
      <c r="M33" s="20"/>
      <c r="N33" s="15"/>
      <c r="O33" s="15"/>
      <c r="P33" s="17"/>
      <c r="Q33" s="70"/>
      <c r="R33" s="70"/>
      <c r="S33" s="15"/>
      <c r="T33" s="15"/>
      <c r="U33" s="15"/>
      <c r="V33" s="15"/>
      <c r="AC33" s="51"/>
      <c r="AD33" s="51"/>
    </row>
    <row r="34" spans="1:30" x14ac:dyDescent="0.35">
      <c r="A34" s="15"/>
      <c r="B34" s="15"/>
      <c r="C34" s="15"/>
      <c r="D34" s="15">
        <f t="shared" si="0"/>
        <v>0</v>
      </c>
      <c r="E34" s="15">
        <f t="shared" si="1"/>
        <v>0</v>
      </c>
      <c r="F34" s="14">
        <v>4200</v>
      </c>
      <c r="G34" s="18"/>
      <c r="H34" s="47" t="e">
        <f>VLOOKUP(G:G,'DATA INPUT TABLES HIDE'!C:D,2,0)</f>
        <v>#N/A</v>
      </c>
      <c r="I34" s="18"/>
      <c r="J34" s="18"/>
      <c r="K34" s="19"/>
      <c r="L34" s="18"/>
      <c r="M34" s="20"/>
      <c r="N34" s="15"/>
      <c r="O34" s="15"/>
      <c r="P34" s="17"/>
      <c r="Q34" s="70"/>
      <c r="R34" s="70"/>
      <c r="S34" s="15"/>
      <c r="T34" s="15"/>
      <c r="U34" s="15"/>
      <c r="V34" s="15"/>
      <c r="AC34" s="51"/>
      <c r="AD34" s="51"/>
    </row>
    <row r="35" spans="1:30" x14ac:dyDescent="0.35">
      <c r="A35" s="15"/>
      <c r="B35" s="15"/>
      <c r="C35" s="15"/>
      <c r="D35" s="15">
        <f t="shared" si="0"/>
        <v>0</v>
      </c>
      <c r="E35" s="15">
        <f t="shared" si="1"/>
        <v>0</v>
      </c>
      <c r="F35" s="14">
        <v>4200</v>
      </c>
      <c r="G35" s="18"/>
      <c r="H35" s="47" t="e">
        <f>VLOOKUP(G:G,'DATA INPUT TABLES HIDE'!C:D,2,0)</f>
        <v>#N/A</v>
      </c>
      <c r="I35" s="18"/>
      <c r="J35" s="18"/>
      <c r="K35" s="19"/>
      <c r="L35" s="18"/>
      <c r="M35" s="20"/>
      <c r="N35" s="15"/>
      <c r="O35" s="15"/>
      <c r="P35" s="17"/>
      <c r="Q35" s="70"/>
      <c r="R35" s="70"/>
      <c r="S35" s="15"/>
      <c r="T35" s="15"/>
      <c r="U35" s="15"/>
      <c r="V35" s="15"/>
      <c r="AC35" s="51"/>
      <c r="AD35" s="51"/>
    </row>
    <row r="36" spans="1:30" x14ac:dyDescent="0.35">
      <c r="A36" s="15"/>
      <c r="B36" s="15"/>
      <c r="C36" s="15"/>
      <c r="D36" s="15">
        <f t="shared" si="0"/>
        <v>0</v>
      </c>
      <c r="E36" s="15">
        <f t="shared" si="1"/>
        <v>0</v>
      </c>
      <c r="F36" s="14">
        <v>4200</v>
      </c>
      <c r="G36" s="18"/>
      <c r="H36" s="47" t="e">
        <f>VLOOKUP(G:G,'DATA INPUT TABLES HIDE'!C:D,2,0)</f>
        <v>#N/A</v>
      </c>
      <c r="I36" s="18"/>
      <c r="J36" s="18"/>
      <c r="K36" s="19"/>
      <c r="L36" s="18"/>
      <c r="M36" s="20"/>
      <c r="N36" s="15"/>
      <c r="O36" s="15"/>
      <c r="P36" s="17"/>
      <c r="Q36" s="70"/>
      <c r="R36" s="70"/>
      <c r="S36" s="15"/>
      <c r="T36" s="15"/>
      <c r="U36" s="15"/>
      <c r="V36" s="15"/>
      <c r="AC36" s="51"/>
      <c r="AD36" s="51"/>
    </row>
    <row r="37" spans="1:30" x14ac:dyDescent="0.35">
      <c r="A37" s="15"/>
      <c r="B37" s="15"/>
      <c r="C37" s="15"/>
      <c r="D37" s="15">
        <f t="shared" si="0"/>
        <v>0</v>
      </c>
      <c r="E37" s="15">
        <f t="shared" si="1"/>
        <v>0</v>
      </c>
      <c r="F37" s="14">
        <v>4200</v>
      </c>
      <c r="G37" s="18"/>
      <c r="H37" s="47" t="e">
        <f>VLOOKUP(G:G,'DATA INPUT TABLES HIDE'!C:D,2,0)</f>
        <v>#N/A</v>
      </c>
      <c r="I37" s="18"/>
      <c r="J37" s="18"/>
      <c r="K37" s="19"/>
      <c r="L37" s="18"/>
      <c r="M37" s="20"/>
      <c r="N37" s="15"/>
      <c r="O37" s="15"/>
      <c r="P37" s="17"/>
      <c r="Q37" s="70"/>
      <c r="R37" s="70"/>
      <c r="S37" s="15"/>
      <c r="T37" s="15"/>
      <c r="U37" s="15"/>
      <c r="V37" s="15"/>
      <c r="AC37" s="51"/>
      <c r="AD37" s="51"/>
    </row>
    <row r="38" spans="1:30" x14ac:dyDescent="0.35">
      <c r="A38" s="15"/>
      <c r="B38" s="15"/>
      <c r="C38" s="15"/>
      <c r="D38" s="15">
        <f t="shared" si="0"/>
        <v>0</v>
      </c>
      <c r="E38" s="15">
        <f t="shared" si="1"/>
        <v>0</v>
      </c>
      <c r="F38" s="14">
        <v>4200</v>
      </c>
      <c r="G38" s="18"/>
      <c r="H38" s="47" t="e">
        <f>VLOOKUP(G:G,'DATA INPUT TABLES HIDE'!C:D,2,0)</f>
        <v>#N/A</v>
      </c>
      <c r="I38" s="18"/>
      <c r="J38" s="18"/>
      <c r="K38" s="19"/>
      <c r="L38" s="18"/>
      <c r="M38" s="20"/>
      <c r="N38" s="15"/>
      <c r="O38" s="15"/>
      <c r="P38" s="17"/>
      <c r="Q38" s="70"/>
      <c r="R38" s="70"/>
      <c r="S38" s="15"/>
      <c r="T38" s="15"/>
      <c r="U38" s="15"/>
      <c r="V38" s="15"/>
      <c r="AC38" s="51"/>
      <c r="AD38" s="51"/>
    </row>
    <row r="39" spans="1:30" x14ac:dyDescent="0.35">
      <c r="A39" s="15"/>
      <c r="B39" s="15"/>
      <c r="C39" s="15"/>
      <c r="D39" s="15">
        <f t="shared" si="0"/>
        <v>0</v>
      </c>
      <c r="E39" s="15">
        <f t="shared" si="1"/>
        <v>0</v>
      </c>
      <c r="F39" s="14">
        <v>4200</v>
      </c>
      <c r="G39" s="18"/>
      <c r="H39" s="47" t="e">
        <f>VLOOKUP(G:G,'DATA INPUT TABLES HIDE'!C:D,2,0)</f>
        <v>#N/A</v>
      </c>
      <c r="I39" s="18"/>
      <c r="J39" s="18"/>
      <c r="K39" s="19"/>
      <c r="L39" s="18"/>
      <c r="M39" s="20"/>
      <c r="N39" s="15"/>
      <c r="O39" s="15"/>
      <c r="P39" s="17"/>
      <c r="Q39" s="70"/>
      <c r="R39" s="70"/>
      <c r="S39" s="15"/>
      <c r="T39" s="15"/>
      <c r="U39" s="15"/>
      <c r="V39" s="15"/>
      <c r="AC39" s="51"/>
      <c r="AD39" s="51"/>
    </row>
    <row r="40" spans="1:30" x14ac:dyDescent="0.35">
      <c r="A40" s="15"/>
      <c r="B40" s="15"/>
      <c r="C40" s="15"/>
      <c r="D40" s="15">
        <f t="shared" si="0"/>
        <v>0</v>
      </c>
      <c r="E40" s="15">
        <f t="shared" si="1"/>
        <v>0</v>
      </c>
      <c r="F40" s="14">
        <v>4200</v>
      </c>
      <c r="G40" s="18"/>
      <c r="H40" s="47" t="e">
        <f>VLOOKUP(G:G,'DATA INPUT TABLES HIDE'!C:D,2,0)</f>
        <v>#N/A</v>
      </c>
      <c r="I40" s="18"/>
      <c r="J40" s="18"/>
      <c r="K40" s="19"/>
      <c r="L40" s="18"/>
      <c r="M40" s="20"/>
      <c r="N40" s="15"/>
      <c r="O40" s="15"/>
      <c r="P40" s="17"/>
      <c r="Q40" s="70"/>
      <c r="R40" s="70"/>
      <c r="S40" s="15"/>
      <c r="T40" s="15"/>
      <c r="U40" s="15"/>
      <c r="V40" s="15"/>
      <c r="AC40" s="51"/>
      <c r="AD40" s="51"/>
    </row>
    <row r="41" spans="1:30" x14ac:dyDescent="0.35">
      <c r="A41" s="15"/>
      <c r="B41" s="15"/>
      <c r="C41" s="15"/>
      <c r="D41" s="15">
        <f t="shared" si="0"/>
        <v>0</v>
      </c>
      <c r="E41" s="15">
        <f t="shared" si="1"/>
        <v>0</v>
      </c>
      <c r="F41" s="14">
        <v>4200</v>
      </c>
      <c r="G41" s="18"/>
      <c r="H41" s="47" t="e">
        <f>VLOOKUP(G:G,'DATA INPUT TABLES HIDE'!C:D,2,0)</f>
        <v>#N/A</v>
      </c>
      <c r="I41" s="18"/>
      <c r="J41" s="18"/>
      <c r="K41" s="19"/>
      <c r="L41" s="18"/>
      <c r="M41" s="20"/>
      <c r="N41" s="15"/>
      <c r="O41" s="15"/>
      <c r="P41" s="17"/>
      <c r="Q41" s="70"/>
      <c r="R41" s="70"/>
      <c r="S41" s="15"/>
      <c r="T41" s="15"/>
      <c r="U41" s="15"/>
      <c r="V41" s="15"/>
      <c r="AC41" s="51"/>
      <c r="AD41" s="51"/>
    </row>
    <row r="42" spans="1:30" x14ac:dyDescent="0.35">
      <c r="A42" s="15"/>
      <c r="B42" s="15"/>
      <c r="C42" s="15"/>
      <c r="D42" s="15">
        <f t="shared" si="0"/>
        <v>0</v>
      </c>
      <c r="E42" s="15">
        <f t="shared" si="1"/>
        <v>0</v>
      </c>
      <c r="F42" s="14">
        <v>4200</v>
      </c>
      <c r="G42" s="18"/>
      <c r="H42" s="47" t="e">
        <f>VLOOKUP(G:G,'DATA INPUT TABLES HIDE'!C:D,2,0)</f>
        <v>#N/A</v>
      </c>
      <c r="I42" s="18"/>
      <c r="J42" s="18"/>
      <c r="K42" s="19"/>
      <c r="L42" s="18"/>
      <c r="M42" s="20"/>
      <c r="N42" s="15"/>
      <c r="O42" s="15"/>
      <c r="P42" s="17"/>
      <c r="Q42" s="70"/>
      <c r="R42" s="70"/>
      <c r="S42" s="15"/>
      <c r="T42" s="15"/>
      <c r="U42" s="15"/>
      <c r="V42" s="15"/>
      <c r="AC42" s="51"/>
      <c r="AD42" s="51"/>
    </row>
    <row r="43" spans="1:30" x14ac:dyDescent="0.35">
      <c r="A43" s="15"/>
      <c r="B43" s="15"/>
      <c r="C43" s="15"/>
      <c r="D43" s="15">
        <f t="shared" si="0"/>
        <v>0</v>
      </c>
      <c r="E43" s="15">
        <f t="shared" si="1"/>
        <v>0</v>
      </c>
      <c r="F43" s="14">
        <v>4200</v>
      </c>
      <c r="G43" s="18"/>
      <c r="H43" s="47" t="e">
        <f>VLOOKUP(G:G,'DATA INPUT TABLES HIDE'!C:D,2,0)</f>
        <v>#N/A</v>
      </c>
      <c r="I43" s="18"/>
      <c r="J43" s="18"/>
      <c r="K43" s="19"/>
      <c r="L43" s="18"/>
      <c r="M43" s="20"/>
      <c r="N43" s="15"/>
      <c r="O43" s="15"/>
      <c r="P43" s="17"/>
      <c r="Q43" s="70"/>
      <c r="R43" s="70"/>
      <c r="S43" s="15"/>
      <c r="T43" s="15"/>
      <c r="U43" s="15"/>
      <c r="V43" s="15"/>
      <c r="AC43" s="51"/>
      <c r="AD43" s="51"/>
    </row>
    <row r="44" spans="1:30" x14ac:dyDescent="0.35">
      <c r="A44" s="15"/>
      <c r="B44" s="15"/>
      <c r="C44" s="15"/>
      <c r="D44" s="15">
        <f t="shared" si="0"/>
        <v>0</v>
      </c>
      <c r="E44" s="15">
        <f t="shared" si="1"/>
        <v>0</v>
      </c>
      <c r="F44" s="14">
        <v>4200</v>
      </c>
      <c r="G44" s="18"/>
      <c r="H44" s="47" t="e">
        <f>VLOOKUP(G:G,'DATA INPUT TABLES HIDE'!C:D,2,0)</f>
        <v>#N/A</v>
      </c>
      <c r="I44" s="18"/>
      <c r="J44" s="18"/>
      <c r="K44" s="19"/>
      <c r="L44" s="18"/>
      <c r="M44" s="20"/>
      <c r="N44" s="15"/>
      <c r="O44" s="15"/>
      <c r="P44" s="17"/>
      <c r="Q44" s="70"/>
      <c r="R44" s="70"/>
      <c r="S44" s="15"/>
      <c r="T44" s="15"/>
      <c r="U44" s="15"/>
      <c r="V44" s="15"/>
      <c r="AC44" s="51"/>
      <c r="AD44" s="51"/>
    </row>
    <row r="45" spans="1:30" x14ac:dyDescent="0.35">
      <c r="A45" s="15"/>
      <c r="B45" s="15"/>
      <c r="C45" s="15"/>
      <c r="D45" s="15">
        <f t="shared" si="0"/>
        <v>0</v>
      </c>
      <c r="E45" s="15">
        <f t="shared" si="1"/>
        <v>0</v>
      </c>
      <c r="F45" s="14">
        <v>4200</v>
      </c>
      <c r="G45" s="18"/>
      <c r="H45" s="47" t="e">
        <f>VLOOKUP(G:G,'DATA INPUT TABLES HIDE'!C:D,2,0)</f>
        <v>#N/A</v>
      </c>
      <c r="I45" s="18"/>
      <c r="J45" s="18"/>
      <c r="K45" s="19"/>
      <c r="L45" s="18"/>
      <c r="M45" s="20"/>
      <c r="N45" s="15"/>
      <c r="O45" s="15"/>
      <c r="P45" s="17"/>
      <c r="Q45" s="70"/>
      <c r="R45" s="70"/>
      <c r="S45" s="15"/>
      <c r="T45" s="15"/>
      <c r="U45" s="15"/>
      <c r="V45" s="15"/>
      <c r="AC45" s="51"/>
      <c r="AD45" s="51"/>
    </row>
    <row r="46" spans="1:30" x14ac:dyDescent="0.35">
      <c r="A46" s="15"/>
      <c r="B46" s="15"/>
      <c r="C46" s="15"/>
      <c r="D46" s="15">
        <f t="shared" si="0"/>
        <v>0</v>
      </c>
      <c r="E46" s="15">
        <f t="shared" si="1"/>
        <v>0</v>
      </c>
      <c r="F46" s="14">
        <v>4200</v>
      </c>
      <c r="G46" s="18"/>
      <c r="H46" s="47" t="e">
        <f>VLOOKUP(G:G,'DATA INPUT TABLES HIDE'!C:D,2,0)</f>
        <v>#N/A</v>
      </c>
      <c r="I46" s="18"/>
      <c r="J46" s="18"/>
      <c r="K46" s="19"/>
      <c r="L46" s="18"/>
      <c r="M46" s="20"/>
      <c r="N46" s="15"/>
      <c r="O46" s="15"/>
      <c r="P46" s="17"/>
      <c r="Q46" s="70"/>
      <c r="R46" s="70"/>
      <c r="S46" s="15"/>
      <c r="T46" s="15"/>
      <c r="U46" s="15"/>
      <c r="V46" s="15"/>
      <c r="AC46" s="51"/>
      <c r="AD46" s="51"/>
    </row>
    <row r="47" spans="1:30" x14ac:dyDescent="0.35">
      <c r="A47" s="15"/>
      <c r="B47" s="15"/>
      <c r="C47" s="15"/>
      <c r="D47" s="15">
        <f t="shared" si="0"/>
        <v>0</v>
      </c>
      <c r="E47" s="15">
        <f t="shared" si="1"/>
        <v>0</v>
      </c>
      <c r="F47" s="14">
        <v>4200</v>
      </c>
      <c r="G47" s="18"/>
      <c r="H47" s="47" t="e">
        <f>VLOOKUP(G:G,'DATA INPUT TABLES HIDE'!C:D,2,0)</f>
        <v>#N/A</v>
      </c>
      <c r="I47" s="18"/>
      <c r="J47" s="18"/>
      <c r="K47" s="19"/>
      <c r="L47" s="18"/>
      <c r="M47" s="20"/>
      <c r="N47" s="15"/>
      <c r="O47" s="15"/>
      <c r="P47" s="17"/>
      <c r="Q47" s="70"/>
      <c r="R47" s="70"/>
      <c r="S47" s="15"/>
      <c r="T47" s="15"/>
      <c r="U47" s="15"/>
      <c r="V47" s="15"/>
      <c r="AC47" s="51"/>
      <c r="AD47" s="51"/>
    </row>
    <row r="48" spans="1:30" x14ac:dyDescent="0.35">
      <c r="A48" s="15"/>
      <c r="B48" s="15"/>
      <c r="C48" s="15"/>
      <c r="D48" s="15">
        <f t="shared" si="0"/>
        <v>0</v>
      </c>
      <c r="E48" s="15">
        <f t="shared" si="1"/>
        <v>0</v>
      </c>
      <c r="F48" s="14">
        <v>4200</v>
      </c>
      <c r="G48" s="18"/>
      <c r="H48" s="47" t="e">
        <f>VLOOKUP(G:G,'DATA INPUT TABLES HIDE'!C:D,2,0)</f>
        <v>#N/A</v>
      </c>
      <c r="I48" s="18"/>
      <c r="J48" s="18"/>
      <c r="K48" s="19"/>
      <c r="L48" s="18"/>
      <c r="M48" s="20"/>
      <c r="N48" s="15"/>
      <c r="O48" s="15"/>
      <c r="P48" s="17"/>
      <c r="Q48" s="70"/>
      <c r="R48" s="70"/>
      <c r="S48" s="15"/>
      <c r="T48" s="15"/>
      <c r="U48" s="15"/>
      <c r="V48" s="15"/>
      <c r="AC48" s="51"/>
      <c r="AD48" s="51"/>
    </row>
    <row r="49" spans="1:30" x14ac:dyDescent="0.35">
      <c r="A49" s="15"/>
      <c r="B49" s="15"/>
      <c r="C49" s="15"/>
      <c r="D49" s="15">
        <f t="shared" si="0"/>
        <v>0</v>
      </c>
      <c r="E49" s="15">
        <f t="shared" si="1"/>
        <v>0</v>
      </c>
      <c r="F49" s="14">
        <v>4200</v>
      </c>
      <c r="G49" s="18"/>
      <c r="H49" s="47" t="e">
        <f>VLOOKUP(G:G,'DATA INPUT TABLES HIDE'!C:D,2,0)</f>
        <v>#N/A</v>
      </c>
      <c r="I49" s="18"/>
      <c r="J49" s="18"/>
      <c r="K49" s="19"/>
      <c r="L49" s="18"/>
      <c r="M49" s="20"/>
      <c r="N49" s="15"/>
      <c r="O49" s="15"/>
      <c r="P49" s="17"/>
      <c r="Q49" s="70"/>
      <c r="R49" s="70"/>
      <c r="S49" s="15"/>
      <c r="T49" s="15"/>
      <c r="U49" s="15"/>
      <c r="V49" s="15"/>
      <c r="AC49" s="51"/>
      <c r="AD49" s="51"/>
    </row>
    <row r="50" spans="1:30" x14ac:dyDescent="0.35">
      <c r="A50" s="15"/>
      <c r="B50" s="15"/>
      <c r="C50" s="15"/>
      <c r="D50" s="15">
        <f t="shared" si="0"/>
        <v>0</v>
      </c>
      <c r="E50" s="15">
        <f t="shared" si="1"/>
        <v>0</v>
      </c>
      <c r="F50" s="14">
        <v>4200</v>
      </c>
      <c r="G50" s="18"/>
      <c r="H50" s="47" t="e">
        <f>VLOOKUP(G:G,'DATA INPUT TABLES HIDE'!C:D,2,0)</f>
        <v>#N/A</v>
      </c>
      <c r="I50" s="18"/>
      <c r="J50" s="18"/>
      <c r="K50" s="19"/>
      <c r="L50" s="18"/>
      <c r="M50" s="20"/>
      <c r="N50" s="15"/>
      <c r="O50" s="15"/>
      <c r="P50" s="17"/>
      <c r="Q50" s="70"/>
      <c r="R50" s="70"/>
      <c r="S50" s="15"/>
      <c r="T50" s="15"/>
      <c r="U50" s="15"/>
      <c r="V50" s="15"/>
      <c r="AC50" s="51"/>
      <c r="AD50" s="51"/>
    </row>
    <row r="51" spans="1:30" x14ac:dyDescent="0.35">
      <c r="A51" s="15"/>
      <c r="B51" s="15"/>
      <c r="C51" s="15"/>
      <c r="D51" s="15">
        <f t="shared" si="0"/>
        <v>0</v>
      </c>
      <c r="E51" s="15">
        <f t="shared" si="1"/>
        <v>0</v>
      </c>
      <c r="F51" s="14">
        <v>4200</v>
      </c>
      <c r="G51" s="18"/>
      <c r="H51" s="47" t="e">
        <f>VLOOKUP(G:G,'DATA INPUT TABLES HIDE'!C:D,2,0)</f>
        <v>#N/A</v>
      </c>
      <c r="I51" s="18"/>
      <c r="J51" s="18"/>
      <c r="K51" s="19"/>
      <c r="L51" s="18"/>
      <c r="M51" s="20"/>
      <c r="N51" s="15"/>
      <c r="O51" s="15"/>
      <c r="P51" s="17"/>
      <c r="Q51" s="70"/>
      <c r="R51" s="70"/>
      <c r="S51" s="15"/>
      <c r="T51" s="15"/>
      <c r="U51" s="15"/>
      <c r="V51" s="15"/>
      <c r="AC51" s="51"/>
      <c r="AD51" s="51"/>
    </row>
    <row r="52" spans="1:30" x14ac:dyDescent="0.35">
      <c r="A52" s="15"/>
      <c r="B52" s="15"/>
      <c r="C52" s="15"/>
      <c r="D52" s="15">
        <f t="shared" si="0"/>
        <v>0</v>
      </c>
      <c r="E52" s="15">
        <f t="shared" si="1"/>
        <v>0</v>
      </c>
      <c r="F52" s="14">
        <v>4200</v>
      </c>
      <c r="G52" s="18"/>
      <c r="H52" s="47" t="e">
        <f>VLOOKUP(G:G,'DATA INPUT TABLES HIDE'!C:D,2,0)</f>
        <v>#N/A</v>
      </c>
      <c r="I52" s="18"/>
      <c r="J52" s="18"/>
      <c r="K52" s="19"/>
      <c r="L52" s="18"/>
      <c r="M52" s="20"/>
      <c r="N52" s="15"/>
      <c r="O52" s="15"/>
      <c r="P52" s="17"/>
      <c r="Q52" s="70"/>
      <c r="R52" s="70"/>
      <c r="S52" s="15"/>
      <c r="T52" s="15"/>
      <c r="U52" s="15"/>
      <c r="V52" s="15"/>
      <c r="AC52" s="51"/>
      <c r="AD52" s="51"/>
    </row>
    <row r="53" spans="1:30" x14ac:dyDescent="0.35">
      <c r="A53" s="15"/>
      <c r="B53" s="15"/>
      <c r="C53" s="15"/>
      <c r="D53" s="15">
        <f t="shared" si="0"/>
        <v>0</v>
      </c>
      <c r="E53" s="15">
        <f t="shared" si="1"/>
        <v>0</v>
      </c>
      <c r="F53" s="14">
        <v>4200</v>
      </c>
      <c r="G53" s="18"/>
      <c r="H53" s="47" t="e">
        <f>VLOOKUP(G:G,'DATA INPUT TABLES HIDE'!C:D,2,0)</f>
        <v>#N/A</v>
      </c>
      <c r="I53" s="18"/>
      <c r="J53" s="18"/>
      <c r="K53" s="19"/>
      <c r="L53" s="18"/>
      <c r="M53" s="20"/>
      <c r="N53" s="15"/>
      <c r="O53" s="15"/>
      <c r="P53" s="17"/>
      <c r="Q53" s="70"/>
      <c r="R53" s="70"/>
      <c r="S53" s="15"/>
      <c r="T53" s="15"/>
      <c r="U53" s="15"/>
      <c r="V53" s="15"/>
      <c r="AC53" s="51"/>
      <c r="AD53" s="51"/>
    </row>
    <row r="54" spans="1:30" x14ac:dyDescent="0.35">
      <c r="A54" s="15"/>
      <c r="B54" s="15"/>
      <c r="C54" s="15"/>
      <c r="D54" s="15">
        <f t="shared" si="0"/>
        <v>0</v>
      </c>
      <c r="E54" s="15">
        <f t="shared" si="1"/>
        <v>0</v>
      </c>
      <c r="F54" s="14">
        <v>4200</v>
      </c>
      <c r="G54" s="18"/>
      <c r="H54" s="47" t="e">
        <f>VLOOKUP(G:G,'DATA INPUT TABLES HIDE'!C:D,2,0)</f>
        <v>#N/A</v>
      </c>
      <c r="I54" s="18"/>
      <c r="J54" s="18"/>
      <c r="K54" s="19"/>
      <c r="L54" s="18"/>
      <c r="M54" s="20"/>
      <c r="N54" s="15"/>
      <c r="O54" s="15"/>
      <c r="P54" s="17"/>
      <c r="Q54" s="70"/>
      <c r="R54" s="70"/>
      <c r="S54" s="15"/>
      <c r="T54" s="15"/>
      <c r="U54" s="15"/>
      <c r="V54" s="15"/>
      <c r="AC54" s="51"/>
      <c r="AD54" s="51"/>
    </row>
    <row r="55" spans="1:30" x14ac:dyDescent="0.35">
      <c r="A55" s="15"/>
      <c r="B55" s="15"/>
      <c r="C55" s="15"/>
      <c r="D55" s="15">
        <f t="shared" si="0"/>
        <v>0</v>
      </c>
      <c r="E55" s="15">
        <f t="shared" si="1"/>
        <v>0</v>
      </c>
      <c r="F55" s="14">
        <v>4200</v>
      </c>
      <c r="G55" s="18"/>
      <c r="H55" s="47" t="e">
        <f>VLOOKUP(G:G,'DATA INPUT TABLES HIDE'!C:D,2,0)</f>
        <v>#N/A</v>
      </c>
      <c r="I55" s="18"/>
      <c r="J55" s="18"/>
      <c r="K55" s="19"/>
      <c r="L55" s="18"/>
      <c r="M55" s="20"/>
      <c r="N55" s="15"/>
      <c r="O55" s="15"/>
      <c r="P55" s="17"/>
      <c r="Q55" s="70"/>
      <c r="R55" s="70"/>
      <c r="S55" s="15"/>
      <c r="T55" s="15"/>
      <c r="U55" s="15"/>
      <c r="V55" s="15"/>
      <c r="AC55" s="51"/>
      <c r="AD55" s="51"/>
    </row>
    <row r="56" spans="1:30" x14ac:dyDescent="0.35">
      <c r="A56" s="15"/>
      <c r="B56" s="15"/>
      <c r="C56" s="15"/>
      <c r="D56" s="15">
        <f t="shared" si="0"/>
        <v>0</v>
      </c>
      <c r="E56" s="15">
        <f t="shared" si="1"/>
        <v>0</v>
      </c>
      <c r="F56" s="14">
        <v>4200</v>
      </c>
      <c r="G56" s="18"/>
      <c r="H56" s="47" t="e">
        <f>VLOOKUP(G:G,'DATA INPUT TABLES HIDE'!C:D,2,0)</f>
        <v>#N/A</v>
      </c>
      <c r="I56" s="18"/>
      <c r="J56" s="18"/>
      <c r="K56" s="19"/>
      <c r="L56" s="18"/>
      <c r="M56" s="20"/>
      <c r="N56" s="15"/>
      <c r="O56" s="15"/>
      <c r="P56" s="17"/>
      <c r="Q56" s="70"/>
      <c r="R56" s="70"/>
      <c r="S56" s="15"/>
      <c r="T56" s="15"/>
      <c r="U56" s="15"/>
      <c r="V56" s="15"/>
      <c r="AC56" s="51"/>
      <c r="AD56" s="51"/>
    </row>
    <row r="57" spans="1:30" x14ac:dyDescent="0.35">
      <c r="A57" s="15"/>
      <c r="B57" s="15"/>
      <c r="C57" s="15"/>
      <c r="D57" s="15">
        <f t="shared" si="0"/>
        <v>0</v>
      </c>
      <c r="E57" s="15">
        <f t="shared" si="1"/>
        <v>0</v>
      </c>
      <c r="F57" s="14">
        <v>4200</v>
      </c>
      <c r="G57" s="18"/>
      <c r="H57" s="47" t="e">
        <f>VLOOKUP(G:G,'DATA INPUT TABLES HIDE'!C:D,2,0)</f>
        <v>#N/A</v>
      </c>
      <c r="I57" s="18"/>
      <c r="J57" s="18"/>
      <c r="K57" s="19"/>
      <c r="L57" s="18"/>
      <c r="M57" s="20"/>
      <c r="N57" s="15"/>
      <c r="O57" s="15"/>
      <c r="P57" s="17"/>
      <c r="Q57" s="70"/>
      <c r="R57" s="70"/>
      <c r="S57" s="15"/>
      <c r="T57" s="15"/>
      <c r="U57" s="15"/>
      <c r="V57" s="15"/>
      <c r="AC57" s="51"/>
      <c r="AD57" s="51"/>
    </row>
    <row r="58" spans="1:30" x14ac:dyDescent="0.35">
      <c r="A58" s="15"/>
      <c r="B58" s="15"/>
      <c r="C58" s="15"/>
      <c r="D58" s="15">
        <f t="shared" si="0"/>
        <v>0</v>
      </c>
      <c r="E58" s="15">
        <f t="shared" si="1"/>
        <v>0</v>
      </c>
      <c r="F58" s="14">
        <v>4200</v>
      </c>
      <c r="G58" s="18"/>
      <c r="H58" s="47" t="e">
        <f>VLOOKUP(G:G,'DATA INPUT TABLES HIDE'!C:D,2,0)</f>
        <v>#N/A</v>
      </c>
      <c r="I58" s="18"/>
      <c r="J58" s="18"/>
      <c r="K58" s="19"/>
      <c r="L58" s="18"/>
      <c r="M58" s="20"/>
      <c r="N58" s="15"/>
      <c r="O58" s="15"/>
      <c r="P58" s="17"/>
      <c r="Q58" s="70"/>
      <c r="R58" s="70"/>
      <c r="S58" s="15"/>
      <c r="T58" s="15"/>
      <c r="U58" s="15"/>
      <c r="V58" s="15"/>
      <c r="AC58" s="51"/>
      <c r="AD58" s="51"/>
    </row>
    <row r="59" spans="1:30" x14ac:dyDescent="0.35">
      <c r="A59" s="15"/>
      <c r="B59" s="15"/>
      <c r="C59" s="15"/>
      <c r="D59" s="15">
        <f t="shared" si="0"/>
        <v>0</v>
      </c>
      <c r="E59" s="15">
        <f t="shared" si="1"/>
        <v>0</v>
      </c>
      <c r="F59" s="14">
        <v>4200</v>
      </c>
      <c r="G59" s="18"/>
      <c r="H59" s="47" t="e">
        <f>VLOOKUP(G:G,'DATA INPUT TABLES HIDE'!C:D,2,0)</f>
        <v>#N/A</v>
      </c>
      <c r="I59" s="18"/>
      <c r="J59" s="18"/>
      <c r="K59" s="19"/>
      <c r="L59" s="18"/>
      <c r="M59" s="20"/>
      <c r="N59" s="15"/>
      <c r="O59" s="15"/>
      <c r="P59" s="17"/>
      <c r="Q59" s="70"/>
      <c r="R59" s="70"/>
      <c r="S59" s="15"/>
      <c r="T59" s="15"/>
      <c r="U59" s="15"/>
      <c r="V59" s="15"/>
      <c r="AC59" s="51"/>
      <c r="AD59" s="51"/>
    </row>
    <row r="60" spans="1:30" x14ac:dyDescent="0.35">
      <c r="A60" s="15"/>
      <c r="B60" s="15"/>
      <c r="C60" s="15"/>
      <c r="D60" s="15">
        <f t="shared" si="0"/>
        <v>0</v>
      </c>
      <c r="E60" s="15">
        <f t="shared" si="1"/>
        <v>0</v>
      </c>
      <c r="F60" s="14">
        <v>4200</v>
      </c>
      <c r="G60" s="18"/>
      <c r="H60" s="47" t="e">
        <f>VLOOKUP(G:G,'DATA INPUT TABLES HIDE'!C:D,2,0)</f>
        <v>#N/A</v>
      </c>
      <c r="I60" s="18"/>
      <c r="J60" s="18"/>
      <c r="K60" s="19"/>
      <c r="L60" s="18"/>
      <c r="M60" s="20"/>
      <c r="N60" s="15"/>
      <c r="O60" s="15"/>
      <c r="P60" s="17"/>
      <c r="Q60" s="70"/>
      <c r="R60" s="70"/>
      <c r="S60" s="15"/>
      <c r="T60" s="15"/>
      <c r="U60" s="15"/>
      <c r="V60" s="15"/>
      <c r="AC60" s="51"/>
      <c r="AD60" s="51"/>
    </row>
    <row r="61" spans="1:30" x14ac:dyDescent="0.35">
      <c r="A61" s="15"/>
      <c r="B61" s="15"/>
      <c r="C61" s="15"/>
      <c r="D61" s="15">
        <f t="shared" si="0"/>
        <v>0</v>
      </c>
      <c r="E61" s="15">
        <f t="shared" si="1"/>
        <v>0</v>
      </c>
      <c r="F61" s="14">
        <v>4200</v>
      </c>
      <c r="G61" s="18"/>
      <c r="H61" s="47" t="e">
        <f>VLOOKUP(G:G,'DATA INPUT TABLES HIDE'!C:D,2,0)</f>
        <v>#N/A</v>
      </c>
      <c r="I61" s="18"/>
      <c r="J61" s="18"/>
      <c r="K61" s="19"/>
      <c r="L61" s="18"/>
      <c r="M61" s="20"/>
      <c r="N61" s="15"/>
      <c r="O61" s="15"/>
      <c r="P61" s="17"/>
      <c r="Q61" s="70"/>
      <c r="R61" s="70"/>
      <c r="S61" s="15"/>
      <c r="T61" s="15"/>
      <c r="U61" s="15"/>
      <c r="V61" s="15"/>
      <c r="AC61" s="51"/>
      <c r="AD61" s="51"/>
    </row>
    <row r="62" spans="1:30" x14ac:dyDescent="0.35">
      <c r="A62" s="15"/>
      <c r="B62" s="15"/>
      <c r="C62" s="15"/>
      <c r="D62" s="15">
        <f t="shared" si="0"/>
        <v>0</v>
      </c>
      <c r="E62" s="15">
        <f t="shared" si="1"/>
        <v>0</v>
      </c>
      <c r="F62" s="14">
        <v>4200</v>
      </c>
      <c r="G62" s="18"/>
      <c r="H62" s="47" t="e">
        <f>VLOOKUP(G:G,'DATA INPUT TABLES HIDE'!C:D,2,0)</f>
        <v>#N/A</v>
      </c>
      <c r="I62" s="18"/>
      <c r="J62" s="18"/>
      <c r="K62" s="19"/>
      <c r="L62" s="18"/>
      <c r="M62" s="20"/>
      <c r="N62" s="15"/>
      <c r="O62" s="15"/>
      <c r="P62" s="17"/>
      <c r="Q62" s="70"/>
      <c r="R62" s="70"/>
      <c r="S62" s="15"/>
      <c r="T62" s="15"/>
      <c r="U62" s="15"/>
      <c r="V62" s="15"/>
      <c r="AC62" s="51"/>
      <c r="AD62" s="51"/>
    </row>
    <row r="63" spans="1:30" x14ac:dyDescent="0.35">
      <c r="A63" s="15"/>
      <c r="B63" s="15"/>
      <c r="C63" s="15"/>
      <c r="D63" s="15">
        <f t="shared" si="0"/>
        <v>0</v>
      </c>
      <c r="E63" s="15">
        <f t="shared" si="1"/>
        <v>0</v>
      </c>
      <c r="F63" s="14">
        <v>4200</v>
      </c>
      <c r="G63" s="18"/>
      <c r="H63" s="47" t="e">
        <f>VLOOKUP(G:G,'DATA INPUT TABLES HIDE'!C:D,2,0)</f>
        <v>#N/A</v>
      </c>
      <c r="I63" s="18"/>
      <c r="J63" s="18"/>
      <c r="K63" s="19"/>
      <c r="L63" s="18"/>
      <c r="M63" s="20"/>
      <c r="N63" s="15"/>
      <c r="O63" s="15"/>
      <c r="P63" s="17"/>
      <c r="Q63" s="70"/>
      <c r="R63" s="70"/>
      <c r="S63" s="15"/>
      <c r="T63" s="15"/>
      <c r="U63" s="15"/>
      <c r="V63" s="15"/>
      <c r="AC63" s="51"/>
      <c r="AD63" s="51"/>
    </row>
    <row r="64" spans="1:30" x14ac:dyDescent="0.35">
      <c r="A64" s="15"/>
      <c r="B64" s="15"/>
      <c r="C64" s="15"/>
      <c r="D64" s="15">
        <f t="shared" si="0"/>
        <v>0</v>
      </c>
      <c r="E64" s="15">
        <f t="shared" si="1"/>
        <v>0</v>
      </c>
      <c r="F64" s="14">
        <v>4200</v>
      </c>
      <c r="G64" s="18"/>
      <c r="H64" s="47" t="e">
        <f>VLOOKUP(G:G,'DATA INPUT TABLES HIDE'!C:D,2,0)</f>
        <v>#N/A</v>
      </c>
      <c r="I64" s="18"/>
      <c r="J64" s="18"/>
      <c r="K64" s="19"/>
      <c r="L64" s="18"/>
      <c r="M64" s="20"/>
      <c r="N64" s="15"/>
      <c r="O64" s="15"/>
      <c r="P64" s="17"/>
      <c r="Q64" s="70"/>
      <c r="R64" s="70"/>
      <c r="S64" s="15"/>
      <c r="T64" s="15"/>
      <c r="U64" s="15"/>
      <c r="V64" s="15"/>
      <c r="AC64" s="51"/>
      <c r="AD64" s="51"/>
    </row>
    <row r="65" spans="1:30" x14ac:dyDescent="0.35">
      <c r="A65" s="15"/>
      <c r="B65" s="15"/>
      <c r="C65" s="15"/>
      <c r="D65" s="15">
        <f t="shared" si="0"/>
        <v>0</v>
      </c>
      <c r="E65" s="15">
        <f t="shared" si="1"/>
        <v>0</v>
      </c>
      <c r="F65" s="14">
        <v>4200</v>
      </c>
      <c r="G65" s="18"/>
      <c r="H65" s="47" t="e">
        <f>VLOOKUP(G:G,'DATA INPUT TABLES HIDE'!C:D,2,0)</f>
        <v>#N/A</v>
      </c>
      <c r="I65" s="18"/>
      <c r="J65" s="18"/>
      <c r="K65" s="19"/>
      <c r="L65" s="18"/>
      <c r="M65" s="20"/>
      <c r="N65" s="15"/>
      <c r="O65" s="15"/>
      <c r="P65" s="17"/>
      <c r="Q65" s="70"/>
      <c r="R65" s="70"/>
      <c r="S65" s="15"/>
      <c r="T65" s="15"/>
      <c r="U65" s="15"/>
      <c r="V65" s="15"/>
      <c r="AC65" s="51"/>
      <c r="AD65" s="51"/>
    </row>
    <row r="66" spans="1:30" x14ac:dyDescent="0.35">
      <c r="A66" s="15"/>
      <c r="B66" s="15"/>
      <c r="C66" s="15"/>
      <c r="D66" s="15">
        <f t="shared" si="0"/>
        <v>0</v>
      </c>
      <c r="E66" s="15">
        <f t="shared" si="1"/>
        <v>0</v>
      </c>
      <c r="F66" s="14">
        <v>4200</v>
      </c>
      <c r="G66" s="18"/>
      <c r="H66" s="47" t="e">
        <f>VLOOKUP(G:G,'DATA INPUT TABLES HIDE'!C:D,2,0)</f>
        <v>#N/A</v>
      </c>
      <c r="I66" s="18"/>
      <c r="J66" s="18"/>
      <c r="K66" s="19"/>
      <c r="L66" s="18"/>
      <c r="M66" s="20"/>
      <c r="N66" s="15"/>
      <c r="O66" s="15"/>
      <c r="P66" s="17"/>
      <c r="Q66" s="70"/>
      <c r="R66" s="70"/>
      <c r="S66" s="15"/>
      <c r="T66" s="15"/>
      <c r="U66" s="15"/>
      <c r="V66" s="15"/>
      <c r="AC66" s="51"/>
      <c r="AD66" s="51"/>
    </row>
    <row r="67" spans="1:30" x14ac:dyDescent="0.35">
      <c r="A67" s="15"/>
      <c r="B67" s="15"/>
      <c r="C67" s="15"/>
      <c r="D67" s="15">
        <f t="shared" si="0"/>
        <v>0</v>
      </c>
      <c r="E67" s="15">
        <f t="shared" si="1"/>
        <v>0</v>
      </c>
      <c r="F67" s="14">
        <v>4200</v>
      </c>
      <c r="G67" s="18"/>
      <c r="H67" s="47" t="e">
        <f>VLOOKUP(G:G,'DATA INPUT TABLES HIDE'!C:D,2,0)</f>
        <v>#N/A</v>
      </c>
      <c r="I67" s="18"/>
      <c r="J67" s="18"/>
      <c r="K67" s="19"/>
      <c r="L67" s="18"/>
      <c r="M67" s="20"/>
      <c r="N67" s="15"/>
      <c r="O67" s="15"/>
      <c r="P67" s="17"/>
      <c r="Q67" s="70"/>
      <c r="R67" s="70"/>
      <c r="S67" s="15"/>
      <c r="T67" s="15"/>
      <c r="U67" s="15"/>
      <c r="V67" s="15"/>
      <c r="AC67" s="51"/>
      <c r="AD67" s="51"/>
    </row>
    <row r="68" spans="1:30" x14ac:dyDescent="0.35">
      <c r="A68" s="15"/>
      <c r="B68" s="15"/>
      <c r="C68" s="15"/>
      <c r="D68" s="15">
        <f t="shared" si="0"/>
        <v>0</v>
      </c>
      <c r="E68" s="15">
        <f t="shared" si="1"/>
        <v>0</v>
      </c>
      <c r="F68" s="14">
        <v>4200</v>
      </c>
      <c r="G68" s="18"/>
      <c r="H68" s="47" t="e">
        <f>VLOOKUP(G:G,'DATA INPUT TABLES HIDE'!C:D,2,0)</f>
        <v>#N/A</v>
      </c>
      <c r="I68" s="18"/>
      <c r="J68" s="18"/>
      <c r="K68" s="19"/>
      <c r="L68" s="18"/>
      <c r="M68" s="20"/>
      <c r="N68" s="15"/>
      <c r="O68" s="15"/>
      <c r="P68" s="17"/>
      <c r="Q68" s="70"/>
      <c r="R68" s="70"/>
      <c r="S68" s="15"/>
      <c r="T68" s="15"/>
      <c r="U68" s="15"/>
      <c r="V68" s="15"/>
      <c r="AC68" s="51"/>
      <c r="AD68" s="51"/>
    </row>
    <row r="69" spans="1:30" x14ac:dyDescent="0.35">
      <c r="A69" s="15"/>
      <c r="B69" s="15"/>
      <c r="C69" s="15"/>
      <c r="D69" s="15">
        <f t="shared" si="0"/>
        <v>0</v>
      </c>
      <c r="E69" s="15">
        <f t="shared" si="1"/>
        <v>0</v>
      </c>
      <c r="F69" s="14">
        <v>4200</v>
      </c>
      <c r="G69" s="18"/>
      <c r="H69" s="47" t="e">
        <f>VLOOKUP(G:G,'DATA INPUT TABLES HIDE'!C:D,2,0)</f>
        <v>#N/A</v>
      </c>
      <c r="I69" s="18"/>
      <c r="J69" s="18"/>
      <c r="K69" s="19"/>
      <c r="L69" s="18"/>
      <c r="M69" s="20"/>
      <c r="N69" s="15"/>
      <c r="O69" s="15"/>
      <c r="P69" s="17"/>
      <c r="Q69" s="70"/>
      <c r="R69" s="70"/>
      <c r="S69" s="15"/>
      <c r="T69" s="15"/>
      <c r="U69" s="15"/>
      <c r="V69" s="15"/>
      <c r="AC69" s="51"/>
      <c r="AD69" s="51"/>
    </row>
    <row r="70" spans="1:30" x14ac:dyDescent="0.35">
      <c r="A70" s="15"/>
      <c r="B70" s="15"/>
      <c r="C70" s="15"/>
      <c r="D70" s="15">
        <f t="shared" si="0"/>
        <v>0</v>
      </c>
      <c r="E70" s="15">
        <f t="shared" si="1"/>
        <v>0</v>
      </c>
      <c r="F70" s="14">
        <v>4200</v>
      </c>
      <c r="G70" s="18"/>
      <c r="H70" s="47" t="e">
        <f>VLOOKUP(G:G,'DATA INPUT TABLES HIDE'!C:D,2,0)</f>
        <v>#N/A</v>
      </c>
      <c r="I70" s="18"/>
      <c r="J70" s="18"/>
      <c r="K70" s="19"/>
      <c r="L70" s="18"/>
      <c r="M70" s="20"/>
      <c r="N70" s="15"/>
      <c r="O70" s="15"/>
      <c r="P70" s="17"/>
      <c r="Q70" s="70"/>
      <c r="R70" s="70"/>
      <c r="S70" s="15"/>
      <c r="T70" s="15"/>
      <c r="U70" s="15"/>
      <c r="V70" s="15"/>
      <c r="AC70" s="51"/>
      <c r="AD70" s="51"/>
    </row>
    <row r="71" spans="1:30" x14ac:dyDescent="0.35">
      <c r="A71" s="15"/>
      <c r="B71" s="15"/>
      <c r="C71" s="15"/>
      <c r="D71" s="15">
        <f t="shared" si="0"/>
        <v>0</v>
      </c>
      <c r="E71" s="15">
        <f t="shared" si="1"/>
        <v>0</v>
      </c>
      <c r="F71" s="14">
        <v>4200</v>
      </c>
      <c r="G71" s="18"/>
      <c r="H71" s="47" t="e">
        <f>VLOOKUP(G:G,'DATA INPUT TABLES HIDE'!C:D,2,0)</f>
        <v>#N/A</v>
      </c>
      <c r="I71" s="18"/>
      <c r="J71" s="18"/>
      <c r="K71" s="19"/>
      <c r="L71" s="18"/>
      <c r="M71" s="20"/>
      <c r="N71" s="15"/>
      <c r="O71" s="15"/>
      <c r="P71" s="17"/>
      <c r="Q71" s="70"/>
      <c r="R71" s="70"/>
      <c r="S71" s="15"/>
      <c r="T71" s="15"/>
      <c r="U71" s="15"/>
      <c r="V71" s="15"/>
      <c r="AC71" s="51"/>
      <c r="AD71" s="51"/>
    </row>
    <row r="72" spans="1:30" x14ac:dyDescent="0.35">
      <c r="A72" s="15"/>
      <c r="B72" s="15"/>
      <c r="C72" s="15"/>
      <c r="D72" s="15">
        <f t="shared" si="0"/>
        <v>0</v>
      </c>
      <c r="E72" s="15">
        <f t="shared" si="1"/>
        <v>0</v>
      </c>
      <c r="F72" s="14">
        <v>4200</v>
      </c>
      <c r="G72" s="18"/>
      <c r="H72" s="47" t="e">
        <f>VLOOKUP(G:G,'DATA INPUT TABLES HIDE'!C:D,2,0)</f>
        <v>#N/A</v>
      </c>
      <c r="I72" s="18"/>
      <c r="J72" s="18"/>
      <c r="K72" s="19"/>
      <c r="L72" s="18"/>
      <c r="M72" s="20"/>
      <c r="N72" s="15"/>
      <c r="O72" s="15"/>
      <c r="P72" s="17"/>
      <c r="Q72" s="70"/>
      <c r="R72" s="70"/>
      <c r="S72" s="15"/>
      <c r="T72" s="15"/>
      <c r="U72" s="15"/>
      <c r="V72" s="15"/>
      <c r="AC72" s="51"/>
      <c r="AD72" s="51"/>
    </row>
    <row r="73" spans="1:30" x14ac:dyDescent="0.35">
      <c r="A73" s="15"/>
      <c r="B73" s="15"/>
      <c r="C73" s="15"/>
      <c r="D73" s="15">
        <f t="shared" ref="D73:D136" si="2">$C$3</f>
        <v>0</v>
      </c>
      <c r="E73" s="15">
        <f t="shared" ref="E73:E136" si="3">$C$4</f>
        <v>0</v>
      </c>
      <c r="F73" s="14">
        <v>4200</v>
      </c>
      <c r="G73" s="18"/>
      <c r="H73" s="47" t="e">
        <f>VLOOKUP(G:G,'DATA INPUT TABLES HIDE'!C:D,2,0)</f>
        <v>#N/A</v>
      </c>
      <c r="I73" s="18"/>
      <c r="J73" s="18"/>
      <c r="K73" s="19"/>
      <c r="L73" s="18"/>
      <c r="M73" s="20"/>
      <c r="N73" s="15"/>
      <c r="O73" s="15"/>
      <c r="P73" s="17"/>
      <c r="Q73" s="70"/>
      <c r="R73" s="70"/>
      <c r="S73" s="15"/>
      <c r="T73" s="15"/>
      <c r="U73" s="15"/>
      <c r="V73" s="15"/>
      <c r="AC73" s="51"/>
      <c r="AD73" s="51"/>
    </row>
    <row r="74" spans="1:30" x14ac:dyDescent="0.35">
      <c r="A74" s="15"/>
      <c r="B74" s="15"/>
      <c r="C74" s="15"/>
      <c r="D74" s="15">
        <f t="shared" si="2"/>
        <v>0</v>
      </c>
      <c r="E74" s="15">
        <f t="shared" si="3"/>
        <v>0</v>
      </c>
      <c r="F74" s="14">
        <v>4200</v>
      </c>
      <c r="G74" s="18"/>
      <c r="H74" s="47" t="e">
        <f>VLOOKUP(G:G,'DATA INPUT TABLES HIDE'!C:D,2,0)</f>
        <v>#N/A</v>
      </c>
      <c r="I74" s="18"/>
      <c r="J74" s="18"/>
      <c r="K74" s="19"/>
      <c r="L74" s="18"/>
      <c r="M74" s="20"/>
      <c r="N74" s="15"/>
      <c r="O74" s="15"/>
      <c r="P74" s="17"/>
      <c r="Q74" s="70"/>
      <c r="R74" s="70"/>
      <c r="S74" s="15"/>
      <c r="T74" s="15"/>
      <c r="U74" s="15"/>
      <c r="V74" s="15"/>
      <c r="AC74" s="51"/>
      <c r="AD74" s="51"/>
    </row>
    <row r="75" spans="1:30" x14ac:dyDescent="0.35">
      <c r="A75" s="15"/>
      <c r="B75" s="15"/>
      <c r="C75" s="15"/>
      <c r="D75" s="15">
        <f t="shared" si="2"/>
        <v>0</v>
      </c>
      <c r="E75" s="15">
        <f t="shared" si="3"/>
        <v>0</v>
      </c>
      <c r="F75" s="14">
        <v>4200</v>
      </c>
      <c r="G75" s="18"/>
      <c r="H75" s="47" t="e">
        <f>VLOOKUP(G:G,'DATA INPUT TABLES HIDE'!C:D,2,0)</f>
        <v>#N/A</v>
      </c>
      <c r="I75" s="18"/>
      <c r="J75" s="18"/>
      <c r="K75" s="19"/>
      <c r="L75" s="18"/>
      <c r="M75" s="20"/>
      <c r="N75" s="15"/>
      <c r="O75" s="15"/>
      <c r="P75" s="17"/>
      <c r="Q75" s="70"/>
      <c r="R75" s="70"/>
      <c r="S75" s="15"/>
      <c r="T75" s="15"/>
      <c r="U75" s="15"/>
      <c r="V75" s="15"/>
      <c r="AC75" s="51"/>
      <c r="AD75" s="51"/>
    </row>
    <row r="76" spans="1:30" x14ac:dyDescent="0.35">
      <c r="A76" s="15"/>
      <c r="B76" s="15"/>
      <c r="C76" s="15"/>
      <c r="D76" s="15">
        <f t="shared" si="2"/>
        <v>0</v>
      </c>
      <c r="E76" s="15">
        <f t="shared" si="3"/>
        <v>0</v>
      </c>
      <c r="F76" s="14">
        <v>4200</v>
      </c>
      <c r="G76" s="18"/>
      <c r="H76" s="47" t="e">
        <f>VLOOKUP(G:G,'DATA INPUT TABLES HIDE'!C:D,2,0)</f>
        <v>#N/A</v>
      </c>
      <c r="I76" s="18"/>
      <c r="J76" s="18"/>
      <c r="K76" s="19"/>
      <c r="L76" s="18"/>
      <c r="M76" s="20"/>
      <c r="N76" s="15"/>
      <c r="O76" s="15"/>
      <c r="P76" s="17"/>
      <c r="Q76" s="70"/>
      <c r="R76" s="70"/>
      <c r="S76" s="15"/>
      <c r="T76" s="15"/>
      <c r="U76" s="15"/>
      <c r="V76" s="15"/>
      <c r="AC76" s="51"/>
      <c r="AD76" s="51"/>
    </row>
    <row r="77" spans="1:30" x14ac:dyDescent="0.35">
      <c r="A77" s="15"/>
      <c r="B77" s="15"/>
      <c r="C77" s="15"/>
      <c r="D77" s="15">
        <f t="shared" si="2"/>
        <v>0</v>
      </c>
      <c r="E77" s="15">
        <f t="shared" si="3"/>
        <v>0</v>
      </c>
      <c r="F77" s="14">
        <v>4200</v>
      </c>
      <c r="G77" s="18"/>
      <c r="H77" s="47" t="e">
        <f>VLOOKUP(G:G,'DATA INPUT TABLES HIDE'!C:D,2,0)</f>
        <v>#N/A</v>
      </c>
      <c r="I77" s="18"/>
      <c r="J77" s="18"/>
      <c r="K77" s="19"/>
      <c r="L77" s="18"/>
      <c r="M77" s="20"/>
      <c r="N77" s="15"/>
      <c r="O77" s="15"/>
      <c r="P77" s="17"/>
      <c r="Q77" s="70"/>
      <c r="R77" s="70"/>
      <c r="S77" s="15"/>
      <c r="T77" s="15"/>
      <c r="U77" s="15"/>
      <c r="V77" s="15"/>
      <c r="AC77" s="51"/>
      <c r="AD77" s="51"/>
    </row>
    <row r="78" spans="1:30" x14ac:dyDescent="0.35">
      <c r="A78" s="15"/>
      <c r="B78" s="15"/>
      <c r="C78" s="15"/>
      <c r="D78" s="15">
        <f t="shared" si="2"/>
        <v>0</v>
      </c>
      <c r="E78" s="15">
        <f t="shared" si="3"/>
        <v>0</v>
      </c>
      <c r="F78" s="14">
        <v>4200</v>
      </c>
      <c r="G78" s="18"/>
      <c r="H78" s="47" t="e">
        <f>VLOOKUP(G:G,'DATA INPUT TABLES HIDE'!C:D,2,0)</f>
        <v>#N/A</v>
      </c>
      <c r="I78" s="18"/>
      <c r="J78" s="18"/>
      <c r="K78" s="19"/>
      <c r="L78" s="18"/>
      <c r="M78" s="20"/>
      <c r="N78" s="15"/>
      <c r="O78" s="15"/>
      <c r="P78" s="17"/>
      <c r="Q78" s="70"/>
      <c r="R78" s="70"/>
      <c r="S78" s="15"/>
      <c r="T78" s="15"/>
      <c r="U78" s="15"/>
      <c r="V78" s="15"/>
      <c r="AC78" s="51"/>
      <c r="AD78" s="51"/>
    </row>
    <row r="79" spans="1:30" x14ac:dyDescent="0.35">
      <c r="A79" s="15"/>
      <c r="B79" s="15"/>
      <c r="C79" s="15"/>
      <c r="D79" s="15">
        <f t="shared" si="2"/>
        <v>0</v>
      </c>
      <c r="E79" s="15">
        <f t="shared" si="3"/>
        <v>0</v>
      </c>
      <c r="F79" s="14">
        <v>4200</v>
      </c>
      <c r="G79" s="18"/>
      <c r="H79" s="47" t="e">
        <f>VLOOKUP(G:G,'DATA INPUT TABLES HIDE'!C:D,2,0)</f>
        <v>#N/A</v>
      </c>
      <c r="I79" s="18"/>
      <c r="J79" s="18"/>
      <c r="K79" s="19"/>
      <c r="L79" s="18"/>
      <c r="M79" s="20"/>
      <c r="N79" s="15"/>
      <c r="O79" s="15"/>
      <c r="P79" s="17"/>
      <c r="Q79" s="70"/>
      <c r="R79" s="70"/>
      <c r="S79" s="15"/>
      <c r="T79" s="15"/>
      <c r="U79" s="15"/>
      <c r="V79" s="15"/>
      <c r="AC79" s="51"/>
      <c r="AD79" s="51"/>
    </row>
    <row r="80" spans="1:30" x14ac:dyDescent="0.35">
      <c r="A80" s="15"/>
      <c r="B80" s="15"/>
      <c r="C80" s="15"/>
      <c r="D80" s="15">
        <f t="shared" si="2"/>
        <v>0</v>
      </c>
      <c r="E80" s="15">
        <f t="shared" si="3"/>
        <v>0</v>
      </c>
      <c r="F80" s="14">
        <v>4200</v>
      </c>
      <c r="G80" s="18"/>
      <c r="H80" s="47" t="e">
        <f>VLOOKUP(G:G,'DATA INPUT TABLES HIDE'!C:D,2,0)</f>
        <v>#N/A</v>
      </c>
      <c r="I80" s="18"/>
      <c r="J80" s="18"/>
      <c r="K80" s="19"/>
      <c r="L80" s="18"/>
      <c r="M80" s="20"/>
      <c r="N80" s="15"/>
      <c r="O80" s="15"/>
      <c r="P80" s="17"/>
      <c r="Q80" s="70"/>
      <c r="R80" s="70"/>
      <c r="S80" s="15"/>
      <c r="T80" s="15"/>
      <c r="U80" s="15"/>
      <c r="V80" s="15"/>
      <c r="AC80" s="51"/>
      <c r="AD80" s="51"/>
    </row>
    <row r="81" spans="1:30" x14ac:dyDescent="0.35">
      <c r="A81" s="15"/>
      <c r="B81" s="15"/>
      <c r="C81" s="15"/>
      <c r="D81" s="15">
        <f t="shared" si="2"/>
        <v>0</v>
      </c>
      <c r="E81" s="15">
        <f t="shared" si="3"/>
        <v>0</v>
      </c>
      <c r="F81" s="14">
        <v>4200</v>
      </c>
      <c r="G81" s="18"/>
      <c r="H81" s="47" t="e">
        <f>VLOOKUP(G:G,'DATA INPUT TABLES HIDE'!C:D,2,0)</f>
        <v>#N/A</v>
      </c>
      <c r="I81" s="18"/>
      <c r="J81" s="18"/>
      <c r="K81" s="19"/>
      <c r="L81" s="18"/>
      <c r="M81" s="20"/>
      <c r="N81" s="15"/>
      <c r="O81" s="15"/>
      <c r="P81" s="17"/>
      <c r="Q81" s="70"/>
      <c r="R81" s="70"/>
      <c r="S81" s="15"/>
      <c r="T81" s="15"/>
      <c r="U81" s="15"/>
      <c r="V81" s="15"/>
      <c r="AC81" s="51"/>
      <c r="AD81" s="51"/>
    </row>
    <row r="82" spans="1:30" x14ac:dyDescent="0.35">
      <c r="A82" s="15"/>
      <c r="B82" s="15"/>
      <c r="C82" s="15"/>
      <c r="D82" s="15">
        <f t="shared" si="2"/>
        <v>0</v>
      </c>
      <c r="E82" s="15">
        <f t="shared" si="3"/>
        <v>0</v>
      </c>
      <c r="F82" s="14">
        <v>4200</v>
      </c>
      <c r="G82" s="18"/>
      <c r="H82" s="47" t="e">
        <f>VLOOKUP(G:G,'DATA INPUT TABLES HIDE'!C:D,2,0)</f>
        <v>#N/A</v>
      </c>
      <c r="I82" s="18"/>
      <c r="J82" s="18"/>
      <c r="K82" s="19"/>
      <c r="L82" s="18"/>
      <c r="M82" s="20"/>
      <c r="N82" s="15"/>
      <c r="O82" s="15"/>
      <c r="P82" s="17"/>
      <c r="Q82" s="70"/>
      <c r="R82" s="70"/>
      <c r="S82" s="15"/>
      <c r="T82" s="15"/>
      <c r="U82" s="15"/>
      <c r="V82" s="15"/>
      <c r="AC82" s="51"/>
      <c r="AD82" s="51"/>
    </row>
    <row r="83" spans="1:30" x14ac:dyDescent="0.35">
      <c r="A83" s="15"/>
      <c r="B83" s="15"/>
      <c r="C83" s="15"/>
      <c r="D83" s="15">
        <f t="shared" si="2"/>
        <v>0</v>
      </c>
      <c r="E83" s="15">
        <f t="shared" si="3"/>
        <v>0</v>
      </c>
      <c r="F83" s="14">
        <v>4200</v>
      </c>
      <c r="G83" s="18"/>
      <c r="H83" s="47" t="e">
        <f>VLOOKUP(G:G,'DATA INPUT TABLES HIDE'!C:D,2,0)</f>
        <v>#N/A</v>
      </c>
      <c r="I83" s="18"/>
      <c r="J83" s="18"/>
      <c r="K83" s="19"/>
      <c r="L83" s="18"/>
      <c r="M83" s="20"/>
      <c r="N83" s="15"/>
      <c r="O83" s="15"/>
      <c r="P83" s="17"/>
      <c r="Q83" s="70"/>
      <c r="R83" s="70"/>
      <c r="S83" s="15"/>
      <c r="T83" s="15"/>
      <c r="U83" s="15"/>
      <c r="V83" s="15"/>
      <c r="AC83" s="51"/>
      <c r="AD83" s="51"/>
    </row>
    <row r="84" spans="1:30" x14ac:dyDescent="0.35">
      <c r="A84" s="15"/>
      <c r="B84" s="15"/>
      <c r="C84" s="15"/>
      <c r="D84" s="15">
        <f t="shared" si="2"/>
        <v>0</v>
      </c>
      <c r="E84" s="15">
        <f t="shared" si="3"/>
        <v>0</v>
      </c>
      <c r="F84" s="14">
        <v>4200</v>
      </c>
      <c r="G84" s="18"/>
      <c r="H84" s="47" t="e">
        <f>VLOOKUP(G:G,'DATA INPUT TABLES HIDE'!C:D,2,0)</f>
        <v>#N/A</v>
      </c>
      <c r="I84" s="18"/>
      <c r="J84" s="18"/>
      <c r="K84" s="19"/>
      <c r="L84" s="18"/>
      <c r="M84" s="20"/>
      <c r="N84" s="15"/>
      <c r="O84" s="15"/>
      <c r="P84" s="17"/>
      <c r="Q84" s="70"/>
      <c r="R84" s="70"/>
      <c r="S84" s="15"/>
      <c r="T84" s="15"/>
      <c r="U84" s="15"/>
      <c r="V84" s="15"/>
      <c r="AC84" s="51"/>
      <c r="AD84" s="51"/>
    </row>
    <row r="85" spans="1:30" x14ac:dyDescent="0.35">
      <c r="A85" s="15"/>
      <c r="B85" s="15"/>
      <c r="C85" s="15"/>
      <c r="D85" s="15">
        <f t="shared" si="2"/>
        <v>0</v>
      </c>
      <c r="E85" s="15">
        <f t="shared" si="3"/>
        <v>0</v>
      </c>
      <c r="F85" s="14">
        <v>4200</v>
      </c>
      <c r="G85" s="18"/>
      <c r="H85" s="47" t="e">
        <f>VLOOKUP(G:G,'DATA INPUT TABLES HIDE'!C:D,2,0)</f>
        <v>#N/A</v>
      </c>
      <c r="I85" s="18"/>
      <c r="J85" s="18"/>
      <c r="K85" s="19"/>
      <c r="L85" s="18"/>
      <c r="M85" s="20"/>
      <c r="N85" s="15"/>
      <c r="O85" s="15"/>
      <c r="P85" s="17"/>
      <c r="Q85" s="70"/>
      <c r="R85" s="70"/>
      <c r="S85" s="15"/>
      <c r="T85" s="15"/>
      <c r="U85" s="15"/>
      <c r="V85" s="15"/>
      <c r="AC85" s="51"/>
      <c r="AD85" s="51"/>
    </row>
    <row r="86" spans="1:30" x14ac:dyDescent="0.35">
      <c r="A86" s="15"/>
      <c r="B86" s="15"/>
      <c r="C86" s="15"/>
      <c r="D86" s="15">
        <f t="shared" si="2"/>
        <v>0</v>
      </c>
      <c r="E86" s="15">
        <f t="shared" si="3"/>
        <v>0</v>
      </c>
      <c r="F86" s="14">
        <v>4200</v>
      </c>
      <c r="G86" s="18"/>
      <c r="H86" s="47" t="e">
        <f>VLOOKUP(G:G,'DATA INPUT TABLES HIDE'!C:D,2,0)</f>
        <v>#N/A</v>
      </c>
      <c r="I86" s="18"/>
      <c r="J86" s="18"/>
      <c r="K86" s="19"/>
      <c r="L86" s="18"/>
      <c r="M86" s="20"/>
      <c r="N86" s="15"/>
      <c r="O86" s="15"/>
      <c r="P86" s="17"/>
      <c r="Q86" s="70"/>
      <c r="R86" s="70"/>
      <c r="S86" s="15"/>
      <c r="T86" s="15"/>
      <c r="U86" s="15"/>
      <c r="V86" s="15"/>
      <c r="AC86" s="51"/>
      <c r="AD86" s="51"/>
    </row>
    <row r="87" spans="1:30" x14ac:dyDescent="0.35">
      <c r="A87" s="15"/>
      <c r="B87" s="15"/>
      <c r="C87" s="15"/>
      <c r="D87" s="15">
        <f t="shared" si="2"/>
        <v>0</v>
      </c>
      <c r="E87" s="15">
        <f t="shared" si="3"/>
        <v>0</v>
      </c>
      <c r="F87" s="14">
        <v>4200</v>
      </c>
      <c r="G87" s="18"/>
      <c r="H87" s="47" t="e">
        <f>VLOOKUP(G:G,'DATA INPUT TABLES HIDE'!C:D,2,0)</f>
        <v>#N/A</v>
      </c>
      <c r="I87" s="18"/>
      <c r="J87" s="18"/>
      <c r="K87" s="19"/>
      <c r="L87" s="18"/>
      <c r="M87" s="20"/>
      <c r="N87" s="15"/>
      <c r="O87" s="15"/>
      <c r="P87" s="17"/>
      <c r="Q87" s="70"/>
      <c r="R87" s="70"/>
      <c r="S87" s="15"/>
      <c r="T87" s="15"/>
      <c r="U87" s="15"/>
      <c r="V87" s="15"/>
      <c r="AC87" s="51"/>
      <c r="AD87" s="51"/>
    </row>
    <row r="88" spans="1:30" x14ac:dyDescent="0.35">
      <c r="A88" s="15"/>
      <c r="B88" s="15"/>
      <c r="C88" s="15"/>
      <c r="D88" s="15">
        <f t="shared" si="2"/>
        <v>0</v>
      </c>
      <c r="E88" s="15">
        <f t="shared" si="3"/>
        <v>0</v>
      </c>
      <c r="F88" s="14">
        <v>4200</v>
      </c>
      <c r="G88" s="18"/>
      <c r="H88" s="47" t="e">
        <f>VLOOKUP(G:G,'DATA INPUT TABLES HIDE'!C:D,2,0)</f>
        <v>#N/A</v>
      </c>
      <c r="I88" s="18"/>
      <c r="J88" s="18"/>
      <c r="K88" s="19"/>
      <c r="L88" s="18"/>
      <c r="M88" s="20"/>
      <c r="N88" s="15"/>
      <c r="O88" s="15"/>
      <c r="P88" s="17"/>
      <c r="Q88" s="70"/>
      <c r="R88" s="70"/>
      <c r="S88" s="15"/>
      <c r="T88" s="15"/>
      <c r="U88" s="15"/>
      <c r="V88" s="15"/>
      <c r="AC88" s="51"/>
      <c r="AD88" s="51"/>
    </row>
    <row r="89" spans="1:30" x14ac:dyDescent="0.35">
      <c r="A89" s="15"/>
      <c r="B89" s="15"/>
      <c r="C89" s="15"/>
      <c r="D89" s="15">
        <f t="shared" si="2"/>
        <v>0</v>
      </c>
      <c r="E89" s="15">
        <f t="shared" si="3"/>
        <v>0</v>
      </c>
      <c r="F89" s="14">
        <v>4200</v>
      </c>
      <c r="G89" s="18"/>
      <c r="H89" s="47" t="e">
        <f>VLOOKUP(G:G,'DATA INPUT TABLES HIDE'!C:D,2,0)</f>
        <v>#N/A</v>
      </c>
      <c r="I89" s="18"/>
      <c r="J89" s="18"/>
      <c r="K89" s="19"/>
      <c r="L89" s="18"/>
      <c r="M89" s="20"/>
      <c r="N89" s="15"/>
      <c r="O89" s="15"/>
      <c r="P89" s="17"/>
      <c r="Q89" s="70"/>
      <c r="R89" s="70"/>
      <c r="S89" s="15"/>
      <c r="T89" s="15"/>
      <c r="U89" s="15"/>
      <c r="V89" s="15"/>
      <c r="AC89" s="51"/>
      <c r="AD89" s="51"/>
    </row>
    <row r="90" spans="1:30" x14ac:dyDescent="0.35">
      <c r="A90" s="15"/>
      <c r="B90" s="15"/>
      <c r="C90" s="15"/>
      <c r="D90" s="15">
        <f t="shared" si="2"/>
        <v>0</v>
      </c>
      <c r="E90" s="15">
        <f t="shared" si="3"/>
        <v>0</v>
      </c>
      <c r="F90" s="14">
        <v>4200</v>
      </c>
      <c r="G90" s="18"/>
      <c r="H90" s="47" t="e">
        <f>VLOOKUP(G:G,'DATA INPUT TABLES HIDE'!C:D,2,0)</f>
        <v>#N/A</v>
      </c>
      <c r="I90" s="18"/>
      <c r="J90" s="18"/>
      <c r="K90" s="19"/>
      <c r="L90" s="18"/>
      <c r="M90" s="20"/>
      <c r="N90" s="15"/>
      <c r="O90" s="15"/>
      <c r="P90" s="17"/>
      <c r="Q90" s="70"/>
      <c r="R90" s="70"/>
      <c r="S90" s="15"/>
      <c r="T90" s="15"/>
      <c r="U90" s="15"/>
      <c r="V90" s="15"/>
      <c r="AC90" s="51"/>
      <c r="AD90" s="51"/>
    </row>
    <row r="91" spans="1:30" x14ac:dyDescent="0.35">
      <c r="A91" s="15"/>
      <c r="B91" s="15"/>
      <c r="C91" s="15"/>
      <c r="D91" s="15">
        <f t="shared" si="2"/>
        <v>0</v>
      </c>
      <c r="E91" s="15">
        <f t="shared" si="3"/>
        <v>0</v>
      </c>
      <c r="F91" s="14">
        <v>4200</v>
      </c>
      <c r="G91" s="18"/>
      <c r="H91" s="47" t="e">
        <f>VLOOKUP(G:G,'DATA INPUT TABLES HIDE'!C:D,2,0)</f>
        <v>#N/A</v>
      </c>
      <c r="I91" s="18"/>
      <c r="J91" s="18"/>
      <c r="K91" s="19"/>
      <c r="L91" s="18"/>
      <c r="M91" s="20"/>
      <c r="N91" s="15"/>
      <c r="O91" s="15"/>
      <c r="P91" s="17"/>
      <c r="Q91" s="70"/>
      <c r="R91" s="70"/>
      <c r="S91" s="15"/>
      <c r="T91" s="15"/>
      <c r="U91" s="15"/>
      <c r="V91" s="15"/>
      <c r="AC91" s="51"/>
      <c r="AD91" s="51"/>
    </row>
    <row r="92" spans="1:30" x14ac:dyDescent="0.35">
      <c r="A92" s="15"/>
      <c r="B92" s="15"/>
      <c r="C92" s="15"/>
      <c r="D92" s="15">
        <f t="shared" si="2"/>
        <v>0</v>
      </c>
      <c r="E92" s="15">
        <f t="shared" si="3"/>
        <v>0</v>
      </c>
      <c r="F92" s="14">
        <v>4200</v>
      </c>
      <c r="G92" s="18"/>
      <c r="H92" s="47" t="e">
        <f>VLOOKUP(G:G,'DATA INPUT TABLES HIDE'!C:D,2,0)</f>
        <v>#N/A</v>
      </c>
      <c r="I92" s="18"/>
      <c r="J92" s="18"/>
      <c r="K92" s="19"/>
      <c r="L92" s="18"/>
      <c r="M92" s="20"/>
      <c r="N92" s="15"/>
      <c r="O92" s="15"/>
      <c r="P92" s="17"/>
      <c r="Q92" s="70"/>
      <c r="R92" s="70"/>
      <c r="S92" s="15"/>
      <c r="T92" s="15"/>
      <c r="U92" s="15"/>
      <c r="V92" s="15"/>
      <c r="AC92" s="51"/>
      <c r="AD92" s="51"/>
    </row>
    <row r="93" spans="1:30" x14ac:dyDescent="0.35">
      <c r="A93" s="15"/>
      <c r="B93" s="15"/>
      <c r="C93" s="15"/>
      <c r="D93" s="15">
        <f t="shared" si="2"/>
        <v>0</v>
      </c>
      <c r="E93" s="15">
        <f t="shared" si="3"/>
        <v>0</v>
      </c>
      <c r="F93" s="14">
        <v>4200</v>
      </c>
      <c r="G93" s="18"/>
      <c r="H93" s="47" t="e">
        <f>VLOOKUP(G:G,'DATA INPUT TABLES HIDE'!C:D,2,0)</f>
        <v>#N/A</v>
      </c>
      <c r="I93" s="18"/>
      <c r="J93" s="18"/>
      <c r="K93" s="19"/>
      <c r="L93" s="18"/>
      <c r="M93" s="20"/>
      <c r="N93" s="15"/>
      <c r="O93" s="15"/>
      <c r="P93" s="17"/>
      <c r="Q93" s="70"/>
      <c r="R93" s="70"/>
      <c r="S93" s="15"/>
      <c r="T93" s="15"/>
      <c r="U93" s="15"/>
      <c r="V93" s="15"/>
      <c r="AC93" s="51"/>
      <c r="AD93" s="51"/>
    </row>
    <row r="94" spans="1:30" x14ac:dyDescent="0.35">
      <c r="A94" s="15"/>
      <c r="B94" s="15"/>
      <c r="C94" s="15"/>
      <c r="D94" s="15">
        <f t="shared" si="2"/>
        <v>0</v>
      </c>
      <c r="E94" s="15">
        <f t="shared" si="3"/>
        <v>0</v>
      </c>
      <c r="F94" s="14">
        <v>4200</v>
      </c>
      <c r="G94" s="18"/>
      <c r="H94" s="47" t="e">
        <f>VLOOKUP(G:G,'DATA INPUT TABLES HIDE'!C:D,2,0)</f>
        <v>#N/A</v>
      </c>
      <c r="I94" s="18"/>
      <c r="J94" s="18"/>
      <c r="K94" s="19"/>
      <c r="L94" s="18"/>
      <c r="M94" s="20"/>
      <c r="N94" s="15"/>
      <c r="O94" s="15"/>
      <c r="P94" s="17"/>
      <c r="Q94" s="70"/>
      <c r="R94" s="70"/>
      <c r="S94" s="15"/>
      <c r="T94" s="15"/>
      <c r="U94" s="15"/>
      <c r="V94" s="15"/>
      <c r="AC94" s="51"/>
      <c r="AD94" s="51"/>
    </row>
    <row r="95" spans="1:30" x14ac:dyDescent="0.35">
      <c r="A95" s="15"/>
      <c r="B95" s="15"/>
      <c r="C95" s="15"/>
      <c r="D95" s="15">
        <f t="shared" si="2"/>
        <v>0</v>
      </c>
      <c r="E95" s="15">
        <f t="shared" si="3"/>
        <v>0</v>
      </c>
      <c r="F95" s="14">
        <v>4200</v>
      </c>
      <c r="G95" s="18"/>
      <c r="H95" s="47" t="e">
        <f>VLOOKUP(G:G,'DATA INPUT TABLES HIDE'!C:D,2,0)</f>
        <v>#N/A</v>
      </c>
      <c r="I95" s="18"/>
      <c r="J95" s="18"/>
      <c r="K95" s="19"/>
      <c r="L95" s="18"/>
      <c r="M95" s="20"/>
      <c r="N95" s="15"/>
      <c r="O95" s="15"/>
      <c r="P95" s="17"/>
      <c r="Q95" s="70"/>
      <c r="R95" s="70"/>
      <c r="S95" s="15"/>
      <c r="T95" s="15"/>
      <c r="U95" s="15"/>
      <c r="V95" s="15"/>
      <c r="AC95" s="51"/>
      <c r="AD95" s="51"/>
    </row>
    <row r="96" spans="1:30" x14ac:dyDescent="0.35">
      <c r="A96" s="15"/>
      <c r="B96" s="15"/>
      <c r="C96" s="15"/>
      <c r="D96" s="15">
        <f t="shared" si="2"/>
        <v>0</v>
      </c>
      <c r="E96" s="15">
        <f t="shared" si="3"/>
        <v>0</v>
      </c>
      <c r="F96" s="14">
        <v>4200</v>
      </c>
      <c r="G96" s="18"/>
      <c r="H96" s="47" t="e">
        <f>VLOOKUP(G:G,'DATA INPUT TABLES HIDE'!C:D,2,0)</f>
        <v>#N/A</v>
      </c>
      <c r="I96" s="18"/>
      <c r="J96" s="18"/>
      <c r="K96" s="19"/>
      <c r="L96" s="18"/>
      <c r="M96" s="20"/>
      <c r="N96" s="15"/>
      <c r="O96" s="15"/>
      <c r="P96" s="17"/>
      <c r="Q96" s="70"/>
      <c r="R96" s="70"/>
      <c r="S96" s="15"/>
      <c r="T96" s="15"/>
      <c r="U96" s="15"/>
      <c r="V96" s="15"/>
      <c r="AC96" s="51"/>
      <c r="AD96" s="51"/>
    </row>
    <row r="97" spans="1:30" x14ac:dyDescent="0.35">
      <c r="A97" s="15"/>
      <c r="B97" s="15"/>
      <c r="C97" s="15"/>
      <c r="D97" s="15">
        <f t="shared" si="2"/>
        <v>0</v>
      </c>
      <c r="E97" s="15">
        <f t="shared" si="3"/>
        <v>0</v>
      </c>
      <c r="F97" s="14">
        <v>4200</v>
      </c>
      <c r="G97" s="18"/>
      <c r="H97" s="47" t="e">
        <f>VLOOKUP(G:G,'DATA INPUT TABLES HIDE'!C:D,2,0)</f>
        <v>#N/A</v>
      </c>
      <c r="I97" s="18"/>
      <c r="J97" s="18"/>
      <c r="K97" s="19"/>
      <c r="L97" s="18"/>
      <c r="M97" s="20"/>
      <c r="N97" s="15"/>
      <c r="O97" s="15"/>
      <c r="P97" s="17"/>
      <c r="Q97" s="70"/>
      <c r="R97" s="70"/>
      <c r="S97" s="15"/>
      <c r="T97" s="15"/>
      <c r="U97" s="15"/>
      <c r="V97" s="15"/>
      <c r="AC97" s="51"/>
      <c r="AD97" s="51"/>
    </row>
    <row r="98" spans="1:30" x14ac:dyDescent="0.35">
      <c r="A98" s="15"/>
      <c r="B98" s="15"/>
      <c r="C98" s="15"/>
      <c r="D98" s="15">
        <f t="shared" si="2"/>
        <v>0</v>
      </c>
      <c r="E98" s="15">
        <f t="shared" si="3"/>
        <v>0</v>
      </c>
      <c r="F98" s="14">
        <v>4200</v>
      </c>
      <c r="G98" s="18"/>
      <c r="H98" s="47" t="e">
        <f>VLOOKUP(G:G,'DATA INPUT TABLES HIDE'!C:D,2,0)</f>
        <v>#N/A</v>
      </c>
      <c r="I98" s="18"/>
      <c r="J98" s="18"/>
      <c r="K98" s="19"/>
      <c r="L98" s="18"/>
      <c r="M98" s="20"/>
      <c r="N98" s="15"/>
      <c r="O98" s="15"/>
      <c r="P98" s="17"/>
      <c r="Q98" s="70"/>
      <c r="R98" s="70"/>
      <c r="S98" s="15"/>
      <c r="T98" s="15"/>
      <c r="U98" s="15"/>
      <c r="V98" s="15"/>
      <c r="AC98" s="51"/>
      <c r="AD98" s="51"/>
    </row>
    <row r="99" spans="1:30" x14ac:dyDescent="0.35">
      <c r="A99" s="15"/>
      <c r="B99" s="15"/>
      <c r="C99" s="15"/>
      <c r="D99" s="15">
        <f t="shared" si="2"/>
        <v>0</v>
      </c>
      <c r="E99" s="15">
        <f t="shared" si="3"/>
        <v>0</v>
      </c>
      <c r="F99" s="14">
        <v>4200</v>
      </c>
      <c r="G99" s="18"/>
      <c r="H99" s="47" t="e">
        <f>VLOOKUP(G:G,'DATA INPUT TABLES HIDE'!C:D,2,0)</f>
        <v>#N/A</v>
      </c>
      <c r="I99" s="18"/>
      <c r="J99" s="18"/>
      <c r="K99" s="19"/>
      <c r="L99" s="18"/>
      <c r="M99" s="20"/>
      <c r="N99" s="15"/>
      <c r="O99" s="15"/>
      <c r="P99" s="17"/>
      <c r="Q99" s="70"/>
      <c r="R99" s="70"/>
      <c r="S99" s="15"/>
      <c r="T99" s="15"/>
      <c r="U99" s="15"/>
      <c r="V99" s="15"/>
      <c r="AC99" s="51"/>
      <c r="AD99" s="51"/>
    </row>
    <row r="100" spans="1:30" x14ac:dyDescent="0.35">
      <c r="A100" s="15"/>
      <c r="B100" s="15"/>
      <c r="C100" s="15"/>
      <c r="D100" s="15">
        <f t="shared" si="2"/>
        <v>0</v>
      </c>
      <c r="E100" s="15">
        <f t="shared" si="3"/>
        <v>0</v>
      </c>
      <c r="F100" s="14">
        <v>4200</v>
      </c>
      <c r="G100" s="18"/>
      <c r="H100" s="47" t="e">
        <f>VLOOKUP(G:G,'DATA INPUT TABLES HIDE'!C:D,2,0)</f>
        <v>#N/A</v>
      </c>
      <c r="I100" s="18"/>
      <c r="J100" s="18"/>
      <c r="K100" s="19"/>
      <c r="L100" s="18"/>
      <c r="M100" s="20"/>
      <c r="N100" s="15"/>
      <c r="O100" s="15"/>
      <c r="P100" s="17"/>
      <c r="Q100" s="70"/>
      <c r="R100" s="70"/>
      <c r="S100" s="15"/>
      <c r="T100" s="15"/>
      <c r="U100" s="15"/>
      <c r="V100" s="15"/>
      <c r="AC100" s="51"/>
      <c r="AD100" s="51"/>
    </row>
    <row r="101" spans="1:30" x14ac:dyDescent="0.35">
      <c r="A101" s="15"/>
      <c r="B101" s="15"/>
      <c r="C101" s="15"/>
      <c r="D101" s="15">
        <f t="shared" si="2"/>
        <v>0</v>
      </c>
      <c r="E101" s="15">
        <f t="shared" si="3"/>
        <v>0</v>
      </c>
      <c r="F101" s="14">
        <v>4200</v>
      </c>
      <c r="G101" s="18"/>
      <c r="H101" s="47" t="e">
        <f>VLOOKUP(G:G,'DATA INPUT TABLES HIDE'!C:D,2,0)</f>
        <v>#N/A</v>
      </c>
      <c r="I101" s="18"/>
      <c r="J101" s="18"/>
      <c r="K101" s="19"/>
      <c r="L101" s="18"/>
      <c r="M101" s="20"/>
      <c r="N101" s="15"/>
      <c r="O101" s="15"/>
      <c r="P101" s="17"/>
      <c r="Q101" s="70"/>
      <c r="R101" s="70"/>
      <c r="S101" s="15"/>
      <c r="T101" s="15"/>
      <c r="U101" s="15"/>
      <c r="V101" s="15"/>
      <c r="AC101" s="51"/>
      <c r="AD101" s="51"/>
    </row>
    <row r="102" spans="1:30" x14ac:dyDescent="0.35">
      <c r="A102" s="15"/>
      <c r="B102" s="15"/>
      <c r="C102" s="15"/>
      <c r="D102" s="15">
        <f t="shared" si="2"/>
        <v>0</v>
      </c>
      <c r="E102" s="15">
        <f t="shared" si="3"/>
        <v>0</v>
      </c>
      <c r="F102" s="14">
        <v>4200</v>
      </c>
      <c r="G102" s="18"/>
      <c r="H102" s="47" t="e">
        <f>VLOOKUP(G:G,'DATA INPUT TABLES HIDE'!C:D,2,0)</f>
        <v>#N/A</v>
      </c>
      <c r="I102" s="18"/>
      <c r="J102" s="18"/>
      <c r="K102" s="19"/>
      <c r="L102" s="18"/>
      <c r="M102" s="20"/>
      <c r="N102" s="15"/>
      <c r="O102" s="15"/>
      <c r="P102" s="17"/>
      <c r="Q102" s="70"/>
      <c r="R102" s="70"/>
      <c r="S102" s="15"/>
      <c r="T102" s="15"/>
      <c r="U102" s="15"/>
      <c r="V102" s="15"/>
      <c r="AC102" s="51"/>
      <c r="AD102" s="51"/>
    </row>
    <row r="103" spans="1:30" x14ac:dyDescent="0.35">
      <c r="A103" s="15"/>
      <c r="B103" s="15"/>
      <c r="C103" s="15"/>
      <c r="D103" s="15">
        <f t="shared" si="2"/>
        <v>0</v>
      </c>
      <c r="E103" s="15">
        <f t="shared" si="3"/>
        <v>0</v>
      </c>
      <c r="F103" s="14">
        <v>4200</v>
      </c>
      <c r="G103" s="18"/>
      <c r="H103" s="47" t="e">
        <f>VLOOKUP(G:G,'DATA INPUT TABLES HIDE'!C:D,2,0)</f>
        <v>#N/A</v>
      </c>
      <c r="I103" s="18"/>
      <c r="J103" s="18"/>
      <c r="K103" s="19"/>
      <c r="L103" s="18"/>
      <c r="M103" s="20"/>
      <c r="N103" s="15"/>
      <c r="O103" s="15"/>
      <c r="P103" s="17"/>
      <c r="Q103" s="70"/>
      <c r="R103" s="70"/>
      <c r="S103" s="15"/>
      <c r="T103" s="15"/>
      <c r="U103" s="15"/>
      <c r="V103" s="15"/>
      <c r="AC103" s="51"/>
      <c r="AD103" s="51"/>
    </row>
    <row r="104" spans="1:30" x14ac:dyDescent="0.35">
      <c r="A104" s="15"/>
      <c r="B104" s="15"/>
      <c r="C104" s="15"/>
      <c r="D104" s="15">
        <f t="shared" si="2"/>
        <v>0</v>
      </c>
      <c r="E104" s="15">
        <f t="shared" si="3"/>
        <v>0</v>
      </c>
      <c r="F104" s="14">
        <v>4200</v>
      </c>
      <c r="G104" s="18"/>
      <c r="H104" s="47" t="e">
        <f>VLOOKUP(G:G,'DATA INPUT TABLES HIDE'!C:D,2,0)</f>
        <v>#N/A</v>
      </c>
      <c r="I104" s="18"/>
      <c r="J104" s="18"/>
      <c r="K104" s="19"/>
      <c r="L104" s="18"/>
      <c r="M104" s="20"/>
      <c r="N104" s="15"/>
      <c r="O104" s="15"/>
      <c r="P104" s="17"/>
      <c r="Q104" s="70"/>
      <c r="R104" s="70"/>
      <c r="S104" s="15"/>
      <c r="T104" s="15"/>
      <c r="U104" s="15"/>
      <c r="V104" s="15"/>
      <c r="AC104" s="51"/>
      <c r="AD104" s="51"/>
    </row>
    <row r="105" spans="1:30" x14ac:dyDescent="0.35">
      <c r="A105" s="15"/>
      <c r="B105" s="15"/>
      <c r="C105" s="15"/>
      <c r="D105" s="15">
        <f t="shared" si="2"/>
        <v>0</v>
      </c>
      <c r="E105" s="15">
        <f t="shared" si="3"/>
        <v>0</v>
      </c>
      <c r="F105" s="14">
        <v>4200</v>
      </c>
      <c r="G105" s="18"/>
      <c r="H105" s="47" t="e">
        <f>VLOOKUP(G:G,'DATA INPUT TABLES HIDE'!C:D,2,0)</f>
        <v>#N/A</v>
      </c>
      <c r="I105" s="18"/>
      <c r="J105" s="18"/>
      <c r="K105" s="19"/>
      <c r="L105" s="18"/>
      <c r="M105" s="20"/>
      <c r="N105" s="15"/>
      <c r="O105" s="15"/>
      <c r="P105" s="17"/>
      <c r="Q105" s="70"/>
      <c r="R105" s="70"/>
      <c r="S105" s="15"/>
      <c r="T105" s="15"/>
      <c r="U105" s="15"/>
      <c r="V105" s="15"/>
      <c r="AC105" s="51"/>
      <c r="AD105" s="51"/>
    </row>
    <row r="106" spans="1:30" x14ac:dyDescent="0.35">
      <c r="A106" s="15"/>
      <c r="B106" s="15"/>
      <c r="C106" s="15"/>
      <c r="D106" s="15">
        <f t="shared" si="2"/>
        <v>0</v>
      </c>
      <c r="E106" s="15">
        <f t="shared" si="3"/>
        <v>0</v>
      </c>
      <c r="F106" s="14">
        <v>4200</v>
      </c>
      <c r="G106" s="18"/>
      <c r="H106" s="47" t="e">
        <f>VLOOKUP(G:G,'DATA INPUT TABLES HIDE'!C:D,2,0)</f>
        <v>#N/A</v>
      </c>
      <c r="I106" s="18"/>
      <c r="J106" s="18"/>
      <c r="K106" s="19"/>
      <c r="L106" s="18"/>
      <c r="M106" s="20"/>
      <c r="N106" s="15"/>
      <c r="O106" s="15"/>
      <c r="P106" s="17"/>
      <c r="Q106" s="70"/>
      <c r="R106" s="70"/>
      <c r="S106" s="15"/>
      <c r="T106" s="15"/>
      <c r="U106" s="15"/>
      <c r="V106" s="15"/>
      <c r="AC106" s="51"/>
      <c r="AD106" s="51"/>
    </row>
    <row r="107" spans="1:30" x14ac:dyDescent="0.35">
      <c r="A107" s="15"/>
      <c r="B107" s="15"/>
      <c r="C107" s="15"/>
      <c r="D107" s="15">
        <f t="shared" si="2"/>
        <v>0</v>
      </c>
      <c r="E107" s="15">
        <f t="shared" si="3"/>
        <v>0</v>
      </c>
      <c r="F107" s="14">
        <v>4200</v>
      </c>
      <c r="G107" s="18"/>
      <c r="H107" s="47" t="e">
        <f>VLOOKUP(G:G,'DATA INPUT TABLES HIDE'!C:D,2,0)</f>
        <v>#N/A</v>
      </c>
      <c r="I107" s="18"/>
      <c r="J107" s="18"/>
      <c r="K107" s="19"/>
      <c r="L107" s="18"/>
      <c r="M107" s="20"/>
      <c r="N107" s="15"/>
      <c r="O107" s="15"/>
      <c r="P107" s="17"/>
      <c r="Q107" s="70"/>
      <c r="R107" s="70"/>
      <c r="S107" s="15"/>
      <c r="T107" s="15"/>
      <c r="U107" s="15"/>
      <c r="V107" s="15"/>
      <c r="AC107" s="51"/>
      <c r="AD107" s="51"/>
    </row>
    <row r="108" spans="1:30" x14ac:dyDescent="0.35">
      <c r="A108" s="15"/>
      <c r="B108" s="15"/>
      <c r="C108" s="15"/>
      <c r="D108" s="15">
        <f t="shared" si="2"/>
        <v>0</v>
      </c>
      <c r="E108" s="15">
        <f t="shared" si="3"/>
        <v>0</v>
      </c>
      <c r="F108" s="14">
        <v>4200</v>
      </c>
      <c r="G108" s="18"/>
      <c r="H108" s="47" t="e">
        <f>VLOOKUP(G:G,'DATA INPUT TABLES HIDE'!C:D,2,0)</f>
        <v>#N/A</v>
      </c>
      <c r="I108" s="18"/>
      <c r="J108" s="18"/>
      <c r="K108" s="19"/>
      <c r="L108" s="18"/>
      <c r="M108" s="20"/>
      <c r="N108" s="15"/>
      <c r="O108" s="15"/>
      <c r="P108" s="17"/>
      <c r="Q108" s="70"/>
      <c r="R108" s="70"/>
      <c r="S108" s="15"/>
      <c r="T108" s="15"/>
      <c r="U108" s="15"/>
      <c r="V108" s="15"/>
      <c r="AC108" s="51"/>
      <c r="AD108" s="51"/>
    </row>
    <row r="109" spans="1:30" x14ac:dyDescent="0.35">
      <c r="A109" s="15"/>
      <c r="B109" s="15"/>
      <c r="C109" s="15"/>
      <c r="D109" s="15">
        <f t="shared" si="2"/>
        <v>0</v>
      </c>
      <c r="E109" s="15">
        <f t="shared" si="3"/>
        <v>0</v>
      </c>
      <c r="F109" s="14">
        <v>4200</v>
      </c>
      <c r="G109" s="18"/>
      <c r="H109" s="47" t="e">
        <f>VLOOKUP(G:G,'DATA INPUT TABLES HIDE'!C:D,2,0)</f>
        <v>#N/A</v>
      </c>
      <c r="I109" s="18"/>
      <c r="J109" s="18"/>
      <c r="K109" s="19"/>
      <c r="L109" s="18"/>
      <c r="M109" s="20"/>
      <c r="N109" s="15"/>
      <c r="O109" s="15"/>
      <c r="P109" s="17"/>
      <c r="Q109" s="70"/>
      <c r="R109" s="70"/>
      <c r="S109" s="15"/>
      <c r="T109" s="15"/>
      <c r="U109" s="15"/>
      <c r="V109" s="15"/>
      <c r="AC109" s="51"/>
      <c r="AD109" s="51"/>
    </row>
    <row r="110" spans="1:30" x14ac:dyDescent="0.35">
      <c r="A110" s="15"/>
      <c r="B110" s="15"/>
      <c r="C110" s="15"/>
      <c r="D110" s="15">
        <f t="shared" si="2"/>
        <v>0</v>
      </c>
      <c r="E110" s="15">
        <f t="shared" si="3"/>
        <v>0</v>
      </c>
      <c r="F110" s="14">
        <v>4200</v>
      </c>
      <c r="G110" s="18"/>
      <c r="H110" s="47" t="e">
        <f>VLOOKUP(G:G,'DATA INPUT TABLES HIDE'!C:D,2,0)</f>
        <v>#N/A</v>
      </c>
      <c r="I110" s="18"/>
      <c r="J110" s="18"/>
      <c r="K110" s="19"/>
      <c r="L110" s="18"/>
      <c r="M110" s="20"/>
      <c r="N110" s="15"/>
      <c r="O110" s="15"/>
      <c r="P110" s="17"/>
      <c r="Q110" s="70"/>
      <c r="R110" s="70"/>
      <c r="S110" s="15"/>
      <c r="T110" s="15"/>
      <c r="U110" s="15"/>
      <c r="V110" s="15"/>
      <c r="AC110" s="51"/>
      <c r="AD110" s="51"/>
    </row>
    <row r="111" spans="1:30" x14ac:dyDescent="0.35">
      <c r="A111" s="15"/>
      <c r="B111" s="15"/>
      <c r="C111" s="15"/>
      <c r="D111" s="15">
        <f t="shared" si="2"/>
        <v>0</v>
      </c>
      <c r="E111" s="15">
        <f t="shared" si="3"/>
        <v>0</v>
      </c>
      <c r="F111" s="14">
        <v>4200</v>
      </c>
      <c r="G111" s="18"/>
      <c r="H111" s="47" t="e">
        <f>VLOOKUP(G:G,'DATA INPUT TABLES HIDE'!C:D,2,0)</f>
        <v>#N/A</v>
      </c>
      <c r="I111" s="18"/>
      <c r="J111" s="18"/>
      <c r="K111" s="19"/>
      <c r="L111" s="18"/>
      <c r="M111" s="20"/>
      <c r="N111" s="15"/>
      <c r="O111" s="15"/>
      <c r="P111" s="17"/>
      <c r="Q111" s="70"/>
      <c r="R111" s="70"/>
      <c r="S111" s="15"/>
      <c r="T111" s="15"/>
      <c r="U111" s="15"/>
      <c r="V111" s="15"/>
      <c r="AC111" s="51"/>
      <c r="AD111" s="51"/>
    </row>
    <row r="112" spans="1:30" x14ac:dyDescent="0.35">
      <c r="A112" s="15"/>
      <c r="B112" s="15"/>
      <c r="C112" s="15"/>
      <c r="D112" s="15">
        <f t="shared" si="2"/>
        <v>0</v>
      </c>
      <c r="E112" s="15">
        <f t="shared" si="3"/>
        <v>0</v>
      </c>
      <c r="F112" s="14">
        <v>4200</v>
      </c>
      <c r="G112" s="18"/>
      <c r="H112" s="47" t="e">
        <f>VLOOKUP(G:G,'DATA INPUT TABLES HIDE'!C:D,2,0)</f>
        <v>#N/A</v>
      </c>
      <c r="I112" s="18"/>
      <c r="J112" s="18"/>
      <c r="K112" s="19"/>
      <c r="L112" s="18"/>
      <c r="M112" s="20"/>
      <c r="N112" s="15"/>
      <c r="O112" s="15"/>
      <c r="P112" s="17"/>
      <c r="Q112" s="70"/>
      <c r="R112" s="70"/>
      <c r="S112" s="15"/>
      <c r="T112" s="15"/>
      <c r="U112" s="15"/>
      <c r="V112" s="15"/>
      <c r="AC112" s="51"/>
      <c r="AD112" s="51"/>
    </row>
    <row r="113" spans="1:30" x14ac:dyDescent="0.35">
      <c r="A113" s="15"/>
      <c r="B113" s="15"/>
      <c r="C113" s="15"/>
      <c r="D113" s="15">
        <f t="shared" si="2"/>
        <v>0</v>
      </c>
      <c r="E113" s="15">
        <f t="shared" si="3"/>
        <v>0</v>
      </c>
      <c r="F113" s="14">
        <v>4200</v>
      </c>
      <c r="G113" s="18"/>
      <c r="H113" s="47" t="e">
        <f>VLOOKUP(G:G,'DATA INPUT TABLES HIDE'!C:D,2,0)</f>
        <v>#N/A</v>
      </c>
      <c r="I113" s="18"/>
      <c r="J113" s="18"/>
      <c r="K113" s="19"/>
      <c r="L113" s="18"/>
      <c r="M113" s="20"/>
      <c r="N113" s="15"/>
      <c r="O113" s="15"/>
      <c r="P113" s="17"/>
      <c r="Q113" s="70"/>
      <c r="R113" s="70"/>
      <c r="S113" s="15"/>
      <c r="T113" s="15"/>
      <c r="U113" s="15"/>
      <c r="V113" s="15"/>
      <c r="AC113" s="51"/>
      <c r="AD113" s="51"/>
    </row>
    <row r="114" spans="1:30" x14ac:dyDescent="0.35">
      <c r="A114" s="15"/>
      <c r="B114" s="15"/>
      <c r="C114" s="15"/>
      <c r="D114" s="15">
        <f t="shared" si="2"/>
        <v>0</v>
      </c>
      <c r="E114" s="15">
        <f t="shared" si="3"/>
        <v>0</v>
      </c>
      <c r="F114" s="14">
        <v>4200</v>
      </c>
      <c r="G114" s="18"/>
      <c r="H114" s="47" t="e">
        <f>VLOOKUP(G:G,'DATA INPUT TABLES HIDE'!C:D,2,0)</f>
        <v>#N/A</v>
      </c>
      <c r="I114" s="18"/>
      <c r="J114" s="18"/>
      <c r="K114" s="19"/>
      <c r="L114" s="18"/>
      <c r="M114" s="20"/>
      <c r="N114" s="15"/>
      <c r="O114" s="15"/>
      <c r="P114" s="17"/>
      <c r="Q114" s="70"/>
      <c r="R114" s="70"/>
      <c r="S114" s="15"/>
      <c r="T114" s="15"/>
      <c r="U114" s="15"/>
      <c r="V114" s="15"/>
      <c r="AC114" s="51"/>
      <c r="AD114" s="51"/>
    </row>
    <row r="115" spans="1:30" x14ac:dyDescent="0.35">
      <c r="A115" s="15"/>
      <c r="B115" s="15"/>
      <c r="C115" s="15"/>
      <c r="D115" s="15">
        <f t="shared" si="2"/>
        <v>0</v>
      </c>
      <c r="E115" s="15">
        <f t="shared" si="3"/>
        <v>0</v>
      </c>
      <c r="F115" s="14">
        <v>4200</v>
      </c>
      <c r="G115" s="18"/>
      <c r="H115" s="47" t="e">
        <f>VLOOKUP(G:G,'DATA INPUT TABLES HIDE'!C:D,2,0)</f>
        <v>#N/A</v>
      </c>
      <c r="I115" s="18"/>
      <c r="J115" s="18"/>
      <c r="K115" s="19"/>
      <c r="L115" s="18"/>
      <c r="M115" s="20"/>
      <c r="N115" s="15"/>
      <c r="O115" s="15"/>
      <c r="P115" s="17"/>
      <c r="Q115" s="70"/>
      <c r="R115" s="70"/>
      <c r="S115" s="15"/>
      <c r="T115" s="15"/>
      <c r="U115" s="15"/>
      <c r="V115" s="15"/>
      <c r="AC115" s="51"/>
      <c r="AD115" s="51"/>
    </row>
    <row r="116" spans="1:30" x14ac:dyDescent="0.35">
      <c r="A116" s="15"/>
      <c r="B116" s="15"/>
      <c r="C116" s="15"/>
      <c r="D116" s="15">
        <f t="shared" si="2"/>
        <v>0</v>
      </c>
      <c r="E116" s="15">
        <f t="shared" si="3"/>
        <v>0</v>
      </c>
      <c r="F116" s="14">
        <v>4200</v>
      </c>
      <c r="G116" s="18"/>
      <c r="H116" s="47" t="e">
        <f>VLOOKUP(G:G,'DATA INPUT TABLES HIDE'!C:D,2,0)</f>
        <v>#N/A</v>
      </c>
      <c r="I116" s="18"/>
      <c r="J116" s="18"/>
      <c r="K116" s="19"/>
      <c r="L116" s="18"/>
      <c r="M116" s="20"/>
      <c r="N116" s="15"/>
      <c r="O116" s="15"/>
      <c r="P116" s="17"/>
      <c r="Q116" s="70"/>
      <c r="R116" s="70"/>
      <c r="S116" s="15"/>
      <c r="T116" s="15"/>
      <c r="U116" s="15"/>
      <c r="V116" s="15"/>
      <c r="AC116" s="51"/>
      <c r="AD116" s="51"/>
    </row>
    <row r="117" spans="1:30" x14ac:dyDescent="0.35">
      <c r="A117" s="15"/>
      <c r="B117" s="15"/>
      <c r="C117" s="15"/>
      <c r="D117" s="15">
        <f t="shared" si="2"/>
        <v>0</v>
      </c>
      <c r="E117" s="15">
        <f t="shared" si="3"/>
        <v>0</v>
      </c>
      <c r="F117" s="14">
        <v>4200</v>
      </c>
      <c r="G117" s="18"/>
      <c r="H117" s="47" t="e">
        <f>VLOOKUP(G:G,'DATA INPUT TABLES HIDE'!C:D,2,0)</f>
        <v>#N/A</v>
      </c>
      <c r="I117" s="18"/>
      <c r="J117" s="18"/>
      <c r="K117" s="19"/>
      <c r="L117" s="18"/>
      <c r="M117" s="20"/>
      <c r="N117" s="15"/>
      <c r="O117" s="15"/>
      <c r="P117" s="17"/>
      <c r="Q117" s="70"/>
      <c r="R117" s="70"/>
      <c r="S117" s="15"/>
      <c r="T117" s="15"/>
      <c r="U117" s="15"/>
      <c r="V117" s="15"/>
      <c r="AC117" s="51"/>
      <c r="AD117" s="51"/>
    </row>
    <row r="118" spans="1:30" x14ac:dyDescent="0.35">
      <c r="A118" s="15"/>
      <c r="B118" s="15"/>
      <c r="C118" s="15"/>
      <c r="D118" s="15">
        <f t="shared" si="2"/>
        <v>0</v>
      </c>
      <c r="E118" s="15">
        <f t="shared" si="3"/>
        <v>0</v>
      </c>
      <c r="F118" s="14">
        <v>4200</v>
      </c>
      <c r="G118" s="18"/>
      <c r="H118" s="47" t="e">
        <f>VLOOKUP(G:G,'DATA INPUT TABLES HIDE'!C:D,2,0)</f>
        <v>#N/A</v>
      </c>
      <c r="I118" s="18"/>
      <c r="J118" s="18"/>
      <c r="K118" s="19"/>
      <c r="L118" s="18"/>
      <c r="M118" s="20"/>
      <c r="N118" s="15"/>
      <c r="O118" s="15"/>
      <c r="P118" s="17"/>
      <c r="Q118" s="70"/>
      <c r="R118" s="70"/>
      <c r="S118" s="15"/>
      <c r="T118" s="15"/>
      <c r="U118" s="15"/>
      <c r="V118" s="15"/>
      <c r="AC118" s="51"/>
      <c r="AD118" s="51"/>
    </row>
    <row r="119" spans="1:30" x14ac:dyDescent="0.35">
      <c r="A119" s="15"/>
      <c r="B119" s="15"/>
      <c r="C119" s="15"/>
      <c r="D119" s="15">
        <f t="shared" si="2"/>
        <v>0</v>
      </c>
      <c r="E119" s="15">
        <f t="shared" si="3"/>
        <v>0</v>
      </c>
      <c r="F119" s="14">
        <v>4200</v>
      </c>
      <c r="G119" s="18"/>
      <c r="H119" s="47" t="e">
        <f>VLOOKUP(G:G,'DATA INPUT TABLES HIDE'!C:D,2,0)</f>
        <v>#N/A</v>
      </c>
      <c r="I119" s="18"/>
      <c r="J119" s="18"/>
      <c r="K119" s="19"/>
      <c r="L119" s="18"/>
      <c r="M119" s="20"/>
      <c r="N119" s="15"/>
      <c r="O119" s="15"/>
      <c r="P119" s="17"/>
      <c r="Q119" s="70"/>
      <c r="R119" s="70"/>
      <c r="S119" s="15"/>
      <c r="T119" s="15"/>
      <c r="U119" s="15"/>
      <c r="V119" s="15"/>
      <c r="AC119" s="51"/>
      <c r="AD119" s="51"/>
    </row>
    <row r="120" spans="1:30" x14ac:dyDescent="0.35">
      <c r="A120" s="15"/>
      <c r="B120" s="15"/>
      <c r="C120" s="15"/>
      <c r="D120" s="15">
        <f t="shared" si="2"/>
        <v>0</v>
      </c>
      <c r="E120" s="15">
        <f t="shared" si="3"/>
        <v>0</v>
      </c>
      <c r="F120" s="14">
        <v>4200</v>
      </c>
      <c r="G120" s="18"/>
      <c r="H120" s="47" t="e">
        <f>VLOOKUP(G:G,'DATA INPUT TABLES HIDE'!C:D,2,0)</f>
        <v>#N/A</v>
      </c>
      <c r="I120" s="18"/>
      <c r="J120" s="18"/>
      <c r="K120" s="19"/>
      <c r="L120" s="18"/>
      <c r="M120" s="20"/>
      <c r="N120" s="15"/>
      <c r="O120" s="15"/>
      <c r="P120" s="17"/>
      <c r="Q120" s="70"/>
      <c r="R120" s="70"/>
      <c r="S120" s="15"/>
      <c r="T120" s="15"/>
      <c r="U120" s="15"/>
      <c r="V120" s="15"/>
      <c r="AC120" s="51"/>
      <c r="AD120" s="51"/>
    </row>
    <row r="121" spans="1:30" x14ac:dyDescent="0.35">
      <c r="A121" s="15"/>
      <c r="B121" s="15"/>
      <c r="C121" s="15"/>
      <c r="D121" s="15">
        <f t="shared" si="2"/>
        <v>0</v>
      </c>
      <c r="E121" s="15">
        <f t="shared" si="3"/>
        <v>0</v>
      </c>
      <c r="F121" s="14">
        <v>4200</v>
      </c>
      <c r="G121" s="18"/>
      <c r="H121" s="47" t="e">
        <f>VLOOKUP(G:G,'DATA INPUT TABLES HIDE'!C:D,2,0)</f>
        <v>#N/A</v>
      </c>
      <c r="I121" s="18"/>
      <c r="J121" s="18"/>
      <c r="K121" s="19"/>
      <c r="L121" s="18"/>
      <c r="M121" s="20"/>
      <c r="N121" s="15"/>
      <c r="O121" s="15"/>
      <c r="P121" s="17"/>
      <c r="Q121" s="70"/>
      <c r="R121" s="70"/>
      <c r="S121" s="15"/>
      <c r="T121" s="15"/>
      <c r="U121" s="15"/>
      <c r="V121" s="15"/>
      <c r="AC121" s="51"/>
      <c r="AD121" s="51"/>
    </row>
    <row r="122" spans="1:30" x14ac:dyDescent="0.35">
      <c r="A122" s="15"/>
      <c r="B122" s="15"/>
      <c r="C122" s="15"/>
      <c r="D122" s="15">
        <f t="shared" si="2"/>
        <v>0</v>
      </c>
      <c r="E122" s="15">
        <f t="shared" si="3"/>
        <v>0</v>
      </c>
      <c r="F122" s="14">
        <v>4200</v>
      </c>
      <c r="G122" s="18"/>
      <c r="H122" s="47" t="e">
        <f>VLOOKUP(G:G,'DATA INPUT TABLES HIDE'!C:D,2,0)</f>
        <v>#N/A</v>
      </c>
      <c r="I122" s="18"/>
      <c r="J122" s="18"/>
      <c r="K122" s="19"/>
      <c r="L122" s="18"/>
      <c r="M122" s="20"/>
      <c r="N122" s="15"/>
      <c r="O122" s="15"/>
      <c r="P122" s="17"/>
      <c r="Q122" s="70"/>
      <c r="R122" s="70"/>
      <c r="S122" s="15"/>
      <c r="T122" s="15"/>
      <c r="U122" s="15"/>
      <c r="V122" s="15"/>
      <c r="AC122" s="51"/>
      <c r="AD122" s="51"/>
    </row>
    <row r="123" spans="1:30" x14ac:dyDescent="0.35">
      <c r="A123" s="15"/>
      <c r="B123" s="15"/>
      <c r="C123" s="15"/>
      <c r="D123" s="15">
        <f t="shared" si="2"/>
        <v>0</v>
      </c>
      <c r="E123" s="15">
        <f t="shared" si="3"/>
        <v>0</v>
      </c>
      <c r="F123" s="14">
        <v>4200</v>
      </c>
      <c r="G123" s="18"/>
      <c r="H123" s="47" t="e">
        <f>VLOOKUP(G:G,'DATA INPUT TABLES HIDE'!C:D,2,0)</f>
        <v>#N/A</v>
      </c>
      <c r="I123" s="18"/>
      <c r="J123" s="18"/>
      <c r="K123" s="19"/>
      <c r="L123" s="18"/>
      <c r="M123" s="20"/>
      <c r="N123" s="15"/>
      <c r="O123" s="15"/>
      <c r="P123" s="17"/>
      <c r="Q123" s="70"/>
      <c r="R123" s="70"/>
      <c r="S123" s="15"/>
      <c r="T123" s="15"/>
      <c r="U123" s="15"/>
      <c r="V123" s="15"/>
      <c r="AC123" s="51"/>
      <c r="AD123" s="51"/>
    </row>
    <row r="124" spans="1:30" x14ac:dyDescent="0.35">
      <c r="A124" s="15"/>
      <c r="B124" s="15"/>
      <c r="C124" s="15"/>
      <c r="D124" s="15">
        <f t="shared" si="2"/>
        <v>0</v>
      </c>
      <c r="E124" s="15">
        <f t="shared" si="3"/>
        <v>0</v>
      </c>
      <c r="F124" s="14">
        <v>4200</v>
      </c>
      <c r="G124" s="18"/>
      <c r="H124" s="47" t="e">
        <f>VLOOKUP(G:G,'DATA INPUT TABLES HIDE'!C:D,2,0)</f>
        <v>#N/A</v>
      </c>
      <c r="I124" s="18"/>
      <c r="J124" s="18"/>
      <c r="K124" s="19"/>
      <c r="L124" s="18"/>
      <c r="M124" s="20"/>
      <c r="N124" s="15"/>
      <c r="O124" s="15"/>
      <c r="P124" s="17"/>
      <c r="Q124" s="70"/>
      <c r="R124" s="70"/>
      <c r="S124" s="15"/>
      <c r="T124" s="15"/>
      <c r="U124" s="15"/>
      <c r="V124" s="15"/>
      <c r="AC124" s="51"/>
      <c r="AD124" s="51"/>
    </row>
    <row r="125" spans="1:30" x14ac:dyDescent="0.35">
      <c r="A125" s="15"/>
      <c r="B125" s="15"/>
      <c r="C125" s="15"/>
      <c r="D125" s="15">
        <f t="shared" si="2"/>
        <v>0</v>
      </c>
      <c r="E125" s="15">
        <f t="shared" si="3"/>
        <v>0</v>
      </c>
      <c r="F125" s="14">
        <v>4200</v>
      </c>
      <c r="G125" s="18"/>
      <c r="H125" s="47" t="e">
        <f>VLOOKUP(G:G,'DATA INPUT TABLES HIDE'!C:D,2,0)</f>
        <v>#N/A</v>
      </c>
      <c r="I125" s="18"/>
      <c r="J125" s="18"/>
      <c r="K125" s="19"/>
      <c r="L125" s="18"/>
      <c r="M125" s="20"/>
      <c r="N125" s="15"/>
      <c r="O125" s="15"/>
      <c r="P125" s="17"/>
      <c r="Q125" s="70"/>
      <c r="R125" s="70"/>
      <c r="S125" s="15"/>
      <c r="T125" s="15"/>
      <c r="U125" s="15"/>
      <c r="V125" s="15"/>
      <c r="AC125" s="51"/>
      <c r="AD125" s="51"/>
    </row>
    <row r="126" spans="1:30" x14ac:dyDescent="0.35">
      <c r="A126" s="15"/>
      <c r="B126" s="15"/>
      <c r="C126" s="15"/>
      <c r="D126" s="15">
        <f t="shared" si="2"/>
        <v>0</v>
      </c>
      <c r="E126" s="15">
        <f t="shared" si="3"/>
        <v>0</v>
      </c>
      <c r="F126" s="14">
        <v>4200</v>
      </c>
      <c r="G126" s="18"/>
      <c r="H126" s="47" t="e">
        <f>VLOOKUP(G:G,'DATA INPUT TABLES HIDE'!C:D,2,0)</f>
        <v>#N/A</v>
      </c>
      <c r="I126" s="18"/>
      <c r="J126" s="18"/>
      <c r="K126" s="19"/>
      <c r="L126" s="18"/>
      <c r="M126" s="20"/>
      <c r="N126" s="15"/>
      <c r="O126" s="15"/>
      <c r="P126" s="17"/>
      <c r="Q126" s="70"/>
      <c r="R126" s="70"/>
      <c r="S126" s="15"/>
      <c r="T126" s="15"/>
      <c r="U126" s="15"/>
      <c r="V126" s="15"/>
      <c r="AC126" s="51"/>
      <c r="AD126" s="51"/>
    </row>
    <row r="127" spans="1:30" x14ac:dyDescent="0.35">
      <c r="A127" s="15"/>
      <c r="B127" s="15"/>
      <c r="C127" s="15"/>
      <c r="D127" s="15">
        <f t="shared" si="2"/>
        <v>0</v>
      </c>
      <c r="E127" s="15">
        <f t="shared" si="3"/>
        <v>0</v>
      </c>
      <c r="F127" s="14">
        <v>4200</v>
      </c>
      <c r="G127" s="18"/>
      <c r="H127" s="47" t="e">
        <f>VLOOKUP(G:G,'DATA INPUT TABLES HIDE'!C:D,2,0)</f>
        <v>#N/A</v>
      </c>
      <c r="I127" s="18"/>
      <c r="J127" s="18"/>
      <c r="K127" s="19"/>
      <c r="L127" s="18"/>
      <c r="M127" s="20"/>
      <c r="N127" s="15"/>
      <c r="O127" s="15"/>
      <c r="P127" s="17"/>
      <c r="Q127" s="70"/>
      <c r="R127" s="70"/>
      <c r="S127" s="15"/>
      <c r="T127" s="15"/>
      <c r="U127" s="15"/>
      <c r="V127" s="15"/>
      <c r="AC127" s="51"/>
      <c r="AD127" s="51"/>
    </row>
    <row r="128" spans="1:30" x14ac:dyDescent="0.35">
      <c r="A128" s="15"/>
      <c r="B128" s="15"/>
      <c r="C128" s="15"/>
      <c r="D128" s="15">
        <f t="shared" si="2"/>
        <v>0</v>
      </c>
      <c r="E128" s="15">
        <f t="shared" si="3"/>
        <v>0</v>
      </c>
      <c r="F128" s="14">
        <v>4200</v>
      </c>
      <c r="G128" s="18"/>
      <c r="H128" s="47" t="e">
        <f>VLOOKUP(G:G,'DATA INPUT TABLES HIDE'!C:D,2,0)</f>
        <v>#N/A</v>
      </c>
      <c r="I128" s="18"/>
      <c r="J128" s="18"/>
      <c r="K128" s="19"/>
      <c r="L128" s="18"/>
      <c r="M128" s="20"/>
      <c r="N128" s="15"/>
      <c r="O128" s="15"/>
      <c r="P128" s="17"/>
      <c r="Q128" s="70"/>
      <c r="R128" s="70"/>
      <c r="S128" s="15"/>
      <c r="T128" s="15"/>
      <c r="U128" s="15"/>
      <c r="V128" s="15"/>
      <c r="AC128" s="51"/>
      <c r="AD128" s="51"/>
    </row>
    <row r="129" spans="1:30" x14ac:dyDescent="0.35">
      <c r="A129" s="15"/>
      <c r="B129" s="15"/>
      <c r="C129" s="15"/>
      <c r="D129" s="15">
        <f t="shared" si="2"/>
        <v>0</v>
      </c>
      <c r="E129" s="15">
        <f t="shared" si="3"/>
        <v>0</v>
      </c>
      <c r="F129" s="14">
        <v>4200</v>
      </c>
      <c r="G129" s="18"/>
      <c r="H129" s="47" t="e">
        <f>VLOOKUP(G:G,'DATA INPUT TABLES HIDE'!C:D,2,0)</f>
        <v>#N/A</v>
      </c>
      <c r="I129" s="18"/>
      <c r="J129" s="18"/>
      <c r="K129" s="19"/>
      <c r="L129" s="18"/>
      <c r="M129" s="20"/>
      <c r="N129" s="15"/>
      <c r="O129" s="15"/>
      <c r="P129" s="17"/>
      <c r="Q129" s="70"/>
      <c r="R129" s="70"/>
      <c r="S129" s="15"/>
      <c r="T129" s="15"/>
      <c r="U129" s="15"/>
      <c r="V129" s="15"/>
      <c r="AC129" s="51"/>
      <c r="AD129" s="51"/>
    </row>
    <row r="130" spans="1:30" x14ac:dyDescent="0.35">
      <c r="A130" s="15"/>
      <c r="B130" s="15"/>
      <c r="C130" s="15"/>
      <c r="D130" s="15">
        <f t="shared" si="2"/>
        <v>0</v>
      </c>
      <c r="E130" s="15">
        <f t="shared" si="3"/>
        <v>0</v>
      </c>
      <c r="F130" s="14">
        <v>4200</v>
      </c>
      <c r="G130" s="18"/>
      <c r="H130" s="47" t="e">
        <f>VLOOKUP(G:G,'DATA INPUT TABLES HIDE'!C:D,2,0)</f>
        <v>#N/A</v>
      </c>
      <c r="I130" s="18"/>
      <c r="J130" s="18"/>
      <c r="K130" s="19"/>
      <c r="L130" s="18"/>
      <c r="M130" s="20"/>
      <c r="N130" s="15"/>
      <c r="O130" s="15"/>
      <c r="P130" s="17"/>
      <c r="Q130" s="70"/>
      <c r="R130" s="70"/>
      <c r="S130" s="15"/>
      <c r="T130" s="15"/>
      <c r="U130" s="15"/>
      <c r="V130" s="15"/>
      <c r="AC130" s="51"/>
      <c r="AD130" s="51"/>
    </row>
    <row r="131" spans="1:30" x14ac:dyDescent="0.35">
      <c r="A131" s="15"/>
      <c r="B131" s="15"/>
      <c r="C131" s="15"/>
      <c r="D131" s="15">
        <f t="shared" si="2"/>
        <v>0</v>
      </c>
      <c r="E131" s="15">
        <f t="shared" si="3"/>
        <v>0</v>
      </c>
      <c r="F131" s="14">
        <v>4200</v>
      </c>
      <c r="G131" s="18"/>
      <c r="H131" s="47" t="e">
        <f>VLOOKUP(G:G,'DATA INPUT TABLES HIDE'!C:D,2,0)</f>
        <v>#N/A</v>
      </c>
      <c r="I131" s="18"/>
      <c r="J131" s="18"/>
      <c r="K131" s="19"/>
      <c r="L131" s="18"/>
      <c r="M131" s="20"/>
      <c r="N131" s="15"/>
      <c r="O131" s="15"/>
      <c r="P131" s="17"/>
      <c r="Q131" s="70"/>
      <c r="R131" s="70"/>
      <c r="S131" s="15"/>
      <c r="T131" s="15"/>
      <c r="U131" s="15"/>
      <c r="V131" s="15"/>
      <c r="AC131" s="51"/>
      <c r="AD131" s="51"/>
    </row>
    <row r="132" spans="1:30" x14ac:dyDescent="0.35">
      <c r="A132" s="15"/>
      <c r="B132" s="15"/>
      <c r="C132" s="15"/>
      <c r="D132" s="15">
        <f t="shared" si="2"/>
        <v>0</v>
      </c>
      <c r="E132" s="15">
        <f t="shared" si="3"/>
        <v>0</v>
      </c>
      <c r="F132" s="14">
        <v>4200</v>
      </c>
      <c r="G132" s="18"/>
      <c r="H132" s="47" t="e">
        <f>VLOOKUP(G:G,'DATA INPUT TABLES HIDE'!C:D,2,0)</f>
        <v>#N/A</v>
      </c>
      <c r="I132" s="18"/>
      <c r="J132" s="18"/>
      <c r="K132" s="19"/>
      <c r="L132" s="18"/>
      <c r="M132" s="20"/>
      <c r="N132" s="15"/>
      <c r="O132" s="15"/>
      <c r="P132" s="17"/>
      <c r="Q132" s="70"/>
      <c r="R132" s="70"/>
      <c r="S132" s="15"/>
      <c r="T132" s="15"/>
      <c r="U132" s="15"/>
      <c r="V132" s="15"/>
      <c r="AC132" s="51"/>
      <c r="AD132" s="51"/>
    </row>
    <row r="133" spans="1:30" x14ac:dyDescent="0.35">
      <c r="A133" s="15"/>
      <c r="B133" s="15"/>
      <c r="C133" s="15"/>
      <c r="D133" s="15">
        <f t="shared" si="2"/>
        <v>0</v>
      </c>
      <c r="E133" s="15">
        <f t="shared" si="3"/>
        <v>0</v>
      </c>
      <c r="F133" s="14">
        <v>4200</v>
      </c>
      <c r="G133" s="18"/>
      <c r="H133" s="47" t="e">
        <f>VLOOKUP(G:G,'DATA INPUT TABLES HIDE'!C:D,2,0)</f>
        <v>#N/A</v>
      </c>
      <c r="I133" s="18"/>
      <c r="J133" s="18"/>
      <c r="K133" s="19"/>
      <c r="L133" s="18"/>
      <c r="M133" s="20"/>
      <c r="N133" s="15"/>
      <c r="O133" s="15"/>
      <c r="P133" s="17"/>
      <c r="Q133" s="70"/>
      <c r="R133" s="70"/>
      <c r="S133" s="15"/>
      <c r="T133" s="15"/>
      <c r="U133" s="15"/>
      <c r="V133" s="15"/>
      <c r="AC133" s="51"/>
      <c r="AD133" s="51"/>
    </row>
    <row r="134" spans="1:30" x14ac:dyDescent="0.35">
      <c r="A134" s="15"/>
      <c r="B134" s="15"/>
      <c r="C134" s="15"/>
      <c r="D134" s="15">
        <f t="shared" si="2"/>
        <v>0</v>
      </c>
      <c r="E134" s="15">
        <f t="shared" si="3"/>
        <v>0</v>
      </c>
      <c r="F134" s="14">
        <v>4200</v>
      </c>
      <c r="G134" s="18"/>
      <c r="H134" s="47" t="e">
        <f>VLOOKUP(G:G,'DATA INPUT TABLES HIDE'!C:D,2,0)</f>
        <v>#N/A</v>
      </c>
      <c r="I134" s="18"/>
      <c r="J134" s="18"/>
      <c r="K134" s="19"/>
      <c r="L134" s="18"/>
      <c r="M134" s="20"/>
      <c r="N134" s="15"/>
      <c r="O134" s="15"/>
      <c r="P134" s="17"/>
      <c r="Q134" s="70"/>
      <c r="R134" s="70"/>
      <c r="S134" s="15"/>
      <c r="T134" s="15"/>
      <c r="U134" s="15"/>
      <c r="V134" s="15"/>
      <c r="AC134" s="51"/>
      <c r="AD134" s="51"/>
    </row>
    <row r="135" spans="1:30" x14ac:dyDescent="0.35">
      <c r="A135" s="15"/>
      <c r="B135" s="15"/>
      <c r="C135" s="15"/>
      <c r="D135" s="15">
        <f t="shared" si="2"/>
        <v>0</v>
      </c>
      <c r="E135" s="15">
        <f t="shared" si="3"/>
        <v>0</v>
      </c>
      <c r="F135" s="14">
        <v>4200</v>
      </c>
      <c r="G135" s="18"/>
      <c r="H135" s="47" t="e">
        <f>VLOOKUP(G:G,'DATA INPUT TABLES HIDE'!C:D,2,0)</f>
        <v>#N/A</v>
      </c>
      <c r="I135" s="18"/>
      <c r="J135" s="18"/>
      <c r="K135" s="19"/>
      <c r="L135" s="18"/>
      <c r="M135" s="20"/>
      <c r="N135" s="15"/>
      <c r="O135" s="15"/>
      <c r="P135" s="17"/>
      <c r="Q135" s="70"/>
      <c r="R135" s="70"/>
      <c r="S135" s="15"/>
      <c r="T135" s="15"/>
      <c r="U135" s="15"/>
      <c r="V135" s="15"/>
      <c r="AC135" s="51"/>
      <c r="AD135" s="51"/>
    </row>
    <row r="136" spans="1:30" x14ac:dyDescent="0.35">
      <c r="A136" s="15"/>
      <c r="B136" s="15"/>
      <c r="C136" s="15"/>
      <c r="D136" s="15">
        <f t="shared" si="2"/>
        <v>0</v>
      </c>
      <c r="E136" s="15">
        <f t="shared" si="3"/>
        <v>0</v>
      </c>
      <c r="F136" s="14">
        <v>4200</v>
      </c>
      <c r="G136" s="18"/>
      <c r="H136" s="47" t="e">
        <f>VLOOKUP(G:G,'DATA INPUT TABLES HIDE'!C:D,2,0)</f>
        <v>#N/A</v>
      </c>
      <c r="I136" s="18"/>
      <c r="J136" s="18"/>
      <c r="K136" s="19"/>
      <c r="L136" s="18"/>
      <c r="M136" s="20"/>
      <c r="N136" s="15"/>
      <c r="O136" s="15"/>
      <c r="P136" s="17"/>
      <c r="Q136" s="70"/>
      <c r="R136" s="70"/>
      <c r="S136" s="15"/>
      <c r="T136" s="15"/>
      <c r="U136" s="15"/>
      <c r="V136" s="15"/>
      <c r="AC136" s="51"/>
      <c r="AD136" s="51"/>
    </row>
    <row r="137" spans="1:30" x14ac:dyDescent="0.35">
      <c r="A137" s="15"/>
      <c r="B137" s="15"/>
      <c r="C137" s="15"/>
      <c r="D137" s="15">
        <f t="shared" ref="D137:D200" si="4">$C$3</f>
        <v>0</v>
      </c>
      <c r="E137" s="15">
        <f t="shared" ref="E137:E200" si="5">$C$4</f>
        <v>0</v>
      </c>
      <c r="F137" s="14">
        <v>4200</v>
      </c>
      <c r="G137" s="18"/>
      <c r="H137" s="47" t="e">
        <f>VLOOKUP(G:G,'DATA INPUT TABLES HIDE'!C:D,2,0)</f>
        <v>#N/A</v>
      </c>
      <c r="I137" s="18"/>
      <c r="J137" s="18"/>
      <c r="K137" s="19"/>
      <c r="L137" s="18"/>
      <c r="M137" s="20"/>
      <c r="N137" s="15"/>
      <c r="O137" s="15"/>
      <c r="P137" s="17"/>
      <c r="Q137" s="70"/>
      <c r="R137" s="70"/>
      <c r="S137" s="15"/>
      <c r="T137" s="15"/>
      <c r="U137" s="15"/>
      <c r="V137" s="15"/>
      <c r="AC137" s="51"/>
      <c r="AD137" s="51"/>
    </row>
    <row r="138" spans="1:30" x14ac:dyDescent="0.35">
      <c r="A138" s="15"/>
      <c r="B138" s="15"/>
      <c r="C138" s="15"/>
      <c r="D138" s="15">
        <f t="shared" si="4"/>
        <v>0</v>
      </c>
      <c r="E138" s="15">
        <f t="shared" si="5"/>
        <v>0</v>
      </c>
      <c r="F138" s="14">
        <v>4200</v>
      </c>
      <c r="G138" s="18"/>
      <c r="H138" s="47" t="e">
        <f>VLOOKUP(G:G,'DATA INPUT TABLES HIDE'!C:D,2,0)</f>
        <v>#N/A</v>
      </c>
      <c r="I138" s="18"/>
      <c r="J138" s="18"/>
      <c r="K138" s="19"/>
      <c r="L138" s="18"/>
      <c r="M138" s="20"/>
      <c r="N138" s="15"/>
      <c r="O138" s="15"/>
      <c r="P138" s="17"/>
      <c r="Q138" s="70"/>
      <c r="R138" s="70"/>
      <c r="S138" s="15"/>
      <c r="T138" s="15"/>
      <c r="U138" s="15"/>
      <c r="V138" s="15"/>
      <c r="AC138" s="51"/>
      <c r="AD138" s="51"/>
    </row>
    <row r="139" spans="1:30" x14ac:dyDescent="0.35">
      <c r="A139" s="15"/>
      <c r="B139" s="15"/>
      <c r="C139" s="15"/>
      <c r="D139" s="15">
        <f t="shared" si="4"/>
        <v>0</v>
      </c>
      <c r="E139" s="15">
        <f t="shared" si="5"/>
        <v>0</v>
      </c>
      <c r="F139" s="14">
        <v>4200</v>
      </c>
      <c r="G139" s="18"/>
      <c r="H139" s="47" t="e">
        <f>VLOOKUP(G:G,'DATA INPUT TABLES HIDE'!C:D,2,0)</f>
        <v>#N/A</v>
      </c>
      <c r="I139" s="18"/>
      <c r="J139" s="18"/>
      <c r="K139" s="19"/>
      <c r="L139" s="18"/>
      <c r="M139" s="20"/>
      <c r="N139" s="15"/>
      <c r="O139" s="15"/>
      <c r="P139" s="17"/>
      <c r="Q139" s="70"/>
      <c r="R139" s="70"/>
      <c r="S139" s="15"/>
      <c r="T139" s="15"/>
      <c r="U139" s="15"/>
      <c r="V139" s="15"/>
      <c r="AC139" s="51"/>
      <c r="AD139" s="51"/>
    </row>
    <row r="140" spans="1:30" x14ac:dyDescent="0.35">
      <c r="A140" s="15"/>
      <c r="B140" s="15"/>
      <c r="C140" s="15"/>
      <c r="D140" s="15">
        <f t="shared" si="4"/>
        <v>0</v>
      </c>
      <c r="E140" s="15">
        <f t="shared" si="5"/>
        <v>0</v>
      </c>
      <c r="F140" s="14">
        <v>4200</v>
      </c>
      <c r="G140" s="18"/>
      <c r="H140" s="47" t="e">
        <f>VLOOKUP(G:G,'DATA INPUT TABLES HIDE'!C:D,2,0)</f>
        <v>#N/A</v>
      </c>
      <c r="I140" s="18"/>
      <c r="J140" s="18"/>
      <c r="K140" s="19"/>
      <c r="L140" s="18"/>
      <c r="M140" s="20"/>
      <c r="N140" s="15"/>
      <c r="O140" s="15"/>
      <c r="P140" s="17"/>
      <c r="Q140" s="70"/>
      <c r="R140" s="70"/>
      <c r="S140" s="15"/>
      <c r="T140" s="15"/>
      <c r="U140" s="15"/>
      <c r="V140" s="15"/>
      <c r="AC140" s="51"/>
      <c r="AD140" s="51"/>
    </row>
    <row r="141" spans="1:30" x14ac:dyDescent="0.35">
      <c r="A141" s="15"/>
      <c r="B141" s="15"/>
      <c r="C141" s="15"/>
      <c r="D141" s="15">
        <f t="shared" si="4"/>
        <v>0</v>
      </c>
      <c r="E141" s="15">
        <f t="shared" si="5"/>
        <v>0</v>
      </c>
      <c r="F141" s="14">
        <v>4200</v>
      </c>
      <c r="G141" s="18"/>
      <c r="H141" s="47" t="e">
        <f>VLOOKUP(G:G,'DATA INPUT TABLES HIDE'!C:D,2,0)</f>
        <v>#N/A</v>
      </c>
      <c r="I141" s="18"/>
      <c r="J141" s="18"/>
      <c r="K141" s="19"/>
      <c r="L141" s="18"/>
      <c r="M141" s="20"/>
      <c r="N141" s="15"/>
      <c r="O141" s="15"/>
      <c r="P141" s="17"/>
      <c r="Q141" s="70"/>
      <c r="R141" s="70"/>
      <c r="S141" s="15"/>
      <c r="T141" s="15"/>
      <c r="U141" s="15"/>
      <c r="V141" s="15"/>
      <c r="AC141" s="51"/>
      <c r="AD141" s="51"/>
    </row>
    <row r="142" spans="1:30" x14ac:dyDescent="0.35">
      <c r="A142" s="15"/>
      <c r="B142" s="15"/>
      <c r="C142" s="15"/>
      <c r="D142" s="15">
        <f t="shared" si="4"/>
        <v>0</v>
      </c>
      <c r="E142" s="15">
        <f t="shared" si="5"/>
        <v>0</v>
      </c>
      <c r="F142" s="14">
        <v>4200</v>
      </c>
      <c r="G142" s="18"/>
      <c r="H142" s="47" t="e">
        <f>VLOOKUP(G:G,'DATA INPUT TABLES HIDE'!C:D,2,0)</f>
        <v>#N/A</v>
      </c>
      <c r="I142" s="18"/>
      <c r="J142" s="18"/>
      <c r="K142" s="19"/>
      <c r="L142" s="18"/>
      <c r="M142" s="20"/>
      <c r="N142" s="15"/>
      <c r="O142" s="15"/>
      <c r="P142" s="17"/>
      <c r="Q142" s="70"/>
      <c r="R142" s="70"/>
      <c r="S142" s="15"/>
      <c r="T142" s="15"/>
      <c r="U142" s="15"/>
      <c r="V142" s="15"/>
      <c r="AC142" s="51"/>
      <c r="AD142" s="51"/>
    </row>
    <row r="143" spans="1:30" x14ac:dyDescent="0.35">
      <c r="A143" s="15"/>
      <c r="B143" s="15"/>
      <c r="C143" s="15"/>
      <c r="D143" s="15">
        <f t="shared" si="4"/>
        <v>0</v>
      </c>
      <c r="E143" s="15">
        <f t="shared" si="5"/>
        <v>0</v>
      </c>
      <c r="F143" s="14">
        <v>4200</v>
      </c>
      <c r="G143" s="18"/>
      <c r="H143" s="47" t="e">
        <f>VLOOKUP(G:G,'DATA INPUT TABLES HIDE'!C:D,2,0)</f>
        <v>#N/A</v>
      </c>
      <c r="I143" s="18"/>
      <c r="J143" s="18"/>
      <c r="K143" s="19"/>
      <c r="L143" s="18"/>
      <c r="M143" s="20"/>
      <c r="N143" s="15"/>
      <c r="O143" s="15"/>
      <c r="P143" s="17"/>
      <c r="Q143" s="70"/>
      <c r="R143" s="70"/>
      <c r="S143" s="15"/>
      <c r="T143" s="15"/>
      <c r="U143" s="15"/>
      <c r="V143" s="15"/>
      <c r="AC143" s="51"/>
      <c r="AD143" s="51"/>
    </row>
    <row r="144" spans="1:30" x14ac:dyDescent="0.35">
      <c r="A144" s="15"/>
      <c r="B144" s="15"/>
      <c r="C144" s="15"/>
      <c r="D144" s="15">
        <f t="shared" si="4"/>
        <v>0</v>
      </c>
      <c r="E144" s="15">
        <f t="shared" si="5"/>
        <v>0</v>
      </c>
      <c r="F144" s="14">
        <v>4200</v>
      </c>
      <c r="G144" s="18"/>
      <c r="H144" s="47" t="e">
        <f>VLOOKUP(G:G,'DATA INPUT TABLES HIDE'!C:D,2,0)</f>
        <v>#N/A</v>
      </c>
      <c r="I144" s="18"/>
      <c r="J144" s="18"/>
      <c r="K144" s="19"/>
      <c r="L144" s="18"/>
      <c r="M144" s="20"/>
      <c r="N144" s="15"/>
      <c r="O144" s="15"/>
      <c r="P144" s="17"/>
      <c r="Q144" s="70"/>
      <c r="R144" s="70"/>
      <c r="S144" s="15"/>
      <c r="T144" s="15"/>
      <c r="U144" s="15"/>
      <c r="V144" s="15"/>
      <c r="AC144" s="51"/>
      <c r="AD144" s="51"/>
    </row>
    <row r="145" spans="1:30" x14ac:dyDescent="0.35">
      <c r="A145" s="15"/>
      <c r="B145" s="15"/>
      <c r="C145" s="15"/>
      <c r="D145" s="15">
        <f t="shared" si="4"/>
        <v>0</v>
      </c>
      <c r="E145" s="15">
        <f t="shared" si="5"/>
        <v>0</v>
      </c>
      <c r="F145" s="14">
        <v>4200</v>
      </c>
      <c r="G145" s="18"/>
      <c r="H145" s="47" t="e">
        <f>VLOOKUP(G:G,'DATA INPUT TABLES HIDE'!C:D,2,0)</f>
        <v>#N/A</v>
      </c>
      <c r="I145" s="18"/>
      <c r="J145" s="18"/>
      <c r="K145" s="19"/>
      <c r="L145" s="18"/>
      <c r="M145" s="20"/>
      <c r="N145" s="15"/>
      <c r="O145" s="15"/>
      <c r="P145" s="17"/>
      <c r="Q145" s="70"/>
      <c r="R145" s="70"/>
      <c r="S145" s="15"/>
      <c r="T145" s="15"/>
      <c r="U145" s="15"/>
      <c r="V145" s="15"/>
      <c r="AC145" s="51"/>
      <c r="AD145" s="51"/>
    </row>
    <row r="146" spans="1:30" x14ac:dyDescent="0.35">
      <c r="A146" s="15"/>
      <c r="B146" s="15"/>
      <c r="C146" s="15"/>
      <c r="D146" s="15">
        <f t="shared" si="4"/>
        <v>0</v>
      </c>
      <c r="E146" s="15">
        <f t="shared" si="5"/>
        <v>0</v>
      </c>
      <c r="F146" s="14">
        <v>4200</v>
      </c>
      <c r="G146" s="18"/>
      <c r="H146" s="47" t="e">
        <f>VLOOKUP(G:G,'DATA INPUT TABLES HIDE'!C:D,2,0)</f>
        <v>#N/A</v>
      </c>
      <c r="I146" s="18"/>
      <c r="J146" s="18"/>
      <c r="K146" s="19"/>
      <c r="L146" s="18"/>
      <c r="M146" s="20"/>
      <c r="N146" s="15"/>
      <c r="O146" s="15"/>
      <c r="P146" s="17"/>
      <c r="Q146" s="70"/>
      <c r="R146" s="70"/>
      <c r="S146" s="15"/>
      <c r="T146" s="15"/>
      <c r="U146" s="15"/>
      <c r="V146" s="15"/>
      <c r="AC146" s="51"/>
      <c r="AD146" s="51"/>
    </row>
    <row r="147" spans="1:30" x14ac:dyDescent="0.35">
      <c r="A147" s="15"/>
      <c r="B147" s="15"/>
      <c r="C147" s="15"/>
      <c r="D147" s="15">
        <f t="shared" si="4"/>
        <v>0</v>
      </c>
      <c r="E147" s="15">
        <f t="shared" si="5"/>
        <v>0</v>
      </c>
      <c r="F147" s="14">
        <v>4200</v>
      </c>
      <c r="G147" s="18"/>
      <c r="H147" s="47" t="e">
        <f>VLOOKUP(G:G,'DATA INPUT TABLES HIDE'!C:D,2,0)</f>
        <v>#N/A</v>
      </c>
      <c r="I147" s="18"/>
      <c r="J147" s="18"/>
      <c r="K147" s="19"/>
      <c r="L147" s="18"/>
      <c r="M147" s="20"/>
      <c r="N147" s="15"/>
      <c r="O147" s="15"/>
      <c r="P147" s="17"/>
      <c r="Q147" s="70"/>
      <c r="R147" s="70"/>
      <c r="S147" s="15"/>
      <c r="T147" s="15"/>
      <c r="U147" s="15"/>
      <c r="V147" s="15"/>
      <c r="AC147" s="51"/>
      <c r="AD147" s="51"/>
    </row>
    <row r="148" spans="1:30" x14ac:dyDescent="0.35">
      <c r="A148" s="15"/>
      <c r="B148" s="15"/>
      <c r="C148" s="15"/>
      <c r="D148" s="15">
        <f t="shared" si="4"/>
        <v>0</v>
      </c>
      <c r="E148" s="15">
        <f t="shared" si="5"/>
        <v>0</v>
      </c>
      <c r="F148" s="14">
        <v>4200</v>
      </c>
      <c r="G148" s="18"/>
      <c r="H148" s="47" t="e">
        <f>VLOOKUP(G:G,'DATA INPUT TABLES HIDE'!C:D,2,0)</f>
        <v>#N/A</v>
      </c>
      <c r="I148" s="18"/>
      <c r="J148" s="18"/>
      <c r="K148" s="19"/>
      <c r="L148" s="18"/>
      <c r="M148" s="20"/>
      <c r="N148" s="15"/>
      <c r="O148" s="15"/>
      <c r="P148" s="17"/>
      <c r="Q148" s="70"/>
      <c r="R148" s="70"/>
      <c r="S148" s="15"/>
      <c r="T148" s="15"/>
      <c r="U148" s="15"/>
      <c r="V148" s="15"/>
      <c r="AC148" s="51"/>
      <c r="AD148" s="51"/>
    </row>
    <row r="149" spans="1:30" x14ac:dyDescent="0.35">
      <c r="A149" s="15"/>
      <c r="B149" s="15"/>
      <c r="C149" s="15"/>
      <c r="D149" s="15">
        <f t="shared" si="4"/>
        <v>0</v>
      </c>
      <c r="E149" s="15">
        <f t="shared" si="5"/>
        <v>0</v>
      </c>
      <c r="F149" s="14">
        <v>4200</v>
      </c>
      <c r="G149" s="18"/>
      <c r="H149" s="47" t="e">
        <f>VLOOKUP(G:G,'DATA INPUT TABLES HIDE'!C:D,2,0)</f>
        <v>#N/A</v>
      </c>
      <c r="I149" s="18"/>
      <c r="J149" s="18"/>
      <c r="K149" s="19"/>
      <c r="L149" s="18"/>
      <c r="M149" s="20"/>
      <c r="N149" s="15"/>
      <c r="O149" s="15"/>
      <c r="P149" s="17"/>
      <c r="Q149" s="70"/>
      <c r="R149" s="70"/>
      <c r="S149" s="15"/>
      <c r="T149" s="15"/>
      <c r="U149" s="15"/>
      <c r="V149" s="15"/>
      <c r="AC149" s="51"/>
      <c r="AD149" s="51"/>
    </row>
    <row r="150" spans="1:30" x14ac:dyDescent="0.35">
      <c r="A150" s="15"/>
      <c r="B150" s="15"/>
      <c r="C150" s="15"/>
      <c r="D150" s="15">
        <f t="shared" si="4"/>
        <v>0</v>
      </c>
      <c r="E150" s="15">
        <f t="shared" si="5"/>
        <v>0</v>
      </c>
      <c r="F150" s="14">
        <v>4200</v>
      </c>
      <c r="G150" s="18"/>
      <c r="H150" s="47" t="e">
        <f>VLOOKUP(G:G,'DATA INPUT TABLES HIDE'!C:D,2,0)</f>
        <v>#N/A</v>
      </c>
      <c r="I150" s="18"/>
      <c r="J150" s="18"/>
      <c r="K150" s="19"/>
      <c r="L150" s="18"/>
      <c r="M150" s="20"/>
      <c r="N150" s="15"/>
      <c r="O150" s="15"/>
      <c r="P150" s="17"/>
      <c r="Q150" s="70"/>
      <c r="R150" s="70"/>
      <c r="S150" s="15"/>
      <c r="T150" s="15"/>
      <c r="U150" s="15"/>
      <c r="V150" s="15"/>
      <c r="AC150" s="51"/>
      <c r="AD150" s="51"/>
    </row>
    <row r="151" spans="1:30" x14ac:dyDescent="0.35">
      <c r="A151" s="15"/>
      <c r="B151" s="15"/>
      <c r="C151" s="15"/>
      <c r="D151" s="15">
        <f t="shared" si="4"/>
        <v>0</v>
      </c>
      <c r="E151" s="15">
        <f t="shared" si="5"/>
        <v>0</v>
      </c>
      <c r="F151" s="14">
        <v>4200</v>
      </c>
      <c r="G151" s="18"/>
      <c r="H151" s="47" t="e">
        <f>VLOOKUP(G:G,'DATA INPUT TABLES HIDE'!C:D,2,0)</f>
        <v>#N/A</v>
      </c>
      <c r="I151" s="18"/>
      <c r="J151" s="18"/>
      <c r="K151" s="19"/>
      <c r="L151" s="18"/>
      <c r="M151" s="20"/>
      <c r="N151" s="15"/>
      <c r="O151" s="15"/>
      <c r="P151" s="17"/>
      <c r="Q151" s="70"/>
      <c r="R151" s="70"/>
      <c r="S151" s="15"/>
      <c r="T151" s="15"/>
      <c r="U151" s="15"/>
      <c r="V151" s="15"/>
      <c r="AC151" s="51"/>
      <c r="AD151" s="51"/>
    </row>
    <row r="152" spans="1:30" x14ac:dyDescent="0.35">
      <c r="A152" s="15"/>
      <c r="B152" s="15"/>
      <c r="C152" s="15"/>
      <c r="D152" s="15">
        <f t="shared" si="4"/>
        <v>0</v>
      </c>
      <c r="E152" s="15">
        <f t="shared" si="5"/>
        <v>0</v>
      </c>
      <c r="F152" s="14">
        <v>4200</v>
      </c>
      <c r="G152" s="18"/>
      <c r="H152" s="47" t="e">
        <f>VLOOKUP(G:G,'DATA INPUT TABLES HIDE'!C:D,2,0)</f>
        <v>#N/A</v>
      </c>
      <c r="I152" s="18"/>
      <c r="J152" s="18"/>
      <c r="K152" s="19"/>
      <c r="L152" s="18"/>
      <c r="M152" s="20"/>
      <c r="N152" s="15"/>
      <c r="O152" s="15"/>
      <c r="P152" s="17"/>
      <c r="Q152" s="70"/>
      <c r="R152" s="70"/>
      <c r="S152" s="15"/>
      <c r="T152" s="15"/>
      <c r="U152" s="15"/>
      <c r="V152" s="15"/>
      <c r="AC152" s="51"/>
      <c r="AD152" s="51"/>
    </row>
    <row r="153" spans="1:30" x14ac:dyDescent="0.35">
      <c r="A153" s="15"/>
      <c r="B153" s="15"/>
      <c r="C153" s="15"/>
      <c r="D153" s="15">
        <f t="shared" si="4"/>
        <v>0</v>
      </c>
      <c r="E153" s="15">
        <f t="shared" si="5"/>
        <v>0</v>
      </c>
      <c r="F153" s="14">
        <v>4200</v>
      </c>
      <c r="G153" s="18"/>
      <c r="H153" s="47" t="e">
        <f>VLOOKUP(G:G,'DATA INPUT TABLES HIDE'!C:D,2,0)</f>
        <v>#N/A</v>
      </c>
      <c r="I153" s="18"/>
      <c r="J153" s="18"/>
      <c r="K153" s="19"/>
      <c r="L153" s="18"/>
      <c r="M153" s="20"/>
      <c r="N153" s="15"/>
      <c r="O153" s="15"/>
      <c r="P153" s="17"/>
      <c r="Q153" s="70"/>
      <c r="R153" s="70"/>
      <c r="S153" s="15"/>
      <c r="T153" s="15"/>
      <c r="U153" s="15"/>
      <c r="V153" s="15"/>
      <c r="AC153" s="51"/>
      <c r="AD153" s="51"/>
    </row>
    <row r="154" spans="1:30" x14ac:dyDescent="0.35">
      <c r="A154" s="15"/>
      <c r="B154" s="15"/>
      <c r="C154" s="15"/>
      <c r="D154" s="15">
        <f t="shared" si="4"/>
        <v>0</v>
      </c>
      <c r="E154" s="15">
        <f t="shared" si="5"/>
        <v>0</v>
      </c>
      <c r="F154" s="14">
        <v>4200</v>
      </c>
      <c r="G154" s="18"/>
      <c r="H154" s="47" t="e">
        <f>VLOOKUP(G:G,'DATA INPUT TABLES HIDE'!C:D,2,0)</f>
        <v>#N/A</v>
      </c>
      <c r="I154" s="18"/>
      <c r="J154" s="18"/>
      <c r="K154" s="19"/>
      <c r="L154" s="18"/>
      <c r="M154" s="20"/>
      <c r="N154" s="15"/>
      <c r="O154" s="15"/>
      <c r="P154" s="17"/>
      <c r="Q154" s="70"/>
      <c r="R154" s="70"/>
      <c r="S154" s="15"/>
      <c r="T154" s="15"/>
      <c r="U154" s="15"/>
      <c r="V154" s="15"/>
      <c r="AC154" s="51"/>
      <c r="AD154" s="51"/>
    </row>
    <row r="155" spans="1:30" x14ac:dyDescent="0.35">
      <c r="A155" s="15"/>
      <c r="B155" s="15"/>
      <c r="C155" s="15"/>
      <c r="D155" s="15">
        <f t="shared" si="4"/>
        <v>0</v>
      </c>
      <c r="E155" s="15">
        <f t="shared" si="5"/>
        <v>0</v>
      </c>
      <c r="F155" s="14">
        <v>4200</v>
      </c>
      <c r="G155" s="18"/>
      <c r="H155" s="47" t="e">
        <f>VLOOKUP(G:G,'DATA INPUT TABLES HIDE'!C:D,2,0)</f>
        <v>#N/A</v>
      </c>
      <c r="I155" s="18"/>
      <c r="J155" s="18"/>
      <c r="K155" s="19"/>
      <c r="L155" s="18"/>
      <c r="M155" s="20"/>
      <c r="N155" s="15"/>
      <c r="O155" s="15"/>
      <c r="P155" s="17"/>
      <c r="Q155" s="70"/>
      <c r="R155" s="70"/>
      <c r="S155" s="15"/>
      <c r="T155" s="15"/>
      <c r="U155" s="15"/>
      <c r="V155" s="15"/>
      <c r="AC155" s="51"/>
      <c r="AD155" s="51"/>
    </row>
    <row r="156" spans="1:30" x14ac:dyDescent="0.35">
      <c r="A156" s="15"/>
      <c r="B156" s="15"/>
      <c r="C156" s="15"/>
      <c r="D156" s="15">
        <f t="shared" si="4"/>
        <v>0</v>
      </c>
      <c r="E156" s="15">
        <f t="shared" si="5"/>
        <v>0</v>
      </c>
      <c r="F156" s="14">
        <v>4200</v>
      </c>
      <c r="G156" s="18"/>
      <c r="H156" s="47" t="e">
        <f>VLOOKUP(G:G,'DATA INPUT TABLES HIDE'!C:D,2,0)</f>
        <v>#N/A</v>
      </c>
      <c r="I156" s="18"/>
      <c r="J156" s="18"/>
      <c r="K156" s="19"/>
      <c r="L156" s="18"/>
      <c r="M156" s="20"/>
      <c r="N156" s="15"/>
      <c r="O156" s="15"/>
      <c r="P156" s="17"/>
      <c r="Q156" s="70"/>
      <c r="R156" s="70"/>
      <c r="S156" s="15"/>
      <c r="T156" s="15"/>
      <c r="U156" s="15"/>
      <c r="V156" s="15"/>
      <c r="AC156" s="51"/>
      <c r="AD156" s="51"/>
    </row>
    <row r="157" spans="1:30" x14ac:dyDescent="0.35">
      <c r="A157" s="15"/>
      <c r="B157" s="15"/>
      <c r="C157" s="15"/>
      <c r="D157" s="15">
        <f t="shared" si="4"/>
        <v>0</v>
      </c>
      <c r="E157" s="15">
        <f t="shared" si="5"/>
        <v>0</v>
      </c>
      <c r="F157" s="14">
        <v>4200</v>
      </c>
      <c r="G157" s="18"/>
      <c r="H157" s="47" t="e">
        <f>VLOOKUP(G:G,'DATA INPUT TABLES HIDE'!C:D,2,0)</f>
        <v>#N/A</v>
      </c>
      <c r="I157" s="18"/>
      <c r="J157" s="18"/>
      <c r="K157" s="19"/>
      <c r="L157" s="18"/>
      <c r="M157" s="20"/>
      <c r="N157" s="15"/>
      <c r="O157" s="15"/>
      <c r="P157" s="17"/>
      <c r="Q157" s="70"/>
      <c r="R157" s="70"/>
      <c r="S157" s="15"/>
      <c r="T157" s="15"/>
      <c r="U157" s="15"/>
      <c r="V157" s="15"/>
      <c r="AC157" s="51"/>
      <c r="AD157" s="51"/>
    </row>
    <row r="158" spans="1:30" x14ac:dyDescent="0.35">
      <c r="A158" s="15"/>
      <c r="B158" s="15"/>
      <c r="C158" s="15"/>
      <c r="D158" s="15">
        <f t="shared" si="4"/>
        <v>0</v>
      </c>
      <c r="E158" s="15">
        <f t="shared" si="5"/>
        <v>0</v>
      </c>
      <c r="F158" s="14">
        <v>4200</v>
      </c>
      <c r="G158" s="18"/>
      <c r="H158" s="47" t="e">
        <f>VLOOKUP(G:G,'DATA INPUT TABLES HIDE'!C:D,2,0)</f>
        <v>#N/A</v>
      </c>
      <c r="I158" s="18"/>
      <c r="J158" s="18"/>
      <c r="K158" s="19"/>
      <c r="L158" s="18"/>
      <c r="M158" s="20"/>
      <c r="N158" s="15"/>
      <c r="O158" s="15"/>
      <c r="P158" s="17"/>
      <c r="Q158" s="70"/>
      <c r="R158" s="70"/>
      <c r="S158" s="15"/>
      <c r="T158" s="15"/>
      <c r="U158" s="15"/>
      <c r="V158" s="15"/>
      <c r="AC158" s="51"/>
      <c r="AD158" s="51"/>
    </row>
    <row r="159" spans="1:30" x14ac:dyDescent="0.35">
      <c r="A159" s="15"/>
      <c r="B159" s="15"/>
      <c r="C159" s="15"/>
      <c r="D159" s="15">
        <f t="shared" si="4"/>
        <v>0</v>
      </c>
      <c r="E159" s="15">
        <f t="shared" si="5"/>
        <v>0</v>
      </c>
      <c r="F159" s="14">
        <v>4200</v>
      </c>
      <c r="G159" s="18"/>
      <c r="H159" s="47" t="e">
        <f>VLOOKUP(G:G,'DATA INPUT TABLES HIDE'!C:D,2,0)</f>
        <v>#N/A</v>
      </c>
      <c r="I159" s="18"/>
      <c r="J159" s="18"/>
      <c r="K159" s="19"/>
      <c r="L159" s="18"/>
      <c r="M159" s="20"/>
      <c r="N159" s="15"/>
      <c r="O159" s="15"/>
      <c r="P159" s="17"/>
      <c r="Q159" s="70"/>
      <c r="R159" s="70"/>
      <c r="S159" s="15"/>
      <c r="T159" s="15"/>
      <c r="U159" s="15"/>
      <c r="V159" s="15"/>
      <c r="AC159" s="51"/>
      <c r="AD159" s="51"/>
    </row>
    <row r="160" spans="1:30" x14ac:dyDescent="0.35">
      <c r="A160" s="15"/>
      <c r="B160" s="15"/>
      <c r="C160" s="15"/>
      <c r="D160" s="15">
        <f t="shared" si="4"/>
        <v>0</v>
      </c>
      <c r="E160" s="15">
        <f t="shared" si="5"/>
        <v>0</v>
      </c>
      <c r="F160" s="14">
        <v>4200</v>
      </c>
      <c r="G160" s="18"/>
      <c r="H160" s="47" t="e">
        <f>VLOOKUP(G:G,'DATA INPUT TABLES HIDE'!C:D,2,0)</f>
        <v>#N/A</v>
      </c>
      <c r="I160" s="18"/>
      <c r="J160" s="18"/>
      <c r="K160" s="19"/>
      <c r="L160" s="18"/>
      <c r="M160" s="20"/>
      <c r="N160" s="15"/>
      <c r="O160" s="15"/>
      <c r="P160" s="17"/>
      <c r="Q160" s="70"/>
      <c r="R160" s="70"/>
      <c r="S160" s="15"/>
      <c r="T160" s="15"/>
      <c r="U160" s="15"/>
      <c r="V160" s="15"/>
      <c r="AC160" s="51"/>
      <c r="AD160" s="51"/>
    </row>
    <row r="161" spans="1:30" x14ac:dyDescent="0.35">
      <c r="A161" s="15"/>
      <c r="B161" s="15"/>
      <c r="C161" s="15"/>
      <c r="D161" s="15">
        <f t="shared" si="4"/>
        <v>0</v>
      </c>
      <c r="E161" s="15">
        <f t="shared" si="5"/>
        <v>0</v>
      </c>
      <c r="F161" s="14">
        <v>4200</v>
      </c>
      <c r="G161" s="18"/>
      <c r="H161" s="47" t="e">
        <f>VLOOKUP(G:G,'DATA INPUT TABLES HIDE'!C:D,2,0)</f>
        <v>#N/A</v>
      </c>
      <c r="I161" s="18"/>
      <c r="J161" s="18"/>
      <c r="K161" s="19"/>
      <c r="L161" s="18"/>
      <c r="M161" s="20"/>
      <c r="N161" s="15"/>
      <c r="O161" s="15"/>
      <c r="P161" s="17"/>
      <c r="Q161" s="70"/>
      <c r="R161" s="70"/>
      <c r="S161" s="15"/>
      <c r="T161" s="15"/>
      <c r="U161" s="15"/>
      <c r="V161" s="15"/>
      <c r="AC161" s="51"/>
      <c r="AD161" s="51"/>
    </row>
    <row r="162" spans="1:30" x14ac:dyDescent="0.35">
      <c r="A162" s="15"/>
      <c r="B162" s="15"/>
      <c r="C162" s="15"/>
      <c r="D162" s="15">
        <f t="shared" si="4"/>
        <v>0</v>
      </c>
      <c r="E162" s="15">
        <f t="shared" si="5"/>
        <v>0</v>
      </c>
      <c r="F162" s="14">
        <v>4200</v>
      </c>
      <c r="G162" s="18"/>
      <c r="H162" s="47" t="e">
        <f>VLOOKUP(G:G,'DATA INPUT TABLES HIDE'!C:D,2,0)</f>
        <v>#N/A</v>
      </c>
      <c r="I162" s="18"/>
      <c r="J162" s="18"/>
      <c r="K162" s="19"/>
      <c r="L162" s="18"/>
      <c r="M162" s="20"/>
      <c r="N162" s="15"/>
      <c r="O162" s="15"/>
      <c r="P162" s="17"/>
      <c r="Q162" s="70"/>
      <c r="R162" s="70"/>
      <c r="S162" s="15"/>
      <c r="T162" s="15"/>
      <c r="U162" s="15"/>
      <c r="V162" s="15"/>
      <c r="AC162" s="51"/>
      <c r="AD162" s="51"/>
    </row>
    <row r="163" spans="1:30" x14ac:dyDescent="0.35">
      <c r="A163" s="15"/>
      <c r="B163" s="15"/>
      <c r="C163" s="15"/>
      <c r="D163" s="15">
        <f t="shared" si="4"/>
        <v>0</v>
      </c>
      <c r="E163" s="15">
        <f t="shared" si="5"/>
        <v>0</v>
      </c>
      <c r="F163" s="14">
        <v>4200</v>
      </c>
      <c r="G163" s="18"/>
      <c r="H163" s="47" t="e">
        <f>VLOOKUP(G:G,'DATA INPUT TABLES HIDE'!C:D,2,0)</f>
        <v>#N/A</v>
      </c>
      <c r="I163" s="18"/>
      <c r="J163" s="18"/>
      <c r="K163" s="19"/>
      <c r="L163" s="18"/>
      <c r="M163" s="20"/>
      <c r="N163" s="15"/>
      <c r="O163" s="15"/>
      <c r="P163" s="17"/>
      <c r="Q163" s="70"/>
      <c r="R163" s="70"/>
      <c r="S163" s="15"/>
      <c r="T163" s="15"/>
      <c r="U163" s="15"/>
      <c r="V163" s="15"/>
      <c r="AC163" s="51"/>
      <c r="AD163" s="51"/>
    </row>
    <row r="164" spans="1:30" x14ac:dyDescent="0.35">
      <c r="A164" s="15"/>
      <c r="B164" s="15"/>
      <c r="C164" s="15"/>
      <c r="D164" s="15">
        <f t="shared" si="4"/>
        <v>0</v>
      </c>
      <c r="E164" s="15">
        <f t="shared" si="5"/>
        <v>0</v>
      </c>
      <c r="F164" s="14">
        <v>4200</v>
      </c>
      <c r="G164" s="18"/>
      <c r="H164" s="47" t="e">
        <f>VLOOKUP(G:G,'DATA INPUT TABLES HIDE'!C:D,2,0)</f>
        <v>#N/A</v>
      </c>
      <c r="I164" s="18"/>
      <c r="J164" s="18"/>
      <c r="K164" s="19"/>
      <c r="L164" s="18"/>
      <c r="M164" s="20"/>
      <c r="N164" s="15"/>
      <c r="O164" s="15"/>
      <c r="P164" s="17"/>
      <c r="Q164" s="70"/>
      <c r="R164" s="70"/>
      <c r="S164" s="15"/>
      <c r="T164" s="15"/>
      <c r="U164" s="15"/>
      <c r="V164" s="15"/>
      <c r="AC164" s="51"/>
      <c r="AD164" s="51"/>
    </row>
    <row r="165" spans="1:30" x14ac:dyDescent="0.35">
      <c r="A165" s="15"/>
      <c r="B165" s="15"/>
      <c r="C165" s="15"/>
      <c r="D165" s="15">
        <f t="shared" si="4"/>
        <v>0</v>
      </c>
      <c r="E165" s="15">
        <f t="shared" si="5"/>
        <v>0</v>
      </c>
      <c r="F165" s="14">
        <v>4200</v>
      </c>
      <c r="G165" s="18"/>
      <c r="H165" s="47" t="e">
        <f>VLOOKUP(G:G,'DATA INPUT TABLES HIDE'!C:D,2,0)</f>
        <v>#N/A</v>
      </c>
      <c r="I165" s="18"/>
      <c r="J165" s="18"/>
      <c r="K165" s="19"/>
      <c r="L165" s="18"/>
      <c r="M165" s="20"/>
      <c r="N165" s="15"/>
      <c r="O165" s="15"/>
      <c r="P165" s="17"/>
      <c r="Q165" s="70"/>
      <c r="R165" s="70"/>
      <c r="S165" s="15"/>
      <c r="T165" s="15"/>
      <c r="U165" s="15"/>
      <c r="V165" s="15"/>
      <c r="AC165" s="51"/>
      <c r="AD165" s="51"/>
    </row>
    <row r="166" spans="1:30" x14ac:dyDescent="0.35">
      <c r="A166" s="15"/>
      <c r="B166" s="15"/>
      <c r="C166" s="15"/>
      <c r="D166" s="15">
        <f t="shared" si="4"/>
        <v>0</v>
      </c>
      <c r="E166" s="15">
        <f t="shared" si="5"/>
        <v>0</v>
      </c>
      <c r="F166" s="14">
        <v>4200</v>
      </c>
      <c r="G166" s="18"/>
      <c r="H166" s="47" t="e">
        <f>VLOOKUP(G:G,'DATA INPUT TABLES HIDE'!C:D,2,0)</f>
        <v>#N/A</v>
      </c>
      <c r="I166" s="18"/>
      <c r="J166" s="18"/>
      <c r="K166" s="19"/>
      <c r="L166" s="18"/>
      <c r="M166" s="20"/>
      <c r="N166" s="15"/>
      <c r="O166" s="15"/>
      <c r="P166" s="17"/>
      <c r="Q166" s="70"/>
      <c r="R166" s="70"/>
      <c r="S166" s="15"/>
      <c r="T166" s="15"/>
      <c r="U166" s="15"/>
      <c r="V166" s="15"/>
      <c r="AC166" s="51"/>
      <c r="AD166" s="51"/>
    </row>
    <row r="167" spans="1:30" x14ac:dyDescent="0.35">
      <c r="A167" s="15"/>
      <c r="B167" s="15"/>
      <c r="C167" s="15"/>
      <c r="D167" s="15">
        <f t="shared" si="4"/>
        <v>0</v>
      </c>
      <c r="E167" s="15">
        <f t="shared" si="5"/>
        <v>0</v>
      </c>
      <c r="F167" s="14">
        <v>4200</v>
      </c>
      <c r="G167" s="18"/>
      <c r="H167" s="47" t="e">
        <f>VLOOKUP(G:G,'DATA INPUT TABLES HIDE'!C:D,2,0)</f>
        <v>#N/A</v>
      </c>
      <c r="I167" s="18"/>
      <c r="J167" s="18"/>
      <c r="K167" s="19"/>
      <c r="L167" s="18"/>
      <c r="M167" s="20"/>
      <c r="N167" s="15"/>
      <c r="O167" s="15"/>
      <c r="P167" s="17"/>
      <c r="Q167" s="70"/>
      <c r="R167" s="70"/>
      <c r="S167" s="15"/>
      <c r="T167" s="15"/>
      <c r="U167" s="15"/>
      <c r="V167" s="15"/>
      <c r="AC167" s="51"/>
      <c r="AD167" s="51"/>
    </row>
    <row r="168" spans="1:30" x14ac:dyDescent="0.35">
      <c r="A168" s="15"/>
      <c r="B168" s="15"/>
      <c r="C168" s="15"/>
      <c r="D168" s="15">
        <f t="shared" si="4"/>
        <v>0</v>
      </c>
      <c r="E168" s="15">
        <f t="shared" si="5"/>
        <v>0</v>
      </c>
      <c r="F168" s="14">
        <v>4200</v>
      </c>
      <c r="G168" s="18"/>
      <c r="H168" s="47" t="e">
        <f>VLOOKUP(G:G,'DATA INPUT TABLES HIDE'!C:D,2,0)</f>
        <v>#N/A</v>
      </c>
      <c r="I168" s="18"/>
      <c r="J168" s="18"/>
      <c r="K168" s="19"/>
      <c r="L168" s="18"/>
      <c r="M168" s="20"/>
      <c r="N168" s="15"/>
      <c r="O168" s="15"/>
      <c r="P168" s="17"/>
      <c r="Q168" s="70"/>
      <c r="R168" s="70"/>
      <c r="S168" s="15"/>
      <c r="T168" s="15"/>
      <c r="U168" s="15"/>
      <c r="V168" s="15"/>
      <c r="AC168" s="51"/>
      <c r="AD168" s="51"/>
    </row>
    <row r="169" spans="1:30" x14ac:dyDescent="0.35">
      <c r="A169" s="15"/>
      <c r="B169" s="15"/>
      <c r="C169" s="15"/>
      <c r="D169" s="15">
        <f t="shared" si="4"/>
        <v>0</v>
      </c>
      <c r="E169" s="15">
        <f t="shared" si="5"/>
        <v>0</v>
      </c>
      <c r="F169" s="14">
        <v>4200</v>
      </c>
      <c r="G169" s="18"/>
      <c r="H169" s="47" t="e">
        <f>VLOOKUP(G:G,'DATA INPUT TABLES HIDE'!C:D,2,0)</f>
        <v>#N/A</v>
      </c>
      <c r="I169" s="18"/>
      <c r="J169" s="18"/>
      <c r="K169" s="19"/>
      <c r="L169" s="18"/>
      <c r="M169" s="20"/>
      <c r="N169" s="15"/>
      <c r="O169" s="15"/>
      <c r="P169" s="17"/>
      <c r="Q169" s="70"/>
      <c r="R169" s="70"/>
      <c r="S169" s="15"/>
      <c r="T169" s="15"/>
      <c r="U169" s="15"/>
      <c r="V169" s="15"/>
      <c r="AC169" s="51"/>
      <c r="AD169" s="51"/>
    </row>
    <row r="170" spans="1:30" x14ac:dyDescent="0.35">
      <c r="A170" s="15"/>
      <c r="B170" s="15"/>
      <c r="C170" s="15"/>
      <c r="D170" s="15">
        <f t="shared" si="4"/>
        <v>0</v>
      </c>
      <c r="E170" s="15">
        <f t="shared" si="5"/>
        <v>0</v>
      </c>
      <c r="F170" s="14">
        <v>4200</v>
      </c>
      <c r="G170" s="18"/>
      <c r="H170" s="47" t="e">
        <f>VLOOKUP(G:G,'DATA INPUT TABLES HIDE'!C:D,2,0)</f>
        <v>#N/A</v>
      </c>
      <c r="I170" s="18"/>
      <c r="J170" s="18"/>
      <c r="K170" s="19"/>
      <c r="L170" s="18"/>
      <c r="M170" s="20"/>
      <c r="N170" s="15"/>
      <c r="O170" s="15"/>
      <c r="P170" s="17"/>
      <c r="Q170" s="70"/>
      <c r="R170" s="70"/>
      <c r="S170" s="15"/>
      <c r="T170" s="15"/>
      <c r="U170" s="15"/>
      <c r="V170" s="15"/>
      <c r="AC170" s="51"/>
      <c r="AD170" s="51"/>
    </row>
    <row r="171" spans="1:30" x14ac:dyDescent="0.35">
      <c r="A171" s="15"/>
      <c r="B171" s="15"/>
      <c r="C171" s="15"/>
      <c r="D171" s="15">
        <f t="shared" si="4"/>
        <v>0</v>
      </c>
      <c r="E171" s="15">
        <f t="shared" si="5"/>
        <v>0</v>
      </c>
      <c r="F171" s="14">
        <v>4200</v>
      </c>
      <c r="G171" s="18"/>
      <c r="H171" s="47" t="e">
        <f>VLOOKUP(G:G,'DATA INPUT TABLES HIDE'!C:D,2,0)</f>
        <v>#N/A</v>
      </c>
      <c r="I171" s="18"/>
      <c r="J171" s="18"/>
      <c r="K171" s="19"/>
      <c r="L171" s="18"/>
      <c r="M171" s="20"/>
      <c r="N171" s="15"/>
      <c r="O171" s="15"/>
      <c r="P171" s="17"/>
      <c r="Q171" s="70"/>
      <c r="R171" s="70"/>
      <c r="S171" s="15"/>
      <c r="T171" s="15"/>
      <c r="U171" s="15"/>
      <c r="V171" s="15"/>
      <c r="AC171" s="51"/>
      <c r="AD171" s="51"/>
    </row>
    <row r="172" spans="1:30" x14ac:dyDescent="0.35">
      <c r="A172" s="15"/>
      <c r="B172" s="15"/>
      <c r="C172" s="15"/>
      <c r="D172" s="15">
        <f t="shared" si="4"/>
        <v>0</v>
      </c>
      <c r="E172" s="15">
        <f t="shared" si="5"/>
        <v>0</v>
      </c>
      <c r="F172" s="14">
        <v>4200</v>
      </c>
      <c r="G172" s="18"/>
      <c r="H172" s="47" t="e">
        <f>VLOOKUP(G:G,'DATA INPUT TABLES HIDE'!C:D,2,0)</f>
        <v>#N/A</v>
      </c>
      <c r="I172" s="18"/>
      <c r="J172" s="18"/>
      <c r="K172" s="19"/>
      <c r="L172" s="18"/>
      <c r="M172" s="20"/>
      <c r="N172" s="15"/>
      <c r="O172" s="15"/>
      <c r="P172" s="17"/>
      <c r="Q172" s="70"/>
      <c r="R172" s="70"/>
      <c r="S172" s="15"/>
      <c r="T172" s="15"/>
      <c r="U172" s="15"/>
      <c r="V172" s="15"/>
      <c r="AC172" s="51"/>
      <c r="AD172" s="51"/>
    </row>
    <row r="173" spans="1:30" x14ac:dyDescent="0.35">
      <c r="A173" s="15"/>
      <c r="B173" s="15"/>
      <c r="C173" s="15"/>
      <c r="D173" s="15">
        <f t="shared" si="4"/>
        <v>0</v>
      </c>
      <c r="E173" s="15">
        <f t="shared" si="5"/>
        <v>0</v>
      </c>
      <c r="F173" s="14">
        <v>4200</v>
      </c>
      <c r="G173" s="18"/>
      <c r="H173" s="47" t="e">
        <f>VLOOKUP(G:G,'DATA INPUT TABLES HIDE'!C:D,2,0)</f>
        <v>#N/A</v>
      </c>
      <c r="I173" s="18"/>
      <c r="J173" s="18"/>
      <c r="K173" s="19"/>
      <c r="L173" s="18"/>
      <c r="M173" s="20"/>
      <c r="N173" s="15"/>
      <c r="O173" s="15"/>
      <c r="P173" s="17"/>
      <c r="Q173" s="70"/>
      <c r="R173" s="70"/>
      <c r="S173" s="15"/>
      <c r="T173" s="15"/>
      <c r="U173" s="15"/>
      <c r="V173" s="15"/>
      <c r="AC173" s="51"/>
      <c r="AD173" s="51"/>
    </row>
    <row r="174" spans="1:30" x14ac:dyDescent="0.35">
      <c r="A174" s="15"/>
      <c r="B174" s="15"/>
      <c r="C174" s="15"/>
      <c r="D174" s="15">
        <f t="shared" si="4"/>
        <v>0</v>
      </c>
      <c r="E174" s="15">
        <f t="shared" si="5"/>
        <v>0</v>
      </c>
      <c r="F174" s="14">
        <v>4200</v>
      </c>
      <c r="G174" s="18"/>
      <c r="H174" s="47" t="e">
        <f>VLOOKUP(G:G,'DATA INPUT TABLES HIDE'!C:D,2,0)</f>
        <v>#N/A</v>
      </c>
      <c r="I174" s="18"/>
      <c r="J174" s="18"/>
      <c r="K174" s="19"/>
      <c r="L174" s="18"/>
      <c r="M174" s="20"/>
      <c r="N174" s="15"/>
      <c r="O174" s="15"/>
      <c r="P174" s="17"/>
      <c r="Q174" s="70"/>
      <c r="R174" s="70"/>
      <c r="S174" s="15"/>
      <c r="T174" s="15"/>
      <c r="U174" s="15"/>
      <c r="V174" s="15"/>
      <c r="AC174" s="51"/>
      <c r="AD174" s="51"/>
    </row>
    <row r="175" spans="1:30" x14ac:dyDescent="0.35">
      <c r="A175" s="15"/>
      <c r="B175" s="15"/>
      <c r="C175" s="15"/>
      <c r="D175" s="15">
        <f t="shared" si="4"/>
        <v>0</v>
      </c>
      <c r="E175" s="15">
        <f t="shared" si="5"/>
        <v>0</v>
      </c>
      <c r="F175" s="14">
        <v>4200</v>
      </c>
      <c r="G175" s="18"/>
      <c r="H175" s="47" t="e">
        <f>VLOOKUP(G:G,'DATA INPUT TABLES HIDE'!C:D,2,0)</f>
        <v>#N/A</v>
      </c>
      <c r="I175" s="18"/>
      <c r="J175" s="18"/>
      <c r="K175" s="19"/>
      <c r="L175" s="18"/>
      <c r="M175" s="20"/>
      <c r="N175" s="15"/>
      <c r="O175" s="15"/>
      <c r="P175" s="17"/>
      <c r="Q175" s="70"/>
      <c r="R175" s="70"/>
      <c r="S175" s="15"/>
      <c r="T175" s="15"/>
      <c r="U175" s="15"/>
      <c r="V175" s="15"/>
      <c r="AC175" s="51"/>
      <c r="AD175" s="51"/>
    </row>
    <row r="176" spans="1:30" x14ac:dyDescent="0.35">
      <c r="A176" s="15"/>
      <c r="B176" s="15"/>
      <c r="C176" s="15"/>
      <c r="D176" s="15">
        <f t="shared" si="4"/>
        <v>0</v>
      </c>
      <c r="E176" s="15">
        <f t="shared" si="5"/>
        <v>0</v>
      </c>
      <c r="F176" s="14">
        <v>4200</v>
      </c>
      <c r="G176" s="18"/>
      <c r="H176" s="47" t="e">
        <f>VLOOKUP(G:G,'DATA INPUT TABLES HIDE'!C:D,2,0)</f>
        <v>#N/A</v>
      </c>
      <c r="I176" s="18"/>
      <c r="J176" s="18"/>
      <c r="K176" s="19"/>
      <c r="L176" s="18"/>
      <c r="M176" s="20"/>
      <c r="N176" s="15"/>
      <c r="O176" s="15"/>
      <c r="P176" s="17"/>
      <c r="Q176" s="70"/>
      <c r="R176" s="70"/>
      <c r="S176" s="15"/>
      <c r="T176" s="15"/>
      <c r="U176" s="15"/>
      <c r="V176" s="15"/>
      <c r="AC176" s="51"/>
      <c r="AD176" s="51"/>
    </row>
    <row r="177" spans="1:30" x14ac:dyDescent="0.35">
      <c r="A177" s="15"/>
      <c r="B177" s="15"/>
      <c r="C177" s="15"/>
      <c r="D177" s="15">
        <f t="shared" si="4"/>
        <v>0</v>
      </c>
      <c r="E177" s="15">
        <f t="shared" si="5"/>
        <v>0</v>
      </c>
      <c r="F177" s="14">
        <v>4200</v>
      </c>
      <c r="G177" s="18"/>
      <c r="H177" s="47" t="e">
        <f>VLOOKUP(G:G,'DATA INPUT TABLES HIDE'!C:D,2,0)</f>
        <v>#N/A</v>
      </c>
      <c r="I177" s="18"/>
      <c r="J177" s="18"/>
      <c r="K177" s="19"/>
      <c r="L177" s="18"/>
      <c r="M177" s="20"/>
      <c r="N177" s="15"/>
      <c r="O177" s="15"/>
      <c r="P177" s="17"/>
      <c r="Q177" s="70"/>
      <c r="R177" s="70"/>
      <c r="S177" s="15"/>
      <c r="T177" s="15"/>
      <c r="U177" s="15"/>
      <c r="V177" s="15"/>
      <c r="AC177" s="51"/>
      <c r="AD177" s="51"/>
    </row>
    <row r="178" spans="1:30" x14ac:dyDescent="0.35">
      <c r="A178" s="15"/>
      <c r="B178" s="15"/>
      <c r="C178" s="15"/>
      <c r="D178" s="15">
        <f t="shared" si="4"/>
        <v>0</v>
      </c>
      <c r="E178" s="15">
        <f t="shared" si="5"/>
        <v>0</v>
      </c>
      <c r="F178" s="14">
        <v>4200</v>
      </c>
      <c r="G178" s="18"/>
      <c r="H178" s="47" t="e">
        <f>VLOOKUP(G:G,'DATA INPUT TABLES HIDE'!C:D,2,0)</f>
        <v>#N/A</v>
      </c>
      <c r="I178" s="18"/>
      <c r="J178" s="18"/>
      <c r="K178" s="19"/>
      <c r="L178" s="18"/>
      <c r="M178" s="20"/>
      <c r="N178" s="15"/>
      <c r="O178" s="15"/>
      <c r="P178" s="17"/>
      <c r="Q178" s="70"/>
      <c r="R178" s="70"/>
      <c r="S178" s="15"/>
      <c r="T178" s="15"/>
      <c r="U178" s="15"/>
      <c r="V178" s="15"/>
      <c r="AC178" s="51"/>
      <c r="AD178" s="51"/>
    </row>
    <row r="179" spans="1:30" x14ac:dyDescent="0.35">
      <c r="A179" s="15"/>
      <c r="B179" s="15"/>
      <c r="C179" s="15"/>
      <c r="D179" s="15">
        <f t="shared" si="4"/>
        <v>0</v>
      </c>
      <c r="E179" s="15">
        <f t="shared" si="5"/>
        <v>0</v>
      </c>
      <c r="F179" s="14">
        <v>4200</v>
      </c>
      <c r="G179" s="18"/>
      <c r="H179" s="47" t="e">
        <f>VLOOKUP(G:G,'DATA INPUT TABLES HIDE'!C:D,2,0)</f>
        <v>#N/A</v>
      </c>
      <c r="I179" s="18"/>
      <c r="J179" s="18"/>
      <c r="K179" s="19"/>
      <c r="L179" s="18"/>
      <c r="M179" s="20"/>
      <c r="N179" s="15"/>
      <c r="O179" s="15"/>
      <c r="P179" s="17"/>
      <c r="Q179" s="70"/>
      <c r="R179" s="70"/>
      <c r="S179" s="15"/>
      <c r="T179" s="15"/>
      <c r="U179" s="15"/>
      <c r="V179" s="15"/>
      <c r="AC179" s="51"/>
      <c r="AD179" s="51"/>
    </row>
    <row r="180" spans="1:30" x14ac:dyDescent="0.35">
      <c r="A180" s="15"/>
      <c r="B180" s="15"/>
      <c r="C180" s="15"/>
      <c r="D180" s="15">
        <f t="shared" si="4"/>
        <v>0</v>
      </c>
      <c r="E180" s="15">
        <f t="shared" si="5"/>
        <v>0</v>
      </c>
      <c r="F180" s="14">
        <v>4200</v>
      </c>
      <c r="G180" s="18"/>
      <c r="H180" s="47" t="e">
        <f>VLOOKUP(G:G,'DATA INPUT TABLES HIDE'!C:D,2,0)</f>
        <v>#N/A</v>
      </c>
      <c r="I180" s="18"/>
      <c r="J180" s="18"/>
      <c r="K180" s="19"/>
      <c r="L180" s="18"/>
      <c r="M180" s="20"/>
      <c r="N180" s="15"/>
      <c r="O180" s="15"/>
      <c r="P180" s="17"/>
      <c r="Q180" s="70"/>
      <c r="R180" s="70"/>
      <c r="S180" s="15"/>
      <c r="T180" s="15"/>
      <c r="U180" s="15"/>
      <c r="V180" s="15"/>
      <c r="AC180" s="51"/>
      <c r="AD180" s="51"/>
    </row>
    <row r="181" spans="1:30" x14ac:dyDescent="0.35">
      <c r="A181" s="15"/>
      <c r="B181" s="15"/>
      <c r="C181" s="15"/>
      <c r="D181" s="15">
        <f t="shared" si="4"/>
        <v>0</v>
      </c>
      <c r="E181" s="15">
        <f t="shared" si="5"/>
        <v>0</v>
      </c>
      <c r="F181" s="14">
        <v>4200</v>
      </c>
      <c r="G181" s="18"/>
      <c r="H181" s="47" t="e">
        <f>VLOOKUP(G:G,'DATA INPUT TABLES HIDE'!C:D,2,0)</f>
        <v>#N/A</v>
      </c>
      <c r="I181" s="18"/>
      <c r="J181" s="18"/>
      <c r="K181" s="19"/>
      <c r="L181" s="18"/>
      <c r="M181" s="20"/>
      <c r="N181" s="15"/>
      <c r="O181" s="15"/>
      <c r="P181" s="17"/>
      <c r="Q181" s="70"/>
      <c r="R181" s="70"/>
      <c r="S181" s="15"/>
      <c r="T181" s="15"/>
      <c r="U181" s="15"/>
      <c r="V181" s="15"/>
      <c r="AC181" s="51"/>
      <c r="AD181" s="51"/>
    </row>
    <row r="182" spans="1:30" x14ac:dyDescent="0.35">
      <c r="A182" s="15"/>
      <c r="B182" s="15"/>
      <c r="C182" s="15"/>
      <c r="D182" s="15">
        <f t="shared" si="4"/>
        <v>0</v>
      </c>
      <c r="E182" s="15">
        <f t="shared" si="5"/>
        <v>0</v>
      </c>
      <c r="F182" s="14">
        <v>4200</v>
      </c>
      <c r="G182" s="18"/>
      <c r="H182" s="47" t="e">
        <f>VLOOKUP(G:G,'DATA INPUT TABLES HIDE'!C:D,2,0)</f>
        <v>#N/A</v>
      </c>
      <c r="I182" s="18"/>
      <c r="J182" s="18"/>
      <c r="K182" s="19"/>
      <c r="L182" s="18"/>
      <c r="M182" s="20"/>
      <c r="N182" s="15"/>
      <c r="O182" s="15"/>
      <c r="P182" s="17"/>
      <c r="Q182" s="70"/>
      <c r="R182" s="70"/>
      <c r="S182" s="15"/>
      <c r="T182" s="15"/>
      <c r="U182" s="15"/>
      <c r="V182" s="15"/>
      <c r="AC182" s="51"/>
      <c r="AD182" s="51"/>
    </row>
    <row r="183" spans="1:30" x14ac:dyDescent="0.35">
      <c r="A183" s="15"/>
      <c r="B183" s="15"/>
      <c r="C183" s="15"/>
      <c r="D183" s="15">
        <f t="shared" si="4"/>
        <v>0</v>
      </c>
      <c r="E183" s="15">
        <f t="shared" si="5"/>
        <v>0</v>
      </c>
      <c r="F183" s="14">
        <v>4200</v>
      </c>
      <c r="G183" s="18"/>
      <c r="H183" s="47" t="e">
        <f>VLOOKUP(G:G,'DATA INPUT TABLES HIDE'!C:D,2,0)</f>
        <v>#N/A</v>
      </c>
      <c r="I183" s="18"/>
      <c r="J183" s="18"/>
      <c r="K183" s="19"/>
      <c r="L183" s="18"/>
      <c r="M183" s="20"/>
      <c r="N183" s="15"/>
      <c r="O183" s="15"/>
      <c r="P183" s="17"/>
      <c r="Q183" s="70"/>
      <c r="R183" s="70"/>
      <c r="S183" s="15"/>
      <c r="T183" s="15"/>
      <c r="U183" s="15"/>
      <c r="V183" s="15"/>
      <c r="AC183" s="51"/>
      <c r="AD183" s="51"/>
    </row>
    <row r="184" spans="1:30" x14ac:dyDescent="0.35">
      <c r="A184" s="15"/>
      <c r="B184" s="15"/>
      <c r="C184" s="15"/>
      <c r="D184" s="15">
        <f t="shared" si="4"/>
        <v>0</v>
      </c>
      <c r="E184" s="15">
        <f t="shared" si="5"/>
        <v>0</v>
      </c>
      <c r="F184" s="14">
        <v>4200</v>
      </c>
      <c r="G184" s="18"/>
      <c r="H184" s="47" t="e">
        <f>VLOOKUP(G:G,'DATA INPUT TABLES HIDE'!C:D,2,0)</f>
        <v>#N/A</v>
      </c>
      <c r="I184" s="18"/>
      <c r="J184" s="18"/>
      <c r="K184" s="19"/>
      <c r="L184" s="18"/>
      <c r="M184" s="20"/>
      <c r="N184" s="15"/>
      <c r="O184" s="15"/>
      <c r="P184" s="17"/>
      <c r="Q184" s="70"/>
      <c r="R184" s="70"/>
      <c r="S184" s="15"/>
      <c r="T184" s="15"/>
      <c r="U184" s="15"/>
      <c r="V184" s="15"/>
      <c r="AC184" s="51"/>
      <c r="AD184" s="51"/>
    </row>
    <row r="185" spans="1:30" x14ac:dyDescent="0.35">
      <c r="A185" s="15"/>
      <c r="B185" s="15"/>
      <c r="C185" s="15"/>
      <c r="D185" s="15">
        <f t="shared" si="4"/>
        <v>0</v>
      </c>
      <c r="E185" s="15">
        <f t="shared" si="5"/>
        <v>0</v>
      </c>
      <c r="F185" s="14">
        <v>4200</v>
      </c>
      <c r="G185" s="18"/>
      <c r="H185" s="47" t="e">
        <f>VLOOKUP(G:G,'DATA INPUT TABLES HIDE'!C:D,2,0)</f>
        <v>#N/A</v>
      </c>
      <c r="I185" s="18"/>
      <c r="J185" s="18"/>
      <c r="K185" s="19"/>
      <c r="L185" s="18"/>
      <c r="M185" s="20"/>
      <c r="N185" s="15"/>
      <c r="O185" s="15"/>
      <c r="P185" s="17"/>
      <c r="Q185" s="70"/>
      <c r="R185" s="70"/>
      <c r="S185" s="15"/>
      <c r="T185" s="15"/>
      <c r="U185" s="15"/>
      <c r="V185" s="15"/>
      <c r="AC185" s="51"/>
      <c r="AD185" s="51"/>
    </row>
    <row r="186" spans="1:30" x14ac:dyDescent="0.35">
      <c r="A186" s="15"/>
      <c r="B186" s="15"/>
      <c r="C186" s="15"/>
      <c r="D186" s="15">
        <f t="shared" si="4"/>
        <v>0</v>
      </c>
      <c r="E186" s="15">
        <f t="shared" si="5"/>
        <v>0</v>
      </c>
      <c r="F186" s="14">
        <v>4200</v>
      </c>
      <c r="G186" s="18"/>
      <c r="H186" s="47" t="e">
        <f>VLOOKUP(G:G,'DATA INPUT TABLES HIDE'!C:D,2,0)</f>
        <v>#N/A</v>
      </c>
      <c r="I186" s="18"/>
      <c r="J186" s="18"/>
      <c r="K186" s="19"/>
      <c r="L186" s="18"/>
      <c r="M186" s="20"/>
      <c r="N186" s="15"/>
      <c r="O186" s="15"/>
      <c r="P186" s="17"/>
      <c r="Q186" s="70"/>
      <c r="R186" s="70"/>
      <c r="S186" s="15"/>
      <c r="T186" s="15"/>
      <c r="U186" s="15"/>
      <c r="V186" s="15"/>
      <c r="AC186" s="51"/>
      <c r="AD186" s="51"/>
    </row>
    <row r="187" spans="1:30" x14ac:dyDescent="0.35">
      <c r="A187" s="15"/>
      <c r="B187" s="15"/>
      <c r="C187" s="15"/>
      <c r="D187" s="15">
        <f t="shared" si="4"/>
        <v>0</v>
      </c>
      <c r="E187" s="15">
        <f t="shared" si="5"/>
        <v>0</v>
      </c>
      <c r="F187" s="14">
        <v>4200</v>
      </c>
      <c r="G187" s="18"/>
      <c r="H187" s="47" t="e">
        <f>VLOOKUP(G:G,'DATA INPUT TABLES HIDE'!C:D,2,0)</f>
        <v>#N/A</v>
      </c>
      <c r="I187" s="18"/>
      <c r="J187" s="18"/>
      <c r="K187" s="19"/>
      <c r="L187" s="18"/>
      <c r="M187" s="20"/>
      <c r="N187" s="15"/>
      <c r="O187" s="15"/>
      <c r="P187" s="17"/>
      <c r="Q187" s="70"/>
      <c r="R187" s="70"/>
      <c r="S187" s="15"/>
      <c r="T187" s="15"/>
      <c r="U187" s="15"/>
      <c r="V187" s="15"/>
      <c r="AC187" s="51"/>
      <c r="AD187" s="51"/>
    </row>
    <row r="188" spans="1:30" x14ac:dyDescent="0.35">
      <c r="A188" s="15"/>
      <c r="B188" s="15"/>
      <c r="C188" s="15"/>
      <c r="D188" s="15">
        <f t="shared" si="4"/>
        <v>0</v>
      </c>
      <c r="E188" s="15">
        <f t="shared" si="5"/>
        <v>0</v>
      </c>
      <c r="F188" s="14">
        <v>4200</v>
      </c>
      <c r="G188" s="18"/>
      <c r="H188" s="47" t="e">
        <f>VLOOKUP(G:G,'DATA INPUT TABLES HIDE'!C:D,2,0)</f>
        <v>#N/A</v>
      </c>
      <c r="I188" s="18"/>
      <c r="J188" s="18"/>
      <c r="K188" s="19"/>
      <c r="L188" s="18"/>
      <c r="M188" s="20"/>
      <c r="N188" s="15"/>
      <c r="O188" s="15"/>
      <c r="P188" s="17"/>
      <c r="Q188" s="70"/>
      <c r="R188" s="70"/>
      <c r="S188" s="15"/>
      <c r="T188" s="15"/>
      <c r="U188" s="15"/>
      <c r="V188" s="15"/>
      <c r="AC188" s="51"/>
      <c r="AD188" s="51"/>
    </row>
    <row r="189" spans="1:30" x14ac:dyDescent="0.35">
      <c r="A189" s="15"/>
      <c r="B189" s="15"/>
      <c r="C189" s="15"/>
      <c r="D189" s="15">
        <f t="shared" si="4"/>
        <v>0</v>
      </c>
      <c r="E189" s="15">
        <f t="shared" si="5"/>
        <v>0</v>
      </c>
      <c r="F189" s="14">
        <v>4200</v>
      </c>
      <c r="G189" s="18"/>
      <c r="H189" s="47" t="e">
        <f>VLOOKUP(G:G,'DATA INPUT TABLES HIDE'!C:D,2,0)</f>
        <v>#N/A</v>
      </c>
      <c r="I189" s="18"/>
      <c r="J189" s="18"/>
      <c r="K189" s="19"/>
      <c r="L189" s="18"/>
      <c r="M189" s="20"/>
      <c r="N189" s="15"/>
      <c r="O189" s="15"/>
      <c r="P189" s="17"/>
      <c r="Q189" s="70"/>
      <c r="R189" s="70"/>
      <c r="S189" s="15"/>
      <c r="T189" s="15"/>
      <c r="U189" s="15"/>
      <c r="V189" s="15"/>
      <c r="AC189" s="51"/>
      <c r="AD189" s="51"/>
    </row>
    <row r="190" spans="1:30" x14ac:dyDescent="0.35">
      <c r="A190" s="15"/>
      <c r="B190" s="15"/>
      <c r="C190" s="15"/>
      <c r="D190" s="15">
        <f t="shared" si="4"/>
        <v>0</v>
      </c>
      <c r="E190" s="15">
        <f t="shared" si="5"/>
        <v>0</v>
      </c>
      <c r="F190" s="14">
        <v>4200</v>
      </c>
      <c r="G190" s="18"/>
      <c r="H190" s="47" t="e">
        <f>VLOOKUP(G:G,'DATA INPUT TABLES HIDE'!C:D,2,0)</f>
        <v>#N/A</v>
      </c>
      <c r="I190" s="18"/>
      <c r="J190" s="18"/>
      <c r="K190" s="19"/>
      <c r="L190" s="18"/>
      <c r="M190" s="20"/>
      <c r="N190" s="15"/>
      <c r="O190" s="15"/>
      <c r="P190" s="17"/>
      <c r="Q190" s="70"/>
      <c r="R190" s="70"/>
      <c r="S190" s="15"/>
      <c r="T190" s="15"/>
      <c r="U190" s="15"/>
      <c r="V190" s="15"/>
      <c r="AC190" s="51"/>
      <c r="AD190" s="51"/>
    </row>
    <row r="191" spans="1:30" x14ac:dyDescent="0.35">
      <c r="A191" s="15"/>
      <c r="B191" s="15"/>
      <c r="C191" s="15"/>
      <c r="D191" s="15">
        <f t="shared" si="4"/>
        <v>0</v>
      </c>
      <c r="E191" s="15">
        <f t="shared" si="5"/>
        <v>0</v>
      </c>
      <c r="F191" s="14">
        <v>4200</v>
      </c>
      <c r="G191" s="18"/>
      <c r="H191" s="47" t="e">
        <f>VLOOKUP(G:G,'DATA INPUT TABLES HIDE'!C:D,2,0)</f>
        <v>#N/A</v>
      </c>
      <c r="I191" s="18"/>
      <c r="J191" s="18"/>
      <c r="K191" s="19"/>
      <c r="L191" s="18"/>
      <c r="M191" s="20"/>
      <c r="N191" s="15"/>
      <c r="O191" s="15"/>
      <c r="P191" s="17"/>
      <c r="Q191" s="70"/>
      <c r="R191" s="70"/>
      <c r="S191" s="15"/>
      <c r="T191" s="15"/>
      <c r="U191" s="15"/>
      <c r="V191" s="15"/>
      <c r="AC191" s="51"/>
      <c r="AD191" s="51"/>
    </row>
    <row r="192" spans="1:30" x14ac:dyDescent="0.35">
      <c r="A192" s="15"/>
      <c r="B192" s="15"/>
      <c r="C192" s="15"/>
      <c r="D192" s="15">
        <f t="shared" si="4"/>
        <v>0</v>
      </c>
      <c r="E192" s="15">
        <f t="shared" si="5"/>
        <v>0</v>
      </c>
      <c r="F192" s="14">
        <v>4200</v>
      </c>
      <c r="G192" s="18"/>
      <c r="H192" s="47" t="e">
        <f>VLOOKUP(G:G,'DATA INPUT TABLES HIDE'!C:D,2,0)</f>
        <v>#N/A</v>
      </c>
      <c r="I192" s="18"/>
      <c r="J192" s="18"/>
      <c r="K192" s="19"/>
      <c r="L192" s="18"/>
      <c r="M192" s="20"/>
      <c r="N192" s="15"/>
      <c r="O192" s="15"/>
      <c r="P192" s="17"/>
      <c r="Q192" s="70"/>
      <c r="R192" s="70"/>
      <c r="S192" s="15"/>
      <c r="T192" s="15"/>
      <c r="U192" s="15"/>
      <c r="V192" s="15"/>
      <c r="AC192" s="51"/>
      <c r="AD192" s="51"/>
    </row>
    <row r="193" spans="1:30" x14ac:dyDescent="0.35">
      <c r="A193" s="15"/>
      <c r="B193" s="15"/>
      <c r="C193" s="15"/>
      <c r="D193" s="15">
        <f t="shared" si="4"/>
        <v>0</v>
      </c>
      <c r="E193" s="15">
        <f t="shared" si="5"/>
        <v>0</v>
      </c>
      <c r="F193" s="14">
        <v>4200</v>
      </c>
      <c r="G193" s="18"/>
      <c r="H193" s="47" t="e">
        <f>VLOOKUP(G:G,'DATA INPUT TABLES HIDE'!C:D,2,0)</f>
        <v>#N/A</v>
      </c>
      <c r="I193" s="18"/>
      <c r="J193" s="18"/>
      <c r="K193" s="19"/>
      <c r="L193" s="18"/>
      <c r="M193" s="20"/>
      <c r="N193" s="15"/>
      <c r="O193" s="15"/>
      <c r="P193" s="17"/>
      <c r="Q193" s="70"/>
      <c r="R193" s="70"/>
      <c r="S193" s="15"/>
      <c r="T193" s="15"/>
      <c r="U193" s="15"/>
      <c r="V193" s="15"/>
      <c r="AC193" s="51"/>
      <c r="AD193" s="51"/>
    </row>
    <row r="194" spans="1:30" x14ac:dyDescent="0.35">
      <c r="A194" s="15"/>
      <c r="B194" s="15"/>
      <c r="C194" s="15"/>
      <c r="D194" s="15">
        <f t="shared" si="4"/>
        <v>0</v>
      </c>
      <c r="E194" s="15">
        <f t="shared" si="5"/>
        <v>0</v>
      </c>
      <c r="F194" s="14">
        <v>4200</v>
      </c>
      <c r="G194" s="18"/>
      <c r="H194" s="47" t="e">
        <f>VLOOKUP(G:G,'DATA INPUT TABLES HIDE'!C:D,2,0)</f>
        <v>#N/A</v>
      </c>
      <c r="I194" s="18"/>
      <c r="J194" s="18"/>
      <c r="K194" s="19"/>
      <c r="L194" s="18"/>
      <c r="M194" s="20"/>
      <c r="N194" s="15"/>
      <c r="O194" s="15"/>
      <c r="P194" s="17"/>
      <c r="Q194" s="70"/>
      <c r="R194" s="70"/>
      <c r="S194" s="15"/>
      <c r="T194" s="15"/>
      <c r="U194" s="15"/>
      <c r="V194" s="15"/>
      <c r="AC194" s="51"/>
      <c r="AD194" s="51"/>
    </row>
    <row r="195" spans="1:30" x14ac:dyDescent="0.35">
      <c r="A195" s="15"/>
      <c r="B195" s="15"/>
      <c r="C195" s="15"/>
      <c r="D195" s="15">
        <f t="shared" si="4"/>
        <v>0</v>
      </c>
      <c r="E195" s="15">
        <f t="shared" si="5"/>
        <v>0</v>
      </c>
      <c r="F195" s="14">
        <v>4200</v>
      </c>
      <c r="G195" s="18"/>
      <c r="H195" s="47" t="e">
        <f>VLOOKUP(G:G,'DATA INPUT TABLES HIDE'!C:D,2,0)</f>
        <v>#N/A</v>
      </c>
      <c r="I195" s="18"/>
      <c r="J195" s="18"/>
      <c r="K195" s="19"/>
      <c r="L195" s="18"/>
      <c r="M195" s="20"/>
      <c r="N195" s="15"/>
      <c r="O195" s="15"/>
      <c r="P195" s="17"/>
      <c r="Q195" s="70"/>
      <c r="R195" s="70"/>
      <c r="S195" s="15"/>
      <c r="T195" s="15"/>
      <c r="U195" s="15"/>
      <c r="V195" s="15"/>
      <c r="AC195" s="51"/>
      <c r="AD195" s="51"/>
    </row>
    <row r="196" spans="1:30" x14ac:dyDescent="0.35">
      <c r="A196" s="15"/>
      <c r="B196" s="15"/>
      <c r="C196" s="15"/>
      <c r="D196" s="15">
        <f t="shared" si="4"/>
        <v>0</v>
      </c>
      <c r="E196" s="15">
        <f t="shared" si="5"/>
        <v>0</v>
      </c>
      <c r="F196" s="14">
        <v>4200</v>
      </c>
      <c r="G196" s="18"/>
      <c r="H196" s="47" t="e">
        <f>VLOOKUP(G:G,'DATA INPUT TABLES HIDE'!C:D,2,0)</f>
        <v>#N/A</v>
      </c>
      <c r="I196" s="18"/>
      <c r="J196" s="18"/>
      <c r="K196" s="19"/>
      <c r="L196" s="18"/>
      <c r="M196" s="20"/>
      <c r="N196" s="15"/>
      <c r="O196" s="15"/>
      <c r="P196" s="17"/>
      <c r="Q196" s="70"/>
      <c r="R196" s="70"/>
      <c r="S196" s="15"/>
      <c r="T196" s="15"/>
      <c r="U196" s="15"/>
      <c r="V196" s="15"/>
      <c r="AC196" s="51"/>
      <c r="AD196" s="51"/>
    </row>
    <row r="197" spans="1:30" x14ac:dyDescent="0.35">
      <c r="A197" s="15"/>
      <c r="B197" s="15"/>
      <c r="C197" s="15"/>
      <c r="D197" s="15">
        <f t="shared" si="4"/>
        <v>0</v>
      </c>
      <c r="E197" s="15">
        <f t="shared" si="5"/>
        <v>0</v>
      </c>
      <c r="F197" s="14">
        <v>4200</v>
      </c>
      <c r="G197" s="18"/>
      <c r="H197" s="47" t="e">
        <f>VLOOKUP(G:G,'DATA INPUT TABLES HIDE'!C:D,2,0)</f>
        <v>#N/A</v>
      </c>
      <c r="I197" s="18"/>
      <c r="J197" s="18"/>
      <c r="K197" s="19"/>
      <c r="L197" s="18"/>
      <c r="M197" s="20"/>
      <c r="N197" s="15"/>
      <c r="O197" s="15"/>
      <c r="P197" s="17"/>
      <c r="Q197" s="70"/>
      <c r="R197" s="70"/>
      <c r="S197" s="15"/>
      <c r="T197" s="15"/>
      <c r="U197" s="15"/>
      <c r="V197" s="15"/>
      <c r="AC197" s="51"/>
      <c r="AD197" s="51"/>
    </row>
    <row r="198" spans="1:30" x14ac:dyDescent="0.35">
      <c r="A198" s="15"/>
      <c r="B198" s="15"/>
      <c r="C198" s="15"/>
      <c r="D198" s="15">
        <f t="shared" si="4"/>
        <v>0</v>
      </c>
      <c r="E198" s="15">
        <f t="shared" si="5"/>
        <v>0</v>
      </c>
      <c r="F198" s="14">
        <v>4200</v>
      </c>
      <c r="G198" s="18"/>
      <c r="H198" s="47" t="e">
        <f>VLOOKUP(G:G,'DATA INPUT TABLES HIDE'!C:D,2,0)</f>
        <v>#N/A</v>
      </c>
      <c r="I198" s="18"/>
      <c r="J198" s="18"/>
      <c r="K198" s="19"/>
      <c r="L198" s="18"/>
      <c r="M198" s="20"/>
      <c r="N198" s="15"/>
      <c r="O198" s="15"/>
      <c r="P198" s="17"/>
      <c r="Q198" s="70"/>
      <c r="R198" s="70"/>
      <c r="S198" s="15"/>
      <c r="T198" s="15"/>
      <c r="U198" s="15"/>
      <c r="V198" s="15"/>
      <c r="AC198" s="51"/>
      <c r="AD198" s="51"/>
    </row>
    <row r="199" spans="1:30" x14ac:dyDescent="0.35">
      <c r="A199" s="15"/>
      <c r="B199" s="15"/>
      <c r="C199" s="15"/>
      <c r="D199" s="15">
        <f t="shared" si="4"/>
        <v>0</v>
      </c>
      <c r="E199" s="15">
        <f t="shared" si="5"/>
        <v>0</v>
      </c>
      <c r="F199" s="14">
        <v>4200</v>
      </c>
      <c r="G199" s="18"/>
      <c r="H199" s="47" t="e">
        <f>VLOOKUP(G:G,'DATA INPUT TABLES HIDE'!C:D,2,0)</f>
        <v>#N/A</v>
      </c>
      <c r="I199" s="18"/>
      <c r="J199" s="18"/>
      <c r="K199" s="19"/>
      <c r="L199" s="18"/>
      <c r="M199" s="20"/>
      <c r="N199" s="15"/>
      <c r="O199" s="15"/>
      <c r="P199" s="17"/>
      <c r="Q199" s="70"/>
      <c r="R199" s="70"/>
      <c r="S199" s="15"/>
      <c r="T199" s="15"/>
      <c r="U199" s="15"/>
      <c r="V199" s="15"/>
      <c r="AC199" s="51"/>
      <c r="AD199" s="51"/>
    </row>
    <row r="200" spans="1:30" x14ac:dyDescent="0.35">
      <c r="A200" s="15"/>
      <c r="B200" s="15"/>
      <c r="C200" s="15"/>
      <c r="D200" s="15">
        <f t="shared" si="4"/>
        <v>0</v>
      </c>
      <c r="E200" s="15">
        <f t="shared" si="5"/>
        <v>0</v>
      </c>
      <c r="F200" s="14">
        <v>4200</v>
      </c>
      <c r="G200" s="18"/>
      <c r="H200" s="47" t="e">
        <f>VLOOKUP(G:G,'DATA INPUT TABLES HIDE'!C:D,2,0)</f>
        <v>#N/A</v>
      </c>
      <c r="I200" s="18"/>
      <c r="J200" s="18"/>
      <c r="K200" s="19"/>
      <c r="L200" s="18"/>
      <c r="M200" s="20"/>
      <c r="N200" s="15"/>
      <c r="O200" s="15"/>
      <c r="P200" s="17"/>
      <c r="Q200" s="70"/>
      <c r="R200" s="70"/>
      <c r="S200" s="15"/>
      <c r="T200" s="15"/>
      <c r="U200" s="15"/>
      <c r="V200" s="15"/>
      <c r="AC200" s="51"/>
      <c r="AD200" s="51"/>
    </row>
    <row r="201" spans="1:30" x14ac:dyDescent="0.35">
      <c r="A201" s="15"/>
      <c r="B201" s="15"/>
      <c r="C201" s="15"/>
      <c r="D201" s="15">
        <f t="shared" ref="D201:D264" si="6">$C$3</f>
        <v>0</v>
      </c>
      <c r="E201" s="15">
        <f t="shared" ref="E201:E264" si="7">$C$4</f>
        <v>0</v>
      </c>
      <c r="F201" s="14">
        <v>4200</v>
      </c>
      <c r="G201" s="18"/>
      <c r="H201" s="47" t="e">
        <f>VLOOKUP(G:G,'DATA INPUT TABLES HIDE'!C:D,2,0)</f>
        <v>#N/A</v>
      </c>
      <c r="I201" s="18"/>
      <c r="J201" s="18"/>
      <c r="K201" s="19"/>
      <c r="L201" s="18"/>
      <c r="M201" s="20"/>
      <c r="N201" s="15"/>
      <c r="O201" s="15"/>
      <c r="P201" s="17"/>
      <c r="Q201" s="70"/>
      <c r="R201" s="70"/>
      <c r="S201" s="15"/>
      <c r="T201" s="15"/>
      <c r="U201" s="15"/>
      <c r="V201" s="15"/>
      <c r="AC201" s="51"/>
      <c r="AD201" s="51"/>
    </row>
    <row r="202" spans="1:30" x14ac:dyDescent="0.35">
      <c r="A202" s="15"/>
      <c r="B202" s="15"/>
      <c r="C202" s="15"/>
      <c r="D202" s="15">
        <f t="shared" si="6"/>
        <v>0</v>
      </c>
      <c r="E202" s="15">
        <f t="shared" si="7"/>
        <v>0</v>
      </c>
      <c r="F202" s="14">
        <v>4200</v>
      </c>
      <c r="G202" s="18"/>
      <c r="H202" s="47" t="e">
        <f>VLOOKUP(G:G,'DATA INPUT TABLES HIDE'!C:D,2,0)</f>
        <v>#N/A</v>
      </c>
      <c r="I202" s="18"/>
      <c r="J202" s="18"/>
      <c r="K202" s="19"/>
      <c r="L202" s="18"/>
      <c r="M202" s="20"/>
      <c r="N202" s="15"/>
      <c r="O202" s="15"/>
      <c r="P202" s="17"/>
      <c r="Q202" s="70"/>
      <c r="R202" s="70"/>
      <c r="S202" s="15"/>
      <c r="T202" s="15"/>
      <c r="U202" s="15"/>
      <c r="V202" s="15"/>
      <c r="AC202" s="51"/>
      <c r="AD202" s="51"/>
    </row>
    <row r="203" spans="1:30" x14ac:dyDescent="0.35">
      <c r="A203" s="15"/>
      <c r="B203" s="15"/>
      <c r="C203" s="15"/>
      <c r="D203" s="15">
        <f t="shared" si="6"/>
        <v>0</v>
      </c>
      <c r="E203" s="15">
        <f t="shared" si="7"/>
        <v>0</v>
      </c>
      <c r="F203" s="14">
        <v>4200</v>
      </c>
      <c r="G203" s="18"/>
      <c r="H203" s="47" t="e">
        <f>VLOOKUP(G:G,'DATA INPUT TABLES HIDE'!C:D,2,0)</f>
        <v>#N/A</v>
      </c>
      <c r="I203" s="18"/>
      <c r="J203" s="18"/>
      <c r="K203" s="19"/>
      <c r="L203" s="18"/>
      <c r="M203" s="20"/>
      <c r="N203" s="15"/>
      <c r="O203" s="15"/>
      <c r="P203" s="17"/>
      <c r="Q203" s="70"/>
      <c r="R203" s="70"/>
      <c r="S203" s="15"/>
      <c r="T203" s="15"/>
      <c r="U203" s="15"/>
      <c r="V203" s="15"/>
      <c r="AC203" s="51"/>
      <c r="AD203" s="51"/>
    </row>
    <row r="204" spans="1:30" x14ac:dyDescent="0.35">
      <c r="A204" s="15"/>
      <c r="B204" s="15"/>
      <c r="C204" s="15"/>
      <c r="D204" s="15">
        <f t="shared" si="6"/>
        <v>0</v>
      </c>
      <c r="E204" s="15">
        <f t="shared" si="7"/>
        <v>0</v>
      </c>
      <c r="F204" s="14">
        <v>4200</v>
      </c>
      <c r="G204" s="18"/>
      <c r="H204" s="47" t="e">
        <f>VLOOKUP(G:G,'DATA INPUT TABLES HIDE'!C:D,2,0)</f>
        <v>#N/A</v>
      </c>
      <c r="I204" s="18"/>
      <c r="J204" s="18"/>
      <c r="K204" s="19"/>
      <c r="L204" s="18"/>
      <c r="M204" s="20"/>
      <c r="N204" s="15"/>
      <c r="O204" s="15"/>
      <c r="P204" s="17"/>
      <c r="Q204" s="70"/>
      <c r="R204" s="70"/>
      <c r="S204" s="15"/>
      <c r="T204" s="15"/>
      <c r="U204" s="15"/>
      <c r="V204" s="15"/>
      <c r="AC204" s="51"/>
      <c r="AD204" s="51"/>
    </row>
    <row r="205" spans="1:30" x14ac:dyDescent="0.35">
      <c r="A205" s="15"/>
      <c r="B205" s="15"/>
      <c r="C205" s="15"/>
      <c r="D205" s="15">
        <f t="shared" si="6"/>
        <v>0</v>
      </c>
      <c r="E205" s="15">
        <f t="shared" si="7"/>
        <v>0</v>
      </c>
      <c r="F205" s="14">
        <v>4200</v>
      </c>
      <c r="G205" s="18"/>
      <c r="H205" s="47" t="e">
        <f>VLOOKUP(G:G,'DATA INPUT TABLES HIDE'!C:D,2,0)</f>
        <v>#N/A</v>
      </c>
      <c r="I205" s="18"/>
      <c r="J205" s="18"/>
      <c r="K205" s="19"/>
      <c r="L205" s="18"/>
      <c r="M205" s="20"/>
      <c r="N205" s="15"/>
      <c r="O205" s="15"/>
      <c r="P205" s="17"/>
      <c r="Q205" s="70"/>
      <c r="R205" s="70"/>
      <c r="S205" s="15"/>
      <c r="T205" s="15"/>
      <c r="U205" s="15"/>
      <c r="V205" s="15"/>
      <c r="AC205" s="51"/>
      <c r="AD205" s="51"/>
    </row>
    <row r="206" spans="1:30" x14ac:dyDescent="0.35">
      <c r="A206" s="15"/>
      <c r="B206" s="15"/>
      <c r="C206" s="15"/>
      <c r="D206" s="15">
        <f t="shared" si="6"/>
        <v>0</v>
      </c>
      <c r="E206" s="15">
        <f t="shared" si="7"/>
        <v>0</v>
      </c>
      <c r="F206" s="14">
        <v>4200</v>
      </c>
      <c r="G206" s="18"/>
      <c r="H206" s="47" t="e">
        <f>VLOOKUP(G:G,'DATA INPUT TABLES HIDE'!C:D,2,0)</f>
        <v>#N/A</v>
      </c>
      <c r="I206" s="18"/>
      <c r="J206" s="18"/>
      <c r="K206" s="19"/>
      <c r="L206" s="18"/>
      <c r="M206" s="20"/>
      <c r="N206" s="15"/>
      <c r="O206" s="15"/>
      <c r="P206" s="17"/>
      <c r="Q206" s="70"/>
      <c r="R206" s="70"/>
      <c r="S206" s="15"/>
      <c r="T206" s="15"/>
      <c r="U206" s="15"/>
      <c r="V206" s="15"/>
      <c r="AC206" s="51"/>
      <c r="AD206" s="51"/>
    </row>
    <row r="207" spans="1:30" x14ac:dyDescent="0.35">
      <c r="A207" s="15"/>
      <c r="B207" s="15"/>
      <c r="C207" s="15"/>
      <c r="D207" s="15">
        <f t="shared" si="6"/>
        <v>0</v>
      </c>
      <c r="E207" s="15">
        <f t="shared" si="7"/>
        <v>0</v>
      </c>
      <c r="F207" s="14">
        <v>4200</v>
      </c>
      <c r="G207" s="18"/>
      <c r="H207" s="47" t="e">
        <f>VLOOKUP(G:G,'DATA INPUT TABLES HIDE'!C:D,2,0)</f>
        <v>#N/A</v>
      </c>
      <c r="I207" s="18"/>
      <c r="J207" s="18"/>
      <c r="K207" s="19"/>
      <c r="L207" s="18"/>
      <c r="M207" s="20"/>
      <c r="N207" s="15"/>
      <c r="O207" s="15"/>
      <c r="P207" s="17"/>
      <c r="Q207" s="70"/>
      <c r="R207" s="70"/>
      <c r="S207" s="15"/>
      <c r="T207" s="15"/>
      <c r="U207" s="15"/>
      <c r="V207" s="15"/>
      <c r="AC207" s="51"/>
      <c r="AD207" s="51"/>
    </row>
    <row r="208" spans="1:30" x14ac:dyDescent="0.35">
      <c r="A208" s="15"/>
      <c r="B208" s="15"/>
      <c r="C208" s="15"/>
      <c r="D208" s="15">
        <f t="shared" si="6"/>
        <v>0</v>
      </c>
      <c r="E208" s="15">
        <f t="shared" si="7"/>
        <v>0</v>
      </c>
      <c r="F208" s="14">
        <v>4200</v>
      </c>
      <c r="G208" s="18"/>
      <c r="H208" s="47" t="e">
        <f>VLOOKUP(G:G,'DATA INPUT TABLES HIDE'!C:D,2,0)</f>
        <v>#N/A</v>
      </c>
      <c r="I208" s="18"/>
      <c r="J208" s="18"/>
      <c r="K208" s="19"/>
      <c r="L208" s="18"/>
      <c r="M208" s="20"/>
      <c r="N208" s="15"/>
      <c r="O208" s="15"/>
      <c r="P208" s="17"/>
      <c r="Q208" s="70"/>
      <c r="R208" s="70"/>
      <c r="S208" s="15"/>
      <c r="T208" s="15"/>
      <c r="U208" s="15"/>
      <c r="V208" s="15"/>
      <c r="AC208" s="51"/>
      <c r="AD208" s="51"/>
    </row>
    <row r="209" spans="1:30" x14ac:dyDescent="0.35">
      <c r="A209" s="15"/>
      <c r="B209" s="15"/>
      <c r="C209" s="15"/>
      <c r="D209" s="15">
        <f t="shared" si="6"/>
        <v>0</v>
      </c>
      <c r="E209" s="15">
        <f t="shared" si="7"/>
        <v>0</v>
      </c>
      <c r="F209" s="14">
        <v>4200</v>
      </c>
      <c r="G209" s="18"/>
      <c r="H209" s="47" t="e">
        <f>VLOOKUP(G:G,'DATA INPUT TABLES HIDE'!C:D,2,0)</f>
        <v>#N/A</v>
      </c>
      <c r="I209" s="18"/>
      <c r="J209" s="18"/>
      <c r="K209" s="19"/>
      <c r="L209" s="18"/>
      <c r="M209" s="20"/>
      <c r="N209" s="15"/>
      <c r="O209" s="15"/>
      <c r="P209" s="17"/>
      <c r="Q209" s="70"/>
      <c r="R209" s="70"/>
      <c r="S209" s="15"/>
      <c r="T209" s="15"/>
      <c r="U209" s="15"/>
      <c r="V209" s="15"/>
      <c r="AC209" s="51"/>
      <c r="AD209" s="51"/>
    </row>
    <row r="210" spans="1:30" x14ac:dyDescent="0.35">
      <c r="A210" s="15"/>
      <c r="B210" s="15"/>
      <c r="C210" s="15"/>
      <c r="D210" s="15">
        <f t="shared" si="6"/>
        <v>0</v>
      </c>
      <c r="E210" s="15">
        <f t="shared" si="7"/>
        <v>0</v>
      </c>
      <c r="F210" s="14">
        <v>4200</v>
      </c>
      <c r="G210" s="18"/>
      <c r="H210" s="47" t="e">
        <f>VLOOKUP(G:G,'DATA INPUT TABLES HIDE'!C:D,2,0)</f>
        <v>#N/A</v>
      </c>
      <c r="I210" s="18"/>
      <c r="J210" s="18"/>
      <c r="K210" s="19"/>
      <c r="L210" s="18"/>
      <c r="M210" s="20"/>
      <c r="N210" s="15"/>
      <c r="O210" s="15"/>
      <c r="P210" s="17"/>
      <c r="Q210" s="70"/>
      <c r="R210" s="70"/>
      <c r="S210" s="15"/>
      <c r="T210" s="15"/>
      <c r="U210" s="15"/>
      <c r="V210" s="15"/>
      <c r="AC210" s="51"/>
      <c r="AD210" s="51"/>
    </row>
    <row r="211" spans="1:30" x14ac:dyDescent="0.35">
      <c r="A211" s="15"/>
      <c r="B211" s="15"/>
      <c r="C211" s="15"/>
      <c r="D211" s="15">
        <f t="shared" si="6"/>
        <v>0</v>
      </c>
      <c r="E211" s="15">
        <f t="shared" si="7"/>
        <v>0</v>
      </c>
      <c r="F211" s="14">
        <v>4200</v>
      </c>
      <c r="G211" s="18"/>
      <c r="H211" s="47" t="e">
        <f>VLOOKUP(G:G,'DATA INPUT TABLES HIDE'!C:D,2,0)</f>
        <v>#N/A</v>
      </c>
      <c r="I211" s="18"/>
      <c r="J211" s="18"/>
      <c r="K211" s="19"/>
      <c r="L211" s="18"/>
      <c r="M211" s="20"/>
      <c r="N211" s="15"/>
      <c r="O211" s="15"/>
      <c r="P211" s="17"/>
      <c r="Q211" s="70"/>
      <c r="R211" s="70"/>
      <c r="S211" s="15"/>
      <c r="T211" s="15"/>
      <c r="U211" s="15"/>
      <c r="V211" s="15"/>
      <c r="AC211" s="51"/>
      <c r="AD211" s="51"/>
    </row>
    <row r="212" spans="1:30" x14ac:dyDescent="0.35">
      <c r="A212" s="15"/>
      <c r="B212" s="15"/>
      <c r="C212" s="15"/>
      <c r="D212" s="15">
        <f t="shared" si="6"/>
        <v>0</v>
      </c>
      <c r="E212" s="15">
        <f t="shared" si="7"/>
        <v>0</v>
      </c>
      <c r="F212" s="14">
        <v>4200</v>
      </c>
      <c r="G212" s="18"/>
      <c r="H212" s="47" t="e">
        <f>VLOOKUP(G:G,'DATA INPUT TABLES HIDE'!C:D,2,0)</f>
        <v>#N/A</v>
      </c>
      <c r="I212" s="18"/>
      <c r="J212" s="18"/>
      <c r="K212" s="19"/>
      <c r="L212" s="18"/>
      <c r="M212" s="20"/>
      <c r="N212" s="15"/>
      <c r="O212" s="15"/>
      <c r="P212" s="17"/>
      <c r="Q212" s="70"/>
      <c r="R212" s="70"/>
      <c r="S212" s="15"/>
      <c r="T212" s="15"/>
      <c r="U212" s="15"/>
      <c r="V212" s="15"/>
      <c r="AC212" s="51"/>
      <c r="AD212" s="51"/>
    </row>
    <row r="213" spans="1:30" x14ac:dyDescent="0.35">
      <c r="A213" s="15"/>
      <c r="B213" s="15"/>
      <c r="C213" s="15"/>
      <c r="D213" s="15">
        <f t="shared" si="6"/>
        <v>0</v>
      </c>
      <c r="E213" s="15">
        <f t="shared" si="7"/>
        <v>0</v>
      </c>
      <c r="F213" s="14">
        <v>4200</v>
      </c>
      <c r="G213" s="18"/>
      <c r="H213" s="47" t="e">
        <f>VLOOKUP(G:G,'DATA INPUT TABLES HIDE'!C:D,2,0)</f>
        <v>#N/A</v>
      </c>
      <c r="I213" s="18"/>
      <c r="J213" s="18"/>
      <c r="K213" s="19"/>
      <c r="L213" s="18"/>
      <c r="M213" s="20"/>
      <c r="N213" s="15"/>
      <c r="O213" s="15"/>
      <c r="P213" s="17"/>
      <c r="Q213" s="70"/>
      <c r="R213" s="70"/>
      <c r="S213" s="15"/>
      <c r="T213" s="15"/>
      <c r="U213" s="15"/>
      <c r="V213" s="15"/>
      <c r="AC213" s="51"/>
      <c r="AD213" s="51"/>
    </row>
    <row r="214" spans="1:30" x14ac:dyDescent="0.35">
      <c r="A214" s="15"/>
      <c r="B214" s="15"/>
      <c r="C214" s="15"/>
      <c r="D214" s="15">
        <f t="shared" si="6"/>
        <v>0</v>
      </c>
      <c r="E214" s="15">
        <f t="shared" si="7"/>
        <v>0</v>
      </c>
      <c r="F214" s="14">
        <v>4200</v>
      </c>
      <c r="G214" s="18"/>
      <c r="H214" s="47" t="e">
        <f>VLOOKUP(G:G,'DATA INPUT TABLES HIDE'!C:D,2,0)</f>
        <v>#N/A</v>
      </c>
      <c r="I214" s="18"/>
      <c r="J214" s="18"/>
      <c r="K214" s="19"/>
      <c r="L214" s="18"/>
      <c r="M214" s="20"/>
      <c r="N214" s="15"/>
      <c r="O214" s="15"/>
      <c r="P214" s="17"/>
      <c r="Q214" s="70"/>
      <c r="R214" s="70"/>
      <c r="S214" s="15"/>
      <c r="T214" s="15"/>
      <c r="U214" s="15"/>
      <c r="V214" s="15"/>
      <c r="AC214" s="51"/>
      <c r="AD214" s="51"/>
    </row>
    <row r="215" spans="1:30" x14ac:dyDescent="0.35">
      <c r="A215" s="15"/>
      <c r="B215" s="15"/>
      <c r="C215" s="15"/>
      <c r="D215" s="15">
        <f t="shared" si="6"/>
        <v>0</v>
      </c>
      <c r="E215" s="15">
        <f t="shared" si="7"/>
        <v>0</v>
      </c>
      <c r="F215" s="14">
        <v>4200</v>
      </c>
      <c r="G215" s="18"/>
      <c r="H215" s="47" t="e">
        <f>VLOOKUP(G:G,'DATA INPUT TABLES HIDE'!C:D,2,0)</f>
        <v>#N/A</v>
      </c>
      <c r="I215" s="18"/>
      <c r="J215" s="18"/>
      <c r="K215" s="19"/>
      <c r="L215" s="18"/>
      <c r="M215" s="20"/>
      <c r="N215" s="15"/>
      <c r="O215" s="15"/>
      <c r="P215" s="17"/>
      <c r="Q215" s="70"/>
      <c r="R215" s="70"/>
      <c r="S215" s="15"/>
      <c r="T215" s="15"/>
      <c r="U215" s="15"/>
      <c r="V215" s="15"/>
      <c r="AC215" s="51"/>
      <c r="AD215" s="51"/>
    </row>
    <row r="216" spans="1:30" x14ac:dyDescent="0.35">
      <c r="A216" s="15"/>
      <c r="B216" s="15"/>
      <c r="C216" s="15"/>
      <c r="D216" s="15">
        <f t="shared" si="6"/>
        <v>0</v>
      </c>
      <c r="E216" s="15">
        <f t="shared" si="7"/>
        <v>0</v>
      </c>
      <c r="F216" s="14">
        <v>4200</v>
      </c>
      <c r="G216" s="18"/>
      <c r="H216" s="47" t="e">
        <f>VLOOKUP(G:G,'DATA INPUT TABLES HIDE'!C:D,2,0)</f>
        <v>#N/A</v>
      </c>
      <c r="I216" s="18"/>
      <c r="J216" s="18"/>
      <c r="K216" s="19"/>
      <c r="L216" s="18"/>
      <c r="M216" s="20"/>
      <c r="N216" s="15"/>
      <c r="O216" s="15"/>
      <c r="P216" s="17"/>
      <c r="Q216" s="70"/>
      <c r="R216" s="70"/>
      <c r="S216" s="15"/>
      <c r="T216" s="15"/>
      <c r="U216" s="15"/>
      <c r="V216" s="15"/>
      <c r="AC216" s="51"/>
      <c r="AD216" s="51"/>
    </row>
    <row r="217" spans="1:30" x14ac:dyDescent="0.35">
      <c r="A217" s="15"/>
      <c r="B217" s="15"/>
      <c r="C217" s="15"/>
      <c r="D217" s="15">
        <f t="shared" si="6"/>
        <v>0</v>
      </c>
      <c r="E217" s="15">
        <f t="shared" si="7"/>
        <v>0</v>
      </c>
      <c r="F217" s="14">
        <v>4200</v>
      </c>
      <c r="G217" s="18"/>
      <c r="H217" s="47" t="e">
        <f>VLOOKUP(G:G,'DATA INPUT TABLES HIDE'!C:D,2,0)</f>
        <v>#N/A</v>
      </c>
      <c r="I217" s="18"/>
      <c r="J217" s="18"/>
      <c r="K217" s="19"/>
      <c r="L217" s="18"/>
      <c r="M217" s="20"/>
      <c r="N217" s="15"/>
      <c r="O217" s="15"/>
      <c r="P217" s="17"/>
      <c r="Q217" s="70"/>
      <c r="R217" s="70"/>
      <c r="S217" s="15"/>
      <c r="T217" s="15"/>
      <c r="U217" s="15"/>
      <c r="V217" s="15"/>
      <c r="AC217" s="51"/>
      <c r="AD217" s="51"/>
    </row>
    <row r="218" spans="1:30" x14ac:dyDescent="0.35">
      <c r="A218" s="15"/>
      <c r="B218" s="15"/>
      <c r="C218" s="15"/>
      <c r="D218" s="15">
        <f t="shared" si="6"/>
        <v>0</v>
      </c>
      <c r="E218" s="15">
        <f t="shared" si="7"/>
        <v>0</v>
      </c>
      <c r="F218" s="14">
        <v>4200</v>
      </c>
      <c r="G218" s="18"/>
      <c r="H218" s="47" t="e">
        <f>VLOOKUP(G:G,'DATA INPUT TABLES HIDE'!C:D,2,0)</f>
        <v>#N/A</v>
      </c>
      <c r="I218" s="18"/>
      <c r="J218" s="18"/>
      <c r="K218" s="19"/>
      <c r="L218" s="18"/>
      <c r="M218" s="20"/>
      <c r="N218" s="15"/>
      <c r="O218" s="15"/>
      <c r="P218" s="17"/>
      <c r="Q218" s="70"/>
      <c r="R218" s="70"/>
      <c r="S218" s="15"/>
      <c r="T218" s="15"/>
      <c r="U218" s="15"/>
      <c r="V218" s="15"/>
      <c r="AC218" s="51"/>
      <c r="AD218" s="51"/>
    </row>
    <row r="219" spans="1:30" x14ac:dyDescent="0.35">
      <c r="A219" s="15"/>
      <c r="B219" s="15"/>
      <c r="C219" s="15"/>
      <c r="D219" s="15">
        <f t="shared" si="6"/>
        <v>0</v>
      </c>
      <c r="E219" s="15">
        <f t="shared" si="7"/>
        <v>0</v>
      </c>
      <c r="F219" s="14">
        <v>4200</v>
      </c>
      <c r="G219" s="18"/>
      <c r="H219" s="47" t="e">
        <f>VLOOKUP(G:G,'DATA INPUT TABLES HIDE'!C:D,2,0)</f>
        <v>#N/A</v>
      </c>
      <c r="I219" s="18"/>
      <c r="J219" s="18"/>
      <c r="K219" s="19"/>
      <c r="L219" s="18"/>
      <c r="M219" s="20"/>
      <c r="N219" s="15"/>
      <c r="O219" s="15"/>
      <c r="P219" s="17"/>
      <c r="Q219" s="70"/>
      <c r="R219" s="70"/>
      <c r="S219" s="15"/>
      <c r="T219" s="15"/>
      <c r="U219" s="15"/>
      <c r="V219" s="15"/>
      <c r="AC219" s="51"/>
      <c r="AD219" s="51"/>
    </row>
    <row r="220" spans="1:30" x14ac:dyDescent="0.35">
      <c r="A220" s="15"/>
      <c r="B220" s="15"/>
      <c r="C220" s="15"/>
      <c r="D220" s="15">
        <f t="shared" si="6"/>
        <v>0</v>
      </c>
      <c r="E220" s="15">
        <f t="shared" si="7"/>
        <v>0</v>
      </c>
      <c r="F220" s="14">
        <v>4200</v>
      </c>
      <c r="G220" s="18"/>
      <c r="H220" s="47" t="e">
        <f>VLOOKUP(G:G,'DATA INPUT TABLES HIDE'!C:D,2,0)</f>
        <v>#N/A</v>
      </c>
      <c r="I220" s="18"/>
      <c r="J220" s="18"/>
      <c r="K220" s="19"/>
      <c r="L220" s="18"/>
      <c r="M220" s="20"/>
      <c r="N220" s="15"/>
      <c r="O220" s="15"/>
      <c r="P220" s="17"/>
      <c r="Q220" s="70"/>
      <c r="R220" s="70"/>
      <c r="S220" s="15"/>
      <c r="T220" s="15"/>
      <c r="U220" s="15"/>
      <c r="V220" s="15"/>
      <c r="AC220" s="51"/>
      <c r="AD220" s="51"/>
    </row>
    <row r="221" spans="1:30" x14ac:dyDescent="0.35">
      <c r="A221" s="15"/>
      <c r="B221" s="15"/>
      <c r="C221" s="15"/>
      <c r="D221" s="15">
        <f t="shared" si="6"/>
        <v>0</v>
      </c>
      <c r="E221" s="15">
        <f t="shared" si="7"/>
        <v>0</v>
      </c>
      <c r="F221" s="14">
        <v>4200</v>
      </c>
      <c r="G221" s="18"/>
      <c r="H221" s="47" t="e">
        <f>VLOOKUP(G:G,'DATA INPUT TABLES HIDE'!C:D,2,0)</f>
        <v>#N/A</v>
      </c>
      <c r="I221" s="18"/>
      <c r="J221" s="18"/>
      <c r="K221" s="19"/>
      <c r="L221" s="18"/>
      <c r="M221" s="20"/>
      <c r="N221" s="15"/>
      <c r="O221" s="15"/>
      <c r="P221" s="17"/>
      <c r="Q221" s="70"/>
      <c r="R221" s="70"/>
      <c r="S221" s="15"/>
      <c r="T221" s="15"/>
      <c r="U221" s="15"/>
      <c r="V221" s="15"/>
      <c r="AC221" s="51"/>
      <c r="AD221" s="51"/>
    </row>
    <row r="222" spans="1:30" x14ac:dyDescent="0.35">
      <c r="A222" s="15"/>
      <c r="B222" s="15"/>
      <c r="C222" s="15"/>
      <c r="D222" s="15">
        <f t="shared" si="6"/>
        <v>0</v>
      </c>
      <c r="E222" s="15">
        <f t="shared" si="7"/>
        <v>0</v>
      </c>
      <c r="F222" s="14">
        <v>4200</v>
      </c>
      <c r="G222" s="18"/>
      <c r="H222" s="47" t="e">
        <f>VLOOKUP(G:G,'DATA INPUT TABLES HIDE'!C:D,2,0)</f>
        <v>#N/A</v>
      </c>
      <c r="I222" s="18"/>
      <c r="J222" s="18"/>
      <c r="K222" s="19"/>
      <c r="L222" s="18"/>
      <c r="M222" s="20"/>
      <c r="N222" s="15"/>
      <c r="O222" s="15"/>
      <c r="P222" s="17"/>
      <c r="Q222" s="70"/>
      <c r="R222" s="70"/>
      <c r="S222" s="15"/>
      <c r="T222" s="15"/>
      <c r="U222" s="15"/>
      <c r="V222" s="15"/>
      <c r="AC222" s="51"/>
      <c r="AD222" s="51"/>
    </row>
    <row r="223" spans="1:30" x14ac:dyDescent="0.35">
      <c r="A223" s="15"/>
      <c r="B223" s="15"/>
      <c r="C223" s="15"/>
      <c r="D223" s="15">
        <f t="shared" si="6"/>
        <v>0</v>
      </c>
      <c r="E223" s="15">
        <f t="shared" si="7"/>
        <v>0</v>
      </c>
      <c r="F223" s="14">
        <v>4200</v>
      </c>
      <c r="G223" s="18"/>
      <c r="H223" s="47" t="e">
        <f>VLOOKUP(G:G,'DATA INPUT TABLES HIDE'!C:D,2,0)</f>
        <v>#N/A</v>
      </c>
      <c r="I223" s="18"/>
      <c r="J223" s="18"/>
      <c r="K223" s="19"/>
      <c r="L223" s="18"/>
      <c r="M223" s="20"/>
      <c r="N223" s="15"/>
      <c r="O223" s="15"/>
      <c r="P223" s="17"/>
      <c r="Q223" s="70"/>
      <c r="R223" s="70"/>
      <c r="S223" s="15"/>
      <c r="T223" s="15"/>
      <c r="U223" s="15"/>
      <c r="V223" s="15"/>
      <c r="AC223" s="51"/>
      <c r="AD223" s="51"/>
    </row>
    <row r="224" spans="1:30" x14ac:dyDescent="0.35">
      <c r="A224" s="15"/>
      <c r="B224" s="15"/>
      <c r="C224" s="15"/>
      <c r="D224" s="15">
        <f t="shared" si="6"/>
        <v>0</v>
      </c>
      <c r="E224" s="15">
        <f t="shared" si="7"/>
        <v>0</v>
      </c>
      <c r="F224" s="14">
        <v>4200</v>
      </c>
      <c r="G224" s="18"/>
      <c r="H224" s="47" t="e">
        <f>VLOOKUP(G:G,'DATA INPUT TABLES HIDE'!C:D,2,0)</f>
        <v>#N/A</v>
      </c>
      <c r="I224" s="18"/>
      <c r="J224" s="18"/>
      <c r="K224" s="19"/>
      <c r="L224" s="18"/>
      <c r="M224" s="20"/>
      <c r="N224" s="15"/>
      <c r="O224" s="15"/>
      <c r="P224" s="17"/>
      <c r="Q224" s="70"/>
      <c r="R224" s="70"/>
      <c r="S224" s="15"/>
      <c r="T224" s="15"/>
      <c r="U224" s="15"/>
      <c r="V224" s="15"/>
      <c r="AC224" s="51"/>
      <c r="AD224" s="51"/>
    </row>
    <row r="225" spans="1:30" x14ac:dyDescent="0.35">
      <c r="A225" s="15"/>
      <c r="B225" s="15"/>
      <c r="C225" s="15"/>
      <c r="D225" s="15">
        <f t="shared" si="6"/>
        <v>0</v>
      </c>
      <c r="E225" s="15">
        <f t="shared" si="7"/>
        <v>0</v>
      </c>
      <c r="F225" s="14">
        <v>4200</v>
      </c>
      <c r="G225" s="18"/>
      <c r="H225" s="47" t="e">
        <f>VLOOKUP(G:G,'DATA INPUT TABLES HIDE'!C:D,2,0)</f>
        <v>#N/A</v>
      </c>
      <c r="I225" s="18"/>
      <c r="J225" s="18"/>
      <c r="K225" s="19"/>
      <c r="L225" s="18"/>
      <c r="M225" s="20"/>
      <c r="N225" s="15"/>
      <c r="O225" s="15"/>
      <c r="P225" s="17"/>
      <c r="Q225" s="70"/>
      <c r="R225" s="70"/>
      <c r="S225" s="15"/>
      <c r="T225" s="15"/>
      <c r="U225" s="15"/>
      <c r="V225" s="15"/>
      <c r="AC225" s="51"/>
      <c r="AD225" s="51"/>
    </row>
    <row r="226" spans="1:30" x14ac:dyDescent="0.35">
      <c r="A226" s="15"/>
      <c r="B226" s="15"/>
      <c r="C226" s="15"/>
      <c r="D226" s="15">
        <f t="shared" si="6"/>
        <v>0</v>
      </c>
      <c r="E226" s="15">
        <f t="shared" si="7"/>
        <v>0</v>
      </c>
      <c r="F226" s="14">
        <v>4200</v>
      </c>
      <c r="G226" s="18"/>
      <c r="H226" s="47" t="e">
        <f>VLOOKUP(G:G,'DATA INPUT TABLES HIDE'!C:D,2,0)</f>
        <v>#N/A</v>
      </c>
      <c r="I226" s="18"/>
      <c r="J226" s="18"/>
      <c r="K226" s="19"/>
      <c r="L226" s="18"/>
      <c r="M226" s="20"/>
      <c r="N226" s="15"/>
      <c r="O226" s="15"/>
      <c r="P226" s="17"/>
      <c r="Q226" s="70"/>
      <c r="R226" s="70"/>
      <c r="S226" s="15"/>
      <c r="T226" s="15"/>
      <c r="U226" s="15"/>
      <c r="V226" s="15"/>
      <c r="AC226" s="51"/>
      <c r="AD226" s="51"/>
    </row>
    <row r="227" spans="1:30" x14ac:dyDescent="0.35">
      <c r="A227" s="15"/>
      <c r="B227" s="15"/>
      <c r="C227" s="15"/>
      <c r="D227" s="15">
        <f t="shared" si="6"/>
        <v>0</v>
      </c>
      <c r="E227" s="15">
        <f t="shared" si="7"/>
        <v>0</v>
      </c>
      <c r="F227" s="14">
        <v>4200</v>
      </c>
      <c r="G227" s="18"/>
      <c r="H227" s="47" t="e">
        <f>VLOOKUP(G:G,'DATA INPUT TABLES HIDE'!C:D,2,0)</f>
        <v>#N/A</v>
      </c>
      <c r="I227" s="18"/>
      <c r="J227" s="18"/>
      <c r="K227" s="19"/>
      <c r="L227" s="18"/>
      <c r="M227" s="20"/>
      <c r="N227" s="15"/>
      <c r="O227" s="15"/>
      <c r="P227" s="17"/>
      <c r="Q227" s="70"/>
      <c r="R227" s="70"/>
      <c r="S227" s="15"/>
      <c r="T227" s="15"/>
      <c r="U227" s="15"/>
      <c r="V227" s="15"/>
      <c r="AC227" s="51"/>
      <c r="AD227" s="51"/>
    </row>
    <row r="228" spans="1:30" x14ac:dyDescent="0.35">
      <c r="A228" s="15"/>
      <c r="B228" s="15"/>
      <c r="C228" s="15"/>
      <c r="D228" s="15">
        <f t="shared" si="6"/>
        <v>0</v>
      </c>
      <c r="E228" s="15">
        <f t="shared" si="7"/>
        <v>0</v>
      </c>
      <c r="F228" s="14">
        <v>4200</v>
      </c>
      <c r="G228" s="18"/>
      <c r="H228" s="47" t="e">
        <f>VLOOKUP(G:G,'DATA INPUT TABLES HIDE'!C:D,2,0)</f>
        <v>#N/A</v>
      </c>
      <c r="I228" s="18"/>
      <c r="J228" s="18"/>
      <c r="K228" s="19"/>
      <c r="L228" s="18"/>
      <c r="M228" s="20"/>
      <c r="N228" s="15"/>
      <c r="O228" s="15"/>
      <c r="P228" s="17"/>
      <c r="Q228" s="70"/>
      <c r="R228" s="70"/>
      <c r="S228" s="15"/>
      <c r="T228" s="15"/>
      <c r="U228" s="15"/>
      <c r="V228" s="15"/>
      <c r="AC228" s="51"/>
      <c r="AD228" s="51"/>
    </row>
    <row r="229" spans="1:30" x14ac:dyDescent="0.35">
      <c r="A229" s="15"/>
      <c r="B229" s="15"/>
      <c r="C229" s="15"/>
      <c r="D229" s="15">
        <f t="shared" si="6"/>
        <v>0</v>
      </c>
      <c r="E229" s="15">
        <f t="shared" si="7"/>
        <v>0</v>
      </c>
      <c r="F229" s="14">
        <v>4200</v>
      </c>
      <c r="G229" s="18"/>
      <c r="H229" s="47" t="e">
        <f>VLOOKUP(G:G,'DATA INPUT TABLES HIDE'!C:D,2,0)</f>
        <v>#N/A</v>
      </c>
      <c r="I229" s="18"/>
      <c r="J229" s="18"/>
      <c r="K229" s="19"/>
      <c r="L229" s="18"/>
      <c r="M229" s="20"/>
      <c r="N229" s="15"/>
      <c r="O229" s="15"/>
      <c r="P229" s="17"/>
      <c r="Q229" s="70"/>
      <c r="R229" s="70"/>
      <c r="S229" s="15"/>
      <c r="T229" s="15"/>
      <c r="U229" s="15"/>
      <c r="V229" s="15"/>
      <c r="AC229" s="51"/>
      <c r="AD229" s="51"/>
    </row>
    <row r="230" spans="1:30" x14ac:dyDescent="0.35">
      <c r="A230" s="15"/>
      <c r="B230" s="15"/>
      <c r="C230" s="15"/>
      <c r="D230" s="15">
        <f t="shared" si="6"/>
        <v>0</v>
      </c>
      <c r="E230" s="15">
        <f t="shared" si="7"/>
        <v>0</v>
      </c>
      <c r="F230" s="14">
        <v>4200</v>
      </c>
      <c r="G230" s="18"/>
      <c r="H230" s="47" t="e">
        <f>VLOOKUP(G:G,'DATA INPUT TABLES HIDE'!C:D,2,0)</f>
        <v>#N/A</v>
      </c>
      <c r="I230" s="18"/>
      <c r="J230" s="18"/>
      <c r="K230" s="19"/>
      <c r="L230" s="18"/>
      <c r="M230" s="20"/>
      <c r="N230" s="15"/>
      <c r="O230" s="15"/>
      <c r="P230" s="17"/>
      <c r="Q230" s="70"/>
      <c r="R230" s="70"/>
      <c r="S230" s="15"/>
      <c r="T230" s="15"/>
      <c r="U230" s="15"/>
      <c r="V230" s="15"/>
      <c r="AC230" s="51"/>
      <c r="AD230" s="51"/>
    </row>
    <row r="231" spans="1:30" x14ac:dyDescent="0.35">
      <c r="A231" s="15"/>
      <c r="B231" s="15"/>
      <c r="C231" s="15"/>
      <c r="D231" s="15">
        <f t="shared" si="6"/>
        <v>0</v>
      </c>
      <c r="E231" s="15">
        <f t="shared" si="7"/>
        <v>0</v>
      </c>
      <c r="F231" s="14">
        <v>4200</v>
      </c>
      <c r="G231" s="18"/>
      <c r="H231" s="47" t="e">
        <f>VLOOKUP(G:G,'DATA INPUT TABLES HIDE'!C:D,2,0)</f>
        <v>#N/A</v>
      </c>
      <c r="I231" s="18"/>
      <c r="J231" s="18"/>
      <c r="K231" s="19"/>
      <c r="L231" s="18"/>
      <c r="M231" s="20"/>
      <c r="N231" s="15"/>
      <c r="O231" s="15"/>
      <c r="P231" s="17"/>
      <c r="Q231" s="70"/>
      <c r="R231" s="70"/>
      <c r="S231" s="15"/>
      <c r="T231" s="15"/>
      <c r="U231" s="15"/>
      <c r="V231" s="15"/>
      <c r="AC231" s="51"/>
      <c r="AD231" s="51"/>
    </row>
    <row r="232" spans="1:30" x14ac:dyDescent="0.35">
      <c r="A232" s="15"/>
      <c r="B232" s="15"/>
      <c r="C232" s="15"/>
      <c r="D232" s="15">
        <f t="shared" si="6"/>
        <v>0</v>
      </c>
      <c r="E232" s="15">
        <f t="shared" si="7"/>
        <v>0</v>
      </c>
      <c r="F232" s="14">
        <v>4200</v>
      </c>
      <c r="G232" s="18"/>
      <c r="H232" s="47" t="e">
        <f>VLOOKUP(G:G,'DATA INPUT TABLES HIDE'!C:D,2,0)</f>
        <v>#N/A</v>
      </c>
      <c r="I232" s="18"/>
      <c r="J232" s="18"/>
      <c r="K232" s="19"/>
      <c r="L232" s="18"/>
      <c r="M232" s="20"/>
      <c r="N232" s="15"/>
      <c r="O232" s="15"/>
      <c r="P232" s="17"/>
      <c r="Q232" s="70"/>
      <c r="R232" s="70"/>
      <c r="S232" s="15"/>
      <c r="T232" s="15"/>
      <c r="U232" s="15"/>
      <c r="V232" s="15"/>
      <c r="AC232" s="51"/>
      <c r="AD232" s="51"/>
    </row>
    <row r="233" spans="1:30" x14ac:dyDescent="0.35">
      <c r="A233" s="15"/>
      <c r="B233" s="15"/>
      <c r="C233" s="15"/>
      <c r="D233" s="15">
        <f t="shared" si="6"/>
        <v>0</v>
      </c>
      <c r="E233" s="15">
        <f t="shared" si="7"/>
        <v>0</v>
      </c>
      <c r="F233" s="14">
        <v>4200</v>
      </c>
      <c r="G233" s="18"/>
      <c r="H233" s="47" t="e">
        <f>VLOOKUP(G:G,'DATA INPUT TABLES HIDE'!C:D,2,0)</f>
        <v>#N/A</v>
      </c>
      <c r="I233" s="18"/>
      <c r="J233" s="18"/>
      <c r="K233" s="19"/>
      <c r="L233" s="18"/>
      <c r="M233" s="20"/>
      <c r="N233" s="15"/>
      <c r="O233" s="15"/>
      <c r="P233" s="17"/>
      <c r="Q233" s="70"/>
      <c r="R233" s="70"/>
      <c r="S233" s="15"/>
      <c r="T233" s="15"/>
      <c r="U233" s="15"/>
      <c r="V233" s="15"/>
      <c r="AC233" s="51"/>
      <c r="AD233" s="51"/>
    </row>
    <row r="234" spans="1:30" x14ac:dyDescent="0.35">
      <c r="A234" s="15"/>
      <c r="B234" s="15"/>
      <c r="C234" s="15"/>
      <c r="D234" s="15">
        <f t="shared" si="6"/>
        <v>0</v>
      </c>
      <c r="E234" s="15">
        <f t="shared" si="7"/>
        <v>0</v>
      </c>
      <c r="F234" s="14">
        <v>4200</v>
      </c>
      <c r="G234" s="18"/>
      <c r="H234" s="47" t="e">
        <f>VLOOKUP(G:G,'DATA INPUT TABLES HIDE'!C:D,2,0)</f>
        <v>#N/A</v>
      </c>
      <c r="I234" s="18"/>
      <c r="J234" s="18"/>
      <c r="K234" s="19"/>
      <c r="L234" s="18"/>
      <c r="M234" s="20"/>
      <c r="N234" s="15"/>
      <c r="O234" s="15"/>
      <c r="P234" s="17"/>
      <c r="Q234" s="70"/>
      <c r="R234" s="70"/>
      <c r="S234" s="15"/>
      <c r="T234" s="15"/>
      <c r="U234" s="15"/>
      <c r="V234" s="15"/>
      <c r="AC234" s="51"/>
      <c r="AD234" s="51"/>
    </row>
    <row r="235" spans="1:30" x14ac:dyDescent="0.35">
      <c r="A235" s="15"/>
      <c r="B235" s="15"/>
      <c r="C235" s="15"/>
      <c r="D235" s="15">
        <f t="shared" si="6"/>
        <v>0</v>
      </c>
      <c r="E235" s="15">
        <f t="shared" si="7"/>
        <v>0</v>
      </c>
      <c r="F235" s="14">
        <v>4200</v>
      </c>
      <c r="G235" s="18"/>
      <c r="H235" s="47" t="e">
        <f>VLOOKUP(G:G,'DATA INPUT TABLES HIDE'!C:D,2,0)</f>
        <v>#N/A</v>
      </c>
      <c r="I235" s="18"/>
      <c r="J235" s="18"/>
      <c r="K235" s="19"/>
      <c r="L235" s="18"/>
      <c r="M235" s="20"/>
      <c r="N235" s="15"/>
      <c r="O235" s="15"/>
      <c r="P235" s="17"/>
      <c r="Q235" s="70"/>
      <c r="R235" s="70"/>
      <c r="S235" s="15"/>
      <c r="T235" s="15"/>
      <c r="U235" s="15"/>
      <c r="V235" s="15"/>
      <c r="AC235" s="51"/>
      <c r="AD235" s="51"/>
    </row>
    <row r="236" spans="1:30" x14ac:dyDescent="0.35">
      <c r="A236" s="15"/>
      <c r="B236" s="15"/>
      <c r="C236" s="15"/>
      <c r="D236" s="15">
        <f t="shared" si="6"/>
        <v>0</v>
      </c>
      <c r="E236" s="15">
        <f t="shared" si="7"/>
        <v>0</v>
      </c>
      <c r="F236" s="14">
        <v>4200</v>
      </c>
      <c r="G236" s="18"/>
      <c r="H236" s="47" t="e">
        <f>VLOOKUP(G:G,'DATA INPUT TABLES HIDE'!C:D,2,0)</f>
        <v>#N/A</v>
      </c>
      <c r="I236" s="18"/>
      <c r="J236" s="18"/>
      <c r="K236" s="19"/>
      <c r="L236" s="18"/>
      <c r="M236" s="20"/>
      <c r="N236" s="15"/>
      <c r="O236" s="15"/>
      <c r="P236" s="17"/>
      <c r="Q236" s="70"/>
      <c r="R236" s="70"/>
      <c r="S236" s="15"/>
      <c r="T236" s="15"/>
      <c r="U236" s="15"/>
      <c r="V236" s="15"/>
      <c r="AC236" s="51"/>
      <c r="AD236" s="51"/>
    </row>
    <row r="237" spans="1:30" x14ac:dyDescent="0.35">
      <c r="A237" s="15"/>
      <c r="B237" s="15"/>
      <c r="C237" s="15"/>
      <c r="D237" s="15">
        <f t="shared" si="6"/>
        <v>0</v>
      </c>
      <c r="E237" s="15">
        <f t="shared" si="7"/>
        <v>0</v>
      </c>
      <c r="F237" s="14">
        <v>4200</v>
      </c>
      <c r="G237" s="18"/>
      <c r="H237" s="47" t="e">
        <f>VLOOKUP(G:G,'DATA INPUT TABLES HIDE'!C:D,2,0)</f>
        <v>#N/A</v>
      </c>
      <c r="I237" s="18"/>
      <c r="J237" s="18"/>
      <c r="K237" s="19"/>
      <c r="L237" s="18"/>
      <c r="M237" s="20"/>
      <c r="N237" s="15"/>
      <c r="O237" s="15"/>
      <c r="P237" s="17"/>
      <c r="Q237" s="70"/>
      <c r="R237" s="70"/>
      <c r="S237" s="15"/>
      <c r="T237" s="15"/>
      <c r="U237" s="15"/>
      <c r="V237" s="15"/>
      <c r="AC237" s="51"/>
      <c r="AD237" s="51"/>
    </row>
    <row r="238" spans="1:30" x14ac:dyDescent="0.35">
      <c r="A238" s="15"/>
      <c r="B238" s="15"/>
      <c r="C238" s="15"/>
      <c r="D238" s="15">
        <f t="shared" si="6"/>
        <v>0</v>
      </c>
      <c r="E238" s="15">
        <f t="shared" si="7"/>
        <v>0</v>
      </c>
      <c r="F238" s="14">
        <v>4200</v>
      </c>
      <c r="G238" s="18"/>
      <c r="H238" s="47" t="e">
        <f>VLOOKUP(G:G,'DATA INPUT TABLES HIDE'!C:D,2,0)</f>
        <v>#N/A</v>
      </c>
      <c r="I238" s="18"/>
      <c r="J238" s="18"/>
      <c r="K238" s="19"/>
      <c r="L238" s="18"/>
      <c r="M238" s="20"/>
      <c r="N238" s="15"/>
      <c r="O238" s="15"/>
      <c r="P238" s="17"/>
      <c r="Q238" s="70"/>
      <c r="R238" s="70"/>
      <c r="S238" s="15"/>
      <c r="T238" s="15"/>
      <c r="U238" s="15"/>
      <c r="V238" s="15"/>
      <c r="AC238" s="51"/>
      <c r="AD238" s="51"/>
    </row>
    <row r="239" spans="1:30" x14ac:dyDescent="0.35">
      <c r="A239" s="15"/>
      <c r="B239" s="15"/>
      <c r="C239" s="15"/>
      <c r="D239" s="15">
        <f t="shared" si="6"/>
        <v>0</v>
      </c>
      <c r="E239" s="15">
        <f t="shared" si="7"/>
        <v>0</v>
      </c>
      <c r="F239" s="14">
        <v>4200</v>
      </c>
      <c r="G239" s="18"/>
      <c r="H239" s="47" t="e">
        <f>VLOOKUP(G:G,'DATA INPUT TABLES HIDE'!C:D,2,0)</f>
        <v>#N/A</v>
      </c>
      <c r="I239" s="18"/>
      <c r="J239" s="18"/>
      <c r="K239" s="19"/>
      <c r="L239" s="18"/>
      <c r="M239" s="20"/>
      <c r="N239" s="15"/>
      <c r="O239" s="15"/>
      <c r="P239" s="17"/>
      <c r="Q239" s="70"/>
      <c r="R239" s="70"/>
      <c r="S239" s="15"/>
      <c r="T239" s="15"/>
      <c r="U239" s="15"/>
      <c r="V239" s="15"/>
      <c r="AC239" s="51"/>
      <c r="AD239" s="51"/>
    </row>
    <row r="240" spans="1:30" x14ac:dyDescent="0.35">
      <c r="A240" s="15"/>
      <c r="B240" s="15"/>
      <c r="C240" s="15"/>
      <c r="D240" s="15">
        <f t="shared" si="6"/>
        <v>0</v>
      </c>
      <c r="E240" s="15">
        <f t="shared" si="7"/>
        <v>0</v>
      </c>
      <c r="F240" s="14">
        <v>4200</v>
      </c>
      <c r="G240" s="18"/>
      <c r="H240" s="47" t="e">
        <f>VLOOKUP(G:G,'DATA INPUT TABLES HIDE'!C:D,2,0)</f>
        <v>#N/A</v>
      </c>
      <c r="I240" s="18"/>
      <c r="J240" s="18"/>
      <c r="K240" s="19"/>
      <c r="L240" s="18"/>
      <c r="M240" s="20"/>
      <c r="N240" s="15"/>
      <c r="O240" s="15"/>
      <c r="P240" s="17"/>
      <c r="Q240" s="70"/>
      <c r="R240" s="70"/>
      <c r="S240" s="15"/>
      <c r="T240" s="15"/>
      <c r="U240" s="15"/>
      <c r="V240" s="15"/>
      <c r="AC240" s="51"/>
      <c r="AD240" s="51"/>
    </row>
    <row r="241" spans="1:30" x14ac:dyDescent="0.35">
      <c r="A241" s="15"/>
      <c r="B241" s="15"/>
      <c r="C241" s="15"/>
      <c r="D241" s="15">
        <f t="shared" si="6"/>
        <v>0</v>
      </c>
      <c r="E241" s="15">
        <f t="shared" si="7"/>
        <v>0</v>
      </c>
      <c r="F241" s="14">
        <v>4200</v>
      </c>
      <c r="G241" s="18"/>
      <c r="H241" s="47" t="e">
        <f>VLOOKUP(G:G,'DATA INPUT TABLES HIDE'!C:D,2,0)</f>
        <v>#N/A</v>
      </c>
      <c r="I241" s="18"/>
      <c r="J241" s="18"/>
      <c r="K241" s="19"/>
      <c r="L241" s="18"/>
      <c r="M241" s="20"/>
      <c r="N241" s="15"/>
      <c r="O241" s="15"/>
      <c r="P241" s="17"/>
      <c r="Q241" s="70"/>
      <c r="R241" s="70"/>
      <c r="S241" s="15"/>
      <c r="T241" s="15"/>
      <c r="U241" s="15"/>
      <c r="V241" s="15"/>
      <c r="AC241" s="51"/>
      <c r="AD241" s="51"/>
    </row>
    <row r="242" spans="1:30" x14ac:dyDescent="0.35">
      <c r="A242" s="15"/>
      <c r="B242" s="15"/>
      <c r="C242" s="15"/>
      <c r="D242" s="15">
        <f t="shared" si="6"/>
        <v>0</v>
      </c>
      <c r="E242" s="15">
        <f t="shared" si="7"/>
        <v>0</v>
      </c>
      <c r="F242" s="14">
        <v>4200</v>
      </c>
      <c r="G242" s="18"/>
      <c r="H242" s="47" t="e">
        <f>VLOOKUP(G:G,'DATA INPUT TABLES HIDE'!C:D,2,0)</f>
        <v>#N/A</v>
      </c>
      <c r="I242" s="18"/>
      <c r="J242" s="18"/>
      <c r="K242" s="19"/>
      <c r="L242" s="18"/>
      <c r="M242" s="20"/>
      <c r="N242" s="15"/>
      <c r="O242" s="15"/>
      <c r="P242" s="17"/>
      <c r="Q242" s="70"/>
      <c r="R242" s="70"/>
      <c r="S242" s="15"/>
      <c r="T242" s="15"/>
      <c r="U242" s="15"/>
      <c r="V242" s="15"/>
      <c r="AC242" s="51"/>
      <c r="AD242" s="51"/>
    </row>
    <row r="243" spans="1:30" x14ac:dyDescent="0.35">
      <c r="A243" s="15"/>
      <c r="B243" s="15"/>
      <c r="C243" s="15"/>
      <c r="D243" s="15">
        <f t="shared" si="6"/>
        <v>0</v>
      </c>
      <c r="E243" s="15">
        <f t="shared" si="7"/>
        <v>0</v>
      </c>
      <c r="F243" s="14">
        <v>4200</v>
      </c>
      <c r="G243" s="18"/>
      <c r="H243" s="47" t="e">
        <f>VLOOKUP(G:G,'DATA INPUT TABLES HIDE'!C:D,2,0)</f>
        <v>#N/A</v>
      </c>
      <c r="I243" s="18"/>
      <c r="J243" s="18"/>
      <c r="K243" s="19"/>
      <c r="L243" s="18"/>
      <c r="M243" s="20"/>
      <c r="N243" s="15"/>
      <c r="O243" s="15"/>
      <c r="P243" s="17"/>
      <c r="Q243" s="70"/>
      <c r="R243" s="70"/>
      <c r="S243" s="15"/>
      <c r="T243" s="15"/>
      <c r="U243" s="15"/>
      <c r="V243" s="15"/>
      <c r="AC243" s="51"/>
      <c r="AD243" s="51"/>
    </row>
    <row r="244" spans="1:30" x14ac:dyDescent="0.35">
      <c r="A244" s="15"/>
      <c r="B244" s="15"/>
      <c r="C244" s="15"/>
      <c r="D244" s="15">
        <f t="shared" si="6"/>
        <v>0</v>
      </c>
      <c r="E244" s="15">
        <f t="shared" si="7"/>
        <v>0</v>
      </c>
      <c r="F244" s="14">
        <v>4200</v>
      </c>
      <c r="G244" s="18"/>
      <c r="H244" s="47" t="e">
        <f>VLOOKUP(G:G,'DATA INPUT TABLES HIDE'!C:D,2,0)</f>
        <v>#N/A</v>
      </c>
      <c r="I244" s="18"/>
      <c r="J244" s="18"/>
      <c r="K244" s="19"/>
      <c r="L244" s="18"/>
      <c r="M244" s="20"/>
      <c r="N244" s="15"/>
      <c r="O244" s="15"/>
      <c r="P244" s="17"/>
      <c r="Q244" s="70"/>
      <c r="R244" s="70"/>
      <c r="S244" s="15"/>
      <c r="T244" s="15"/>
      <c r="U244" s="15"/>
      <c r="V244" s="15"/>
      <c r="AC244" s="51"/>
      <c r="AD244" s="51"/>
    </row>
    <row r="245" spans="1:30" x14ac:dyDescent="0.35">
      <c r="A245" s="15"/>
      <c r="B245" s="15"/>
      <c r="C245" s="15"/>
      <c r="D245" s="15">
        <f t="shared" si="6"/>
        <v>0</v>
      </c>
      <c r="E245" s="15">
        <f t="shared" si="7"/>
        <v>0</v>
      </c>
      <c r="F245" s="14">
        <v>4200</v>
      </c>
      <c r="G245" s="18"/>
      <c r="H245" s="47" t="e">
        <f>VLOOKUP(G:G,'DATA INPUT TABLES HIDE'!C:D,2,0)</f>
        <v>#N/A</v>
      </c>
      <c r="I245" s="18"/>
      <c r="J245" s="18"/>
      <c r="K245" s="19"/>
      <c r="L245" s="18"/>
      <c r="M245" s="20"/>
      <c r="N245" s="15"/>
      <c r="O245" s="15"/>
      <c r="P245" s="17"/>
      <c r="Q245" s="70"/>
      <c r="R245" s="70"/>
      <c r="S245" s="15"/>
      <c r="T245" s="15"/>
      <c r="U245" s="15"/>
      <c r="V245" s="15"/>
      <c r="AC245" s="51"/>
      <c r="AD245" s="51"/>
    </row>
    <row r="246" spans="1:30" x14ac:dyDescent="0.35">
      <c r="A246" s="15"/>
      <c r="B246" s="15"/>
      <c r="C246" s="15"/>
      <c r="D246" s="15">
        <f t="shared" si="6"/>
        <v>0</v>
      </c>
      <c r="E246" s="15">
        <f t="shared" si="7"/>
        <v>0</v>
      </c>
      <c r="F246" s="14">
        <v>4200</v>
      </c>
      <c r="G246" s="18"/>
      <c r="H246" s="47" t="e">
        <f>VLOOKUP(G:G,'DATA INPUT TABLES HIDE'!C:D,2,0)</f>
        <v>#N/A</v>
      </c>
      <c r="I246" s="18"/>
      <c r="J246" s="18"/>
      <c r="K246" s="19"/>
      <c r="L246" s="18"/>
      <c r="M246" s="20"/>
      <c r="N246" s="15"/>
      <c r="O246" s="15"/>
      <c r="P246" s="17"/>
      <c r="Q246" s="70"/>
      <c r="R246" s="70"/>
      <c r="S246" s="15"/>
      <c r="T246" s="15"/>
      <c r="U246" s="15"/>
      <c r="V246" s="15"/>
      <c r="AC246" s="51"/>
      <c r="AD246" s="51"/>
    </row>
    <row r="247" spans="1:30" x14ac:dyDescent="0.35">
      <c r="A247" s="15"/>
      <c r="B247" s="15"/>
      <c r="C247" s="15"/>
      <c r="D247" s="15">
        <f t="shared" si="6"/>
        <v>0</v>
      </c>
      <c r="E247" s="15">
        <f t="shared" si="7"/>
        <v>0</v>
      </c>
      <c r="F247" s="14">
        <v>4200</v>
      </c>
      <c r="G247" s="18"/>
      <c r="H247" s="47" t="e">
        <f>VLOOKUP(G:G,'DATA INPUT TABLES HIDE'!C:D,2,0)</f>
        <v>#N/A</v>
      </c>
      <c r="I247" s="18"/>
      <c r="J247" s="18"/>
      <c r="K247" s="19"/>
      <c r="L247" s="18"/>
      <c r="M247" s="20"/>
      <c r="N247" s="15"/>
      <c r="O247" s="15"/>
      <c r="P247" s="17"/>
      <c r="Q247" s="70"/>
      <c r="R247" s="70"/>
      <c r="S247" s="15"/>
      <c r="T247" s="15"/>
      <c r="U247" s="15"/>
      <c r="V247" s="15"/>
      <c r="AC247" s="51"/>
      <c r="AD247" s="51"/>
    </row>
    <row r="248" spans="1:30" x14ac:dyDescent="0.35">
      <c r="A248" s="15"/>
      <c r="B248" s="15"/>
      <c r="C248" s="15"/>
      <c r="D248" s="15">
        <f t="shared" si="6"/>
        <v>0</v>
      </c>
      <c r="E248" s="15">
        <f t="shared" si="7"/>
        <v>0</v>
      </c>
      <c r="F248" s="14">
        <v>4200</v>
      </c>
      <c r="G248" s="18"/>
      <c r="H248" s="47" t="e">
        <f>VLOOKUP(G:G,'DATA INPUT TABLES HIDE'!C:D,2,0)</f>
        <v>#N/A</v>
      </c>
      <c r="I248" s="18"/>
      <c r="J248" s="18"/>
      <c r="K248" s="19"/>
      <c r="L248" s="18"/>
      <c r="M248" s="20"/>
      <c r="N248" s="15"/>
      <c r="O248" s="15"/>
      <c r="P248" s="17"/>
      <c r="Q248" s="70"/>
      <c r="R248" s="70"/>
      <c r="S248" s="15"/>
      <c r="T248" s="15"/>
      <c r="U248" s="15"/>
      <c r="V248" s="15"/>
      <c r="AC248" s="51"/>
      <c r="AD248" s="51"/>
    </row>
    <row r="249" spans="1:30" x14ac:dyDescent="0.35">
      <c r="A249" s="15"/>
      <c r="B249" s="15"/>
      <c r="C249" s="15"/>
      <c r="D249" s="15">
        <f t="shared" si="6"/>
        <v>0</v>
      </c>
      <c r="E249" s="15">
        <f t="shared" si="7"/>
        <v>0</v>
      </c>
      <c r="F249" s="14">
        <v>4200</v>
      </c>
      <c r="G249" s="18"/>
      <c r="H249" s="47" t="e">
        <f>VLOOKUP(G:G,'DATA INPUT TABLES HIDE'!C:D,2,0)</f>
        <v>#N/A</v>
      </c>
      <c r="I249" s="18"/>
      <c r="J249" s="18"/>
      <c r="K249" s="19"/>
      <c r="L249" s="18"/>
      <c r="M249" s="20"/>
      <c r="N249" s="15"/>
      <c r="O249" s="15"/>
      <c r="P249" s="17"/>
      <c r="Q249" s="70"/>
      <c r="R249" s="70"/>
      <c r="S249" s="15"/>
      <c r="T249" s="15"/>
      <c r="U249" s="15"/>
      <c r="V249" s="15"/>
      <c r="AC249" s="51"/>
      <c r="AD249" s="51"/>
    </row>
    <row r="250" spans="1:30" x14ac:dyDescent="0.35">
      <c r="A250" s="15"/>
      <c r="B250" s="15"/>
      <c r="C250" s="15"/>
      <c r="D250" s="15">
        <f t="shared" si="6"/>
        <v>0</v>
      </c>
      <c r="E250" s="15">
        <f t="shared" si="7"/>
        <v>0</v>
      </c>
      <c r="F250" s="14">
        <v>4200</v>
      </c>
      <c r="G250" s="18"/>
      <c r="H250" s="47" t="e">
        <f>VLOOKUP(G:G,'DATA INPUT TABLES HIDE'!C:D,2,0)</f>
        <v>#N/A</v>
      </c>
      <c r="I250" s="18"/>
      <c r="J250" s="18"/>
      <c r="K250" s="19"/>
      <c r="L250" s="18"/>
      <c r="M250" s="20"/>
      <c r="N250" s="15"/>
      <c r="O250" s="15"/>
      <c r="P250" s="17"/>
      <c r="Q250" s="70"/>
      <c r="R250" s="70"/>
      <c r="S250" s="15"/>
      <c r="T250" s="15"/>
      <c r="U250" s="15"/>
      <c r="V250" s="15"/>
      <c r="AC250" s="51"/>
      <c r="AD250" s="51"/>
    </row>
    <row r="251" spans="1:30" x14ac:dyDescent="0.35">
      <c r="A251" s="15"/>
      <c r="B251" s="15"/>
      <c r="C251" s="15"/>
      <c r="D251" s="15">
        <f t="shared" si="6"/>
        <v>0</v>
      </c>
      <c r="E251" s="15">
        <f t="shared" si="7"/>
        <v>0</v>
      </c>
      <c r="F251" s="14">
        <v>4200</v>
      </c>
      <c r="G251" s="18"/>
      <c r="H251" s="47" t="e">
        <f>VLOOKUP(G:G,'DATA INPUT TABLES HIDE'!C:D,2,0)</f>
        <v>#N/A</v>
      </c>
      <c r="I251" s="18"/>
      <c r="J251" s="18"/>
      <c r="K251" s="19"/>
      <c r="L251" s="18"/>
      <c r="M251" s="20"/>
      <c r="N251" s="15"/>
      <c r="O251" s="15"/>
      <c r="P251" s="17"/>
      <c r="Q251" s="70"/>
      <c r="R251" s="70"/>
      <c r="S251" s="15"/>
      <c r="T251" s="15"/>
      <c r="U251" s="15"/>
      <c r="V251" s="15"/>
      <c r="AC251" s="51"/>
      <c r="AD251" s="51"/>
    </row>
    <row r="252" spans="1:30" x14ac:dyDescent="0.35">
      <c r="A252" s="15"/>
      <c r="B252" s="15"/>
      <c r="C252" s="15"/>
      <c r="D252" s="15">
        <f t="shared" si="6"/>
        <v>0</v>
      </c>
      <c r="E252" s="15">
        <f t="shared" si="7"/>
        <v>0</v>
      </c>
      <c r="F252" s="14">
        <v>4200</v>
      </c>
      <c r="G252" s="18"/>
      <c r="H252" s="47" t="e">
        <f>VLOOKUP(G:G,'DATA INPUT TABLES HIDE'!C:D,2,0)</f>
        <v>#N/A</v>
      </c>
      <c r="I252" s="18"/>
      <c r="J252" s="18"/>
      <c r="K252" s="19"/>
      <c r="L252" s="18"/>
      <c r="M252" s="20"/>
      <c r="N252" s="15"/>
      <c r="O252" s="15"/>
      <c r="P252" s="17"/>
      <c r="Q252" s="70"/>
      <c r="R252" s="70"/>
      <c r="S252" s="15"/>
      <c r="T252" s="15"/>
      <c r="U252" s="15"/>
      <c r="V252" s="15"/>
      <c r="AC252" s="51"/>
      <c r="AD252" s="51"/>
    </row>
    <row r="253" spans="1:30" x14ac:dyDescent="0.35">
      <c r="A253" s="15"/>
      <c r="B253" s="15"/>
      <c r="C253" s="15"/>
      <c r="D253" s="15">
        <f t="shared" si="6"/>
        <v>0</v>
      </c>
      <c r="E253" s="15">
        <f t="shared" si="7"/>
        <v>0</v>
      </c>
      <c r="F253" s="14">
        <v>4200</v>
      </c>
      <c r="G253" s="18"/>
      <c r="H253" s="47" t="e">
        <f>VLOOKUP(G:G,'DATA INPUT TABLES HIDE'!C:D,2,0)</f>
        <v>#N/A</v>
      </c>
      <c r="I253" s="18"/>
      <c r="J253" s="18"/>
      <c r="K253" s="19"/>
      <c r="L253" s="18"/>
      <c r="M253" s="20"/>
      <c r="N253" s="15"/>
      <c r="O253" s="15"/>
      <c r="P253" s="17"/>
      <c r="Q253" s="70"/>
      <c r="R253" s="70"/>
      <c r="S253" s="15"/>
      <c r="T253" s="15"/>
      <c r="U253" s="15"/>
      <c r="V253" s="15"/>
      <c r="AC253" s="51"/>
      <c r="AD253" s="51"/>
    </row>
    <row r="254" spans="1:30" x14ac:dyDescent="0.35">
      <c r="A254" s="15"/>
      <c r="B254" s="15"/>
      <c r="C254" s="15"/>
      <c r="D254" s="15">
        <f t="shared" si="6"/>
        <v>0</v>
      </c>
      <c r="E254" s="15">
        <f t="shared" si="7"/>
        <v>0</v>
      </c>
      <c r="F254" s="14">
        <v>4200</v>
      </c>
      <c r="G254" s="18"/>
      <c r="H254" s="47" t="e">
        <f>VLOOKUP(G:G,'DATA INPUT TABLES HIDE'!C:D,2,0)</f>
        <v>#N/A</v>
      </c>
      <c r="I254" s="18"/>
      <c r="J254" s="18"/>
      <c r="K254" s="19"/>
      <c r="L254" s="18"/>
      <c r="M254" s="20"/>
      <c r="N254" s="15"/>
      <c r="O254" s="15"/>
      <c r="P254" s="17"/>
      <c r="Q254" s="70"/>
      <c r="R254" s="70"/>
      <c r="S254" s="15"/>
      <c r="T254" s="15"/>
      <c r="U254" s="15"/>
      <c r="V254" s="15"/>
      <c r="AC254" s="51"/>
      <c r="AD254" s="51"/>
    </row>
    <row r="255" spans="1:30" x14ac:dyDescent="0.35">
      <c r="A255" s="15"/>
      <c r="B255" s="15"/>
      <c r="C255" s="15"/>
      <c r="D255" s="15">
        <f t="shared" si="6"/>
        <v>0</v>
      </c>
      <c r="E255" s="15">
        <f t="shared" si="7"/>
        <v>0</v>
      </c>
      <c r="F255" s="14">
        <v>4200</v>
      </c>
      <c r="G255" s="18"/>
      <c r="H255" s="47" t="e">
        <f>VLOOKUP(G:G,'DATA INPUT TABLES HIDE'!C:D,2,0)</f>
        <v>#N/A</v>
      </c>
      <c r="I255" s="18"/>
      <c r="J255" s="18"/>
      <c r="K255" s="19"/>
      <c r="L255" s="18"/>
      <c r="M255" s="20"/>
      <c r="N255" s="15"/>
      <c r="O255" s="15"/>
      <c r="P255" s="17"/>
      <c r="Q255" s="70"/>
      <c r="R255" s="70"/>
      <c r="S255" s="15"/>
      <c r="T255" s="15"/>
      <c r="U255" s="15"/>
      <c r="V255" s="15"/>
      <c r="AC255" s="51"/>
      <c r="AD255" s="51"/>
    </row>
    <row r="256" spans="1:30" x14ac:dyDescent="0.35">
      <c r="A256" s="15"/>
      <c r="B256" s="15"/>
      <c r="C256" s="15"/>
      <c r="D256" s="15">
        <f t="shared" si="6"/>
        <v>0</v>
      </c>
      <c r="E256" s="15">
        <f t="shared" si="7"/>
        <v>0</v>
      </c>
      <c r="F256" s="14">
        <v>4200</v>
      </c>
      <c r="G256" s="18"/>
      <c r="H256" s="47" t="e">
        <f>VLOOKUP(G:G,'DATA INPUT TABLES HIDE'!C:D,2,0)</f>
        <v>#N/A</v>
      </c>
      <c r="I256" s="18"/>
      <c r="J256" s="18"/>
      <c r="K256" s="19"/>
      <c r="L256" s="18"/>
      <c r="M256" s="20"/>
      <c r="N256" s="15"/>
      <c r="O256" s="15"/>
      <c r="P256" s="17"/>
      <c r="Q256" s="70"/>
      <c r="R256" s="70"/>
      <c r="S256" s="15"/>
      <c r="T256" s="15"/>
      <c r="U256" s="15"/>
      <c r="V256" s="15"/>
      <c r="AC256" s="51"/>
      <c r="AD256" s="51"/>
    </row>
    <row r="257" spans="1:30" x14ac:dyDescent="0.35">
      <c r="A257" s="15"/>
      <c r="B257" s="15"/>
      <c r="C257" s="15"/>
      <c r="D257" s="15">
        <f t="shared" si="6"/>
        <v>0</v>
      </c>
      <c r="E257" s="15">
        <f t="shared" si="7"/>
        <v>0</v>
      </c>
      <c r="F257" s="14">
        <v>4200</v>
      </c>
      <c r="G257" s="18"/>
      <c r="H257" s="47" t="e">
        <f>VLOOKUP(G:G,'DATA INPUT TABLES HIDE'!C:D,2,0)</f>
        <v>#N/A</v>
      </c>
      <c r="I257" s="18"/>
      <c r="J257" s="18"/>
      <c r="K257" s="19"/>
      <c r="L257" s="18"/>
      <c r="M257" s="20"/>
      <c r="N257" s="15"/>
      <c r="O257" s="15"/>
      <c r="P257" s="17"/>
      <c r="Q257" s="70"/>
      <c r="R257" s="70"/>
      <c r="S257" s="15"/>
      <c r="T257" s="15"/>
      <c r="U257" s="15"/>
      <c r="V257" s="15"/>
      <c r="AC257" s="51"/>
      <c r="AD257" s="51"/>
    </row>
    <row r="258" spans="1:30" x14ac:dyDescent="0.35">
      <c r="A258" s="15"/>
      <c r="B258" s="15"/>
      <c r="C258" s="15"/>
      <c r="D258" s="15">
        <f t="shared" si="6"/>
        <v>0</v>
      </c>
      <c r="E258" s="15">
        <f t="shared" si="7"/>
        <v>0</v>
      </c>
      <c r="F258" s="14">
        <v>4200</v>
      </c>
      <c r="G258" s="18"/>
      <c r="H258" s="47" t="e">
        <f>VLOOKUP(G:G,'DATA INPUT TABLES HIDE'!C:D,2,0)</f>
        <v>#N/A</v>
      </c>
      <c r="I258" s="18"/>
      <c r="J258" s="18"/>
      <c r="K258" s="19"/>
      <c r="L258" s="18"/>
      <c r="M258" s="20"/>
      <c r="N258" s="15"/>
      <c r="O258" s="15"/>
      <c r="P258" s="17"/>
      <c r="Q258" s="70"/>
      <c r="R258" s="70"/>
      <c r="S258" s="15"/>
      <c r="T258" s="15"/>
      <c r="U258" s="15"/>
      <c r="V258" s="15"/>
      <c r="AC258" s="51"/>
      <c r="AD258" s="51"/>
    </row>
    <row r="259" spans="1:30" x14ac:dyDescent="0.35">
      <c r="A259" s="15"/>
      <c r="B259" s="15"/>
      <c r="C259" s="15"/>
      <c r="D259" s="15">
        <f t="shared" si="6"/>
        <v>0</v>
      </c>
      <c r="E259" s="15">
        <f t="shared" si="7"/>
        <v>0</v>
      </c>
      <c r="F259" s="14">
        <v>4200</v>
      </c>
      <c r="G259" s="18"/>
      <c r="H259" s="47" t="e">
        <f>VLOOKUP(G:G,'DATA INPUT TABLES HIDE'!C:D,2,0)</f>
        <v>#N/A</v>
      </c>
      <c r="I259" s="18"/>
      <c r="J259" s="18"/>
      <c r="K259" s="19"/>
      <c r="L259" s="18"/>
      <c r="M259" s="20"/>
      <c r="N259" s="15"/>
      <c r="O259" s="15"/>
      <c r="P259" s="17"/>
      <c r="Q259" s="70"/>
      <c r="R259" s="70"/>
      <c r="S259" s="15"/>
      <c r="T259" s="15"/>
      <c r="U259" s="15"/>
      <c r="V259" s="15"/>
      <c r="AC259" s="51"/>
      <c r="AD259" s="51"/>
    </row>
    <row r="260" spans="1:30" x14ac:dyDescent="0.35">
      <c r="A260" s="15"/>
      <c r="B260" s="15"/>
      <c r="C260" s="15"/>
      <c r="D260" s="15">
        <f t="shared" si="6"/>
        <v>0</v>
      </c>
      <c r="E260" s="15">
        <f t="shared" si="7"/>
        <v>0</v>
      </c>
      <c r="F260" s="14">
        <v>4200</v>
      </c>
      <c r="G260" s="18"/>
      <c r="H260" s="47" t="e">
        <f>VLOOKUP(G:G,'DATA INPUT TABLES HIDE'!C:D,2,0)</f>
        <v>#N/A</v>
      </c>
      <c r="I260" s="18"/>
      <c r="J260" s="18"/>
      <c r="K260" s="19"/>
      <c r="L260" s="18"/>
      <c r="M260" s="20"/>
      <c r="N260" s="15"/>
      <c r="O260" s="15"/>
      <c r="P260" s="17"/>
      <c r="Q260" s="70"/>
      <c r="R260" s="70"/>
      <c r="S260" s="15"/>
      <c r="T260" s="15"/>
      <c r="U260" s="15"/>
      <c r="V260" s="15"/>
      <c r="AC260" s="51"/>
      <c r="AD260" s="51"/>
    </row>
    <row r="261" spans="1:30" x14ac:dyDescent="0.35">
      <c r="A261" s="15"/>
      <c r="B261" s="15"/>
      <c r="C261" s="15"/>
      <c r="D261" s="15">
        <f t="shared" si="6"/>
        <v>0</v>
      </c>
      <c r="E261" s="15">
        <f t="shared" si="7"/>
        <v>0</v>
      </c>
      <c r="F261" s="14">
        <v>4200</v>
      </c>
      <c r="G261" s="18"/>
      <c r="H261" s="47" t="e">
        <f>VLOOKUP(G:G,'DATA INPUT TABLES HIDE'!C:D,2,0)</f>
        <v>#N/A</v>
      </c>
      <c r="I261" s="18"/>
      <c r="J261" s="18"/>
      <c r="K261" s="19"/>
      <c r="L261" s="18"/>
      <c r="M261" s="20"/>
      <c r="N261" s="15"/>
      <c r="O261" s="15"/>
      <c r="P261" s="17"/>
      <c r="Q261" s="70"/>
      <c r="R261" s="70"/>
      <c r="S261" s="15"/>
      <c r="T261" s="15"/>
      <c r="U261" s="15"/>
      <c r="V261" s="15"/>
      <c r="AC261" s="51"/>
      <c r="AD261" s="51"/>
    </row>
    <row r="262" spans="1:30" x14ac:dyDescent="0.35">
      <c r="A262" s="15"/>
      <c r="B262" s="15"/>
      <c r="C262" s="15"/>
      <c r="D262" s="15">
        <f t="shared" si="6"/>
        <v>0</v>
      </c>
      <c r="E262" s="15">
        <f t="shared" si="7"/>
        <v>0</v>
      </c>
      <c r="F262" s="14">
        <v>4200</v>
      </c>
      <c r="G262" s="18"/>
      <c r="H262" s="47" t="e">
        <f>VLOOKUP(G:G,'DATA INPUT TABLES HIDE'!C:D,2,0)</f>
        <v>#N/A</v>
      </c>
      <c r="I262" s="18"/>
      <c r="J262" s="18"/>
      <c r="K262" s="19"/>
      <c r="L262" s="18"/>
      <c r="M262" s="20"/>
      <c r="N262" s="15"/>
      <c r="O262" s="15"/>
      <c r="P262" s="17"/>
      <c r="Q262" s="70"/>
      <c r="R262" s="70"/>
      <c r="S262" s="15"/>
      <c r="T262" s="15"/>
      <c r="U262" s="15"/>
      <c r="V262" s="15"/>
      <c r="AC262" s="51"/>
      <c r="AD262" s="51"/>
    </row>
    <row r="263" spans="1:30" x14ac:dyDescent="0.35">
      <c r="A263" s="15"/>
      <c r="B263" s="15"/>
      <c r="C263" s="15"/>
      <c r="D263" s="15">
        <f t="shared" si="6"/>
        <v>0</v>
      </c>
      <c r="E263" s="15">
        <f t="shared" si="7"/>
        <v>0</v>
      </c>
      <c r="F263" s="14">
        <v>4200</v>
      </c>
      <c r="G263" s="18"/>
      <c r="H263" s="47" t="e">
        <f>VLOOKUP(G:G,'DATA INPUT TABLES HIDE'!C:D,2,0)</f>
        <v>#N/A</v>
      </c>
      <c r="I263" s="18"/>
      <c r="J263" s="18"/>
      <c r="K263" s="19"/>
      <c r="L263" s="18"/>
      <c r="M263" s="20"/>
      <c r="N263" s="15"/>
      <c r="O263" s="15"/>
      <c r="P263" s="17"/>
      <c r="Q263" s="70"/>
      <c r="R263" s="70"/>
      <c r="S263" s="15"/>
      <c r="T263" s="15"/>
      <c r="U263" s="15"/>
      <c r="V263" s="15"/>
      <c r="AC263" s="51"/>
      <c r="AD263" s="51"/>
    </row>
    <row r="264" spans="1:30" x14ac:dyDescent="0.35">
      <c r="A264" s="15"/>
      <c r="B264" s="15"/>
      <c r="C264" s="15"/>
      <c r="D264" s="15">
        <f t="shared" si="6"/>
        <v>0</v>
      </c>
      <c r="E264" s="15">
        <f t="shared" si="7"/>
        <v>0</v>
      </c>
      <c r="F264" s="14">
        <v>4200</v>
      </c>
      <c r="G264" s="18"/>
      <c r="H264" s="47" t="e">
        <f>VLOOKUP(G:G,'DATA INPUT TABLES HIDE'!C:D,2,0)</f>
        <v>#N/A</v>
      </c>
      <c r="I264" s="18"/>
      <c r="J264" s="18"/>
      <c r="K264" s="19"/>
      <c r="L264" s="18"/>
      <c r="M264" s="20"/>
      <c r="N264" s="15"/>
      <c r="O264" s="15"/>
      <c r="P264" s="17"/>
      <c r="Q264" s="70"/>
      <c r="R264" s="70"/>
      <c r="S264" s="15"/>
      <c r="T264" s="15"/>
      <c r="U264" s="15"/>
      <c r="V264" s="15"/>
      <c r="AC264" s="51"/>
      <c r="AD264" s="51"/>
    </row>
    <row r="265" spans="1:30" x14ac:dyDescent="0.35">
      <c r="A265" s="15"/>
      <c r="B265" s="15"/>
      <c r="C265" s="15"/>
      <c r="D265" s="15">
        <f t="shared" ref="D265:D328" si="8">$C$3</f>
        <v>0</v>
      </c>
      <c r="E265" s="15">
        <f t="shared" ref="E265:E328" si="9">$C$4</f>
        <v>0</v>
      </c>
      <c r="F265" s="14">
        <v>4200</v>
      </c>
      <c r="G265" s="18"/>
      <c r="H265" s="47" t="e">
        <f>VLOOKUP(G:G,'DATA INPUT TABLES HIDE'!C:D,2,0)</f>
        <v>#N/A</v>
      </c>
      <c r="I265" s="18"/>
      <c r="J265" s="18"/>
      <c r="K265" s="19"/>
      <c r="L265" s="18"/>
      <c r="M265" s="20"/>
      <c r="N265" s="15"/>
      <c r="O265" s="15"/>
      <c r="P265" s="17"/>
      <c r="Q265" s="70"/>
      <c r="R265" s="70"/>
      <c r="S265" s="15"/>
      <c r="T265" s="15"/>
      <c r="U265" s="15"/>
      <c r="V265" s="15"/>
      <c r="AC265" s="51"/>
      <c r="AD265" s="51"/>
    </row>
    <row r="266" spans="1:30" x14ac:dyDescent="0.35">
      <c r="A266" s="15"/>
      <c r="B266" s="15"/>
      <c r="C266" s="15"/>
      <c r="D266" s="15">
        <f t="shared" si="8"/>
        <v>0</v>
      </c>
      <c r="E266" s="15">
        <f t="shared" si="9"/>
        <v>0</v>
      </c>
      <c r="F266" s="14">
        <v>4200</v>
      </c>
      <c r="G266" s="18"/>
      <c r="H266" s="47" t="e">
        <f>VLOOKUP(G:G,'DATA INPUT TABLES HIDE'!C:D,2,0)</f>
        <v>#N/A</v>
      </c>
      <c r="I266" s="18"/>
      <c r="J266" s="18"/>
      <c r="K266" s="19"/>
      <c r="L266" s="18"/>
      <c r="M266" s="20"/>
      <c r="N266" s="15"/>
      <c r="O266" s="15"/>
      <c r="P266" s="17"/>
      <c r="Q266" s="70"/>
      <c r="R266" s="70"/>
      <c r="S266" s="15"/>
      <c r="T266" s="15"/>
      <c r="U266" s="15"/>
      <c r="V266" s="15"/>
      <c r="AC266" s="51"/>
      <c r="AD266" s="51"/>
    </row>
    <row r="267" spans="1:30" x14ac:dyDescent="0.35">
      <c r="A267" s="15"/>
      <c r="B267" s="15"/>
      <c r="C267" s="15"/>
      <c r="D267" s="15">
        <f t="shared" si="8"/>
        <v>0</v>
      </c>
      <c r="E267" s="15">
        <f t="shared" si="9"/>
        <v>0</v>
      </c>
      <c r="F267" s="14">
        <v>4200</v>
      </c>
      <c r="G267" s="18"/>
      <c r="H267" s="47" t="e">
        <f>VLOOKUP(G:G,'DATA INPUT TABLES HIDE'!C:D,2,0)</f>
        <v>#N/A</v>
      </c>
      <c r="I267" s="18"/>
      <c r="J267" s="18"/>
      <c r="K267" s="19"/>
      <c r="L267" s="18"/>
      <c r="M267" s="20"/>
      <c r="N267" s="15"/>
      <c r="O267" s="15"/>
      <c r="P267" s="17"/>
      <c r="Q267" s="70"/>
      <c r="R267" s="70"/>
      <c r="S267" s="15"/>
      <c r="T267" s="15"/>
      <c r="U267" s="15"/>
      <c r="V267" s="15"/>
      <c r="AC267" s="51"/>
      <c r="AD267" s="51"/>
    </row>
    <row r="268" spans="1:30" x14ac:dyDescent="0.35">
      <c r="A268" s="15"/>
      <c r="B268" s="15"/>
      <c r="C268" s="15"/>
      <c r="D268" s="15">
        <f t="shared" si="8"/>
        <v>0</v>
      </c>
      <c r="E268" s="15">
        <f t="shared" si="9"/>
        <v>0</v>
      </c>
      <c r="F268" s="14">
        <v>4200</v>
      </c>
      <c r="G268" s="18"/>
      <c r="H268" s="47" t="e">
        <f>VLOOKUP(G:G,'DATA INPUT TABLES HIDE'!C:D,2,0)</f>
        <v>#N/A</v>
      </c>
      <c r="I268" s="18"/>
      <c r="J268" s="18"/>
      <c r="K268" s="19"/>
      <c r="L268" s="18"/>
      <c r="M268" s="20"/>
      <c r="N268" s="15"/>
      <c r="O268" s="15"/>
      <c r="P268" s="17"/>
      <c r="Q268" s="70"/>
      <c r="R268" s="70"/>
      <c r="S268" s="15"/>
      <c r="T268" s="15"/>
      <c r="U268" s="15"/>
      <c r="V268" s="15"/>
      <c r="AC268" s="51"/>
      <c r="AD268" s="51"/>
    </row>
    <row r="269" spans="1:30" x14ac:dyDescent="0.35">
      <c r="A269" s="15"/>
      <c r="B269" s="15"/>
      <c r="C269" s="15"/>
      <c r="D269" s="15">
        <f t="shared" si="8"/>
        <v>0</v>
      </c>
      <c r="E269" s="15">
        <f t="shared" si="9"/>
        <v>0</v>
      </c>
      <c r="F269" s="14">
        <v>4200</v>
      </c>
      <c r="G269" s="18"/>
      <c r="H269" s="47" t="e">
        <f>VLOOKUP(G:G,'DATA INPUT TABLES HIDE'!C:D,2,0)</f>
        <v>#N/A</v>
      </c>
      <c r="I269" s="18"/>
      <c r="J269" s="18"/>
      <c r="K269" s="19"/>
      <c r="L269" s="18"/>
      <c r="M269" s="20"/>
      <c r="N269" s="15"/>
      <c r="O269" s="15"/>
      <c r="P269" s="17"/>
      <c r="Q269" s="70"/>
      <c r="R269" s="70"/>
      <c r="S269" s="15"/>
      <c r="T269" s="15"/>
      <c r="U269" s="15"/>
      <c r="V269" s="15"/>
      <c r="AC269" s="51"/>
      <c r="AD269" s="51"/>
    </row>
    <row r="270" spans="1:30" x14ac:dyDescent="0.35">
      <c r="A270" s="15"/>
      <c r="B270" s="15"/>
      <c r="C270" s="15"/>
      <c r="D270" s="15">
        <f t="shared" si="8"/>
        <v>0</v>
      </c>
      <c r="E270" s="15">
        <f t="shared" si="9"/>
        <v>0</v>
      </c>
      <c r="F270" s="14">
        <v>4200</v>
      </c>
      <c r="G270" s="18"/>
      <c r="H270" s="47" t="e">
        <f>VLOOKUP(G:G,'DATA INPUT TABLES HIDE'!C:D,2,0)</f>
        <v>#N/A</v>
      </c>
      <c r="I270" s="18"/>
      <c r="J270" s="18"/>
      <c r="K270" s="19"/>
      <c r="L270" s="18"/>
      <c r="M270" s="20"/>
      <c r="N270" s="15"/>
      <c r="O270" s="15"/>
      <c r="P270" s="17"/>
      <c r="Q270" s="70"/>
      <c r="R270" s="70"/>
      <c r="S270" s="15"/>
      <c r="T270" s="15"/>
      <c r="U270" s="15"/>
      <c r="V270" s="15"/>
      <c r="AC270" s="51"/>
      <c r="AD270" s="51"/>
    </row>
    <row r="271" spans="1:30" x14ac:dyDescent="0.35">
      <c r="A271" s="15"/>
      <c r="B271" s="15"/>
      <c r="C271" s="15"/>
      <c r="D271" s="15">
        <f t="shared" si="8"/>
        <v>0</v>
      </c>
      <c r="E271" s="15">
        <f t="shared" si="9"/>
        <v>0</v>
      </c>
      <c r="F271" s="14">
        <v>4200</v>
      </c>
      <c r="G271" s="18"/>
      <c r="H271" s="47" t="e">
        <f>VLOOKUP(G:G,'DATA INPUT TABLES HIDE'!C:D,2,0)</f>
        <v>#N/A</v>
      </c>
      <c r="I271" s="18"/>
      <c r="J271" s="18"/>
      <c r="K271" s="19"/>
      <c r="L271" s="18"/>
      <c r="M271" s="20"/>
      <c r="N271" s="15"/>
      <c r="O271" s="15"/>
      <c r="P271" s="17"/>
      <c r="Q271" s="70"/>
      <c r="R271" s="70"/>
      <c r="S271" s="15"/>
      <c r="T271" s="15"/>
      <c r="U271" s="15"/>
      <c r="V271" s="15"/>
      <c r="AC271" s="51"/>
      <c r="AD271" s="51"/>
    </row>
    <row r="272" spans="1:30" x14ac:dyDescent="0.35">
      <c r="A272" s="15"/>
      <c r="B272" s="15"/>
      <c r="C272" s="15"/>
      <c r="D272" s="15">
        <f t="shared" si="8"/>
        <v>0</v>
      </c>
      <c r="E272" s="15">
        <f t="shared" si="9"/>
        <v>0</v>
      </c>
      <c r="F272" s="14">
        <v>4200</v>
      </c>
      <c r="G272" s="18"/>
      <c r="H272" s="47" t="e">
        <f>VLOOKUP(G:G,'DATA INPUT TABLES HIDE'!C:D,2,0)</f>
        <v>#N/A</v>
      </c>
      <c r="I272" s="18"/>
      <c r="J272" s="18"/>
      <c r="K272" s="19"/>
      <c r="L272" s="18"/>
      <c r="M272" s="20"/>
      <c r="N272" s="15"/>
      <c r="O272" s="15"/>
      <c r="P272" s="17"/>
      <c r="Q272" s="70"/>
      <c r="R272" s="70"/>
      <c r="S272" s="15"/>
      <c r="T272" s="15"/>
      <c r="U272" s="15"/>
      <c r="V272" s="15"/>
      <c r="AC272" s="51"/>
      <c r="AD272" s="51"/>
    </row>
    <row r="273" spans="1:30" x14ac:dyDescent="0.35">
      <c r="A273" s="15"/>
      <c r="B273" s="15"/>
      <c r="C273" s="15"/>
      <c r="D273" s="15">
        <f t="shared" si="8"/>
        <v>0</v>
      </c>
      <c r="E273" s="15">
        <f t="shared" si="9"/>
        <v>0</v>
      </c>
      <c r="F273" s="14">
        <v>4200</v>
      </c>
      <c r="G273" s="18"/>
      <c r="H273" s="47" t="e">
        <f>VLOOKUP(G:G,'DATA INPUT TABLES HIDE'!C:D,2,0)</f>
        <v>#N/A</v>
      </c>
      <c r="I273" s="18"/>
      <c r="J273" s="18"/>
      <c r="K273" s="19"/>
      <c r="L273" s="18"/>
      <c r="M273" s="20"/>
      <c r="N273" s="15"/>
      <c r="O273" s="15"/>
      <c r="P273" s="17"/>
      <c r="Q273" s="70"/>
      <c r="R273" s="70"/>
      <c r="S273" s="15"/>
      <c r="T273" s="15"/>
      <c r="U273" s="15"/>
      <c r="V273" s="15"/>
      <c r="AC273" s="51"/>
      <c r="AD273" s="51"/>
    </row>
    <row r="274" spans="1:30" x14ac:dyDescent="0.35">
      <c r="A274" s="15"/>
      <c r="B274" s="15"/>
      <c r="C274" s="15"/>
      <c r="D274" s="15">
        <f t="shared" si="8"/>
        <v>0</v>
      </c>
      <c r="E274" s="15">
        <f t="shared" si="9"/>
        <v>0</v>
      </c>
      <c r="F274" s="14">
        <v>4200</v>
      </c>
      <c r="G274" s="18"/>
      <c r="H274" s="47" t="e">
        <f>VLOOKUP(G:G,'DATA INPUT TABLES HIDE'!C:D,2,0)</f>
        <v>#N/A</v>
      </c>
      <c r="I274" s="18"/>
      <c r="J274" s="18"/>
      <c r="K274" s="19"/>
      <c r="L274" s="18"/>
      <c r="M274" s="20"/>
      <c r="N274" s="15"/>
      <c r="O274" s="15"/>
      <c r="P274" s="17"/>
      <c r="Q274" s="70"/>
      <c r="R274" s="70"/>
      <c r="S274" s="15"/>
      <c r="T274" s="15"/>
      <c r="U274" s="15"/>
      <c r="V274" s="15"/>
      <c r="AC274" s="51"/>
      <c r="AD274" s="51"/>
    </row>
    <row r="275" spans="1:30" x14ac:dyDescent="0.35">
      <c r="A275" s="15"/>
      <c r="B275" s="15"/>
      <c r="C275" s="15"/>
      <c r="D275" s="15">
        <f t="shared" si="8"/>
        <v>0</v>
      </c>
      <c r="E275" s="15">
        <f t="shared" si="9"/>
        <v>0</v>
      </c>
      <c r="F275" s="14">
        <v>4200</v>
      </c>
      <c r="G275" s="18"/>
      <c r="H275" s="47" t="e">
        <f>VLOOKUP(G:G,'DATA INPUT TABLES HIDE'!C:D,2,0)</f>
        <v>#N/A</v>
      </c>
      <c r="I275" s="18"/>
      <c r="J275" s="18"/>
      <c r="K275" s="19"/>
      <c r="L275" s="18"/>
      <c r="M275" s="20"/>
      <c r="N275" s="15"/>
      <c r="O275" s="15"/>
      <c r="P275" s="17"/>
      <c r="Q275" s="70"/>
      <c r="R275" s="70"/>
      <c r="S275" s="15"/>
      <c r="T275" s="15"/>
      <c r="U275" s="15"/>
      <c r="V275" s="15"/>
      <c r="AC275" s="51"/>
      <c r="AD275" s="51"/>
    </row>
    <row r="276" spans="1:30" x14ac:dyDescent="0.35">
      <c r="A276" s="15"/>
      <c r="B276" s="15"/>
      <c r="C276" s="15"/>
      <c r="D276" s="15">
        <f t="shared" si="8"/>
        <v>0</v>
      </c>
      <c r="E276" s="15">
        <f t="shared" si="9"/>
        <v>0</v>
      </c>
      <c r="F276" s="14">
        <v>4200</v>
      </c>
      <c r="G276" s="18"/>
      <c r="H276" s="47" t="e">
        <f>VLOOKUP(G:G,'DATA INPUT TABLES HIDE'!C:D,2,0)</f>
        <v>#N/A</v>
      </c>
      <c r="I276" s="18"/>
      <c r="J276" s="18"/>
      <c r="K276" s="19"/>
      <c r="L276" s="18"/>
      <c r="M276" s="20"/>
      <c r="N276" s="15"/>
      <c r="O276" s="15"/>
      <c r="P276" s="17"/>
      <c r="Q276" s="70"/>
      <c r="R276" s="70"/>
      <c r="S276" s="15"/>
      <c r="T276" s="15"/>
      <c r="U276" s="15"/>
      <c r="V276" s="15"/>
      <c r="AC276" s="51"/>
      <c r="AD276" s="51"/>
    </row>
    <row r="277" spans="1:30" x14ac:dyDescent="0.35">
      <c r="A277" s="15"/>
      <c r="B277" s="15"/>
      <c r="C277" s="15"/>
      <c r="D277" s="15">
        <f t="shared" si="8"/>
        <v>0</v>
      </c>
      <c r="E277" s="15">
        <f t="shared" si="9"/>
        <v>0</v>
      </c>
      <c r="F277" s="14">
        <v>4200</v>
      </c>
      <c r="G277" s="18"/>
      <c r="H277" s="47" t="e">
        <f>VLOOKUP(G:G,'DATA INPUT TABLES HIDE'!C:D,2,0)</f>
        <v>#N/A</v>
      </c>
      <c r="I277" s="18"/>
      <c r="J277" s="18"/>
      <c r="K277" s="19"/>
      <c r="L277" s="18"/>
      <c r="M277" s="20"/>
      <c r="N277" s="15"/>
      <c r="O277" s="15"/>
      <c r="P277" s="17"/>
      <c r="Q277" s="70"/>
      <c r="R277" s="70"/>
      <c r="S277" s="15"/>
      <c r="T277" s="15"/>
      <c r="U277" s="15"/>
      <c r="V277" s="15"/>
      <c r="AC277" s="51"/>
      <c r="AD277" s="51"/>
    </row>
    <row r="278" spans="1:30" x14ac:dyDescent="0.35">
      <c r="A278" s="15"/>
      <c r="B278" s="15"/>
      <c r="C278" s="15"/>
      <c r="D278" s="15">
        <f t="shared" si="8"/>
        <v>0</v>
      </c>
      <c r="E278" s="15">
        <f t="shared" si="9"/>
        <v>0</v>
      </c>
      <c r="F278" s="14">
        <v>4200</v>
      </c>
      <c r="G278" s="18"/>
      <c r="H278" s="47" t="e">
        <f>VLOOKUP(G:G,'DATA INPUT TABLES HIDE'!C:D,2,0)</f>
        <v>#N/A</v>
      </c>
      <c r="I278" s="18"/>
      <c r="J278" s="18"/>
      <c r="K278" s="19"/>
      <c r="L278" s="18"/>
      <c r="M278" s="20"/>
      <c r="N278" s="15"/>
      <c r="O278" s="15"/>
      <c r="P278" s="17"/>
      <c r="Q278" s="70"/>
      <c r="R278" s="70"/>
      <c r="S278" s="15"/>
      <c r="T278" s="15"/>
      <c r="U278" s="15"/>
      <c r="V278" s="15"/>
      <c r="AC278" s="51"/>
      <c r="AD278" s="51"/>
    </row>
    <row r="279" spans="1:30" x14ac:dyDescent="0.35">
      <c r="A279" s="15"/>
      <c r="B279" s="15"/>
      <c r="C279" s="15"/>
      <c r="D279" s="15">
        <f t="shared" si="8"/>
        <v>0</v>
      </c>
      <c r="E279" s="15">
        <f t="shared" si="9"/>
        <v>0</v>
      </c>
      <c r="F279" s="14">
        <v>4200</v>
      </c>
      <c r="G279" s="18"/>
      <c r="H279" s="47" t="e">
        <f>VLOOKUP(G:G,'DATA INPUT TABLES HIDE'!C:D,2,0)</f>
        <v>#N/A</v>
      </c>
      <c r="I279" s="18"/>
      <c r="J279" s="18"/>
      <c r="K279" s="19"/>
      <c r="L279" s="18"/>
      <c r="M279" s="20"/>
      <c r="N279" s="15"/>
      <c r="O279" s="15"/>
      <c r="P279" s="17"/>
      <c r="Q279" s="70"/>
      <c r="R279" s="70"/>
      <c r="S279" s="15"/>
      <c r="T279" s="15"/>
      <c r="U279" s="15"/>
      <c r="V279" s="15"/>
      <c r="AC279" s="51"/>
      <c r="AD279" s="51"/>
    </row>
    <row r="280" spans="1:30" x14ac:dyDescent="0.35">
      <c r="A280" s="15"/>
      <c r="B280" s="15"/>
      <c r="C280" s="15"/>
      <c r="D280" s="15">
        <f t="shared" si="8"/>
        <v>0</v>
      </c>
      <c r="E280" s="15">
        <f t="shared" si="9"/>
        <v>0</v>
      </c>
      <c r="F280" s="14">
        <v>4200</v>
      </c>
      <c r="G280" s="18"/>
      <c r="H280" s="47" t="e">
        <f>VLOOKUP(G:G,'DATA INPUT TABLES HIDE'!C:D,2,0)</f>
        <v>#N/A</v>
      </c>
      <c r="I280" s="18"/>
      <c r="J280" s="18"/>
      <c r="K280" s="19"/>
      <c r="L280" s="18"/>
      <c r="M280" s="20"/>
      <c r="N280" s="15"/>
      <c r="O280" s="15"/>
      <c r="P280" s="17"/>
      <c r="Q280" s="70"/>
      <c r="R280" s="70"/>
      <c r="S280" s="15"/>
      <c r="T280" s="15"/>
      <c r="U280" s="15"/>
      <c r="V280" s="15"/>
      <c r="AC280" s="51"/>
      <c r="AD280" s="51"/>
    </row>
    <row r="281" spans="1:30" x14ac:dyDescent="0.35">
      <c r="A281" s="15"/>
      <c r="B281" s="15"/>
      <c r="C281" s="15"/>
      <c r="D281" s="15">
        <f t="shared" si="8"/>
        <v>0</v>
      </c>
      <c r="E281" s="15">
        <f t="shared" si="9"/>
        <v>0</v>
      </c>
      <c r="F281" s="14">
        <v>4200</v>
      </c>
      <c r="G281" s="18"/>
      <c r="H281" s="47" t="e">
        <f>VLOOKUP(G:G,'DATA INPUT TABLES HIDE'!C:D,2,0)</f>
        <v>#N/A</v>
      </c>
      <c r="I281" s="18"/>
      <c r="J281" s="18"/>
      <c r="K281" s="19"/>
      <c r="L281" s="18"/>
      <c r="M281" s="20"/>
      <c r="N281" s="15"/>
      <c r="O281" s="15"/>
      <c r="P281" s="17"/>
      <c r="Q281" s="70"/>
      <c r="R281" s="70"/>
      <c r="S281" s="15"/>
      <c r="T281" s="15"/>
      <c r="U281" s="15"/>
      <c r="V281" s="15"/>
      <c r="AC281" s="51"/>
      <c r="AD281" s="51"/>
    </row>
    <row r="282" spans="1:30" x14ac:dyDescent="0.35">
      <c r="A282" s="15"/>
      <c r="B282" s="15"/>
      <c r="C282" s="15"/>
      <c r="D282" s="15">
        <f t="shared" si="8"/>
        <v>0</v>
      </c>
      <c r="E282" s="15">
        <f t="shared" si="9"/>
        <v>0</v>
      </c>
      <c r="F282" s="14">
        <v>4200</v>
      </c>
      <c r="G282" s="18"/>
      <c r="H282" s="47" t="e">
        <f>VLOOKUP(G:G,'DATA INPUT TABLES HIDE'!C:D,2,0)</f>
        <v>#N/A</v>
      </c>
      <c r="I282" s="18"/>
      <c r="J282" s="18"/>
      <c r="K282" s="19"/>
      <c r="L282" s="18"/>
      <c r="M282" s="20"/>
      <c r="N282" s="15"/>
      <c r="O282" s="15"/>
      <c r="P282" s="17"/>
      <c r="Q282" s="70"/>
      <c r="R282" s="70"/>
      <c r="S282" s="15"/>
      <c r="T282" s="15"/>
      <c r="U282" s="15"/>
      <c r="V282" s="15"/>
      <c r="AC282" s="51"/>
      <c r="AD282" s="51"/>
    </row>
    <row r="283" spans="1:30" x14ac:dyDescent="0.35">
      <c r="A283" s="15"/>
      <c r="B283" s="15"/>
      <c r="C283" s="15"/>
      <c r="D283" s="15">
        <f t="shared" si="8"/>
        <v>0</v>
      </c>
      <c r="E283" s="15">
        <f t="shared" si="9"/>
        <v>0</v>
      </c>
      <c r="F283" s="14">
        <v>4200</v>
      </c>
      <c r="G283" s="18"/>
      <c r="H283" s="47" t="e">
        <f>VLOOKUP(G:G,'DATA INPUT TABLES HIDE'!C:D,2,0)</f>
        <v>#N/A</v>
      </c>
      <c r="I283" s="18"/>
      <c r="J283" s="18"/>
      <c r="K283" s="19"/>
      <c r="L283" s="18"/>
      <c r="M283" s="20"/>
      <c r="N283" s="15"/>
      <c r="O283" s="15"/>
      <c r="P283" s="17"/>
      <c r="Q283" s="70"/>
      <c r="R283" s="70"/>
      <c r="S283" s="15"/>
      <c r="T283" s="15"/>
      <c r="U283" s="15"/>
      <c r="V283" s="15"/>
      <c r="AC283" s="51"/>
      <c r="AD283" s="51"/>
    </row>
    <row r="284" spans="1:30" x14ac:dyDescent="0.35">
      <c r="A284" s="15"/>
      <c r="B284" s="15"/>
      <c r="C284" s="15"/>
      <c r="D284" s="15">
        <f t="shared" si="8"/>
        <v>0</v>
      </c>
      <c r="E284" s="15">
        <f t="shared" si="9"/>
        <v>0</v>
      </c>
      <c r="F284" s="14">
        <v>4200</v>
      </c>
      <c r="G284" s="18"/>
      <c r="H284" s="47" t="e">
        <f>VLOOKUP(G:G,'DATA INPUT TABLES HIDE'!C:D,2,0)</f>
        <v>#N/A</v>
      </c>
      <c r="I284" s="18"/>
      <c r="J284" s="18"/>
      <c r="K284" s="19"/>
      <c r="L284" s="18"/>
      <c r="M284" s="20"/>
      <c r="N284" s="15"/>
      <c r="O284" s="15"/>
      <c r="P284" s="17"/>
      <c r="Q284" s="70"/>
      <c r="R284" s="70"/>
      <c r="S284" s="15"/>
      <c r="T284" s="15"/>
      <c r="U284" s="15"/>
      <c r="V284" s="15"/>
      <c r="AC284" s="51"/>
      <c r="AD284" s="51"/>
    </row>
    <row r="285" spans="1:30" x14ac:dyDescent="0.35">
      <c r="A285" s="15"/>
      <c r="B285" s="15"/>
      <c r="C285" s="15"/>
      <c r="D285" s="15">
        <f t="shared" si="8"/>
        <v>0</v>
      </c>
      <c r="E285" s="15">
        <f t="shared" si="9"/>
        <v>0</v>
      </c>
      <c r="F285" s="14">
        <v>4200</v>
      </c>
      <c r="G285" s="18"/>
      <c r="H285" s="47" t="e">
        <f>VLOOKUP(G:G,'DATA INPUT TABLES HIDE'!C:D,2,0)</f>
        <v>#N/A</v>
      </c>
      <c r="I285" s="18"/>
      <c r="J285" s="18"/>
      <c r="K285" s="19"/>
      <c r="L285" s="18"/>
      <c r="M285" s="20"/>
      <c r="N285" s="15"/>
      <c r="O285" s="15"/>
      <c r="P285" s="17"/>
      <c r="Q285" s="70"/>
      <c r="R285" s="70"/>
      <c r="S285" s="15"/>
      <c r="T285" s="15"/>
      <c r="U285" s="15"/>
      <c r="V285" s="15"/>
      <c r="AC285" s="51"/>
      <c r="AD285" s="51"/>
    </row>
    <row r="286" spans="1:30" x14ac:dyDescent="0.35">
      <c r="A286" s="15"/>
      <c r="B286" s="15"/>
      <c r="C286" s="15"/>
      <c r="D286" s="15">
        <f t="shared" si="8"/>
        <v>0</v>
      </c>
      <c r="E286" s="15">
        <f t="shared" si="9"/>
        <v>0</v>
      </c>
      <c r="F286" s="14">
        <v>4200</v>
      </c>
      <c r="G286" s="18"/>
      <c r="H286" s="47" t="e">
        <f>VLOOKUP(G:G,'DATA INPUT TABLES HIDE'!C:D,2,0)</f>
        <v>#N/A</v>
      </c>
      <c r="I286" s="18"/>
      <c r="J286" s="18"/>
      <c r="K286" s="19"/>
      <c r="L286" s="18"/>
      <c r="M286" s="20"/>
      <c r="N286" s="15"/>
      <c r="O286" s="15"/>
      <c r="P286" s="17"/>
      <c r="Q286" s="70"/>
      <c r="R286" s="70"/>
      <c r="S286" s="15"/>
      <c r="T286" s="15"/>
      <c r="U286" s="15"/>
      <c r="V286" s="15"/>
      <c r="AC286" s="51"/>
      <c r="AD286" s="51"/>
    </row>
    <row r="287" spans="1:30" x14ac:dyDescent="0.35">
      <c r="A287" s="15"/>
      <c r="B287" s="15"/>
      <c r="C287" s="15"/>
      <c r="D287" s="15">
        <f t="shared" si="8"/>
        <v>0</v>
      </c>
      <c r="E287" s="15">
        <f t="shared" si="9"/>
        <v>0</v>
      </c>
      <c r="F287" s="14">
        <v>4200</v>
      </c>
      <c r="G287" s="18"/>
      <c r="H287" s="47" t="e">
        <f>VLOOKUP(G:G,'DATA INPUT TABLES HIDE'!C:D,2,0)</f>
        <v>#N/A</v>
      </c>
      <c r="I287" s="18"/>
      <c r="J287" s="18"/>
      <c r="K287" s="19"/>
      <c r="L287" s="18"/>
      <c r="M287" s="20"/>
      <c r="N287" s="15"/>
      <c r="O287" s="15"/>
      <c r="P287" s="17"/>
      <c r="Q287" s="70"/>
      <c r="R287" s="70"/>
      <c r="S287" s="15"/>
      <c r="T287" s="15"/>
      <c r="U287" s="15"/>
      <c r="V287" s="15"/>
      <c r="AC287" s="51"/>
      <c r="AD287" s="51"/>
    </row>
    <row r="288" spans="1:30" x14ac:dyDescent="0.35">
      <c r="A288" s="15"/>
      <c r="B288" s="15"/>
      <c r="C288" s="15"/>
      <c r="D288" s="15">
        <f t="shared" si="8"/>
        <v>0</v>
      </c>
      <c r="E288" s="15">
        <f t="shared" si="9"/>
        <v>0</v>
      </c>
      <c r="F288" s="14">
        <v>4200</v>
      </c>
      <c r="G288" s="18"/>
      <c r="H288" s="47" t="e">
        <f>VLOOKUP(G:G,'DATA INPUT TABLES HIDE'!C:D,2,0)</f>
        <v>#N/A</v>
      </c>
      <c r="I288" s="18"/>
      <c r="J288" s="18"/>
      <c r="K288" s="19"/>
      <c r="L288" s="18"/>
      <c r="M288" s="20"/>
      <c r="N288" s="15"/>
      <c r="O288" s="15"/>
      <c r="P288" s="17"/>
      <c r="Q288" s="70"/>
      <c r="R288" s="70"/>
      <c r="S288" s="15"/>
      <c r="T288" s="15"/>
      <c r="U288" s="15"/>
      <c r="V288" s="15"/>
      <c r="AC288" s="51"/>
      <c r="AD288" s="51"/>
    </row>
    <row r="289" spans="1:30" x14ac:dyDescent="0.35">
      <c r="A289" s="15"/>
      <c r="B289" s="15"/>
      <c r="C289" s="15"/>
      <c r="D289" s="15">
        <f t="shared" si="8"/>
        <v>0</v>
      </c>
      <c r="E289" s="15">
        <f t="shared" si="9"/>
        <v>0</v>
      </c>
      <c r="F289" s="14">
        <v>4200</v>
      </c>
      <c r="G289" s="18"/>
      <c r="H289" s="47" t="e">
        <f>VLOOKUP(G:G,'DATA INPUT TABLES HIDE'!C:D,2,0)</f>
        <v>#N/A</v>
      </c>
      <c r="I289" s="18"/>
      <c r="J289" s="18"/>
      <c r="K289" s="19"/>
      <c r="L289" s="18"/>
      <c r="M289" s="20"/>
      <c r="N289" s="15"/>
      <c r="O289" s="15"/>
      <c r="P289" s="17"/>
      <c r="Q289" s="70"/>
      <c r="R289" s="70"/>
      <c r="S289" s="15"/>
      <c r="T289" s="15"/>
      <c r="U289" s="15"/>
      <c r="V289" s="15"/>
      <c r="AC289" s="51"/>
      <c r="AD289" s="51"/>
    </row>
    <row r="290" spans="1:30" x14ac:dyDescent="0.35">
      <c r="A290" s="15"/>
      <c r="B290" s="15"/>
      <c r="C290" s="15"/>
      <c r="D290" s="15">
        <f t="shared" si="8"/>
        <v>0</v>
      </c>
      <c r="E290" s="15">
        <f t="shared" si="9"/>
        <v>0</v>
      </c>
      <c r="F290" s="14">
        <v>4200</v>
      </c>
      <c r="G290" s="18"/>
      <c r="H290" s="47" t="e">
        <f>VLOOKUP(G:G,'DATA INPUT TABLES HIDE'!C:D,2,0)</f>
        <v>#N/A</v>
      </c>
      <c r="I290" s="18"/>
      <c r="J290" s="18"/>
      <c r="K290" s="19"/>
      <c r="L290" s="18"/>
      <c r="M290" s="20"/>
      <c r="N290" s="15"/>
      <c r="O290" s="15"/>
      <c r="P290" s="17"/>
      <c r="Q290" s="70"/>
      <c r="R290" s="70"/>
      <c r="S290" s="15"/>
      <c r="T290" s="15"/>
      <c r="U290" s="15"/>
      <c r="V290" s="15"/>
      <c r="AC290" s="51"/>
      <c r="AD290" s="51"/>
    </row>
    <row r="291" spans="1:30" x14ac:dyDescent="0.35">
      <c r="A291" s="15"/>
      <c r="B291" s="15"/>
      <c r="C291" s="15"/>
      <c r="D291" s="15">
        <f t="shared" si="8"/>
        <v>0</v>
      </c>
      <c r="E291" s="15">
        <f t="shared" si="9"/>
        <v>0</v>
      </c>
      <c r="F291" s="14">
        <v>4200</v>
      </c>
      <c r="G291" s="18"/>
      <c r="H291" s="47" t="e">
        <f>VLOOKUP(G:G,'DATA INPUT TABLES HIDE'!C:D,2,0)</f>
        <v>#N/A</v>
      </c>
      <c r="I291" s="18"/>
      <c r="J291" s="18"/>
      <c r="K291" s="19"/>
      <c r="L291" s="18"/>
      <c r="M291" s="20"/>
      <c r="N291" s="15"/>
      <c r="O291" s="15"/>
      <c r="P291" s="17"/>
      <c r="Q291" s="70"/>
      <c r="R291" s="70"/>
      <c r="S291" s="15"/>
      <c r="T291" s="15"/>
      <c r="U291" s="15"/>
      <c r="V291" s="15"/>
      <c r="AC291" s="51"/>
      <c r="AD291" s="51"/>
    </row>
    <row r="292" spans="1:30" x14ac:dyDescent="0.35">
      <c r="A292" s="15"/>
      <c r="B292" s="15"/>
      <c r="C292" s="15"/>
      <c r="D292" s="15">
        <f t="shared" si="8"/>
        <v>0</v>
      </c>
      <c r="E292" s="15">
        <f t="shared" si="9"/>
        <v>0</v>
      </c>
      <c r="F292" s="14">
        <v>4200</v>
      </c>
      <c r="G292" s="18"/>
      <c r="H292" s="47" t="e">
        <f>VLOOKUP(G:G,'DATA INPUT TABLES HIDE'!C:D,2,0)</f>
        <v>#N/A</v>
      </c>
      <c r="I292" s="18"/>
      <c r="J292" s="18"/>
      <c r="K292" s="19"/>
      <c r="L292" s="18"/>
      <c r="M292" s="20"/>
      <c r="N292" s="15"/>
      <c r="O292" s="15"/>
      <c r="P292" s="17"/>
      <c r="Q292" s="70"/>
      <c r="R292" s="70"/>
      <c r="S292" s="15"/>
      <c r="T292" s="15"/>
      <c r="U292" s="15"/>
      <c r="V292" s="15"/>
      <c r="AC292" s="51"/>
      <c r="AD292" s="51"/>
    </row>
    <row r="293" spans="1:30" x14ac:dyDescent="0.35">
      <c r="A293" s="15"/>
      <c r="B293" s="15"/>
      <c r="C293" s="15"/>
      <c r="D293" s="15">
        <f t="shared" si="8"/>
        <v>0</v>
      </c>
      <c r="E293" s="15">
        <f t="shared" si="9"/>
        <v>0</v>
      </c>
      <c r="F293" s="14">
        <v>4200</v>
      </c>
      <c r="G293" s="18"/>
      <c r="H293" s="47" t="e">
        <f>VLOOKUP(G:G,'DATA INPUT TABLES HIDE'!C:D,2,0)</f>
        <v>#N/A</v>
      </c>
      <c r="I293" s="18"/>
      <c r="J293" s="18"/>
      <c r="K293" s="19"/>
      <c r="L293" s="18"/>
      <c r="M293" s="20"/>
      <c r="N293" s="15"/>
      <c r="O293" s="15"/>
      <c r="P293" s="17"/>
      <c r="Q293" s="70"/>
      <c r="R293" s="70"/>
      <c r="S293" s="15"/>
      <c r="T293" s="15"/>
      <c r="U293" s="15"/>
      <c r="V293" s="15"/>
      <c r="AC293" s="51"/>
      <c r="AD293" s="51"/>
    </row>
    <row r="294" spans="1:30" x14ac:dyDescent="0.35">
      <c r="A294" s="15"/>
      <c r="B294" s="15"/>
      <c r="C294" s="15"/>
      <c r="D294" s="15">
        <f t="shared" si="8"/>
        <v>0</v>
      </c>
      <c r="E294" s="15">
        <f t="shared" si="9"/>
        <v>0</v>
      </c>
      <c r="F294" s="14">
        <v>4200</v>
      </c>
      <c r="G294" s="18"/>
      <c r="H294" s="47" t="e">
        <f>VLOOKUP(G:G,'DATA INPUT TABLES HIDE'!C:D,2,0)</f>
        <v>#N/A</v>
      </c>
      <c r="I294" s="18"/>
      <c r="J294" s="18"/>
      <c r="K294" s="19"/>
      <c r="L294" s="18"/>
      <c r="M294" s="20"/>
      <c r="N294" s="15"/>
      <c r="O294" s="15"/>
      <c r="P294" s="17"/>
      <c r="Q294" s="70"/>
      <c r="R294" s="70"/>
      <c r="S294" s="15"/>
      <c r="T294" s="15"/>
      <c r="U294" s="15"/>
      <c r="V294" s="15"/>
      <c r="AC294" s="51"/>
      <c r="AD294" s="51"/>
    </row>
    <row r="295" spans="1:30" x14ac:dyDescent="0.35">
      <c r="A295" s="15"/>
      <c r="B295" s="15"/>
      <c r="C295" s="15"/>
      <c r="D295" s="15">
        <f t="shared" si="8"/>
        <v>0</v>
      </c>
      <c r="E295" s="15">
        <f t="shared" si="9"/>
        <v>0</v>
      </c>
      <c r="F295" s="14">
        <v>4200</v>
      </c>
      <c r="G295" s="18"/>
      <c r="H295" s="47" t="e">
        <f>VLOOKUP(G:G,'DATA INPUT TABLES HIDE'!C:D,2,0)</f>
        <v>#N/A</v>
      </c>
      <c r="I295" s="18"/>
      <c r="J295" s="18"/>
      <c r="K295" s="19"/>
      <c r="L295" s="18"/>
      <c r="M295" s="20"/>
      <c r="N295" s="15"/>
      <c r="O295" s="15"/>
      <c r="P295" s="17"/>
      <c r="Q295" s="70"/>
      <c r="R295" s="70"/>
      <c r="S295" s="15"/>
      <c r="T295" s="15"/>
      <c r="U295" s="15"/>
      <c r="V295" s="15"/>
      <c r="AC295" s="51"/>
      <c r="AD295" s="51"/>
    </row>
    <row r="296" spans="1:30" x14ac:dyDescent="0.35">
      <c r="A296" s="15"/>
      <c r="B296" s="15"/>
      <c r="C296" s="15"/>
      <c r="D296" s="15">
        <f t="shared" si="8"/>
        <v>0</v>
      </c>
      <c r="E296" s="15">
        <f t="shared" si="9"/>
        <v>0</v>
      </c>
      <c r="F296" s="14">
        <v>4200</v>
      </c>
      <c r="G296" s="18"/>
      <c r="H296" s="47" t="e">
        <f>VLOOKUP(G:G,'DATA INPUT TABLES HIDE'!C:D,2,0)</f>
        <v>#N/A</v>
      </c>
      <c r="I296" s="18"/>
      <c r="J296" s="18"/>
      <c r="K296" s="19"/>
      <c r="L296" s="18"/>
      <c r="M296" s="20"/>
      <c r="N296" s="15"/>
      <c r="O296" s="15"/>
      <c r="P296" s="17"/>
      <c r="Q296" s="70"/>
      <c r="R296" s="70"/>
      <c r="S296" s="15"/>
      <c r="T296" s="15"/>
      <c r="U296" s="15"/>
      <c r="V296" s="15"/>
      <c r="AC296" s="51"/>
      <c r="AD296" s="51"/>
    </row>
    <row r="297" spans="1:30" x14ac:dyDescent="0.35">
      <c r="A297" s="15"/>
      <c r="B297" s="15"/>
      <c r="C297" s="15"/>
      <c r="D297" s="15">
        <f t="shared" si="8"/>
        <v>0</v>
      </c>
      <c r="E297" s="15">
        <f t="shared" si="9"/>
        <v>0</v>
      </c>
      <c r="F297" s="14">
        <v>4200</v>
      </c>
      <c r="G297" s="18"/>
      <c r="H297" s="47" t="e">
        <f>VLOOKUP(G:G,'DATA INPUT TABLES HIDE'!C:D,2,0)</f>
        <v>#N/A</v>
      </c>
      <c r="I297" s="18"/>
      <c r="J297" s="18"/>
      <c r="K297" s="19"/>
      <c r="L297" s="18"/>
      <c r="M297" s="20"/>
      <c r="N297" s="15"/>
      <c r="O297" s="15"/>
      <c r="P297" s="17"/>
      <c r="Q297" s="70"/>
      <c r="R297" s="70"/>
      <c r="S297" s="15"/>
      <c r="T297" s="15"/>
      <c r="U297" s="15"/>
      <c r="V297" s="15"/>
      <c r="AC297" s="51"/>
      <c r="AD297" s="51"/>
    </row>
    <row r="298" spans="1:30" x14ac:dyDescent="0.35">
      <c r="A298" s="15"/>
      <c r="B298" s="15"/>
      <c r="C298" s="15"/>
      <c r="D298" s="15">
        <f t="shared" si="8"/>
        <v>0</v>
      </c>
      <c r="E298" s="15">
        <f t="shared" si="9"/>
        <v>0</v>
      </c>
      <c r="F298" s="14">
        <v>4200</v>
      </c>
      <c r="G298" s="18"/>
      <c r="H298" s="47" t="e">
        <f>VLOOKUP(G:G,'DATA INPUT TABLES HIDE'!C:D,2,0)</f>
        <v>#N/A</v>
      </c>
      <c r="I298" s="18"/>
      <c r="J298" s="18"/>
      <c r="K298" s="19"/>
      <c r="L298" s="18"/>
      <c r="M298" s="20"/>
      <c r="N298" s="15"/>
      <c r="O298" s="15"/>
      <c r="P298" s="17"/>
      <c r="Q298" s="70"/>
      <c r="R298" s="70"/>
      <c r="S298" s="15"/>
      <c r="T298" s="15"/>
      <c r="U298" s="15"/>
      <c r="V298" s="15"/>
      <c r="AC298" s="51"/>
      <c r="AD298" s="51"/>
    </row>
    <row r="299" spans="1:30" x14ac:dyDescent="0.35">
      <c r="A299" s="15"/>
      <c r="B299" s="15"/>
      <c r="C299" s="15"/>
      <c r="D299" s="15">
        <f t="shared" si="8"/>
        <v>0</v>
      </c>
      <c r="E299" s="15">
        <f t="shared" si="9"/>
        <v>0</v>
      </c>
      <c r="F299" s="14">
        <v>4200</v>
      </c>
      <c r="G299" s="18"/>
      <c r="H299" s="47" t="e">
        <f>VLOOKUP(G:G,'DATA INPUT TABLES HIDE'!C:D,2,0)</f>
        <v>#N/A</v>
      </c>
      <c r="I299" s="18"/>
      <c r="J299" s="18"/>
      <c r="K299" s="19"/>
      <c r="L299" s="18"/>
      <c r="M299" s="20"/>
      <c r="N299" s="15"/>
      <c r="O299" s="15"/>
      <c r="P299" s="17"/>
      <c r="Q299" s="70"/>
      <c r="R299" s="70"/>
      <c r="S299" s="15"/>
      <c r="T299" s="15"/>
      <c r="U299" s="15"/>
      <c r="V299" s="15"/>
      <c r="AC299" s="51"/>
      <c r="AD299" s="51"/>
    </row>
    <row r="300" spans="1:30" x14ac:dyDescent="0.35">
      <c r="A300" s="15"/>
      <c r="B300" s="15"/>
      <c r="C300" s="15"/>
      <c r="D300" s="15">
        <f t="shared" si="8"/>
        <v>0</v>
      </c>
      <c r="E300" s="15">
        <f t="shared" si="9"/>
        <v>0</v>
      </c>
      <c r="F300" s="14">
        <v>4200</v>
      </c>
      <c r="G300" s="18"/>
      <c r="H300" s="47" t="e">
        <f>VLOOKUP(G:G,'DATA INPUT TABLES HIDE'!C:D,2,0)</f>
        <v>#N/A</v>
      </c>
      <c r="I300" s="18"/>
      <c r="J300" s="18"/>
      <c r="K300" s="19"/>
      <c r="L300" s="18"/>
      <c r="M300" s="20"/>
      <c r="N300" s="15"/>
      <c r="O300" s="15"/>
      <c r="P300" s="17"/>
      <c r="Q300" s="70"/>
      <c r="R300" s="70"/>
      <c r="S300" s="15"/>
      <c r="T300" s="15"/>
      <c r="U300" s="15"/>
      <c r="V300" s="15"/>
      <c r="AC300" s="51"/>
      <c r="AD300" s="51"/>
    </row>
    <row r="301" spans="1:30" x14ac:dyDescent="0.35">
      <c r="A301" s="15"/>
      <c r="B301" s="15"/>
      <c r="C301" s="15"/>
      <c r="D301" s="15">
        <f t="shared" si="8"/>
        <v>0</v>
      </c>
      <c r="E301" s="15">
        <f t="shared" si="9"/>
        <v>0</v>
      </c>
      <c r="F301" s="14">
        <v>4200</v>
      </c>
      <c r="G301" s="18"/>
      <c r="H301" s="47" t="e">
        <f>VLOOKUP(G:G,'DATA INPUT TABLES HIDE'!C:D,2,0)</f>
        <v>#N/A</v>
      </c>
      <c r="I301" s="18"/>
      <c r="J301" s="18"/>
      <c r="K301" s="19"/>
      <c r="L301" s="18"/>
      <c r="M301" s="20"/>
      <c r="N301" s="15"/>
      <c r="O301" s="15"/>
      <c r="P301" s="17"/>
      <c r="Q301" s="70"/>
      <c r="R301" s="70"/>
      <c r="S301" s="15"/>
      <c r="T301" s="15"/>
      <c r="U301" s="15"/>
      <c r="V301" s="15"/>
      <c r="AC301" s="51"/>
      <c r="AD301" s="51"/>
    </row>
    <row r="302" spans="1:30" x14ac:dyDescent="0.35">
      <c r="A302" s="15"/>
      <c r="B302" s="15"/>
      <c r="C302" s="15"/>
      <c r="D302" s="15">
        <f t="shared" si="8"/>
        <v>0</v>
      </c>
      <c r="E302" s="15">
        <f t="shared" si="9"/>
        <v>0</v>
      </c>
      <c r="F302" s="14">
        <v>4200</v>
      </c>
      <c r="G302" s="18"/>
      <c r="H302" s="47" t="e">
        <f>VLOOKUP(G:G,'DATA INPUT TABLES HIDE'!C:D,2,0)</f>
        <v>#N/A</v>
      </c>
      <c r="I302" s="18"/>
      <c r="J302" s="18"/>
      <c r="K302" s="19"/>
      <c r="L302" s="18"/>
      <c r="M302" s="20"/>
      <c r="N302" s="15"/>
      <c r="O302" s="15"/>
      <c r="P302" s="17"/>
      <c r="Q302" s="70"/>
      <c r="R302" s="70"/>
      <c r="S302" s="15"/>
      <c r="T302" s="15"/>
      <c r="U302" s="15"/>
      <c r="V302" s="15"/>
      <c r="AC302" s="51"/>
      <c r="AD302" s="51"/>
    </row>
    <row r="303" spans="1:30" x14ac:dyDescent="0.35">
      <c r="A303" s="15"/>
      <c r="B303" s="15"/>
      <c r="C303" s="15"/>
      <c r="D303" s="15">
        <f t="shared" si="8"/>
        <v>0</v>
      </c>
      <c r="E303" s="15">
        <f t="shared" si="9"/>
        <v>0</v>
      </c>
      <c r="F303" s="14">
        <v>4200</v>
      </c>
      <c r="G303" s="18"/>
      <c r="H303" s="47" t="e">
        <f>VLOOKUP(G:G,'DATA INPUT TABLES HIDE'!C:D,2,0)</f>
        <v>#N/A</v>
      </c>
      <c r="I303" s="18"/>
      <c r="J303" s="18"/>
      <c r="K303" s="19"/>
      <c r="L303" s="18"/>
      <c r="M303" s="20"/>
      <c r="N303" s="15"/>
      <c r="O303" s="15"/>
      <c r="P303" s="17"/>
      <c r="Q303" s="70"/>
      <c r="R303" s="70"/>
      <c r="S303" s="15"/>
      <c r="T303" s="15"/>
      <c r="U303" s="15"/>
      <c r="V303" s="15"/>
      <c r="AC303" s="51"/>
      <c r="AD303" s="51"/>
    </row>
    <row r="304" spans="1:30" x14ac:dyDescent="0.35">
      <c r="A304" s="15"/>
      <c r="B304" s="15"/>
      <c r="C304" s="15"/>
      <c r="D304" s="15">
        <f t="shared" si="8"/>
        <v>0</v>
      </c>
      <c r="E304" s="15">
        <f t="shared" si="9"/>
        <v>0</v>
      </c>
      <c r="F304" s="14">
        <v>4200</v>
      </c>
      <c r="G304" s="18"/>
      <c r="H304" s="47" t="e">
        <f>VLOOKUP(G:G,'DATA INPUT TABLES HIDE'!C:D,2,0)</f>
        <v>#N/A</v>
      </c>
      <c r="I304" s="18"/>
      <c r="J304" s="18"/>
      <c r="K304" s="19"/>
      <c r="L304" s="18"/>
      <c r="M304" s="20"/>
      <c r="N304" s="15"/>
      <c r="O304" s="15"/>
      <c r="P304" s="17"/>
      <c r="Q304" s="70"/>
      <c r="R304" s="70"/>
      <c r="S304" s="15"/>
      <c r="T304" s="15"/>
      <c r="U304" s="15"/>
      <c r="V304" s="15"/>
      <c r="AC304" s="51"/>
      <c r="AD304" s="51"/>
    </row>
    <row r="305" spans="1:30" x14ac:dyDescent="0.35">
      <c r="A305" s="15"/>
      <c r="B305" s="15"/>
      <c r="C305" s="15"/>
      <c r="D305" s="15">
        <f t="shared" si="8"/>
        <v>0</v>
      </c>
      <c r="E305" s="15">
        <f t="shared" si="9"/>
        <v>0</v>
      </c>
      <c r="F305" s="14">
        <v>4200</v>
      </c>
      <c r="G305" s="18"/>
      <c r="H305" s="47" t="e">
        <f>VLOOKUP(G:G,'DATA INPUT TABLES HIDE'!C:D,2,0)</f>
        <v>#N/A</v>
      </c>
      <c r="I305" s="18"/>
      <c r="J305" s="18"/>
      <c r="K305" s="19"/>
      <c r="L305" s="18"/>
      <c r="M305" s="20"/>
      <c r="N305" s="15"/>
      <c r="O305" s="15"/>
      <c r="P305" s="17"/>
      <c r="Q305" s="70"/>
      <c r="R305" s="70"/>
      <c r="S305" s="15"/>
      <c r="T305" s="15"/>
      <c r="U305" s="15"/>
      <c r="V305" s="15"/>
      <c r="AC305" s="51"/>
      <c r="AD305" s="51"/>
    </row>
    <row r="306" spans="1:30" x14ac:dyDescent="0.35">
      <c r="A306" s="15"/>
      <c r="B306" s="15"/>
      <c r="C306" s="15"/>
      <c r="D306" s="15">
        <f t="shared" si="8"/>
        <v>0</v>
      </c>
      <c r="E306" s="15">
        <f t="shared" si="9"/>
        <v>0</v>
      </c>
      <c r="F306" s="14">
        <v>4200</v>
      </c>
      <c r="G306" s="18"/>
      <c r="H306" s="47" t="e">
        <f>VLOOKUP(G:G,'DATA INPUT TABLES HIDE'!C:D,2,0)</f>
        <v>#N/A</v>
      </c>
      <c r="I306" s="18"/>
      <c r="J306" s="18"/>
      <c r="K306" s="19"/>
      <c r="L306" s="18"/>
      <c r="M306" s="20"/>
      <c r="N306" s="15"/>
      <c r="O306" s="15"/>
      <c r="P306" s="17"/>
      <c r="Q306" s="70"/>
      <c r="R306" s="70"/>
      <c r="S306" s="15"/>
      <c r="T306" s="15"/>
      <c r="U306" s="15"/>
      <c r="V306" s="15"/>
      <c r="AC306" s="51"/>
      <c r="AD306" s="51"/>
    </row>
    <row r="307" spans="1:30" x14ac:dyDescent="0.35">
      <c r="A307" s="15"/>
      <c r="B307" s="15"/>
      <c r="C307" s="15"/>
      <c r="D307" s="15">
        <f t="shared" si="8"/>
        <v>0</v>
      </c>
      <c r="E307" s="15">
        <f t="shared" si="9"/>
        <v>0</v>
      </c>
      <c r="F307" s="14">
        <v>4200</v>
      </c>
      <c r="G307" s="18"/>
      <c r="H307" s="47" t="e">
        <f>VLOOKUP(G:G,'DATA INPUT TABLES HIDE'!C:D,2,0)</f>
        <v>#N/A</v>
      </c>
      <c r="I307" s="18"/>
      <c r="J307" s="18"/>
      <c r="K307" s="19"/>
      <c r="L307" s="18"/>
      <c r="M307" s="20"/>
      <c r="N307" s="15"/>
      <c r="O307" s="15"/>
      <c r="P307" s="17"/>
      <c r="Q307" s="70"/>
      <c r="R307" s="70"/>
      <c r="S307" s="15"/>
      <c r="T307" s="15"/>
      <c r="U307" s="15"/>
      <c r="V307" s="15"/>
      <c r="AC307" s="51"/>
      <c r="AD307" s="51"/>
    </row>
    <row r="308" spans="1:30" x14ac:dyDescent="0.35">
      <c r="A308" s="15"/>
      <c r="B308" s="15"/>
      <c r="C308" s="15"/>
      <c r="D308" s="15">
        <f t="shared" si="8"/>
        <v>0</v>
      </c>
      <c r="E308" s="15">
        <f t="shared" si="9"/>
        <v>0</v>
      </c>
      <c r="F308" s="14">
        <v>4200</v>
      </c>
      <c r="G308" s="18"/>
      <c r="H308" s="47" t="e">
        <f>VLOOKUP(G:G,'DATA INPUT TABLES HIDE'!C:D,2,0)</f>
        <v>#N/A</v>
      </c>
      <c r="I308" s="18"/>
      <c r="J308" s="18"/>
      <c r="K308" s="19"/>
      <c r="L308" s="18"/>
      <c r="M308" s="20"/>
      <c r="N308" s="15"/>
      <c r="O308" s="15"/>
      <c r="P308" s="17"/>
      <c r="Q308" s="70"/>
      <c r="R308" s="70"/>
      <c r="S308" s="15"/>
      <c r="T308" s="15"/>
      <c r="U308" s="15"/>
      <c r="V308" s="15"/>
      <c r="AC308" s="51"/>
      <c r="AD308" s="51"/>
    </row>
    <row r="309" spans="1:30" x14ac:dyDescent="0.35">
      <c r="A309" s="15"/>
      <c r="B309" s="15"/>
      <c r="C309" s="15"/>
      <c r="D309" s="15">
        <f t="shared" si="8"/>
        <v>0</v>
      </c>
      <c r="E309" s="15">
        <f t="shared" si="9"/>
        <v>0</v>
      </c>
      <c r="F309" s="14">
        <v>4200</v>
      </c>
      <c r="G309" s="18"/>
      <c r="H309" s="47" t="e">
        <f>VLOOKUP(G:G,'DATA INPUT TABLES HIDE'!C:D,2,0)</f>
        <v>#N/A</v>
      </c>
      <c r="I309" s="18"/>
      <c r="J309" s="18"/>
      <c r="K309" s="19"/>
      <c r="L309" s="18"/>
      <c r="M309" s="20"/>
      <c r="N309" s="15"/>
      <c r="O309" s="15"/>
      <c r="P309" s="17"/>
      <c r="Q309" s="70"/>
      <c r="R309" s="70"/>
      <c r="S309" s="15"/>
      <c r="T309" s="15"/>
      <c r="U309" s="15"/>
      <c r="V309" s="15"/>
      <c r="AC309" s="51"/>
      <c r="AD309" s="51"/>
    </row>
    <row r="310" spans="1:30" x14ac:dyDescent="0.35">
      <c r="A310" s="15"/>
      <c r="B310" s="15"/>
      <c r="C310" s="15"/>
      <c r="D310" s="15">
        <f t="shared" si="8"/>
        <v>0</v>
      </c>
      <c r="E310" s="15">
        <f t="shared" si="9"/>
        <v>0</v>
      </c>
      <c r="F310" s="14">
        <v>4200</v>
      </c>
      <c r="G310" s="18"/>
      <c r="H310" s="47" t="e">
        <f>VLOOKUP(G:G,'DATA INPUT TABLES HIDE'!C:D,2,0)</f>
        <v>#N/A</v>
      </c>
      <c r="I310" s="18"/>
      <c r="J310" s="18"/>
      <c r="K310" s="19"/>
      <c r="L310" s="18"/>
      <c r="M310" s="20"/>
      <c r="N310" s="15"/>
      <c r="O310" s="15"/>
      <c r="P310" s="17"/>
      <c r="Q310" s="70"/>
      <c r="R310" s="70"/>
      <c r="S310" s="15"/>
      <c r="T310" s="15"/>
      <c r="U310" s="15"/>
      <c r="V310" s="15"/>
      <c r="AC310" s="51"/>
      <c r="AD310" s="51"/>
    </row>
    <row r="311" spans="1:30" x14ac:dyDescent="0.35">
      <c r="A311" s="15"/>
      <c r="B311" s="15"/>
      <c r="C311" s="15"/>
      <c r="D311" s="15">
        <f t="shared" si="8"/>
        <v>0</v>
      </c>
      <c r="E311" s="15">
        <f t="shared" si="9"/>
        <v>0</v>
      </c>
      <c r="F311" s="14">
        <v>4200</v>
      </c>
      <c r="G311" s="18"/>
      <c r="H311" s="47" t="e">
        <f>VLOOKUP(G:G,'DATA INPUT TABLES HIDE'!C:D,2,0)</f>
        <v>#N/A</v>
      </c>
      <c r="I311" s="18"/>
      <c r="J311" s="18"/>
      <c r="K311" s="19"/>
      <c r="L311" s="18"/>
      <c r="M311" s="20"/>
      <c r="N311" s="15"/>
      <c r="O311" s="15"/>
      <c r="P311" s="17"/>
      <c r="Q311" s="70"/>
      <c r="R311" s="70"/>
      <c r="S311" s="15"/>
      <c r="T311" s="15"/>
      <c r="U311" s="15"/>
      <c r="V311" s="15"/>
      <c r="AC311" s="51"/>
      <c r="AD311" s="51"/>
    </row>
    <row r="312" spans="1:30" x14ac:dyDescent="0.35">
      <c r="A312" s="15"/>
      <c r="B312" s="15"/>
      <c r="C312" s="15"/>
      <c r="D312" s="15">
        <f t="shared" si="8"/>
        <v>0</v>
      </c>
      <c r="E312" s="15">
        <f t="shared" si="9"/>
        <v>0</v>
      </c>
      <c r="F312" s="14">
        <v>4200</v>
      </c>
      <c r="G312" s="18"/>
      <c r="H312" s="47" t="e">
        <f>VLOOKUP(G:G,'DATA INPUT TABLES HIDE'!C:D,2,0)</f>
        <v>#N/A</v>
      </c>
      <c r="I312" s="18"/>
      <c r="J312" s="18"/>
      <c r="K312" s="19"/>
      <c r="L312" s="18"/>
      <c r="M312" s="20"/>
      <c r="N312" s="15"/>
      <c r="O312" s="15"/>
      <c r="P312" s="17"/>
      <c r="Q312" s="70"/>
      <c r="R312" s="70"/>
      <c r="S312" s="15"/>
      <c r="T312" s="15"/>
      <c r="U312" s="15"/>
      <c r="V312" s="15"/>
      <c r="AC312" s="51"/>
      <c r="AD312" s="51"/>
    </row>
    <row r="313" spans="1:30" x14ac:dyDescent="0.35">
      <c r="A313" s="15"/>
      <c r="B313" s="15"/>
      <c r="C313" s="15"/>
      <c r="D313" s="15">
        <f t="shared" si="8"/>
        <v>0</v>
      </c>
      <c r="E313" s="15">
        <f t="shared" si="9"/>
        <v>0</v>
      </c>
      <c r="F313" s="14">
        <v>4200</v>
      </c>
      <c r="G313" s="18"/>
      <c r="H313" s="47" t="e">
        <f>VLOOKUP(G:G,'DATA INPUT TABLES HIDE'!C:D,2,0)</f>
        <v>#N/A</v>
      </c>
      <c r="I313" s="18"/>
      <c r="J313" s="18"/>
      <c r="K313" s="19"/>
      <c r="L313" s="18"/>
      <c r="M313" s="20"/>
      <c r="N313" s="15"/>
      <c r="O313" s="15"/>
      <c r="P313" s="17"/>
      <c r="Q313" s="70"/>
      <c r="R313" s="70"/>
      <c r="S313" s="15"/>
      <c r="T313" s="15"/>
      <c r="U313" s="15"/>
      <c r="V313" s="15"/>
      <c r="AC313" s="51"/>
      <c r="AD313" s="51"/>
    </row>
    <row r="314" spans="1:30" x14ac:dyDescent="0.35">
      <c r="A314" s="15"/>
      <c r="B314" s="15"/>
      <c r="C314" s="15"/>
      <c r="D314" s="15">
        <f t="shared" si="8"/>
        <v>0</v>
      </c>
      <c r="E314" s="15">
        <f t="shared" si="9"/>
        <v>0</v>
      </c>
      <c r="F314" s="14">
        <v>4200</v>
      </c>
      <c r="G314" s="18"/>
      <c r="H314" s="47" t="e">
        <f>VLOOKUP(G:G,'DATA INPUT TABLES HIDE'!C:D,2,0)</f>
        <v>#N/A</v>
      </c>
      <c r="I314" s="18"/>
      <c r="J314" s="18"/>
      <c r="K314" s="19"/>
      <c r="L314" s="18"/>
      <c r="M314" s="20"/>
      <c r="N314" s="15"/>
      <c r="O314" s="15"/>
      <c r="P314" s="17"/>
      <c r="Q314" s="70"/>
      <c r="R314" s="70"/>
      <c r="S314" s="15"/>
      <c r="T314" s="15"/>
      <c r="U314" s="15"/>
      <c r="V314" s="15"/>
      <c r="AC314" s="51"/>
      <c r="AD314" s="51"/>
    </row>
    <row r="315" spans="1:30" x14ac:dyDescent="0.35">
      <c r="A315" s="15"/>
      <c r="B315" s="15"/>
      <c r="C315" s="15"/>
      <c r="D315" s="15">
        <f t="shared" si="8"/>
        <v>0</v>
      </c>
      <c r="E315" s="15">
        <f t="shared" si="9"/>
        <v>0</v>
      </c>
      <c r="F315" s="14">
        <v>4200</v>
      </c>
      <c r="G315" s="18"/>
      <c r="H315" s="47" t="e">
        <f>VLOOKUP(G:G,'DATA INPUT TABLES HIDE'!C:D,2,0)</f>
        <v>#N/A</v>
      </c>
      <c r="I315" s="18"/>
      <c r="J315" s="18"/>
      <c r="K315" s="19"/>
      <c r="L315" s="18"/>
      <c r="M315" s="20"/>
      <c r="N315" s="15"/>
      <c r="O315" s="15"/>
      <c r="P315" s="17"/>
      <c r="Q315" s="70"/>
      <c r="R315" s="70"/>
      <c r="S315" s="15"/>
      <c r="T315" s="15"/>
      <c r="U315" s="15"/>
      <c r="V315" s="15"/>
      <c r="AC315" s="51"/>
      <c r="AD315" s="51"/>
    </row>
    <row r="316" spans="1:30" x14ac:dyDescent="0.35">
      <c r="A316" s="15"/>
      <c r="B316" s="15"/>
      <c r="C316" s="15"/>
      <c r="D316" s="15">
        <f t="shared" si="8"/>
        <v>0</v>
      </c>
      <c r="E316" s="15">
        <f t="shared" si="9"/>
        <v>0</v>
      </c>
      <c r="F316" s="14">
        <v>4200</v>
      </c>
      <c r="G316" s="18"/>
      <c r="H316" s="47" t="e">
        <f>VLOOKUP(G:G,'DATA INPUT TABLES HIDE'!C:D,2,0)</f>
        <v>#N/A</v>
      </c>
      <c r="I316" s="18"/>
      <c r="J316" s="18"/>
      <c r="K316" s="19"/>
      <c r="L316" s="18"/>
      <c r="M316" s="20"/>
      <c r="N316" s="15"/>
      <c r="O316" s="15"/>
      <c r="P316" s="17"/>
      <c r="Q316" s="70"/>
      <c r="R316" s="70"/>
      <c r="S316" s="15"/>
      <c r="T316" s="15"/>
      <c r="U316" s="15"/>
      <c r="V316" s="15"/>
      <c r="AC316" s="51"/>
      <c r="AD316" s="51"/>
    </row>
    <row r="317" spans="1:30" x14ac:dyDescent="0.35">
      <c r="A317" s="15"/>
      <c r="B317" s="15"/>
      <c r="C317" s="15"/>
      <c r="D317" s="15">
        <f t="shared" si="8"/>
        <v>0</v>
      </c>
      <c r="E317" s="15">
        <f t="shared" si="9"/>
        <v>0</v>
      </c>
      <c r="F317" s="14">
        <v>4200</v>
      </c>
      <c r="G317" s="18"/>
      <c r="H317" s="47" t="e">
        <f>VLOOKUP(G:G,'DATA INPUT TABLES HIDE'!C:D,2,0)</f>
        <v>#N/A</v>
      </c>
      <c r="I317" s="18"/>
      <c r="J317" s="18"/>
      <c r="K317" s="19"/>
      <c r="L317" s="18"/>
      <c r="M317" s="20"/>
      <c r="N317" s="15"/>
      <c r="O317" s="15"/>
      <c r="P317" s="17"/>
      <c r="Q317" s="70"/>
      <c r="R317" s="70"/>
      <c r="S317" s="15"/>
      <c r="T317" s="15"/>
      <c r="U317" s="15"/>
      <c r="V317" s="15"/>
      <c r="AC317" s="51"/>
      <c r="AD317" s="51"/>
    </row>
    <row r="318" spans="1:30" x14ac:dyDescent="0.35">
      <c r="A318" s="15"/>
      <c r="B318" s="15"/>
      <c r="C318" s="15"/>
      <c r="D318" s="15">
        <f t="shared" si="8"/>
        <v>0</v>
      </c>
      <c r="E318" s="15">
        <f t="shared" si="9"/>
        <v>0</v>
      </c>
      <c r="F318" s="14">
        <v>4200</v>
      </c>
      <c r="G318" s="18"/>
      <c r="H318" s="47" t="e">
        <f>VLOOKUP(G:G,'DATA INPUT TABLES HIDE'!C:D,2,0)</f>
        <v>#N/A</v>
      </c>
      <c r="I318" s="18"/>
      <c r="J318" s="18"/>
      <c r="K318" s="19"/>
      <c r="L318" s="18"/>
      <c r="M318" s="20"/>
      <c r="N318" s="15"/>
      <c r="O318" s="15"/>
      <c r="P318" s="17"/>
      <c r="Q318" s="70"/>
      <c r="R318" s="70"/>
      <c r="S318" s="15"/>
      <c r="T318" s="15"/>
      <c r="U318" s="15"/>
      <c r="V318" s="15"/>
      <c r="AC318" s="51"/>
      <c r="AD318" s="51"/>
    </row>
    <row r="319" spans="1:30" x14ac:dyDescent="0.35">
      <c r="A319" s="15"/>
      <c r="B319" s="15"/>
      <c r="C319" s="15"/>
      <c r="D319" s="15">
        <f t="shared" si="8"/>
        <v>0</v>
      </c>
      <c r="E319" s="15">
        <f t="shared" si="9"/>
        <v>0</v>
      </c>
      <c r="F319" s="14">
        <v>4200</v>
      </c>
      <c r="G319" s="18"/>
      <c r="H319" s="47" t="e">
        <f>VLOOKUP(G:G,'DATA INPUT TABLES HIDE'!C:D,2,0)</f>
        <v>#N/A</v>
      </c>
      <c r="I319" s="18"/>
      <c r="J319" s="18"/>
      <c r="K319" s="19"/>
      <c r="L319" s="18"/>
      <c r="M319" s="20"/>
      <c r="N319" s="15"/>
      <c r="O319" s="15"/>
      <c r="P319" s="17"/>
      <c r="Q319" s="70"/>
      <c r="R319" s="70"/>
      <c r="S319" s="15"/>
      <c r="T319" s="15"/>
      <c r="U319" s="15"/>
      <c r="V319" s="15"/>
      <c r="AC319" s="51"/>
      <c r="AD319" s="51"/>
    </row>
    <row r="320" spans="1:30" x14ac:dyDescent="0.35">
      <c r="A320" s="15"/>
      <c r="B320" s="15"/>
      <c r="C320" s="15"/>
      <c r="D320" s="15">
        <f t="shared" si="8"/>
        <v>0</v>
      </c>
      <c r="E320" s="15">
        <f t="shared" si="9"/>
        <v>0</v>
      </c>
      <c r="F320" s="14">
        <v>4200</v>
      </c>
      <c r="G320" s="18"/>
      <c r="H320" s="47" t="e">
        <f>VLOOKUP(G:G,'DATA INPUT TABLES HIDE'!C:D,2,0)</f>
        <v>#N/A</v>
      </c>
      <c r="I320" s="18"/>
      <c r="J320" s="18"/>
      <c r="K320" s="19"/>
      <c r="L320" s="18"/>
      <c r="M320" s="20"/>
      <c r="N320" s="15"/>
      <c r="O320" s="15"/>
      <c r="P320" s="17"/>
      <c r="Q320" s="70"/>
      <c r="R320" s="70"/>
      <c r="S320" s="15"/>
      <c r="T320" s="15"/>
      <c r="U320" s="15"/>
      <c r="V320" s="15"/>
      <c r="AC320" s="51"/>
      <c r="AD320" s="51"/>
    </row>
    <row r="321" spans="1:30" x14ac:dyDescent="0.35">
      <c r="A321" s="15"/>
      <c r="B321" s="15"/>
      <c r="C321" s="15"/>
      <c r="D321" s="15">
        <f t="shared" si="8"/>
        <v>0</v>
      </c>
      <c r="E321" s="15">
        <f t="shared" si="9"/>
        <v>0</v>
      </c>
      <c r="F321" s="14">
        <v>4200</v>
      </c>
      <c r="G321" s="18"/>
      <c r="H321" s="47" t="e">
        <f>VLOOKUP(G:G,'DATA INPUT TABLES HIDE'!C:D,2,0)</f>
        <v>#N/A</v>
      </c>
      <c r="I321" s="18"/>
      <c r="J321" s="18"/>
      <c r="K321" s="19"/>
      <c r="L321" s="18"/>
      <c r="M321" s="20"/>
      <c r="N321" s="15"/>
      <c r="O321" s="15"/>
      <c r="P321" s="17"/>
      <c r="Q321" s="70"/>
      <c r="R321" s="70"/>
      <c r="S321" s="15"/>
      <c r="T321" s="15"/>
      <c r="U321" s="15"/>
      <c r="V321" s="15"/>
      <c r="AC321" s="51"/>
      <c r="AD321" s="51"/>
    </row>
    <row r="322" spans="1:30" x14ac:dyDescent="0.35">
      <c r="A322" s="15"/>
      <c r="B322" s="15"/>
      <c r="C322" s="15"/>
      <c r="D322" s="15">
        <f t="shared" si="8"/>
        <v>0</v>
      </c>
      <c r="E322" s="15">
        <f t="shared" si="9"/>
        <v>0</v>
      </c>
      <c r="F322" s="14">
        <v>4200</v>
      </c>
      <c r="G322" s="18"/>
      <c r="H322" s="47" t="e">
        <f>VLOOKUP(G:G,'DATA INPUT TABLES HIDE'!C:D,2,0)</f>
        <v>#N/A</v>
      </c>
      <c r="I322" s="18"/>
      <c r="J322" s="18"/>
      <c r="K322" s="19"/>
      <c r="L322" s="18"/>
      <c r="M322" s="20"/>
      <c r="N322" s="15"/>
      <c r="O322" s="15"/>
      <c r="P322" s="17"/>
      <c r="Q322" s="70"/>
      <c r="R322" s="70"/>
      <c r="S322" s="15"/>
      <c r="T322" s="15"/>
      <c r="U322" s="15"/>
      <c r="V322" s="15"/>
      <c r="AC322" s="51"/>
      <c r="AD322" s="51"/>
    </row>
    <row r="323" spans="1:30" x14ac:dyDescent="0.35">
      <c r="A323" s="15"/>
      <c r="B323" s="15"/>
      <c r="C323" s="15"/>
      <c r="D323" s="15">
        <f t="shared" si="8"/>
        <v>0</v>
      </c>
      <c r="E323" s="15">
        <f t="shared" si="9"/>
        <v>0</v>
      </c>
      <c r="F323" s="14">
        <v>4200</v>
      </c>
      <c r="G323" s="18"/>
      <c r="H323" s="47" t="e">
        <f>VLOOKUP(G:G,'DATA INPUT TABLES HIDE'!C:D,2,0)</f>
        <v>#N/A</v>
      </c>
      <c r="I323" s="18"/>
      <c r="J323" s="18"/>
      <c r="K323" s="19"/>
      <c r="L323" s="18"/>
      <c r="M323" s="20"/>
      <c r="N323" s="15"/>
      <c r="O323" s="15"/>
      <c r="P323" s="17"/>
      <c r="Q323" s="70"/>
      <c r="R323" s="70"/>
      <c r="S323" s="15"/>
      <c r="T323" s="15"/>
      <c r="U323" s="15"/>
      <c r="V323" s="15"/>
      <c r="AC323" s="51"/>
      <c r="AD323" s="51"/>
    </row>
    <row r="324" spans="1:30" x14ac:dyDescent="0.35">
      <c r="A324" s="15"/>
      <c r="B324" s="15"/>
      <c r="C324" s="15"/>
      <c r="D324" s="15">
        <f t="shared" si="8"/>
        <v>0</v>
      </c>
      <c r="E324" s="15">
        <f t="shared" si="9"/>
        <v>0</v>
      </c>
      <c r="F324" s="14">
        <v>4200</v>
      </c>
      <c r="G324" s="18"/>
      <c r="H324" s="47" t="e">
        <f>VLOOKUP(G:G,'DATA INPUT TABLES HIDE'!C:D,2,0)</f>
        <v>#N/A</v>
      </c>
      <c r="I324" s="18"/>
      <c r="J324" s="18"/>
      <c r="K324" s="19"/>
      <c r="L324" s="18"/>
      <c r="M324" s="20"/>
      <c r="N324" s="15"/>
      <c r="O324" s="15"/>
      <c r="P324" s="17"/>
      <c r="Q324" s="70"/>
      <c r="R324" s="70"/>
      <c r="S324" s="15"/>
      <c r="T324" s="15"/>
      <c r="U324" s="15"/>
      <c r="V324" s="15"/>
      <c r="AC324" s="51"/>
      <c r="AD324" s="51"/>
    </row>
    <row r="325" spans="1:30" x14ac:dyDescent="0.35">
      <c r="A325" s="15"/>
      <c r="B325" s="15"/>
      <c r="C325" s="15"/>
      <c r="D325" s="15">
        <f t="shared" si="8"/>
        <v>0</v>
      </c>
      <c r="E325" s="15">
        <f t="shared" si="9"/>
        <v>0</v>
      </c>
      <c r="F325" s="14">
        <v>4200</v>
      </c>
      <c r="G325" s="18"/>
      <c r="H325" s="47" t="e">
        <f>VLOOKUP(G:G,'DATA INPUT TABLES HIDE'!C:D,2,0)</f>
        <v>#N/A</v>
      </c>
      <c r="I325" s="18"/>
      <c r="J325" s="18"/>
      <c r="K325" s="19"/>
      <c r="L325" s="18"/>
      <c r="M325" s="20"/>
      <c r="N325" s="15"/>
      <c r="O325" s="15"/>
      <c r="P325" s="17"/>
      <c r="Q325" s="70"/>
      <c r="R325" s="70"/>
      <c r="S325" s="15"/>
      <c r="T325" s="15"/>
      <c r="U325" s="15"/>
      <c r="V325" s="15"/>
      <c r="AC325" s="51"/>
      <c r="AD325" s="51"/>
    </row>
    <row r="326" spans="1:30" x14ac:dyDescent="0.35">
      <c r="A326" s="15"/>
      <c r="B326" s="15"/>
      <c r="C326" s="15"/>
      <c r="D326" s="15">
        <f t="shared" si="8"/>
        <v>0</v>
      </c>
      <c r="E326" s="15">
        <f t="shared" si="9"/>
        <v>0</v>
      </c>
      <c r="F326" s="14">
        <v>4200</v>
      </c>
      <c r="G326" s="18"/>
      <c r="H326" s="47" t="e">
        <f>VLOOKUP(G:G,'DATA INPUT TABLES HIDE'!C:D,2,0)</f>
        <v>#N/A</v>
      </c>
      <c r="I326" s="18"/>
      <c r="J326" s="18"/>
      <c r="K326" s="19"/>
      <c r="L326" s="18"/>
      <c r="M326" s="20"/>
      <c r="N326" s="15"/>
      <c r="O326" s="15"/>
      <c r="P326" s="17"/>
      <c r="Q326" s="70"/>
      <c r="R326" s="70"/>
      <c r="S326" s="15"/>
      <c r="T326" s="15"/>
      <c r="U326" s="15"/>
      <c r="V326" s="15"/>
      <c r="AC326" s="51"/>
      <c r="AD326" s="51"/>
    </row>
    <row r="327" spans="1:30" x14ac:dyDescent="0.35">
      <c r="A327" s="15"/>
      <c r="B327" s="15"/>
      <c r="C327" s="15"/>
      <c r="D327" s="15">
        <f t="shared" si="8"/>
        <v>0</v>
      </c>
      <c r="E327" s="15">
        <f t="shared" si="9"/>
        <v>0</v>
      </c>
      <c r="F327" s="14">
        <v>4200</v>
      </c>
      <c r="G327" s="18"/>
      <c r="H327" s="47" t="e">
        <f>VLOOKUP(G:G,'DATA INPUT TABLES HIDE'!C:D,2,0)</f>
        <v>#N/A</v>
      </c>
      <c r="I327" s="18"/>
      <c r="J327" s="18"/>
      <c r="K327" s="19"/>
      <c r="L327" s="18"/>
      <c r="M327" s="20"/>
      <c r="N327" s="15"/>
      <c r="O327" s="15"/>
      <c r="P327" s="17"/>
      <c r="Q327" s="70"/>
      <c r="R327" s="70"/>
      <c r="S327" s="15"/>
      <c r="T327" s="15"/>
      <c r="U327" s="15"/>
      <c r="V327" s="15"/>
      <c r="AC327" s="51"/>
      <c r="AD327" s="51"/>
    </row>
    <row r="328" spans="1:30" x14ac:dyDescent="0.35">
      <c r="A328" s="15"/>
      <c r="B328" s="15"/>
      <c r="C328" s="15"/>
      <c r="D328" s="15">
        <f t="shared" si="8"/>
        <v>0</v>
      </c>
      <c r="E328" s="15">
        <f t="shared" si="9"/>
        <v>0</v>
      </c>
      <c r="F328" s="14">
        <v>4200</v>
      </c>
      <c r="G328" s="18"/>
      <c r="H328" s="47" t="e">
        <f>VLOOKUP(G:G,'DATA INPUT TABLES HIDE'!C:D,2,0)</f>
        <v>#N/A</v>
      </c>
      <c r="I328" s="18"/>
      <c r="J328" s="18"/>
      <c r="K328" s="19"/>
      <c r="L328" s="18"/>
      <c r="M328" s="20"/>
      <c r="N328" s="15"/>
      <c r="O328" s="15"/>
      <c r="P328" s="17"/>
      <c r="Q328" s="70"/>
      <c r="R328" s="70"/>
      <c r="S328" s="15"/>
      <c r="T328" s="15"/>
      <c r="U328" s="15"/>
      <c r="V328" s="15"/>
      <c r="AC328" s="51"/>
      <c r="AD328" s="51"/>
    </row>
    <row r="329" spans="1:30" x14ac:dyDescent="0.35">
      <c r="A329" s="15"/>
      <c r="B329" s="15"/>
      <c r="C329" s="15"/>
      <c r="D329" s="15">
        <f t="shared" ref="D329:D392" si="10">$C$3</f>
        <v>0</v>
      </c>
      <c r="E329" s="15">
        <f t="shared" ref="E329:E392" si="11">$C$4</f>
        <v>0</v>
      </c>
      <c r="F329" s="14">
        <v>4200</v>
      </c>
      <c r="G329" s="18"/>
      <c r="H329" s="47" t="e">
        <f>VLOOKUP(G:G,'DATA INPUT TABLES HIDE'!C:D,2,0)</f>
        <v>#N/A</v>
      </c>
      <c r="I329" s="18"/>
      <c r="J329" s="18"/>
      <c r="K329" s="19"/>
      <c r="L329" s="18"/>
      <c r="M329" s="20"/>
      <c r="N329" s="15"/>
      <c r="O329" s="15"/>
      <c r="P329" s="17"/>
      <c r="Q329" s="70"/>
      <c r="R329" s="70"/>
      <c r="S329" s="15"/>
      <c r="T329" s="15"/>
      <c r="U329" s="15"/>
      <c r="V329" s="15"/>
      <c r="AC329" s="51"/>
      <c r="AD329" s="51"/>
    </row>
    <row r="330" spans="1:30" x14ac:dyDescent="0.35">
      <c r="A330" s="15"/>
      <c r="B330" s="15"/>
      <c r="C330" s="15"/>
      <c r="D330" s="15">
        <f t="shared" si="10"/>
        <v>0</v>
      </c>
      <c r="E330" s="15">
        <f t="shared" si="11"/>
        <v>0</v>
      </c>
      <c r="F330" s="14">
        <v>4200</v>
      </c>
      <c r="G330" s="18"/>
      <c r="H330" s="47" t="e">
        <f>VLOOKUP(G:G,'DATA INPUT TABLES HIDE'!C:D,2,0)</f>
        <v>#N/A</v>
      </c>
      <c r="I330" s="18"/>
      <c r="J330" s="18"/>
      <c r="K330" s="19"/>
      <c r="L330" s="18"/>
      <c r="M330" s="20"/>
      <c r="N330" s="15"/>
      <c r="O330" s="15"/>
      <c r="P330" s="17"/>
      <c r="Q330" s="70"/>
      <c r="R330" s="70"/>
      <c r="S330" s="15"/>
      <c r="T330" s="15"/>
      <c r="U330" s="15"/>
      <c r="V330" s="15"/>
      <c r="AC330" s="51"/>
      <c r="AD330" s="51"/>
    </row>
    <row r="331" spans="1:30" x14ac:dyDescent="0.35">
      <c r="A331" s="15"/>
      <c r="B331" s="15"/>
      <c r="C331" s="15"/>
      <c r="D331" s="15">
        <f t="shared" si="10"/>
        <v>0</v>
      </c>
      <c r="E331" s="15">
        <f t="shared" si="11"/>
        <v>0</v>
      </c>
      <c r="F331" s="14">
        <v>4200</v>
      </c>
      <c r="G331" s="18"/>
      <c r="H331" s="47" t="e">
        <f>VLOOKUP(G:G,'DATA INPUT TABLES HIDE'!C:D,2,0)</f>
        <v>#N/A</v>
      </c>
      <c r="I331" s="18"/>
      <c r="J331" s="18"/>
      <c r="K331" s="19"/>
      <c r="L331" s="18"/>
      <c r="M331" s="20"/>
      <c r="N331" s="15"/>
      <c r="O331" s="15"/>
      <c r="P331" s="17"/>
      <c r="Q331" s="70"/>
      <c r="R331" s="70"/>
      <c r="S331" s="15"/>
      <c r="T331" s="15"/>
      <c r="U331" s="15"/>
      <c r="V331" s="15"/>
      <c r="AC331" s="51"/>
      <c r="AD331" s="51"/>
    </row>
    <row r="332" spans="1:30" x14ac:dyDescent="0.35">
      <c r="A332" s="15"/>
      <c r="B332" s="15"/>
      <c r="C332" s="15"/>
      <c r="D332" s="15">
        <f t="shared" si="10"/>
        <v>0</v>
      </c>
      <c r="E332" s="15">
        <f t="shared" si="11"/>
        <v>0</v>
      </c>
      <c r="F332" s="14">
        <v>4200</v>
      </c>
      <c r="G332" s="18"/>
      <c r="H332" s="47" t="e">
        <f>VLOOKUP(G:G,'DATA INPUT TABLES HIDE'!C:D,2,0)</f>
        <v>#N/A</v>
      </c>
      <c r="I332" s="18"/>
      <c r="J332" s="18"/>
      <c r="K332" s="19"/>
      <c r="L332" s="18"/>
      <c r="M332" s="20"/>
      <c r="N332" s="15"/>
      <c r="O332" s="15"/>
      <c r="P332" s="17"/>
      <c r="Q332" s="70"/>
      <c r="R332" s="70"/>
      <c r="S332" s="15"/>
      <c r="T332" s="15"/>
      <c r="U332" s="15"/>
      <c r="V332" s="15"/>
      <c r="AC332" s="51"/>
      <c r="AD332" s="51"/>
    </row>
    <row r="333" spans="1:30" x14ac:dyDescent="0.35">
      <c r="A333" s="15"/>
      <c r="B333" s="15"/>
      <c r="C333" s="15"/>
      <c r="D333" s="15">
        <f t="shared" si="10"/>
        <v>0</v>
      </c>
      <c r="E333" s="15">
        <f t="shared" si="11"/>
        <v>0</v>
      </c>
      <c r="F333" s="14">
        <v>4200</v>
      </c>
      <c r="G333" s="18"/>
      <c r="H333" s="47" t="e">
        <f>VLOOKUP(G:G,'DATA INPUT TABLES HIDE'!C:D,2,0)</f>
        <v>#N/A</v>
      </c>
      <c r="I333" s="18"/>
      <c r="J333" s="18"/>
      <c r="K333" s="19"/>
      <c r="L333" s="18"/>
      <c r="M333" s="20"/>
      <c r="N333" s="15"/>
      <c r="O333" s="15"/>
      <c r="P333" s="17"/>
      <c r="Q333" s="70"/>
      <c r="R333" s="70"/>
      <c r="S333" s="15"/>
      <c r="T333" s="15"/>
      <c r="U333" s="15"/>
      <c r="V333" s="15"/>
      <c r="AC333" s="51"/>
      <c r="AD333" s="51"/>
    </row>
    <row r="334" spans="1:30" x14ac:dyDescent="0.35">
      <c r="A334" s="15"/>
      <c r="B334" s="15"/>
      <c r="C334" s="15"/>
      <c r="D334" s="15">
        <f t="shared" si="10"/>
        <v>0</v>
      </c>
      <c r="E334" s="15">
        <f t="shared" si="11"/>
        <v>0</v>
      </c>
      <c r="F334" s="14">
        <v>4200</v>
      </c>
      <c r="G334" s="18"/>
      <c r="H334" s="47" t="e">
        <f>VLOOKUP(G:G,'DATA INPUT TABLES HIDE'!C:D,2,0)</f>
        <v>#N/A</v>
      </c>
      <c r="I334" s="18"/>
      <c r="J334" s="18"/>
      <c r="K334" s="19"/>
      <c r="L334" s="18"/>
      <c r="M334" s="20"/>
      <c r="N334" s="15"/>
      <c r="O334" s="15"/>
      <c r="P334" s="17"/>
      <c r="Q334" s="70"/>
      <c r="R334" s="70"/>
      <c r="S334" s="15"/>
      <c r="T334" s="15"/>
      <c r="U334" s="15"/>
      <c r="V334" s="15"/>
      <c r="AC334" s="51"/>
      <c r="AD334" s="51"/>
    </row>
    <row r="335" spans="1:30" x14ac:dyDescent="0.35">
      <c r="A335" s="15"/>
      <c r="B335" s="15"/>
      <c r="C335" s="15"/>
      <c r="D335" s="15">
        <f t="shared" si="10"/>
        <v>0</v>
      </c>
      <c r="E335" s="15">
        <f t="shared" si="11"/>
        <v>0</v>
      </c>
      <c r="F335" s="14">
        <v>4200</v>
      </c>
      <c r="G335" s="18"/>
      <c r="H335" s="47" t="e">
        <f>VLOOKUP(G:G,'DATA INPUT TABLES HIDE'!C:D,2,0)</f>
        <v>#N/A</v>
      </c>
      <c r="I335" s="18"/>
      <c r="J335" s="18"/>
      <c r="K335" s="19"/>
      <c r="L335" s="18"/>
      <c r="M335" s="20"/>
      <c r="N335" s="15"/>
      <c r="O335" s="15"/>
      <c r="P335" s="17"/>
      <c r="Q335" s="70"/>
      <c r="R335" s="70"/>
      <c r="S335" s="15"/>
      <c r="T335" s="15"/>
      <c r="U335" s="15"/>
      <c r="V335" s="15"/>
      <c r="AC335" s="51"/>
      <c r="AD335" s="51"/>
    </row>
    <row r="336" spans="1:30" x14ac:dyDescent="0.35">
      <c r="A336" s="15"/>
      <c r="B336" s="15"/>
      <c r="C336" s="15"/>
      <c r="D336" s="15">
        <f t="shared" si="10"/>
        <v>0</v>
      </c>
      <c r="E336" s="15">
        <f t="shared" si="11"/>
        <v>0</v>
      </c>
      <c r="F336" s="14">
        <v>4200</v>
      </c>
      <c r="G336" s="18"/>
      <c r="H336" s="47" t="e">
        <f>VLOOKUP(G:G,'DATA INPUT TABLES HIDE'!C:D,2,0)</f>
        <v>#N/A</v>
      </c>
      <c r="I336" s="18"/>
      <c r="J336" s="18"/>
      <c r="K336" s="19"/>
      <c r="L336" s="18"/>
      <c r="M336" s="20"/>
      <c r="N336" s="15"/>
      <c r="O336" s="15"/>
      <c r="P336" s="17"/>
      <c r="Q336" s="70"/>
      <c r="R336" s="70"/>
      <c r="S336" s="15"/>
      <c r="T336" s="15"/>
      <c r="U336" s="15"/>
      <c r="V336" s="15"/>
      <c r="AC336" s="51"/>
      <c r="AD336" s="51"/>
    </row>
    <row r="337" spans="1:30" x14ac:dyDescent="0.35">
      <c r="A337" s="15"/>
      <c r="B337" s="15"/>
      <c r="C337" s="15"/>
      <c r="D337" s="15">
        <f t="shared" si="10"/>
        <v>0</v>
      </c>
      <c r="E337" s="15">
        <f t="shared" si="11"/>
        <v>0</v>
      </c>
      <c r="F337" s="14">
        <v>4200</v>
      </c>
      <c r="G337" s="18"/>
      <c r="H337" s="47" t="e">
        <f>VLOOKUP(G:G,'DATA INPUT TABLES HIDE'!C:D,2,0)</f>
        <v>#N/A</v>
      </c>
      <c r="I337" s="18"/>
      <c r="J337" s="18"/>
      <c r="K337" s="19"/>
      <c r="L337" s="18"/>
      <c r="M337" s="20"/>
      <c r="N337" s="15"/>
      <c r="O337" s="15"/>
      <c r="P337" s="17"/>
      <c r="Q337" s="70"/>
      <c r="R337" s="70"/>
      <c r="S337" s="15"/>
      <c r="T337" s="15"/>
      <c r="U337" s="15"/>
      <c r="V337" s="15"/>
      <c r="AC337" s="51"/>
      <c r="AD337" s="51"/>
    </row>
    <row r="338" spans="1:30" x14ac:dyDescent="0.35">
      <c r="A338" s="15"/>
      <c r="B338" s="15"/>
      <c r="C338" s="15"/>
      <c r="D338" s="15">
        <f t="shared" si="10"/>
        <v>0</v>
      </c>
      <c r="E338" s="15">
        <f t="shared" si="11"/>
        <v>0</v>
      </c>
      <c r="F338" s="14">
        <v>4200</v>
      </c>
      <c r="G338" s="18"/>
      <c r="H338" s="47" t="e">
        <f>VLOOKUP(G:G,'DATA INPUT TABLES HIDE'!C:D,2,0)</f>
        <v>#N/A</v>
      </c>
      <c r="I338" s="18"/>
      <c r="J338" s="18"/>
      <c r="K338" s="19"/>
      <c r="L338" s="18"/>
      <c r="M338" s="20"/>
      <c r="N338" s="15"/>
      <c r="O338" s="15"/>
      <c r="P338" s="17"/>
      <c r="Q338" s="70"/>
      <c r="R338" s="70"/>
      <c r="S338" s="15"/>
      <c r="T338" s="15"/>
      <c r="U338" s="15"/>
      <c r="V338" s="15"/>
      <c r="AC338" s="51"/>
      <c r="AD338" s="51"/>
    </row>
    <row r="339" spans="1:30" x14ac:dyDescent="0.35">
      <c r="A339" s="15"/>
      <c r="B339" s="15"/>
      <c r="C339" s="15"/>
      <c r="D339" s="15">
        <f t="shared" si="10"/>
        <v>0</v>
      </c>
      <c r="E339" s="15">
        <f t="shared" si="11"/>
        <v>0</v>
      </c>
      <c r="F339" s="14">
        <v>4200</v>
      </c>
      <c r="G339" s="18"/>
      <c r="H339" s="47" t="e">
        <f>VLOOKUP(G:G,'DATA INPUT TABLES HIDE'!C:D,2,0)</f>
        <v>#N/A</v>
      </c>
      <c r="I339" s="18"/>
      <c r="J339" s="18"/>
      <c r="K339" s="19"/>
      <c r="L339" s="18"/>
      <c r="M339" s="20"/>
      <c r="N339" s="15"/>
      <c r="O339" s="15"/>
      <c r="P339" s="17"/>
      <c r="Q339" s="70"/>
      <c r="R339" s="70"/>
      <c r="S339" s="15"/>
      <c r="T339" s="15"/>
      <c r="U339" s="15"/>
      <c r="V339" s="15"/>
      <c r="AC339" s="51"/>
      <c r="AD339" s="51"/>
    </row>
    <row r="340" spans="1:30" x14ac:dyDescent="0.35">
      <c r="A340" s="15"/>
      <c r="B340" s="15"/>
      <c r="C340" s="15"/>
      <c r="D340" s="15">
        <f t="shared" si="10"/>
        <v>0</v>
      </c>
      <c r="E340" s="15">
        <f t="shared" si="11"/>
        <v>0</v>
      </c>
      <c r="F340" s="14">
        <v>4200</v>
      </c>
      <c r="G340" s="18"/>
      <c r="H340" s="47" t="e">
        <f>VLOOKUP(G:G,'DATA INPUT TABLES HIDE'!C:D,2,0)</f>
        <v>#N/A</v>
      </c>
      <c r="I340" s="18"/>
      <c r="J340" s="18"/>
      <c r="K340" s="19"/>
      <c r="L340" s="18"/>
      <c r="M340" s="20"/>
      <c r="N340" s="15"/>
      <c r="O340" s="15"/>
      <c r="P340" s="17"/>
      <c r="Q340" s="70"/>
      <c r="R340" s="70"/>
      <c r="S340" s="15"/>
      <c r="T340" s="15"/>
      <c r="U340" s="15"/>
      <c r="V340" s="15"/>
      <c r="AC340" s="51"/>
      <c r="AD340" s="51"/>
    </row>
    <row r="341" spans="1:30" x14ac:dyDescent="0.35">
      <c r="A341" s="15"/>
      <c r="B341" s="15"/>
      <c r="C341" s="15"/>
      <c r="D341" s="15">
        <f t="shared" si="10"/>
        <v>0</v>
      </c>
      <c r="E341" s="15">
        <f t="shared" si="11"/>
        <v>0</v>
      </c>
      <c r="F341" s="14">
        <v>4200</v>
      </c>
      <c r="G341" s="18"/>
      <c r="H341" s="47" t="e">
        <f>VLOOKUP(G:G,'DATA INPUT TABLES HIDE'!C:D,2,0)</f>
        <v>#N/A</v>
      </c>
      <c r="I341" s="18"/>
      <c r="J341" s="18"/>
      <c r="K341" s="19"/>
      <c r="L341" s="18"/>
      <c r="M341" s="20"/>
      <c r="N341" s="15"/>
      <c r="O341" s="15"/>
      <c r="P341" s="17"/>
      <c r="Q341" s="70"/>
      <c r="R341" s="70"/>
      <c r="S341" s="15"/>
      <c r="T341" s="15"/>
      <c r="U341" s="15"/>
      <c r="V341" s="15"/>
      <c r="AC341" s="51"/>
      <c r="AD341" s="51"/>
    </row>
    <row r="342" spans="1:30" x14ac:dyDescent="0.35">
      <c r="A342" s="15"/>
      <c r="B342" s="15"/>
      <c r="C342" s="15"/>
      <c r="D342" s="15">
        <f t="shared" si="10"/>
        <v>0</v>
      </c>
      <c r="E342" s="15">
        <f t="shared" si="11"/>
        <v>0</v>
      </c>
      <c r="F342" s="14">
        <v>4200</v>
      </c>
      <c r="G342" s="18"/>
      <c r="H342" s="47" t="e">
        <f>VLOOKUP(G:G,'DATA INPUT TABLES HIDE'!C:D,2,0)</f>
        <v>#N/A</v>
      </c>
      <c r="I342" s="18"/>
      <c r="J342" s="18"/>
      <c r="K342" s="19"/>
      <c r="L342" s="18"/>
      <c r="M342" s="20"/>
      <c r="N342" s="15"/>
      <c r="O342" s="15"/>
      <c r="P342" s="17"/>
      <c r="Q342" s="70"/>
      <c r="R342" s="70"/>
      <c r="S342" s="15"/>
      <c r="T342" s="15"/>
      <c r="U342" s="15"/>
      <c r="V342" s="15"/>
      <c r="AC342" s="51"/>
      <c r="AD342" s="51"/>
    </row>
    <row r="343" spans="1:30" x14ac:dyDescent="0.35">
      <c r="A343" s="15"/>
      <c r="B343" s="15"/>
      <c r="C343" s="15"/>
      <c r="D343" s="15">
        <f t="shared" si="10"/>
        <v>0</v>
      </c>
      <c r="E343" s="15">
        <f t="shared" si="11"/>
        <v>0</v>
      </c>
      <c r="F343" s="14">
        <v>4200</v>
      </c>
      <c r="G343" s="18"/>
      <c r="H343" s="47" t="e">
        <f>VLOOKUP(G:G,'DATA INPUT TABLES HIDE'!C:D,2,0)</f>
        <v>#N/A</v>
      </c>
      <c r="I343" s="18"/>
      <c r="J343" s="18"/>
      <c r="K343" s="19"/>
      <c r="L343" s="18"/>
      <c r="M343" s="20"/>
      <c r="N343" s="15"/>
      <c r="O343" s="15"/>
      <c r="P343" s="17"/>
      <c r="Q343" s="70"/>
      <c r="R343" s="70"/>
      <c r="S343" s="15"/>
      <c r="T343" s="15"/>
      <c r="U343" s="15"/>
      <c r="V343" s="15"/>
      <c r="AC343" s="51"/>
      <c r="AD343" s="51"/>
    </row>
    <row r="344" spans="1:30" x14ac:dyDescent="0.35">
      <c r="A344" s="15"/>
      <c r="B344" s="15"/>
      <c r="C344" s="15"/>
      <c r="D344" s="15">
        <f t="shared" si="10"/>
        <v>0</v>
      </c>
      <c r="E344" s="15">
        <f t="shared" si="11"/>
        <v>0</v>
      </c>
      <c r="F344" s="14">
        <v>4200</v>
      </c>
      <c r="G344" s="18"/>
      <c r="H344" s="47" t="e">
        <f>VLOOKUP(G:G,'DATA INPUT TABLES HIDE'!C:D,2,0)</f>
        <v>#N/A</v>
      </c>
      <c r="I344" s="18"/>
      <c r="J344" s="18"/>
      <c r="K344" s="19"/>
      <c r="L344" s="18"/>
      <c r="M344" s="20"/>
      <c r="N344" s="15"/>
      <c r="O344" s="15"/>
      <c r="P344" s="17"/>
      <c r="Q344" s="70"/>
      <c r="R344" s="70"/>
      <c r="S344" s="15"/>
      <c r="T344" s="15"/>
      <c r="U344" s="15"/>
      <c r="V344" s="15"/>
      <c r="AC344" s="51"/>
      <c r="AD344" s="51"/>
    </row>
    <row r="345" spans="1:30" x14ac:dyDescent="0.35">
      <c r="A345" s="15"/>
      <c r="B345" s="15"/>
      <c r="C345" s="15"/>
      <c r="D345" s="15">
        <f t="shared" si="10"/>
        <v>0</v>
      </c>
      <c r="E345" s="15">
        <f t="shared" si="11"/>
        <v>0</v>
      </c>
      <c r="F345" s="14">
        <v>4200</v>
      </c>
      <c r="G345" s="18"/>
      <c r="H345" s="47" t="e">
        <f>VLOOKUP(G:G,'DATA INPUT TABLES HIDE'!C:D,2,0)</f>
        <v>#N/A</v>
      </c>
      <c r="I345" s="18"/>
      <c r="J345" s="18"/>
      <c r="K345" s="19"/>
      <c r="L345" s="18"/>
      <c r="M345" s="20"/>
      <c r="N345" s="15"/>
      <c r="O345" s="15"/>
      <c r="P345" s="17"/>
      <c r="Q345" s="70"/>
      <c r="R345" s="70"/>
      <c r="S345" s="15"/>
      <c r="T345" s="15"/>
      <c r="U345" s="15"/>
      <c r="V345" s="15"/>
      <c r="AC345" s="51"/>
      <c r="AD345" s="51"/>
    </row>
    <row r="346" spans="1:30" x14ac:dyDescent="0.35">
      <c r="A346" s="15"/>
      <c r="B346" s="15"/>
      <c r="C346" s="15"/>
      <c r="D346" s="15">
        <f t="shared" si="10"/>
        <v>0</v>
      </c>
      <c r="E346" s="15">
        <f t="shared" si="11"/>
        <v>0</v>
      </c>
      <c r="F346" s="14">
        <v>4200</v>
      </c>
      <c r="G346" s="18"/>
      <c r="H346" s="47" t="e">
        <f>VLOOKUP(G:G,'DATA INPUT TABLES HIDE'!C:D,2,0)</f>
        <v>#N/A</v>
      </c>
      <c r="I346" s="18"/>
      <c r="J346" s="18"/>
      <c r="K346" s="19"/>
      <c r="L346" s="18"/>
      <c r="M346" s="20"/>
      <c r="N346" s="15"/>
      <c r="O346" s="15"/>
      <c r="P346" s="17"/>
      <c r="Q346" s="70"/>
      <c r="R346" s="70"/>
      <c r="S346" s="15"/>
      <c r="T346" s="15"/>
      <c r="U346" s="15"/>
      <c r="V346" s="15"/>
      <c r="AC346" s="51"/>
      <c r="AD346" s="51"/>
    </row>
    <row r="347" spans="1:30" x14ac:dyDescent="0.35">
      <c r="A347" s="15"/>
      <c r="B347" s="15"/>
      <c r="C347" s="15"/>
      <c r="D347" s="15">
        <f t="shared" si="10"/>
        <v>0</v>
      </c>
      <c r="E347" s="15">
        <f t="shared" si="11"/>
        <v>0</v>
      </c>
      <c r="F347" s="14">
        <v>4200</v>
      </c>
      <c r="G347" s="18"/>
      <c r="H347" s="47" t="e">
        <f>VLOOKUP(G:G,'DATA INPUT TABLES HIDE'!C:D,2,0)</f>
        <v>#N/A</v>
      </c>
      <c r="I347" s="18"/>
      <c r="J347" s="18"/>
      <c r="K347" s="19"/>
      <c r="L347" s="18"/>
      <c r="M347" s="20"/>
      <c r="N347" s="15"/>
      <c r="O347" s="15"/>
      <c r="P347" s="17"/>
      <c r="Q347" s="70"/>
      <c r="R347" s="70"/>
      <c r="S347" s="15"/>
      <c r="T347" s="15"/>
      <c r="U347" s="15"/>
      <c r="V347" s="15"/>
      <c r="AC347" s="51"/>
      <c r="AD347" s="51"/>
    </row>
    <row r="348" spans="1:30" x14ac:dyDescent="0.35">
      <c r="A348" s="15"/>
      <c r="B348" s="15"/>
      <c r="C348" s="15"/>
      <c r="D348" s="15">
        <f t="shared" si="10"/>
        <v>0</v>
      </c>
      <c r="E348" s="15">
        <f t="shared" si="11"/>
        <v>0</v>
      </c>
      <c r="F348" s="14">
        <v>4200</v>
      </c>
      <c r="G348" s="18"/>
      <c r="H348" s="47" t="e">
        <f>VLOOKUP(G:G,'DATA INPUT TABLES HIDE'!C:D,2,0)</f>
        <v>#N/A</v>
      </c>
      <c r="I348" s="18"/>
      <c r="J348" s="18"/>
      <c r="K348" s="19"/>
      <c r="L348" s="18"/>
      <c r="M348" s="20"/>
      <c r="N348" s="15"/>
      <c r="O348" s="15"/>
      <c r="P348" s="17"/>
      <c r="Q348" s="70"/>
      <c r="R348" s="70"/>
      <c r="S348" s="15"/>
      <c r="T348" s="15"/>
      <c r="U348" s="15"/>
      <c r="V348" s="15"/>
      <c r="AC348" s="51"/>
      <c r="AD348" s="51"/>
    </row>
    <row r="349" spans="1:30" x14ac:dyDescent="0.35">
      <c r="A349" s="15"/>
      <c r="B349" s="15"/>
      <c r="C349" s="15"/>
      <c r="D349" s="15">
        <f t="shared" si="10"/>
        <v>0</v>
      </c>
      <c r="E349" s="15">
        <f t="shared" si="11"/>
        <v>0</v>
      </c>
      <c r="F349" s="14">
        <v>4200</v>
      </c>
      <c r="G349" s="18"/>
      <c r="H349" s="47" t="e">
        <f>VLOOKUP(G:G,'DATA INPUT TABLES HIDE'!C:D,2,0)</f>
        <v>#N/A</v>
      </c>
      <c r="I349" s="18"/>
      <c r="J349" s="18"/>
      <c r="K349" s="19"/>
      <c r="L349" s="18"/>
      <c r="M349" s="20"/>
      <c r="N349" s="15"/>
      <c r="O349" s="15"/>
      <c r="P349" s="17"/>
      <c r="Q349" s="70"/>
      <c r="R349" s="70"/>
      <c r="S349" s="15"/>
      <c r="T349" s="15"/>
      <c r="U349" s="15"/>
      <c r="V349" s="15"/>
      <c r="AC349" s="51"/>
      <c r="AD349" s="51"/>
    </row>
    <row r="350" spans="1:30" x14ac:dyDescent="0.35">
      <c r="A350" s="15"/>
      <c r="B350" s="15"/>
      <c r="C350" s="15"/>
      <c r="D350" s="15">
        <f t="shared" si="10"/>
        <v>0</v>
      </c>
      <c r="E350" s="15">
        <f t="shared" si="11"/>
        <v>0</v>
      </c>
      <c r="F350" s="14">
        <v>4200</v>
      </c>
      <c r="G350" s="18"/>
      <c r="H350" s="47" t="e">
        <f>VLOOKUP(G:G,'DATA INPUT TABLES HIDE'!C:D,2,0)</f>
        <v>#N/A</v>
      </c>
      <c r="I350" s="18"/>
      <c r="J350" s="18"/>
      <c r="K350" s="19"/>
      <c r="L350" s="18"/>
      <c r="M350" s="20"/>
      <c r="N350" s="15"/>
      <c r="O350" s="15"/>
      <c r="P350" s="17"/>
      <c r="Q350" s="70"/>
      <c r="R350" s="70"/>
      <c r="S350" s="15"/>
      <c r="T350" s="15"/>
      <c r="U350" s="15"/>
      <c r="V350" s="15"/>
      <c r="AC350" s="51"/>
      <c r="AD350" s="51"/>
    </row>
    <row r="351" spans="1:30" x14ac:dyDescent="0.35">
      <c r="A351" s="15"/>
      <c r="B351" s="15"/>
      <c r="C351" s="15"/>
      <c r="D351" s="15">
        <f t="shared" si="10"/>
        <v>0</v>
      </c>
      <c r="E351" s="15">
        <f t="shared" si="11"/>
        <v>0</v>
      </c>
      <c r="F351" s="14">
        <v>4200</v>
      </c>
      <c r="G351" s="18"/>
      <c r="H351" s="47" t="e">
        <f>VLOOKUP(G:G,'DATA INPUT TABLES HIDE'!C:D,2,0)</f>
        <v>#N/A</v>
      </c>
      <c r="I351" s="18"/>
      <c r="J351" s="18"/>
      <c r="K351" s="19"/>
      <c r="L351" s="18"/>
      <c r="M351" s="20"/>
      <c r="N351" s="15"/>
      <c r="O351" s="15"/>
      <c r="P351" s="17"/>
      <c r="Q351" s="70"/>
      <c r="R351" s="70"/>
      <c r="S351" s="15"/>
      <c r="T351" s="15"/>
      <c r="U351" s="15"/>
      <c r="V351" s="15"/>
      <c r="AC351" s="51"/>
      <c r="AD351" s="51"/>
    </row>
    <row r="352" spans="1:30" x14ac:dyDescent="0.35">
      <c r="A352" s="15"/>
      <c r="B352" s="15"/>
      <c r="C352" s="15"/>
      <c r="D352" s="15">
        <f t="shared" si="10"/>
        <v>0</v>
      </c>
      <c r="E352" s="15">
        <f t="shared" si="11"/>
        <v>0</v>
      </c>
      <c r="F352" s="14">
        <v>4200</v>
      </c>
      <c r="G352" s="18"/>
      <c r="H352" s="47" t="e">
        <f>VLOOKUP(G:G,'DATA INPUT TABLES HIDE'!C:D,2,0)</f>
        <v>#N/A</v>
      </c>
      <c r="I352" s="18"/>
      <c r="J352" s="18"/>
      <c r="K352" s="19"/>
      <c r="L352" s="18"/>
      <c r="M352" s="20"/>
      <c r="N352" s="15"/>
      <c r="O352" s="15"/>
      <c r="P352" s="17"/>
      <c r="Q352" s="70"/>
      <c r="R352" s="70"/>
      <c r="S352" s="15"/>
      <c r="T352" s="15"/>
      <c r="U352" s="15"/>
      <c r="V352" s="15"/>
    </row>
    <row r="353" spans="1:22" x14ac:dyDescent="0.35">
      <c r="A353" s="15"/>
      <c r="B353" s="15"/>
      <c r="C353" s="15"/>
      <c r="D353" s="15">
        <f t="shared" si="10"/>
        <v>0</v>
      </c>
      <c r="E353" s="15">
        <f t="shared" si="11"/>
        <v>0</v>
      </c>
      <c r="F353" s="14">
        <v>4200</v>
      </c>
      <c r="G353" s="18"/>
      <c r="H353" s="47" t="e">
        <f>VLOOKUP(G:G,'DATA INPUT TABLES HIDE'!C:D,2,0)</f>
        <v>#N/A</v>
      </c>
      <c r="I353" s="18"/>
      <c r="J353" s="18"/>
      <c r="K353" s="19"/>
      <c r="L353" s="18"/>
      <c r="M353" s="20"/>
      <c r="N353" s="15"/>
      <c r="O353" s="15"/>
      <c r="P353" s="17"/>
      <c r="Q353" s="70"/>
      <c r="R353" s="70"/>
      <c r="S353" s="15"/>
      <c r="T353" s="15"/>
      <c r="U353" s="15"/>
      <c r="V353" s="15"/>
    </row>
    <row r="354" spans="1:22" x14ac:dyDescent="0.35">
      <c r="A354" s="15"/>
      <c r="B354" s="15"/>
      <c r="C354" s="15"/>
      <c r="D354" s="15">
        <f t="shared" si="10"/>
        <v>0</v>
      </c>
      <c r="E354" s="15">
        <f t="shared" si="11"/>
        <v>0</v>
      </c>
      <c r="F354" s="14">
        <v>4200</v>
      </c>
      <c r="G354" s="18"/>
      <c r="H354" s="47" t="e">
        <f>VLOOKUP(G:G,'DATA INPUT TABLES HIDE'!C:D,2,0)</f>
        <v>#N/A</v>
      </c>
      <c r="I354" s="18"/>
      <c r="J354" s="18"/>
      <c r="K354" s="19"/>
      <c r="L354" s="18"/>
      <c r="M354" s="20"/>
      <c r="N354" s="15"/>
      <c r="O354" s="15"/>
      <c r="P354" s="17"/>
      <c r="Q354" s="70"/>
      <c r="R354" s="70"/>
      <c r="S354" s="15"/>
      <c r="T354" s="15"/>
      <c r="U354" s="15"/>
      <c r="V354" s="15"/>
    </row>
    <row r="355" spans="1:22" x14ac:dyDescent="0.35">
      <c r="A355" s="15"/>
      <c r="B355" s="15"/>
      <c r="C355" s="15"/>
      <c r="D355" s="15">
        <f t="shared" si="10"/>
        <v>0</v>
      </c>
      <c r="E355" s="15">
        <f t="shared" si="11"/>
        <v>0</v>
      </c>
      <c r="F355" s="14">
        <v>4200</v>
      </c>
      <c r="G355" s="18"/>
      <c r="H355" s="47" t="e">
        <f>VLOOKUP(G:G,'DATA INPUT TABLES HIDE'!C:D,2,0)</f>
        <v>#N/A</v>
      </c>
      <c r="I355" s="18"/>
      <c r="J355" s="18"/>
      <c r="K355" s="19"/>
      <c r="L355" s="18"/>
      <c r="M355" s="20"/>
      <c r="N355" s="15"/>
      <c r="O355" s="15"/>
      <c r="P355" s="17"/>
      <c r="Q355" s="70"/>
      <c r="R355" s="70"/>
      <c r="S355" s="15"/>
      <c r="T355" s="15"/>
      <c r="U355" s="15"/>
      <c r="V355" s="15"/>
    </row>
    <row r="356" spans="1:22" x14ac:dyDescent="0.35">
      <c r="A356" s="15"/>
      <c r="B356" s="15"/>
      <c r="C356" s="15"/>
      <c r="D356" s="15">
        <f t="shared" si="10"/>
        <v>0</v>
      </c>
      <c r="E356" s="15">
        <f t="shared" si="11"/>
        <v>0</v>
      </c>
      <c r="F356" s="14">
        <v>4200</v>
      </c>
      <c r="G356" s="18"/>
      <c r="H356" s="47" t="e">
        <f>VLOOKUP(G:G,'DATA INPUT TABLES HIDE'!C:D,2,0)</f>
        <v>#N/A</v>
      </c>
      <c r="I356" s="18"/>
      <c r="J356" s="18"/>
      <c r="K356" s="19"/>
      <c r="L356" s="18"/>
      <c r="M356" s="20"/>
      <c r="N356" s="15"/>
      <c r="O356" s="15"/>
      <c r="P356" s="17"/>
      <c r="Q356" s="70"/>
      <c r="R356" s="70"/>
      <c r="S356" s="15"/>
      <c r="T356" s="15"/>
      <c r="U356" s="15"/>
      <c r="V356" s="15"/>
    </row>
    <row r="357" spans="1:22" x14ac:dyDescent="0.35">
      <c r="A357" s="15"/>
      <c r="B357" s="15"/>
      <c r="C357" s="15"/>
      <c r="D357" s="15">
        <f t="shared" si="10"/>
        <v>0</v>
      </c>
      <c r="E357" s="15">
        <f t="shared" si="11"/>
        <v>0</v>
      </c>
      <c r="F357" s="14">
        <v>4200</v>
      </c>
      <c r="G357" s="18"/>
      <c r="H357" s="47" t="e">
        <f>VLOOKUP(G:G,'DATA INPUT TABLES HIDE'!C:D,2,0)</f>
        <v>#N/A</v>
      </c>
      <c r="I357" s="18"/>
      <c r="J357" s="18"/>
      <c r="K357" s="19"/>
      <c r="L357" s="18"/>
      <c r="M357" s="20"/>
      <c r="N357" s="15"/>
      <c r="O357" s="15"/>
      <c r="P357" s="17"/>
      <c r="Q357" s="70"/>
      <c r="R357" s="70"/>
      <c r="S357" s="15"/>
      <c r="T357" s="15"/>
      <c r="U357" s="15"/>
      <c r="V357" s="15"/>
    </row>
    <row r="358" spans="1:22" x14ac:dyDescent="0.35">
      <c r="A358" s="15"/>
      <c r="B358" s="15"/>
      <c r="C358" s="15"/>
      <c r="D358" s="15">
        <f t="shared" si="10"/>
        <v>0</v>
      </c>
      <c r="E358" s="15">
        <f t="shared" si="11"/>
        <v>0</v>
      </c>
      <c r="F358" s="14">
        <v>4200</v>
      </c>
      <c r="G358" s="18"/>
      <c r="H358" s="47" t="e">
        <f>VLOOKUP(G:G,'DATA INPUT TABLES HIDE'!C:D,2,0)</f>
        <v>#N/A</v>
      </c>
      <c r="I358" s="18"/>
      <c r="J358" s="18"/>
      <c r="K358" s="19"/>
      <c r="L358" s="18"/>
      <c r="M358" s="20"/>
      <c r="N358" s="15"/>
      <c r="O358" s="15"/>
      <c r="P358" s="17"/>
      <c r="Q358" s="70"/>
      <c r="R358" s="70"/>
      <c r="S358" s="15"/>
      <c r="T358" s="15"/>
      <c r="U358" s="15"/>
      <c r="V358" s="15"/>
    </row>
    <row r="359" spans="1:22" x14ac:dyDescent="0.35">
      <c r="A359" s="15"/>
      <c r="B359" s="15"/>
      <c r="C359" s="15"/>
      <c r="D359" s="15">
        <f t="shared" si="10"/>
        <v>0</v>
      </c>
      <c r="E359" s="15">
        <f t="shared" si="11"/>
        <v>0</v>
      </c>
      <c r="F359" s="14">
        <v>4200</v>
      </c>
      <c r="G359" s="18"/>
      <c r="H359" s="47" t="e">
        <f>VLOOKUP(G:G,'DATA INPUT TABLES HIDE'!C:D,2,0)</f>
        <v>#N/A</v>
      </c>
      <c r="I359" s="18"/>
      <c r="J359" s="18"/>
      <c r="K359" s="19"/>
      <c r="L359" s="18"/>
      <c r="M359" s="20"/>
      <c r="N359" s="15"/>
      <c r="O359" s="15"/>
      <c r="P359" s="17"/>
      <c r="Q359" s="70"/>
      <c r="R359" s="70"/>
      <c r="S359" s="15"/>
      <c r="T359" s="15"/>
      <c r="U359" s="15"/>
      <c r="V359" s="15"/>
    </row>
    <row r="360" spans="1:22" x14ac:dyDescent="0.35">
      <c r="A360" s="15"/>
      <c r="B360" s="15"/>
      <c r="C360" s="15"/>
      <c r="D360" s="15">
        <f t="shared" si="10"/>
        <v>0</v>
      </c>
      <c r="E360" s="15">
        <f t="shared" si="11"/>
        <v>0</v>
      </c>
      <c r="F360" s="14">
        <v>4200</v>
      </c>
      <c r="G360" s="18"/>
      <c r="H360" s="47" t="e">
        <f>VLOOKUP(G:G,'DATA INPUT TABLES HIDE'!C:D,2,0)</f>
        <v>#N/A</v>
      </c>
      <c r="I360" s="18"/>
      <c r="J360" s="18"/>
      <c r="K360" s="19"/>
      <c r="L360" s="18"/>
      <c r="M360" s="20"/>
      <c r="N360" s="15"/>
      <c r="O360" s="15"/>
      <c r="P360" s="17"/>
      <c r="Q360" s="70"/>
      <c r="R360" s="70"/>
      <c r="S360" s="15"/>
      <c r="T360" s="15"/>
      <c r="U360" s="15"/>
      <c r="V360" s="15"/>
    </row>
    <row r="361" spans="1:22" x14ac:dyDescent="0.35">
      <c r="A361" s="15"/>
      <c r="B361" s="15"/>
      <c r="C361" s="15"/>
      <c r="D361" s="15">
        <f t="shared" si="10"/>
        <v>0</v>
      </c>
      <c r="E361" s="15">
        <f t="shared" si="11"/>
        <v>0</v>
      </c>
      <c r="F361" s="14">
        <v>4200</v>
      </c>
      <c r="G361" s="18"/>
      <c r="H361" s="47" t="e">
        <f>VLOOKUP(G:G,'DATA INPUT TABLES HIDE'!C:D,2,0)</f>
        <v>#N/A</v>
      </c>
      <c r="I361" s="18"/>
      <c r="J361" s="18"/>
      <c r="K361" s="19"/>
      <c r="L361" s="18"/>
      <c r="M361" s="20"/>
      <c r="N361" s="15"/>
      <c r="O361" s="15"/>
      <c r="P361" s="17"/>
      <c r="Q361" s="70"/>
      <c r="R361" s="70"/>
      <c r="S361" s="15"/>
      <c r="T361" s="15"/>
      <c r="U361" s="15"/>
      <c r="V361" s="15"/>
    </row>
    <row r="362" spans="1:22" x14ac:dyDescent="0.35">
      <c r="A362" s="15"/>
      <c r="B362" s="15"/>
      <c r="C362" s="15"/>
      <c r="D362" s="15">
        <f t="shared" si="10"/>
        <v>0</v>
      </c>
      <c r="E362" s="15">
        <f t="shared" si="11"/>
        <v>0</v>
      </c>
      <c r="F362" s="14">
        <v>4200</v>
      </c>
      <c r="G362" s="18"/>
      <c r="H362" s="47" t="e">
        <f>VLOOKUP(G:G,'DATA INPUT TABLES HIDE'!C:D,2,0)</f>
        <v>#N/A</v>
      </c>
      <c r="I362" s="18"/>
      <c r="J362" s="18"/>
      <c r="K362" s="19"/>
      <c r="L362" s="18"/>
      <c r="M362" s="20"/>
      <c r="N362" s="15"/>
      <c r="O362" s="15"/>
      <c r="P362" s="17"/>
      <c r="Q362" s="70"/>
      <c r="R362" s="70"/>
      <c r="S362" s="15"/>
      <c r="T362" s="15"/>
      <c r="U362" s="15"/>
      <c r="V362" s="15"/>
    </row>
    <row r="363" spans="1:22" x14ac:dyDescent="0.35">
      <c r="A363" s="15"/>
      <c r="B363" s="15"/>
      <c r="C363" s="15"/>
      <c r="D363" s="15">
        <f t="shared" si="10"/>
        <v>0</v>
      </c>
      <c r="E363" s="15">
        <f t="shared" si="11"/>
        <v>0</v>
      </c>
      <c r="F363" s="14">
        <v>4200</v>
      </c>
      <c r="G363" s="18"/>
      <c r="H363" s="47" t="e">
        <f>VLOOKUP(G:G,'DATA INPUT TABLES HIDE'!C:D,2,0)</f>
        <v>#N/A</v>
      </c>
      <c r="I363" s="18"/>
      <c r="J363" s="18"/>
      <c r="K363" s="19"/>
      <c r="L363" s="18"/>
      <c r="M363" s="20"/>
      <c r="N363" s="15"/>
      <c r="O363" s="15"/>
      <c r="P363" s="17"/>
      <c r="Q363" s="70"/>
      <c r="R363" s="70"/>
      <c r="S363" s="15"/>
      <c r="T363" s="15"/>
      <c r="U363" s="15"/>
      <c r="V363" s="15"/>
    </row>
    <row r="364" spans="1:22" x14ac:dyDescent="0.35">
      <c r="A364" s="15"/>
      <c r="B364" s="15"/>
      <c r="C364" s="15"/>
      <c r="D364" s="15">
        <f t="shared" si="10"/>
        <v>0</v>
      </c>
      <c r="E364" s="15">
        <f t="shared" si="11"/>
        <v>0</v>
      </c>
      <c r="F364" s="14">
        <v>4200</v>
      </c>
      <c r="G364" s="18"/>
      <c r="H364" s="47" t="e">
        <f>VLOOKUP(G:G,'DATA INPUT TABLES HIDE'!C:D,2,0)</f>
        <v>#N/A</v>
      </c>
      <c r="I364" s="18"/>
      <c r="J364" s="18"/>
      <c r="K364" s="19"/>
      <c r="L364" s="18"/>
      <c r="M364" s="20"/>
      <c r="N364" s="15"/>
      <c r="O364" s="15"/>
      <c r="P364" s="17"/>
      <c r="Q364" s="70"/>
      <c r="R364" s="70"/>
      <c r="S364" s="15"/>
      <c r="T364" s="15"/>
      <c r="U364" s="15"/>
      <c r="V364" s="15"/>
    </row>
    <row r="365" spans="1:22" x14ac:dyDescent="0.35">
      <c r="A365" s="15"/>
      <c r="B365" s="15"/>
      <c r="C365" s="15"/>
      <c r="D365" s="15">
        <f t="shared" si="10"/>
        <v>0</v>
      </c>
      <c r="E365" s="15">
        <f t="shared" si="11"/>
        <v>0</v>
      </c>
      <c r="F365" s="14">
        <v>4200</v>
      </c>
      <c r="G365" s="18"/>
      <c r="H365" s="47" t="e">
        <f>VLOOKUP(G:G,'DATA INPUT TABLES HIDE'!C:D,2,0)</f>
        <v>#N/A</v>
      </c>
      <c r="I365" s="18"/>
      <c r="J365" s="18"/>
      <c r="K365" s="19"/>
      <c r="L365" s="18"/>
      <c r="M365" s="20"/>
      <c r="N365" s="15"/>
      <c r="O365" s="15"/>
      <c r="P365" s="17"/>
      <c r="Q365" s="70"/>
      <c r="R365" s="70"/>
      <c r="S365" s="15"/>
      <c r="T365" s="15"/>
      <c r="U365" s="15"/>
      <c r="V365" s="15"/>
    </row>
    <row r="366" spans="1:22" x14ac:dyDescent="0.35">
      <c r="A366" s="15"/>
      <c r="B366" s="15"/>
      <c r="C366" s="15"/>
      <c r="D366" s="15">
        <f t="shared" si="10"/>
        <v>0</v>
      </c>
      <c r="E366" s="15">
        <f t="shared" si="11"/>
        <v>0</v>
      </c>
      <c r="F366" s="14">
        <v>4200</v>
      </c>
      <c r="G366" s="18"/>
      <c r="H366" s="47" t="e">
        <f>VLOOKUP(G:G,'DATA INPUT TABLES HIDE'!C:D,2,0)</f>
        <v>#N/A</v>
      </c>
      <c r="I366" s="18"/>
      <c r="J366" s="18"/>
      <c r="K366" s="19"/>
      <c r="L366" s="18"/>
      <c r="M366" s="20"/>
      <c r="N366" s="15"/>
      <c r="O366" s="15"/>
      <c r="P366" s="17"/>
      <c r="Q366" s="70"/>
      <c r="R366" s="70"/>
      <c r="S366" s="15"/>
      <c r="T366" s="15"/>
      <c r="U366" s="15"/>
      <c r="V366" s="15"/>
    </row>
    <row r="367" spans="1:22" x14ac:dyDescent="0.35">
      <c r="A367" s="15"/>
      <c r="B367" s="15"/>
      <c r="C367" s="15"/>
      <c r="D367" s="15">
        <f t="shared" si="10"/>
        <v>0</v>
      </c>
      <c r="E367" s="15">
        <f t="shared" si="11"/>
        <v>0</v>
      </c>
      <c r="F367" s="14">
        <v>4200</v>
      </c>
      <c r="G367" s="18"/>
      <c r="H367" s="47" t="e">
        <f>VLOOKUP(G:G,'DATA INPUT TABLES HIDE'!C:D,2,0)</f>
        <v>#N/A</v>
      </c>
      <c r="I367" s="18"/>
      <c r="J367" s="18"/>
      <c r="K367" s="19"/>
      <c r="L367" s="18"/>
      <c r="M367" s="20"/>
      <c r="N367" s="15"/>
      <c r="O367" s="15"/>
      <c r="P367" s="17"/>
      <c r="Q367" s="70"/>
      <c r="R367" s="70"/>
      <c r="S367" s="15"/>
      <c r="T367" s="15"/>
      <c r="U367" s="15"/>
      <c r="V367" s="15"/>
    </row>
    <row r="368" spans="1:22" x14ac:dyDescent="0.35">
      <c r="A368" s="15"/>
      <c r="B368" s="15"/>
      <c r="C368" s="15"/>
      <c r="D368" s="15">
        <f t="shared" si="10"/>
        <v>0</v>
      </c>
      <c r="E368" s="15">
        <f t="shared" si="11"/>
        <v>0</v>
      </c>
      <c r="F368" s="14">
        <v>4200</v>
      </c>
      <c r="G368" s="18"/>
      <c r="H368" s="47" t="e">
        <f>VLOOKUP(G:G,'DATA INPUT TABLES HIDE'!C:D,2,0)</f>
        <v>#N/A</v>
      </c>
      <c r="I368" s="18"/>
      <c r="J368" s="18"/>
      <c r="K368" s="19"/>
      <c r="L368" s="18"/>
      <c r="M368" s="20"/>
      <c r="N368" s="15"/>
      <c r="O368" s="15"/>
      <c r="P368" s="17"/>
      <c r="Q368" s="70"/>
      <c r="R368" s="70"/>
      <c r="S368" s="15"/>
      <c r="T368" s="15"/>
      <c r="U368" s="15"/>
      <c r="V368" s="15"/>
    </row>
    <row r="369" spans="1:22" x14ac:dyDescent="0.35">
      <c r="A369" s="15"/>
      <c r="B369" s="15"/>
      <c r="C369" s="15"/>
      <c r="D369" s="15">
        <f t="shared" si="10"/>
        <v>0</v>
      </c>
      <c r="E369" s="15">
        <f t="shared" si="11"/>
        <v>0</v>
      </c>
      <c r="F369" s="14">
        <v>4200</v>
      </c>
      <c r="G369" s="18"/>
      <c r="H369" s="47" t="e">
        <f>VLOOKUP(G:G,'DATA INPUT TABLES HIDE'!C:D,2,0)</f>
        <v>#N/A</v>
      </c>
      <c r="I369" s="18"/>
      <c r="J369" s="18"/>
      <c r="K369" s="19"/>
      <c r="L369" s="18"/>
      <c r="M369" s="20"/>
      <c r="N369" s="15"/>
      <c r="O369" s="15"/>
      <c r="P369" s="17"/>
      <c r="Q369" s="70"/>
      <c r="R369" s="70"/>
      <c r="S369" s="15"/>
      <c r="T369" s="15"/>
      <c r="U369" s="15"/>
      <c r="V369" s="15"/>
    </row>
    <row r="370" spans="1:22" x14ac:dyDescent="0.35">
      <c r="A370" s="15"/>
      <c r="B370" s="15"/>
      <c r="C370" s="15"/>
      <c r="D370" s="15">
        <f t="shared" si="10"/>
        <v>0</v>
      </c>
      <c r="E370" s="15">
        <f t="shared" si="11"/>
        <v>0</v>
      </c>
      <c r="F370" s="14">
        <v>4200</v>
      </c>
      <c r="G370" s="18"/>
      <c r="H370" s="47" t="e">
        <f>VLOOKUP(G:G,'DATA INPUT TABLES HIDE'!C:D,2,0)</f>
        <v>#N/A</v>
      </c>
      <c r="I370" s="18"/>
      <c r="J370" s="18"/>
      <c r="K370" s="19"/>
      <c r="L370" s="18"/>
      <c r="M370" s="20"/>
      <c r="N370" s="15"/>
      <c r="O370" s="15"/>
      <c r="P370" s="17"/>
      <c r="Q370" s="70"/>
      <c r="R370" s="70"/>
      <c r="S370" s="15"/>
      <c r="T370" s="15"/>
      <c r="U370" s="15"/>
      <c r="V370" s="15"/>
    </row>
    <row r="371" spans="1:22" x14ac:dyDescent="0.35">
      <c r="A371" s="15"/>
      <c r="B371" s="15"/>
      <c r="C371" s="15"/>
      <c r="D371" s="15">
        <f t="shared" si="10"/>
        <v>0</v>
      </c>
      <c r="E371" s="15">
        <f t="shared" si="11"/>
        <v>0</v>
      </c>
      <c r="F371" s="14">
        <v>4200</v>
      </c>
      <c r="G371" s="18"/>
      <c r="H371" s="47" t="e">
        <f>VLOOKUP(G:G,'DATA INPUT TABLES HIDE'!C:D,2,0)</f>
        <v>#N/A</v>
      </c>
      <c r="I371" s="18"/>
      <c r="J371" s="18"/>
      <c r="K371" s="19"/>
      <c r="L371" s="18"/>
      <c r="M371" s="20"/>
      <c r="N371" s="15"/>
      <c r="O371" s="15"/>
      <c r="P371" s="17"/>
      <c r="Q371" s="70"/>
      <c r="R371" s="70"/>
      <c r="S371" s="15"/>
      <c r="T371" s="15"/>
      <c r="U371" s="15"/>
      <c r="V371" s="15"/>
    </row>
    <row r="372" spans="1:22" x14ac:dyDescent="0.35">
      <c r="A372" s="15"/>
      <c r="B372" s="15"/>
      <c r="C372" s="15"/>
      <c r="D372" s="15">
        <f t="shared" si="10"/>
        <v>0</v>
      </c>
      <c r="E372" s="15">
        <f t="shared" si="11"/>
        <v>0</v>
      </c>
      <c r="F372" s="14">
        <v>4200</v>
      </c>
      <c r="G372" s="18"/>
      <c r="H372" s="47" t="e">
        <f>VLOOKUP(G:G,'DATA INPUT TABLES HIDE'!C:D,2,0)</f>
        <v>#N/A</v>
      </c>
      <c r="I372" s="18"/>
      <c r="J372" s="18"/>
      <c r="K372" s="19"/>
      <c r="L372" s="18"/>
      <c r="M372" s="20"/>
      <c r="N372" s="15"/>
      <c r="O372" s="15"/>
      <c r="P372" s="17"/>
      <c r="Q372" s="70"/>
      <c r="R372" s="70"/>
      <c r="S372" s="15"/>
      <c r="T372" s="15"/>
      <c r="U372" s="15"/>
      <c r="V372" s="15"/>
    </row>
    <row r="373" spans="1:22" x14ac:dyDescent="0.35">
      <c r="A373" s="15"/>
      <c r="B373" s="15"/>
      <c r="C373" s="15"/>
      <c r="D373" s="15">
        <f t="shared" si="10"/>
        <v>0</v>
      </c>
      <c r="E373" s="15">
        <f t="shared" si="11"/>
        <v>0</v>
      </c>
      <c r="F373" s="14">
        <v>4200</v>
      </c>
      <c r="G373" s="18"/>
      <c r="H373" s="47" t="e">
        <f>VLOOKUP(G:G,'DATA INPUT TABLES HIDE'!C:D,2,0)</f>
        <v>#N/A</v>
      </c>
      <c r="I373" s="18"/>
      <c r="J373" s="18"/>
      <c r="K373" s="19"/>
      <c r="L373" s="18"/>
      <c r="M373" s="20"/>
      <c r="N373" s="15"/>
      <c r="O373" s="15"/>
      <c r="P373" s="17"/>
      <c r="Q373" s="70"/>
      <c r="R373" s="70"/>
      <c r="S373" s="15"/>
      <c r="T373" s="15"/>
      <c r="U373" s="15"/>
      <c r="V373" s="15"/>
    </row>
    <row r="374" spans="1:22" x14ac:dyDescent="0.35">
      <c r="A374" s="15"/>
      <c r="B374" s="15"/>
      <c r="C374" s="15"/>
      <c r="D374" s="15">
        <f t="shared" si="10"/>
        <v>0</v>
      </c>
      <c r="E374" s="15">
        <f t="shared" si="11"/>
        <v>0</v>
      </c>
      <c r="F374" s="14">
        <v>4200</v>
      </c>
      <c r="G374" s="18"/>
      <c r="H374" s="47" t="e">
        <f>VLOOKUP(G:G,'DATA INPUT TABLES HIDE'!C:D,2,0)</f>
        <v>#N/A</v>
      </c>
      <c r="I374" s="18"/>
      <c r="J374" s="18"/>
      <c r="K374" s="19"/>
      <c r="L374" s="18"/>
      <c r="M374" s="20"/>
      <c r="N374" s="15"/>
      <c r="O374" s="15"/>
      <c r="P374" s="17"/>
      <c r="Q374" s="70"/>
      <c r="R374" s="70"/>
      <c r="S374" s="15"/>
      <c r="T374" s="15"/>
      <c r="U374" s="15"/>
      <c r="V374" s="15"/>
    </row>
    <row r="375" spans="1:22" x14ac:dyDescent="0.35">
      <c r="A375" s="15"/>
      <c r="B375" s="15"/>
      <c r="C375" s="15"/>
      <c r="D375" s="15">
        <f t="shared" si="10"/>
        <v>0</v>
      </c>
      <c r="E375" s="15">
        <f t="shared" si="11"/>
        <v>0</v>
      </c>
      <c r="F375" s="14">
        <v>4200</v>
      </c>
      <c r="G375" s="18"/>
      <c r="H375" s="47" t="e">
        <f>VLOOKUP(G:G,'DATA INPUT TABLES HIDE'!C:D,2,0)</f>
        <v>#N/A</v>
      </c>
      <c r="I375" s="18"/>
      <c r="J375" s="18"/>
      <c r="K375" s="19"/>
      <c r="L375" s="18"/>
      <c r="M375" s="20"/>
      <c r="N375" s="15"/>
      <c r="O375" s="15"/>
      <c r="P375" s="17"/>
      <c r="Q375" s="70"/>
      <c r="R375" s="70"/>
      <c r="S375" s="15"/>
      <c r="T375" s="15"/>
      <c r="U375" s="15"/>
      <c r="V375" s="15"/>
    </row>
    <row r="376" spans="1:22" x14ac:dyDescent="0.35">
      <c r="A376" s="15"/>
      <c r="B376" s="15"/>
      <c r="C376" s="15"/>
      <c r="D376" s="15">
        <f t="shared" si="10"/>
        <v>0</v>
      </c>
      <c r="E376" s="15">
        <f t="shared" si="11"/>
        <v>0</v>
      </c>
      <c r="F376" s="14">
        <v>4200</v>
      </c>
      <c r="G376" s="18"/>
      <c r="H376" s="47" t="e">
        <f>VLOOKUP(G:G,'DATA INPUT TABLES HIDE'!C:D,2,0)</f>
        <v>#N/A</v>
      </c>
      <c r="I376" s="18"/>
      <c r="J376" s="18"/>
      <c r="K376" s="19"/>
      <c r="L376" s="18"/>
      <c r="M376" s="20"/>
      <c r="N376" s="15"/>
      <c r="O376" s="15"/>
      <c r="P376" s="17"/>
      <c r="Q376" s="70"/>
      <c r="R376" s="70"/>
      <c r="S376" s="15"/>
      <c r="T376" s="15"/>
      <c r="U376" s="15"/>
      <c r="V376" s="15"/>
    </row>
    <row r="377" spans="1:22" x14ac:dyDescent="0.35">
      <c r="A377" s="15"/>
      <c r="B377" s="15"/>
      <c r="C377" s="15"/>
      <c r="D377" s="15">
        <f t="shared" si="10"/>
        <v>0</v>
      </c>
      <c r="E377" s="15">
        <f t="shared" si="11"/>
        <v>0</v>
      </c>
      <c r="F377" s="14">
        <v>4200</v>
      </c>
      <c r="G377" s="18"/>
      <c r="H377" s="47" t="e">
        <f>VLOOKUP(G:G,'DATA INPUT TABLES HIDE'!C:D,2,0)</f>
        <v>#N/A</v>
      </c>
      <c r="I377" s="18"/>
      <c r="J377" s="18"/>
      <c r="K377" s="19"/>
      <c r="L377" s="18"/>
      <c r="M377" s="20"/>
      <c r="N377" s="15"/>
      <c r="O377" s="15"/>
      <c r="P377" s="17"/>
      <c r="Q377" s="70"/>
      <c r="R377" s="70"/>
      <c r="S377" s="15"/>
      <c r="T377" s="15"/>
      <c r="U377" s="15"/>
      <c r="V377" s="15"/>
    </row>
    <row r="378" spans="1:22" x14ac:dyDescent="0.35">
      <c r="A378" s="15"/>
      <c r="B378" s="15"/>
      <c r="C378" s="15"/>
      <c r="D378" s="15">
        <f t="shared" si="10"/>
        <v>0</v>
      </c>
      <c r="E378" s="15">
        <f t="shared" si="11"/>
        <v>0</v>
      </c>
      <c r="F378" s="14">
        <v>4200</v>
      </c>
      <c r="G378" s="18"/>
      <c r="H378" s="47" t="e">
        <f>VLOOKUP(G:G,'DATA INPUT TABLES HIDE'!C:D,2,0)</f>
        <v>#N/A</v>
      </c>
      <c r="I378" s="18"/>
      <c r="J378" s="18"/>
      <c r="K378" s="19"/>
      <c r="L378" s="18"/>
      <c r="M378" s="20"/>
      <c r="N378" s="15"/>
      <c r="O378" s="15"/>
      <c r="P378" s="17"/>
      <c r="Q378" s="70"/>
      <c r="R378" s="70"/>
      <c r="S378" s="15"/>
      <c r="T378" s="15"/>
      <c r="U378" s="15"/>
      <c r="V378" s="15"/>
    </row>
    <row r="379" spans="1:22" x14ac:dyDescent="0.35">
      <c r="A379" s="15"/>
      <c r="B379" s="15"/>
      <c r="C379" s="15"/>
      <c r="D379" s="15">
        <f t="shared" si="10"/>
        <v>0</v>
      </c>
      <c r="E379" s="15">
        <f t="shared" si="11"/>
        <v>0</v>
      </c>
      <c r="F379" s="14">
        <v>4200</v>
      </c>
      <c r="G379" s="18"/>
      <c r="H379" s="47" t="e">
        <f>VLOOKUP(G:G,'DATA INPUT TABLES HIDE'!C:D,2,0)</f>
        <v>#N/A</v>
      </c>
      <c r="I379" s="18"/>
      <c r="J379" s="18"/>
      <c r="K379" s="19"/>
      <c r="L379" s="18"/>
      <c r="M379" s="20"/>
      <c r="N379" s="15"/>
      <c r="O379" s="15"/>
      <c r="P379" s="17"/>
      <c r="Q379" s="70"/>
      <c r="R379" s="70"/>
      <c r="S379" s="15"/>
      <c r="T379" s="15"/>
      <c r="U379" s="15"/>
      <c r="V379" s="15"/>
    </row>
    <row r="380" spans="1:22" x14ac:dyDescent="0.35">
      <c r="A380" s="15"/>
      <c r="B380" s="15"/>
      <c r="C380" s="15"/>
      <c r="D380" s="15">
        <f t="shared" si="10"/>
        <v>0</v>
      </c>
      <c r="E380" s="15">
        <f t="shared" si="11"/>
        <v>0</v>
      </c>
      <c r="F380" s="14">
        <v>4200</v>
      </c>
      <c r="G380" s="18"/>
      <c r="H380" s="47" t="e">
        <f>VLOOKUP(G:G,'DATA INPUT TABLES HIDE'!C:D,2,0)</f>
        <v>#N/A</v>
      </c>
      <c r="I380" s="18"/>
      <c r="J380" s="18"/>
      <c r="K380" s="19"/>
      <c r="L380" s="18"/>
      <c r="M380" s="20"/>
      <c r="N380" s="15"/>
      <c r="O380" s="15"/>
      <c r="P380" s="17"/>
      <c r="Q380" s="70"/>
      <c r="R380" s="70"/>
      <c r="S380" s="15"/>
      <c r="T380" s="15"/>
      <c r="U380" s="15"/>
      <c r="V380" s="15"/>
    </row>
    <row r="381" spans="1:22" x14ac:dyDescent="0.35">
      <c r="A381" s="15"/>
      <c r="B381" s="15"/>
      <c r="C381" s="15"/>
      <c r="D381" s="15">
        <f t="shared" si="10"/>
        <v>0</v>
      </c>
      <c r="E381" s="15">
        <f t="shared" si="11"/>
        <v>0</v>
      </c>
      <c r="F381" s="14">
        <v>4200</v>
      </c>
      <c r="G381" s="18"/>
      <c r="H381" s="47" t="e">
        <f>VLOOKUP(G:G,'DATA INPUT TABLES HIDE'!C:D,2,0)</f>
        <v>#N/A</v>
      </c>
      <c r="I381" s="18"/>
      <c r="J381" s="18"/>
      <c r="K381" s="19"/>
      <c r="L381" s="18"/>
      <c r="M381" s="20"/>
      <c r="N381" s="15"/>
      <c r="O381" s="15"/>
      <c r="P381" s="17"/>
      <c r="Q381" s="70"/>
      <c r="R381" s="70"/>
      <c r="S381" s="15"/>
      <c r="T381" s="15"/>
      <c r="U381" s="15"/>
      <c r="V381" s="15"/>
    </row>
    <row r="382" spans="1:22" x14ac:dyDescent="0.35">
      <c r="A382" s="15"/>
      <c r="B382" s="15"/>
      <c r="C382" s="15"/>
      <c r="D382" s="15">
        <f t="shared" si="10"/>
        <v>0</v>
      </c>
      <c r="E382" s="15">
        <f t="shared" si="11"/>
        <v>0</v>
      </c>
      <c r="F382" s="14">
        <v>4200</v>
      </c>
      <c r="G382" s="18"/>
      <c r="H382" s="47" t="e">
        <f>VLOOKUP(G:G,'DATA INPUT TABLES HIDE'!C:D,2,0)</f>
        <v>#N/A</v>
      </c>
      <c r="I382" s="18"/>
      <c r="J382" s="18"/>
      <c r="K382" s="19"/>
      <c r="L382" s="18"/>
      <c r="M382" s="20"/>
      <c r="N382" s="15"/>
      <c r="O382" s="15"/>
      <c r="P382" s="17"/>
      <c r="Q382" s="70"/>
      <c r="R382" s="70"/>
      <c r="S382" s="15"/>
      <c r="T382" s="15"/>
      <c r="U382" s="15"/>
      <c r="V382" s="15"/>
    </row>
    <row r="383" spans="1:22" x14ac:dyDescent="0.35">
      <c r="A383" s="15"/>
      <c r="B383" s="15"/>
      <c r="C383" s="15"/>
      <c r="D383" s="15">
        <f t="shared" si="10"/>
        <v>0</v>
      </c>
      <c r="E383" s="15">
        <f t="shared" si="11"/>
        <v>0</v>
      </c>
      <c r="F383" s="14">
        <v>4200</v>
      </c>
      <c r="G383" s="18"/>
      <c r="H383" s="47" t="e">
        <f>VLOOKUP(G:G,'DATA INPUT TABLES HIDE'!C:D,2,0)</f>
        <v>#N/A</v>
      </c>
      <c r="I383" s="18"/>
      <c r="J383" s="18"/>
      <c r="K383" s="19"/>
      <c r="L383" s="18"/>
      <c r="M383" s="20"/>
      <c r="N383" s="15"/>
      <c r="O383" s="15"/>
      <c r="P383" s="17"/>
      <c r="Q383" s="70"/>
      <c r="R383" s="70"/>
      <c r="S383" s="15"/>
      <c r="T383" s="15"/>
      <c r="U383" s="15"/>
      <c r="V383" s="15"/>
    </row>
    <row r="384" spans="1:22" x14ac:dyDescent="0.35">
      <c r="A384" s="15"/>
      <c r="B384" s="15"/>
      <c r="C384" s="15"/>
      <c r="D384" s="15">
        <f t="shared" si="10"/>
        <v>0</v>
      </c>
      <c r="E384" s="15">
        <f t="shared" si="11"/>
        <v>0</v>
      </c>
      <c r="F384" s="14">
        <v>4200</v>
      </c>
      <c r="G384" s="18"/>
      <c r="H384" s="47" t="e">
        <f>VLOOKUP(G:G,'DATA INPUT TABLES HIDE'!C:D,2,0)</f>
        <v>#N/A</v>
      </c>
      <c r="I384" s="18"/>
      <c r="J384" s="18"/>
      <c r="K384" s="19"/>
      <c r="L384" s="18"/>
      <c r="M384" s="20"/>
      <c r="N384" s="15"/>
      <c r="O384" s="15"/>
      <c r="P384" s="17"/>
      <c r="Q384" s="70"/>
      <c r="R384" s="70"/>
      <c r="S384" s="15"/>
      <c r="T384" s="15"/>
      <c r="U384" s="15"/>
      <c r="V384" s="15"/>
    </row>
    <row r="385" spans="1:22" x14ac:dyDescent="0.35">
      <c r="A385" s="15"/>
      <c r="B385" s="15"/>
      <c r="C385" s="15"/>
      <c r="D385" s="15">
        <f t="shared" si="10"/>
        <v>0</v>
      </c>
      <c r="E385" s="15">
        <f t="shared" si="11"/>
        <v>0</v>
      </c>
      <c r="F385" s="14">
        <v>4200</v>
      </c>
      <c r="G385" s="18"/>
      <c r="H385" s="47" t="e">
        <f>VLOOKUP(G:G,'DATA INPUT TABLES HIDE'!C:D,2,0)</f>
        <v>#N/A</v>
      </c>
      <c r="I385" s="18"/>
      <c r="J385" s="18"/>
      <c r="K385" s="19"/>
      <c r="L385" s="18"/>
      <c r="M385" s="20"/>
      <c r="N385" s="15"/>
      <c r="O385" s="15"/>
      <c r="P385" s="17"/>
      <c r="Q385" s="70"/>
      <c r="R385" s="70"/>
      <c r="S385" s="15"/>
      <c r="T385" s="15"/>
      <c r="U385" s="15"/>
      <c r="V385" s="15"/>
    </row>
    <row r="386" spans="1:22" x14ac:dyDescent="0.35">
      <c r="A386" s="15"/>
      <c r="B386" s="15"/>
      <c r="C386" s="15"/>
      <c r="D386" s="15">
        <f t="shared" si="10"/>
        <v>0</v>
      </c>
      <c r="E386" s="15">
        <f t="shared" si="11"/>
        <v>0</v>
      </c>
      <c r="F386" s="14">
        <v>4200</v>
      </c>
      <c r="G386" s="18"/>
      <c r="H386" s="47" t="e">
        <f>VLOOKUP(G:G,'DATA INPUT TABLES HIDE'!C:D,2,0)</f>
        <v>#N/A</v>
      </c>
      <c r="I386" s="18"/>
      <c r="J386" s="18"/>
      <c r="K386" s="19"/>
      <c r="L386" s="18"/>
      <c r="M386" s="20"/>
      <c r="N386" s="15"/>
      <c r="O386" s="15"/>
      <c r="P386" s="17"/>
      <c r="Q386" s="70"/>
      <c r="R386" s="70"/>
      <c r="S386" s="15"/>
      <c r="T386" s="15"/>
      <c r="U386" s="15"/>
      <c r="V386" s="15"/>
    </row>
    <row r="387" spans="1:22" x14ac:dyDescent="0.35">
      <c r="A387" s="15"/>
      <c r="B387" s="15"/>
      <c r="C387" s="15"/>
      <c r="D387" s="15">
        <f t="shared" si="10"/>
        <v>0</v>
      </c>
      <c r="E387" s="15">
        <f t="shared" si="11"/>
        <v>0</v>
      </c>
      <c r="F387" s="14">
        <v>4200</v>
      </c>
      <c r="G387" s="18"/>
      <c r="H387" s="47" t="e">
        <f>VLOOKUP(G:G,'DATA INPUT TABLES HIDE'!C:D,2,0)</f>
        <v>#N/A</v>
      </c>
      <c r="I387" s="18"/>
      <c r="J387" s="18"/>
      <c r="K387" s="19"/>
      <c r="L387" s="18"/>
      <c r="M387" s="20"/>
      <c r="N387" s="15"/>
      <c r="O387" s="15"/>
      <c r="P387" s="17"/>
      <c r="Q387" s="70"/>
      <c r="R387" s="70"/>
      <c r="S387" s="15"/>
      <c r="T387" s="15"/>
      <c r="U387" s="15"/>
      <c r="V387" s="15"/>
    </row>
    <row r="388" spans="1:22" x14ac:dyDescent="0.35">
      <c r="A388" s="15"/>
      <c r="B388" s="15"/>
      <c r="C388" s="15"/>
      <c r="D388" s="15">
        <f t="shared" si="10"/>
        <v>0</v>
      </c>
      <c r="E388" s="15">
        <f t="shared" si="11"/>
        <v>0</v>
      </c>
      <c r="F388" s="14">
        <v>4200</v>
      </c>
      <c r="G388" s="18"/>
      <c r="H388" s="47" t="e">
        <f>VLOOKUP(G:G,'DATA INPUT TABLES HIDE'!C:D,2,0)</f>
        <v>#N/A</v>
      </c>
      <c r="I388" s="18"/>
      <c r="J388" s="18"/>
      <c r="K388" s="19"/>
      <c r="L388" s="18"/>
      <c r="M388" s="20"/>
      <c r="N388" s="15"/>
      <c r="O388" s="15"/>
      <c r="P388" s="17"/>
      <c r="Q388" s="70"/>
      <c r="R388" s="70"/>
      <c r="S388" s="15"/>
      <c r="T388" s="15"/>
      <c r="U388" s="15"/>
      <c r="V388" s="15"/>
    </row>
    <row r="389" spans="1:22" x14ac:dyDescent="0.35">
      <c r="A389" s="15"/>
      <c r="B389" s="15"/>
      <c r="C389" s="15"/>
      <c r="D389" s="15">
        <f t="shared" si="10"/>
        <v>0</v>
      </c>
      <c r="E389" s="15">
        <f t="shared" si="11"/>
        <v>0</v>
      </c>
      <c r="F389" s="14">
        <v>4200</v>
      </c>
      <c r="G389" s="18"/>
      <c r="H389" s="47" t="e">
        <f>VLOOKUP(G:G,'DATA INPUT TABLES HIDE'!C:D,2,0)</f>
        <v>#N/A</v>
      </c>
      <c r="I389" s="18"/>
      <c r="J389" s="18"/>
      <c r="K389" s="19"/>
      <c r="L389" s="18"/>
      <c r="M389" s="20"/>
      <c r="N389" s="15"/>
      <c r="O389" s="15"/>
      <c r="P389" s="17"/>
      <c r="Q389" s="70"/>
      <c r="R389" s="70"/>
      <c r="S389" s="15"/>
      <c r="T389" s="15"/>
      <c r="U389" s="15"/>
      <c r="V389" s="15"/>
    </row>
    <row r="390" spans="1:22" x14ac:dyDescent="0.35">
      <c r="A390" s="15"/>
      <c r="B390" s="15"/>
      <c r="C390" s="15"/>
      <c r="D390" s="15">
        <f t="shared" si="10"/>
        <v>0</v>
      </c>
      <c r="E390" s="15">
        <f t="shared" si="11"/>
        <v>0</v>
      </c>
      <c r="F390" s="14">
        <v>4200</v>
      </c>
      <c r="G390" s="18"/>
      <c r="H390" s="47" t="e">
        <f>VLOOKUP(G:G,'DATA INPUT TABLES HIDE'!C:D,2,0)</f>
        <v>#N/A</v>
      </c>
      <c r="I390" s="18"/>
      <c r="J390" s="18"/>
      <c r="K390" s="19"/>
      <c r="L390" s="18"/>
      <c r="M390" s="20"/>
      <c r="N390" s="15"/>
      <c r="O390" s="15"/>
      <c r="P390" s="17"/>
      <c r="Q390" s="70"/>
      <c r="R390" s="70"/>
      <c r="S390" s="15"/>
      <c r="T390" s="15"/>
      <c r="U390" s="15"/>
      <c r="V390" s="15"/>
    </row>
    <row r="391" spans="1:22" x14ac:dyDescent="0.35">
      <c r="A391" s="15"/>
      <c r="B391" s="15"/>
      <c r="C391" s="15"/>
      <c r="D391" s="15">
        <f t="shared" si="10"/>
        <v>0</v>
      </c>
      <c r="E391" s="15">
        <f t="shared" si="11"/>
        <v>0</v>
      </c>
      <c r="F391" s="14">
        <v>4200</v>
      </c>
      <c r="G391" s="18"/>
      <c r="H391" s="47" t="e">
        <f>VLOOKUP(G:G,'DATA INPUT TABLES HIDE'!C:D,2,0)</f>
        <v>#N/A</v>
      </c>
      <c r="I391" s="18"/>
      <c r="J391" s="18"/>
      <c r="K391" s="19"/>
      <c r="L391" s="18"/>
      <c r="M391" s="20"/>
      <c r="N391" s="15"/>
      <c r="O391" s="15"/>
      <c r="P391" s="17"/>
      <c r="Q391" s="70"/>
      <c r="R391" s="70"/>
      <c r="S391" s="15"/>
      <c r="T391" s="15"/>
      <c r="U391" s="15"/>
      <c r="V391" s="15"/>
    </row>
    <row r="392" spans="1:22" x14ac:dyDescent="0.35">
      <c r="A392" s="15"/>
      <c r="B392" s="15"/>
      <c r="C392" s="15"/>
      <c r="D392" s="15">
        <f t="shared" si="10"/>
        <v>0</v>
      </c>
      <c r="E392" s="15">
        <f t="shared" si="11"/>
        <v>0</v>
      </c>
      <c r="F392" s="14">
        <v>4200</v>
      </c>
      <c r="G392" s="18"/>
      <c r="H392" s="47" t="e">
        <f>VLOOKUP(G:G,'DATA INPUT TABLES HIDE'!C:D,2,0)</f>
        <v>#N/A</v>
      </c>
      <c r="I392" s="18"/>
      <c r="J392" s="18"/>
      <c r="K392" s="19"/>
      <c r="L392" s="18"/>
      <c r="M392" s="20"/>
      <c r="N392" s="15"/>
      <c r="O392" s="15"/>
      <c r="P392" s="17"/>
      <c r="Q392" s="70"/>
      <c r="R392" s="70"/>
      <c r="S392" s="15"/>
      <c r="T392" s="15"/>
      <c r="U392" s="15"/>
      <c r="V392" s="15"/>
    </row>
    <row r="393" spans="1:22" x14ac:dyDescent="0.35">
      <c r="A393" s="15"/>
      <c r="B393" s="15"/>
      <c r="C393" s="15"/>
      <c r="D393" s="15">
        <f t="shared" ref="D393:D456" si="12">$C$3</f>
        <v>0</v>
      </c>
      <c r="E393" s="15">
        <f t="shared" ref="E393:E456" si="13">$C$4</f>
        <v>0</v>
      </c>
      <c r="F393" s="14">
        <v>4200</v>
      </c>
      <c r="G393" s="18"/>
      <c r="H393" s="47" t="e">
        <f>VLOOKUP(G:G,'DATA INPUT TABLES HIDE'!C:D,2,0)</f>
        <v>#N/A</v>
      </c>
      <c r="I393" s="18"/>
      <c r="J393" s="18"/>
      <c r="K393" s="19"/>
      <c r="L393" s="18"/>
      <c r="M393" s="20"/>
      <c r="N393" s="15"/>
      <c r="O393" s="15"/>
      <c r="P393" s="17"/>
      <c r="Q393" s="70"/>
      <c r="R393" s="70"/>
      <c r="S393" s="15"/>
      <c r="T393" s="15"/>
      <c r="U393" s="15"/>
      <c r="V393" s="15"/>
    </row>
    <row r="394" spans="1:22" x14ac:dyDescent="0.35">
      <c r="A394" s="15"/>
      <c r="B394" s="15"/>
      <c r="C394" s="15"/>
      <c r="D394" s="15">
        <f t="shared" si="12"/>
        <v>0</v>
      </c>
      <c r="E394" s="15">
        <f t="shared" si="13"/>
        <v>0</v>
      </c>
      <c r="F394" s="14">
        <v>4200</v>
      </c>
      <c r="G394" s="18"/>
      <c r="H394" s="47" t="e">
        <f>VLOOKUP(G:G,'DATA INPUT TABLES HIDE'!C:D,2,0)</f>
        <v>#N/A</v>
      </c>
      <c r="I394" s="18"/>
      <c r="J394" s="18"/>
      <c r="K394" s="19"/>
      <c r="L394" s="18"/>
      <c r="M394" s="20"/>
      <c r="N394" s="15"/>
      <c r="O394" s="15"/>
      <c r="P394" s="17"/>
      <c r="Q394" s="70"/>
      <c r="R394" s="70"/>
      <c r="S394" s="15"/>
      <c r="T394" s="15"/>
      <c r="U394" s="15"/>
      <c r="V394" s="15"/>
    </row>
    <row r="395" spans="1:22" x14ac:dyDescent="0.35">
      <c r="A395" s="15"/>
      <c r="B395" s="15"/>
      <c r="C395" s="15"/>
      <c r="D395" s="15">
        <f t="shared" si="12"/>
        <v>0</v>
      </c>
      <c r="E395" s="15">
        <f t="shared" si="13"/>
        <v>0</v>
      </c>
      <c r="F395" s="14">
        <v>4200</v>
      </c>
      <c r="G395" s="18"/>
      <c r="H395" s="47" t="e">
        <f>VLOOKUP(G:G,'DATA INPUT TABLES HIDE'!C:D,2,0)</f>
        <v>#N/A</v>
      </c>
      <c r="I395" s="18"/>
      <c r="J395" s="18"/>
      <c r="K395" s="19"/>
      <c r="L395" s="18"/>
      <c r="M395" s="20"/>
      <c r="N395" s="15"/>
      <c r="O395" s="15"/>
      <c r="P395" s="17"/>
      <c r="Q395" s="70"/>
      <c r="R395" s="70"/>
      <c r="S395" s="15"/>
      <c r="T395" s="15"/>
      <c r="U395" s="15"/>
      <c r="V395" s="15"/>
    </row>
    <row r="396" spans="1:22" x14ac:dyDescent="0.35">
      <c r="A396" s="15"/>
      <c r="B396" s="15"/>
      <c r="C396" s="15"/>
      <c r="D396" s="15">
        <f t="shared" si="12"/>
        <v>0</v>
      </c>
      <c r="E396" s="15">
        <f t="shared" si="13"/>
        <v>0</v>
      </c>
      <c r="F396" s="14">
        <v>4200</v>
      </c>
      <c r="G396" s="18"/>
      <c r="H396" s="47" t="e">
        <f>VLOOKUP(G:G,'DATA INPUT TABLES HIDE'!C:D,2,0)</f>
        <v>#N/A</v>
      </c>
      <c r="I396" s="18"/>
      <c r="J396" s="18"/>
      <c r="K396" s="19"/>
      <c r="L396" s="18"/>
      <c r="M396" s="20"/>
      <c r="N396" s="15"/>
      <c r="O396" s="15"/>
      <c r="P396" s="17"/>
      <c r="Q396" s="70"/>
      <c r="R396" s="70"/>
      <c r="S396" s="15"/>
      <c r="T396" s="15"/>
      <c r="U396" s="15"/>
      <c r="V396" s="15"/>
    </row>
    <row r="397" spans="1:22" x14ac:dyDescent="0.35">
      <c r="A397" s="15"/>
      <c r="B397" s="15"/>
      <c r="C397" s="15"/>
      <c r="D397" s="15">
        <f t="shared" si="12"/>
        <v>0</v>
      </c>
      <c r="E397" s="15">
        <f t="shared" si="13"/>
        <v>0</v>
      </c>
      <c r="F397" s="14">
        <v>4200</v>
      </c>
      <c r="G397" s="18"/>
      <c r="H397" s="47" t="e">
        <f>VLOOKUP(G:G,'DATA INPUT TABLES HIDE'!C:D,2,0)</f>
        <v>#N/A</v>
      </c>
      <c r="I397" s="18"/>
      <c r="J397" s="18"/>
      <c r="K397" s="19"/>
      <c r="L397" s="18"/>
      <c r="M397" s="20"/>
      <c r="N397" s="15"/>
      <c r="O397" s="15"/>
      <c r="P397" s="17"/>
      <c r="Q397" s="70"/>
      <c r="R397" s="70"/>
      <c r="S397" s="15"/>
      <c r="T397" s="15"/>
      <c r="U397" s="15"/>
      <c r="V397" s="15"/>
    </row>
    <row r="398" spans="1:22" x14ac:dyDescent="0.35">
      <c r="A398" s="15"/>
      <c r="B398" s="15"/>
      <c r="C398" s="15"/>
      <c r="D398" s="15">
        <f t="shared" si="12"/>
        <v>0</v>
      </c>
      <c r="E398" s="15">
        <f t="shared" si="13"/>
        <v>0</v>
      </c>
      <c r="F398" s="14">
        <v>4200</v>
      </c>
      <c r="G398" s="18"/>
      <c r="H398" s="47" t="e">
        <f>VLOOKUP(G:G,'DATA INPUT TABLES HIDE'!C:D,2,0)</f>
        <v>#N/A</v>
      </c>
      <c r="I398" s="18"/>
      <c r="J398" s="18"/>
      <c r="K398" s="19"/>
      <c r="L398" s="18"/>
      <c r="M398" s="20"/>
      <c r="N398" s="15"/>
      <c r="O398" s="15"/>
      <c r="P398" s="17"/>
      <c r="Q398" s="70"/>
      <c r="R398" s="70"/>
      <c r="S398" s="15"/>
      <c r="T398" s="15"/>
      <c r="U398" s="15"/>
      <c r="V398" s="15"/>
    </row>
    <row r="399" spans="1:22" x14ac:dyDescent="0.35">
      <c r="A399" s="15"/>
      <c r="B399" s="15"/>
      <c r="C399" s="15"/>
      <c r="D399" s="15">
        <f t="shared" si="12"/>
        <v>0</v>
      </c>
      <c r="E399" s="15">
        <f t="shared" si="13"/>
        <v>0</v>
      </c>
      <c r="F399" s="14">
        <v>4200</v>
      </c>
      <c r="G399" s="18"/>
      <c r="H399" s="47" t="e">
        <f>VLOOKUP(G:G,'DATA INPUT TABLES HIDE'!C:D,2,0)</f>
        <v>#N/A</v>
      </c>
      <c r="I399" s="18"/>
      <c r="J399" s="18"/>
      <c r="K399" s="19"/>
      <c r="L399" s="18"/>
      <c r="M399" s="20"/>
      <c r="N399" s="15"/>
      <c r="O399" s="15"/>
      <c r="P399" s="17"/>
      <c r="Q399" s="70"/>
      <c r="R399" s="70"/>
      <c r="S399" s="15"/>
      <c r="T399" s="15"/>
      <c r="U399" s="15"/>
      <c r="V399" s="15"/>
    </row>
    <row r="400" spans="1:22" x14ac:dyDescent="0.35">
      <c r="A400" s="15"/>
      <c r="B400" s="15"/>
      <c r="C400" s="15"/>
      <c r="D400" s="15">
        <f t="shared" si="12"/>
        <v>0</v>
      </c>
      <c r="E400" s="15">
        <f t="shared" si="13"/>
        <v>0</v>
      </c>
      <c r="F400" s="14">
        <v>4200</v>
      </c>
      <c r="G400" s="18"/>
      <c r="H400" s="47" t="e">
        <f>VLOOKUP(G:G,'DATA INPUT TABLES HIDE'!C:D,2,0)</f>
        <v>#N/A</v>
      </c>
      <c r="I400" s="18"/>
      <c r="J400" s="18"/>
      <c r="K400" s="19"/>
      <c r="L400" s="18"/>
      <c r="M400" s="20"/>
      <c r="N400" s="15"/>
      <c r="O400" s="15"/>
      <c r="P400" s="17"/>
      <c r="Q400" s="70"/>
      <c r="R400" s="70"/>
      <c r="S400" s="15"/>
      <c r="T400" s="15"/>
      <c r="U400" s="15"/>
      <c r="V400" s="15"/>
    </row>
    <row r="401" spans="1:22" x14ac:dyDescent="0.35">
      <c r="A401" s="15"/>
      <c r="B401" s="15"/>
      <c r="C401" s="15"/>
      <c r="D401" s="15">
        <f t="shared" si="12"/>
        <v>0</v>
      </c>
      <c r="E401" s="15">
        <f t="shared" si="13"/>
        <v>0</v>
      </c>
      <c r="F401" s="14">
        <v>4200</v>
      </c>
      <c r="G401" s="18"/>
      <c r="H401" s="47" t="e">
        <f>VLOOKUP(G:G,'DATA INPUT TABLES HIDE'!C:D,2,0)</f>
        <v>#N/A</v>
      </c>
      <c r="I401" s="18"/>
      <c r="J401" s="18"/>
      <c r="K401" s="19"/>
      <c r="L401" s="18"/>
      <c r="M401" s="20"/>
      <c r="N401" s="15"/>
      <c r="O401" s="15"/>
      <c r="P401" s="17"/>
      <c r="Q401" s="70"/>
      <c r="R401" s="70"/>
      <c r="S401" s="15"/>
      <c r="T401" s="15"/>
      <c r="U401" s="15"/>
      <c r="V401" s="15"/>
    </row>
    <row r="402" spans="1:22" x14ac:dyDescent="0.35">
      <c r="A402" s="15"/>
      <c r="B402" s="15"/>
      <c r="C402" s="15"/>
      <c r="D402" s="15">
        <f t="shared" si="12"/>
        <v>0</v>
      </c>
      <c r="E402" s="15">
        <f t="shared" si="13"/>
        <v>0</v>
      </c>
      <c r="F402" s="14">
        <v>4200</v>
      </c>
      <c r="G402" s="18"/>
      <c r="H402" s="47" t="e">
        <f>VLOOKUP(G:G,'DATA INPUT TABLES HIDE'!C:D,2,0)</f>
        <v>#N/A</v>
      </c>
      <c r="I402" s="18"/>
      <c r="J402" s="18"/>
      <c r="K402" s="19"/>
      <c r="L402" s="18"/>
      <c r="M402" s="20"/>
      <c r="N402" s="15"/>
      <c r="O402" s="15"/>
      <c r="P402" s="17"/>
      <c r="Q402" s="70"/>
      <c r="R402" s="70"/>
      <c r="S402" s="15"/>
      <c r="T402" s="15"/>
      <c r="U402" s="15"/>
      <c r="V402" s="15"/>
    </row>
    <row r="403" spans="1:22" x14ac:dyDescent="0.35">
      <c r="A403" s="15"/>
      <c r="B403" s="15"/>
      <c r="C403" s="15"/>
      <c r="D403" s="15">
        <f t="shared" si="12"/>
        <v>0</v>
      </c>
      <c r="E403" s="15">
        <f t="shared" si="13"/>
        <v>0</v>
      </c>
      <c r="F403" s="14">
        <v>4200</v>
      </c>
      <c r="G403" s="18"/>
      <c r="H403" s="47" t="e">
        <f>VLOOKUP(G:G,'DATA INPUT TABLES HIDE'!C:D,2,0)</f>
        <v>#N/A</v>
      </c>
      <c r="I403" s="18"/>
      <c r="J403" s="18"/>
      <c r="K403" s="19"/>
      <c r="L403" s="18"/>
      <c r="M403" s="20"/>
      <c r="N403" s="15"/>
      <c r="O403" s="15"/>
      <c r="P403" s="17"/>
      <c r="Q403" s="70"/>
      <c r="R403" s="70"/>
      <c r="S403" s="15"/>
      <c r="T403" s="15"/>
      <c r="U403" s="15"/>
      <c r="V403" s="15"/>
    </row>
    <row r="404" spans="1:22" x14ac:dyDescent="0.35">
      <c r="A404" s="15"/>
      <c r="B404" s="15"/>
      <c r="C404" s="15"/>
      <c r="D404" s="15">
        <f t="shared" si="12"/>
        <v>0</v>
      </c>
      <c r="E404" s="15">
        <f t="shared" si="13"/>
        <v>0</v>
      </c>
      <c r="F404" s="14">
        <v>4200</v>
      </c>
      <c r="G404" s="18"/>
      <c r="H404" s="47" t="e">
        <f>VLOOKUP(G:G,'DATA INPUT TABLES HIDE'!C:D,2,0)</f>
        <v>#N/A</v>
      </c>
      <c r="I404" s="18"/>
      <c r="J404" s="18"/>
      <c r="K404" s="19"/>
      <c r="L404" s="18"/>
      <c r="M404" s="20"/>
      <c r="N404" s="15"/>
      <c r="O404" s="15"/>
      <c r="P404" s="17"/>
      <c r="Q404" s="70"/>
      <c r="R404" s="70"/>
      <c r="S404" s="15"/>
      <c r="T404" s="15"/>
      <c r="U404" s="15"/>
      <c r="V404" s="15"/>
    </row>
    <row r="405" spans="1:22" x14ac:dyDescent="0.35">
      <c r="A405" s="15"/>
      <c r="B405" s="15"/>
      <c r="C405" s="15"/>
      <c r="D405" s="15">
        <f t="shared" si="12"/>
        <v>0</v>
      </c>
      <c r="E405" s="15">
        <f t="shared" si="13"/>
        <v>0</v>
      </c>
      <c r="F405" s="14">
        <v>4200</v>
      </c>
      <c r="G405" s="18"/>
      <c r="H405" s="47" t="e">
        <f>VLOOKUP(G:G,'DATA INPUT TABLES HIDE'!C:D,2,0)</f>
        <v>#N/A</v>
      </c>
      <c r="I405" s="18"/>
      <c r="J405" s="18"/>
      <c r="K405" s="19"/>
      <c r="L405" s="18"/>
      <c r="M405" s="20"/>
      <c r="N405" s="15"/>
      <c r="O405" s="15"/>
      <c r="P405" s="17"/>
      <c r="Q405" s="70"/>
      <c r="R405" s="70"/>
      <c r="S405" s="15"/>
      <c r="T405" s="15"/>
      <c r="U405" s="15"/>
      <c r="V405" s="15"/>
    </row>
    <row r="406" spans="1:22" x14ac:dyDescent="0.35">
      <c r="A406" s="15"/>
      <c r="B406" s="15"/>
      <c r="C406" s="15"/>
      <c r="D406" s="15">
        <f t="shared" si="12"/>
        <v>0</v>
      </c>
      <c r="E406" s="15">
        <f t="shared" si="13"/>
        <v>0</v>
      </c>
      <c r="F406" s="14">
        <v>4200</v>
      </c>
      <c r="G406" s="18"/>
      <c r="H406" s="47" t="e">
        <f>VLOOKUP(G:G,'DATA INPUT TABLES HIDE'!C:D,2,0)</f>
        <v>#N/A</v>
      </c>
      <c r="I406" s="18"/>
      <c r="J406" s="18"/>
      <c r="K406" s="19"/>
      <c r="L406" s="18"/>
      <c r="M406" s="20"/>
      <c r="N406" s="15"/>
      <c r="O406" s="15"/>
      <c r="P406" s="17"/>
      <c r="Q406" s="70"/>
      <c r="R406" s="70"/>
      <c r="S406" s="15"/>
      <c r="T406" s="15"/>
      <c r="U406" s="15"/>
      <c r="V406" s="15"/>
    </row>
    <row r="407" spans="1:22" x14ac:dyDescent="0.35">
      <c r="A407" s="15"/>
      <c r="B407" s="15"/>
      <c r="C407" s="15"/>
      <c r="D407" s="15">
        <f t="shared" si="12"/>
        <v>0</v>
      </c>
      <c r="E407" s="15">
        <f t="shared" si="13"/>
        <v>0</v>
      </c>
      <c r="F407" s="14">
        <v>4200</v>
      </c>
      <c r="G407" s="18"/>
      <c r="H407" s="47" t="e">
        <f>VLOOKUP(G:G,'DATA INPUT TABLES HIDE'!C:D,2,0)</f>
        <v>#N/A</v>
      </c>
      <c r="I407" s="18"/>
      <c r="J407" s="18"/>
      <c r="K407" s="19"/>
      <c r="L407" s="18"/>
      <c r="M407" s="20"/>
      <c r="N407" s="15"/>
      <c r="O407" s="15"/>
      <c r="P407" s="17"/>
      <c r="Q407" s="70"/>
      <c r="R407" s="70"/>
      <c r="S407" s="15"/>
      <c r="T407" s="15"/>
      <c r="U407" s="15"/>
      <c r="V407" s="15"/>
    </row>
    <row r="408" spans="1:22" x14ac:dyDescent="0.35">
      <c r="A408" s="15"/>
      <c r="B408" s="15"/>
      <c r="C408" s="15"/>
      <c r="D408" s="15">
        <f t="shared" si="12"/>
        <v>0</v>
      </c>
      <c r="E408" s="15">
        <f t="shared" si="13"/>
        <v>0</v>
      </c>
      <c r="F408" s="14">
        <v>4200</v>
      </c>
      <c r="G408" s="18"/>
      <c r="H408" s="47" t="e">
        <f>VLOOKUP(G:G,'DATA INPUT TABLES HIDE'!C:D,2,0)</f>
        <v>#N/A</v>
      </c>
      <c r="I408" s="18"/>
      <c r="J408" s="18"/>
      <c r="K408" s="19"/>
      <c r="L408" s="18"/>
      <c r="M408" s="20"/>
      <c r="N408" s="15"/>
      <c r="O408" s="15"/>
      <c r="P408" s="17"/>
      <c r="Q408" s="70"/>
      <c r="R408" s="70"/>
      <c r="S408" s="15"/>
      <c r="T408" s="15"/>
      <c r="U408" s="15"/>
      <c r="V408" s="15"/>
    </row>
    <row r="409" spans="1:22" x14ac:dyDescent="0.35">
      <c r="A409" s="15"/>
      <c r="B409" s="15"/>
      <c r="C409" s="15"/>
      <c r="D409" s="15">
        <f t="shared" si="12"/>
        <v>0</v>
      </c>
      <c r="E409" s="15">
        <f t="shared" si="13"/>
        <v>0</v>
      </c>
      <c r="F409" s="14">
        <v>4200</v>
      </c>
      <c r="G409" s="18"/>
      <c r="H409" s="47" t="e">
        <f>VLOOKUP(G:G,'DATA INPUT TABLES HIDE'!C:D,2,0)</f>
        <v>#N/A</v>
      </c>
      <c r="I409" s="18"/>
      <c r="J409" s="18"/>
      <c r="K409" s="19"/>
      <c r="L409" s="18"/>
      <c r="M409" s="20"/>
      <c r="N409" s="15"/>
      <c r="O409" s="15"/>
      <c r="P409" s="17"/>
      <c r="Q409" s="70"/>
      <c r="R409" s="70"/>
      <c r="S409" s="15"/>
      <c r="T409" s="15"/>
      <c r="U409" s="15"/>
      <c r="V409" s="15"/>
    </row>
    <row r="410" spans="1:22" x14ac:dyDescent="0.35">
      <c r="A410" s="15"/>
      <c r="B410" s="15"/>
      <c r="C410" s="15"/>
      <c r="D410" s="15">
        <f t="shared" si="12"/>
        <v>0</v>
      </c>
      <c r="E410" s="15">
        <f t="shared" si="13"/>
        <v>0</v>
      </c>
      <c r="F410" s="14">
        <v>4200</v>
      </c>
      <c r="G410" s="18"/>
      <c r="H410" s="47" t="e">
        <f>VLOOKUP(G:G,'DATA INPUT TABLES HIDE'!C:D,2,0)</f>
        <v>#N/A</v>
      </c>
      <c r="I410" s="18"/>
      <c r="J410" s="18"/>
      <c r="K410" s="19"/>
      <c r="L410" s="18"/>
      <c r="M410" s="20"/>
      <c r="N410" s="15"/>
      <c r="O410" s="15"/>
      <c r="P410" s="17"/>
      <c r="Q410" s="70"/>
      <c r="R410" s="70"/>
      <c r="S410" s="15"/>
      <c r="T410" s="15"/>
      <c r="U410" s="15"/>
      <c r="V410" s="15"/>
    </row>
    <row r="411" spans="1:22" x14ac:dyDescent="0.35">
      <c r="A411" s="15"/>
      <c r="B411" s="15"/>
      <c r="C411" s="15"/>
      <c r="D411" s="15">
        <f t="shared" si="12"/>
        <v>0</v>
      </c>
      <c r="E411" s="15">
        <f t="shared" si="13"/>
        <v>0</v>
      </c>
      <c r="F411" s="14">
        <v>4200</v>
      </c>
      <c r="G411" s="18"/>
      <c r="H411" s="47" t="e">
        <f>VLOOKUP(G:G,'DATA INPUT TABLES HIDE'!C:D,2,0)</f>
        <v>#N/A</v>
      </c>
      <c r="I411" s="18"/>
      <c r="J411" s="18"/>
      <c r="K411" s="19"/>
      <c r="L411" s="18"/>
      <c r="M411" s="20"/>
      <c r="N411" s="15"/>
      <c r="O411" s="15"/>
      <c r="P411" s="17"/>
      <c r="Q411" s="70"/>
      <c r="R411" s="70"/>
      <c r="S411" s="15"/>
      <c r="T411" s="15"/>
      <c r="U411" s="15"/>
      <c r="V411" s="15"/>
    </row>
    <row r="412" spans="1:22" x14ac:dyDescent="0.35">
      <c r="A412" s="15"/>
      <c r="B412" s="15"/>
      <c r="C412" s="15"/>
      <c r="D412" s="15">
        <f t="shared" si="12"/>
        <v>0</v>
      </c>
      <c r="E412" s="15">
        <f t="shared" si="13"/>
        <v>0</v>
      </c>
      <c r="F412" s="14">
        <v>4200</v>
      </c>
      <c r="G412" s="18"/>
      <c r="H412" s="47" t="e">
        <f>VLOOKUP(G:G,'DATA INPUT TABLES HIDE'!C:D,2,0)</f>
        <v>#N/A</v>
      </c>
      <c r="I412" s="18"/>
      <c r="J412" s="18"/>
      <c r="K412" s="19"/>
      <c r="L412" s="18"/>
      <c r="M412" s="20"/>
      <c r="N412" s="15"/>
      <c r="O412" s="15"/>
      <c r="P412" s="17"/>
      <c r="Q412" s="70"/>
      <c r="R412" s="70"/>
      <c r="S412" s="15"/>
      <c r="T412" s="15"/>
      <c r="U412" s="15"/>
      <c r="V412" s="15"/>
    </row>
    <row r="413" spans="1:22" x14ac:dyDescent="0.35">
      <c r="A413" s="15"/>
      <c r="B413" s="15"/>
      <c r="C413" s="15"/>
      <c r="D413" s="15">
        <f t="shared" si="12"/>
        <v>0</v>
      </c>
      <c r="E413" s="15">
        <f t="shared" si="13"/>
        <v>0</v>
      </c>
      <c r="F413" s="14">
        <v>4200</v>
      </c>
      <c r="G413" s="18"/>
      <c r="H413" s="47" t="e">
        <f>VLOOKUP(G:G,'DATA INPUT TABLES HIDE'!C:D,2,0)</f>
        <v>#N/A</v>
      </c>
      <c r="I413" s="18"/>
      <c r="J413" s="18"/>
      <c r="K413" s="19"/>
      <c r="L413" s="18"/>
      <c r="M413" s="20"/>
      <c r="N413" s="15"/>
      <c r="O413" s="15"/>
      <c r="P413" s="17"/>
      <c r="Q413" s="70"/>
      <c r="R413" s="70"/>
      <c r="S413" s="15"/>
      <c r="T413" s="15"/>
      <c r="U413" s="15"/>
      <c r="V413" s="15"/>
    </row>
    <row r="414" spans="1:22" x14ac:dyDescent="0.35">
      <c r="A414" s="15"/>
      <c r="B414" s="15"/>
      <c r="C414" s="15"/>
      <c r="D414" s="15">
        <f t="shared" si="12"/>
        <v>0</v>
      </c>
      <c r="E414" s="15">
        <f t="shared" si="13"/>
        <v>0</v>
      </c>
      <c r="F414" s="14">
        <v>4200</v>
      </c>
      <c r="G414" s="18"/>
      <c r="H414" s="47" t="e">
        <f>VLOOKUP(G:G,'DATA INPUT TABLES HIDE'!C:D,2,0)</f>
        <v>#N/A</v>
      </c>
      <c r="I414" s="18"/>
      <c r="J414" s="18"/>
      <c r="K414" s="19"/>
      <c r="L414" s="18"/>
      <c r="M414" s="20"/>
      <c r="N414" s="15"/>
      <c r="O414" s="15"/>
      <c r="P414" s="17"/>
      <c r="Q414" s="70"/>
      <c r="R414" s="70"/>
      <c r="S414" s="15"/>
      <c r="T414" s="15"/>
      <c r="U414" s="15"/>
      <c r="V414" s="15"/>
    </row>
    <row r="415" spans="1:22" x14ac:dyDescent="0.35">
      <c r="A415" s="15"/>
      <c r="B415" s="15"/>
      <c r="C415" s="15"/>
      <c r="D415" s="15">
        <f t="shared" si="12"/>
        <v>0</v>
      </c>
      <c r="E415" s="15">
        <f t="shared" si="13"/>
        <v>0</v>
      </c>
      <c r="F415" s="14">
        <v>4200</v>
      </c>
      <c r="G415" s="18"/>
      <c r="H415" s="47" t="e">
        <f>VLOOKUP(G:G,'DATA INPUT TABLES HIDE'!C:D,2,0)</f>
        <v>#N/A</v>
      </c>
      <c r="I415" s="18"/>
      <c r="J415" s="18"/>
      <c r="K415" s="19"/>
      <c r="L415" s="18"/>
      <c r="M415" s="20"/>
      <c r="N415" s="15"/>
      <c r="O415" s="15"/>
      <c r="P415" s="17"/>
      <c r="Q415" s="70"/>
      <c r="R415" s="70"/>
      <c r="S415" s="15"/>
      <c r="T415" s="15"/>
      <c r="U415" s="15"/>
      <c r="V415" s="15"/>
    </row>
    <row r="416" spans="1:22" x14ac:dyDescent="0.35">
      <c r="A416" s="15"/>
      <c r="B416" s="15"/>
      <c r="C416" s="15"/>
      <c r="D416" s="15">
        <f t="shared" si="12"/>
        <v>0</v>
      </c>
      <c r="E416" s="15">
        <f t="shared" si="13"/>
        <v>0</v>
      </c>
      <c r="F416" s="14">
        <v>4200</v>
      </c>
      <c r="G416" s="18"/>
      <c r="H416" s="47" t="e">
        <f>VLOOKUP(G:G,'DATA INPUT TABLES HIDE'!C:D,2,0)</f>
        <v>#N/A</v>
      </c>
      <c r="I416" s="18"/>
      <c r="J416" s="18"/>
      <c r="K416" s="19"/>
      <c r="L416" s="18"/>
      <c r="M416" s="20"/>
      <c r="N416" s="15"/>
      <c r="O416" s="15"/>
      <c r="P416" s="17"/>
      <c r="Q416" s="70"/>
      <c r="R416" s="70"/>
      <c r="S416" s="15"/>
      <c r="T416" s="15"/>
      <c r="U416" s="15"/>
      <c r="V416" s="15"/>
    </row>
    <row r="417" spans="1:22" x14ac:dyDescent="0.35">
      <c r="A417" s="15"/>
      <c r="B417" s="15"/>
      <c r="C417" s="15"/>
      <c r="D417" s="15">
        <f t="shared" si="12"/>
        <v>0</v>
      </c>
      <c r="E417" s="15">
        <f t="shared" si="13"/>
        <v>0</v>
      </c>
      <c r="F417" s="14">
        <v>4200</v>
      </c>
      <c r="G417" s="18"/>
      <c r="H417" s="47" t="e">
        <f>VLOOKUP(G:G,'DATA INPUT TABLES HIDE'!C:D,2,0)</f>
        <v>#N/A</v>
      </c>
      <c r="I417" s="18"/>
      <c r="J417" s="18"/>
      <c r="K417" s="19"/>
      <c r="L417" s="18"/>
      <c r="M417" s="20"/>
      <c r="N417" s="15"/>
      <c r="O417" s="15"/>
      <c r="P417" s="17"/>
      <c r="Q417" s="70"/>
      <c r="R417" s="70"/>
      <c r="S417" s="15"/>
      <c r="T417" s="15"/>
      <c r="U417" s="15"/>
      <c r="V417" s="15"/>
    </row>
    <row r="418" spans="1:22" x14ac:dyDescent="0.35">
      <c r="A418" s="15"/>
      <c r="B418" s="15"/>
      <c r="C418" s="15"/>
      <c r="D418" s="15">
        <f t="shared" si="12"/>
        <v>0</v>
      </c>
      <c r="E418" s="15">
        <f t="shared" si="13"/>
        <v>0</v>
      </c>
      <c r="F418" s="14">
        <v>4200</v>
      </c>
      <c r="G418" s="18"/>
      <c r="H418" s="47" t="e">
        <f>VLOOKUP(G:G,'DATA INPUT TABLES HIDE'!C:D,2,0)</f>
        <v>#N/A</v>
      </c>
      <c r="I418" s="18"/>
      <c r="J418" s="18"/>
      <c r="K418" s="19"/>
      <c r="L418" s="18"/>
      <c r="M418" s="20"/>
      <c r="N418" s="15"/>
      <c r="O418" s="15"/>
      <c r="P418" s="17"/>
      <c r="Q418" s="70"/>
      <c r="R418" s="70"/>
      <c r="S418" s="15"/>
      <c r="T418" s="15"/>
      <c r="U418" s="15"/>
      <c r="V418" s="15"/>
    </row>
    <row r="419" spans="1:22" x14ac:dyDescent="0.35">
      <c r="A419" s="15"/>
      <c r="B419" s="15"/>
      <c r="C419" s="15"/>
      <c r="D419" s="15">
        <f t="shared" si="12"/>
        <v>0</v>
      </c>
      <c r="E419" s="15">
        <f t="shared" si="13"/>
        <v>0</v>
      </c>
      <c r="F419" s="14">
        <v>4200</v>
      </c>
      <c r="G419" s="18"/>
      <c r="H419" s="47" t="e">
        <f>VLOOKUP(G:G,'DATA INPUT TABLES HIDE'!C:D,2,0)</f>
        <v>#N/A</v>
      </c>
      <c r="I419" s="18"/>
      <c r="J419" s="18"/>
      <c r="K419" s="19"/>
      <c r="L419" s="18"/>
      <c r="M419" s="20"/>
      <c r="N419" s="15"/>
      <c r="O419" s="15"/>
      <c r="P419" s="17"/>
      <c r="Q419" s="70"/>
      <c r="R419" s="70"/>
      <c r="S419" s="15"/>
      <c r="T419" s="15"/>
      <c r="U419" s="15"/>
      <c r="V419" s="15"/>
    </row>
    <row r="420" spans="1:22" x14ac:dyDescent="0.35">
      <c r="A420" s="15"/>
      <c r="B420" s="15"/>
      <c r="C420" s="15"/>
      <c r="D420" s="15">
        <f t="shared" si="12"/>
        <v>0</v>
      </c>
      <c r="E420" s="15">
        <f t="shared" si="13"/>
        <v>0</v>
      </c>
      <c r="F420" s="14">
        <v>4200</v>
      </c>
      <c r="G420" s="18"/>
      <c r="H420" s="47" t="e">
        <f>VLOOKUP(G:G,'DATA INPUT TABLES HIDE'!C:D,2,0)</f>
        <v>#N/A</v>
      </c>
      <c r="I420" s="18"/>
      <c r="J420" s="18"/>
      <c r="K420" s="19"/>
      <c r="L420" s="18"/>
      <c r="M420" s="20"/>
      <c r="N420" s="15"/>
      <c r="O420" s="15"/>
      <c r="P420" s="17"/>
      <c r="Q420" s="70"/>
      <c r="R420" s="70"/>
      <c r="S420" s="15"/>
      <c r="T420" s="15"/>
      <c r="U420" s="15"/>
      <c r="V420" s="15"/>
    </row>
    <row r="421" spans="1:22" x14ac:dyDescent="0.35">
      <c r="A421" s="15"/>
      <c r="B421" s="15"/>
      <c r="C421" s="15"/>
      <c r="D421" s="15">
        <f t="shared" si="12"/>
        <v>0</v>
      </c>
      <c r="E421" s="15">
        <f t="shared" si="13"/>
        <v>0</v>
      </c>
      <c r="F421" s="14">
        <v>4200</v>
      </c>
      <c r="G421" s="18"/>
      <c r="H421" s="47" t="e">
        <f>VLOOKUP(G:G,'DATA INPUT TABLES HIDE'!C:D,2,0)</f>
        <v>#N/A</v>
      </c>
      <c r="I421" s="18"/>
      <c r="J421" s="18"/>
      <c r="K421" s="19"/>
      <c r="L421" s="18"/>
      <c r="M421" s="20"/>
      <c r="N421" s="15"/>
      <c r="O421" s="15"/>
      <c r="P421" s="17"/>
      <c r="Q421" s="70"/>
      <c r="R421" s="70"/>
      <c r="S421" s="15"/>
      <c r="T421" s="15"/>
      <c r="U421" s="15"/>
      <c r="V421" s="15"/>
    </row>
    <row r="422" spans="1:22" x14ac:dyDescent="0.35">
      <c r="A422" s="15"/>
      <c r="B422" s="15"/>
      <c r="C422" s="15"/>
      <c r="D422" s="15">
        <f t="shared" si="12"/>
        <v>0</v>
      </c>
      <c r="E422" s="15">
        <f t="shared" si="13"/>
        <v>0</v>
      </c>
      <c r="F422" s="14">
        <v>4200</v>
      </c>
      <c r="G422" s="18"/>
      <c r="H422" s="47" t="e">
        <f>VLOOKUP(G:G,'DATA INPUT TABLES HIDE'!C:D,2,0)</f>
        <v>#N/A</v>
      </c>
      <c r="I422" s="18"/>
      <c r="J422" s="18"/>
      <c r="K422" s="19"/>
      <c r="L422" s="18"/>
      <c r="M422" s="20"/>
      <c r="N422" s="15"/>
      <c r="O422" s="15"/>
      <c r="P422" s="17"/>
      <c r="Q422" s="70"/>
      <c r="R422" s="70"/>
      <c r="S422" s="15"/>
      <c r="T422" s="15"/>
      <c r="U422" s="15"/>
      <c r="V422" s="15"/>
    </row>
    <row r="423" spans="1:22" x14ac:dyDescent="0.35">
      <c r="A423" s="15"/>
      <c r="B423" s="15"/>
      <c r="C423" s="15"/>
      <c r="D423" s="15">
        <f t="shared" si="12"/>
        <v>0</v>
      </c>
      <c r="E423" s="15">
        <f t="shared" si="13"/>
        <v>0</v>
      </c>
      <c r="F423" s="14">
        <v>4200</v>
      </c>
      <c r="G423" s="18"/>
      <c r="H423" s="47" t="e">
        <f>VLOOKUP(G:G,'DATA INPUT TABLES HIDE'!C:D,2,0)</f>
        <v>#N/A</v>
      </c>
      <c r="I423" s="18"/>
      <c r="J423" s="18"/>
      <c r="K423" s="19"/>
      <c r="L423" s="18"/>
      <c r="M423" s="20"/>
      <c r="N423" s="15"/>
      <c r="O423" s="15"/>
      <c r="P423" s="17"/>
      <c r="Q423" s="70"/>
      <c r="R423" s="70"/>
      <c r="S423" s="15"/>
      <c r="T423" s="15"/>
      <c r="U423" s="15"/>
      <c r="V423" s="15"/>
    </row>
    <row r="424" spans="1:22" x14ac:dyDescent="0.35">
      <c r="A424" s="15"/>
      <c r="B424" s="15"/>
      <c r="C424" s="15"/>
      <c r="D424" s="15">
        <f t="shared" si="12"/>
        <v>0</v>
      </c>
      <c r="E424" s="15">
        <f t="shared" si="13"/>
        <v>0</v>
      </c>
      <c r="F424" s="14">
        <v>4200</v>
      </c>
      <c r="G424" s="18"/>
      <c r="H424" s="47" t="e">
        <f>VLOOKUP(G:G,'DATA INPUT TABLES HIDE'!C:D,2,0)</f>
        <v>#N/A</v>
      </c>
      <c r="I424" s="18"/>
      <c r="J424" s="18"/>
      <c r="K424" s="19"/>
      <c r="L424" s="18"/>
      <c r="M424" s="20"/>
      <c r="N424" s="15"/>
      <c r="O424" s="15"/>
      <c r="P424" s="17"/>
      <c r="Q424" s="70"/>
      <c r="R424" s="70"/>
      <c r="S424" s="15"/>
      <c r="T424" s="15"/>
      <c r="U424" s="15"/>
      <c r="V424" s="15"/>
    </row>
    <row r="425" spans="1:22" x14ac:dyDescent="0.35">
      <c r="A425" s="15"/>
      <c r="B425" s="15"/>
      <c r="C425" s="15"/>
      <c r="D425" s="15">
        <f t="shared" si="12"/>
        <v>0</v>
      </c>
      <c r="E425" s="15">
        <f t="shared" si="13"/>
        <v>0</v>
      </c>
      <c r="F425" s="14">
        <v>4200</v>
      </c>
      <c r="G425" s="18"/>
      <c r="H425" s="47" t="e">
        <f>VLOOKUP(G:G,'DATA INPUT TABLES HIDE'!C:D,2,0)</f>
        <v>#N/A</v>
      </c>
      <c r="I425" s="18"/>
      <c r="J425" s="18"/>
      <c r="K425" s="19"/>
      <c r="L425" s="18"/>
      <c r="M425" s="20"/>
      <c r="N425" s="15"/>
      <c r="O425" s="15"/>
      <c r="P425" s="17"/>
      <c r="Q425" s="70"/>
      <c r="R425" s="70"/>
      <c r="S425" s="15"/>
      <c r="T425" s="15"/>
      <c r="U425" s="15"/>
      <c r="V425" s="15"/>
    </row>
    <row r="426" spans="1:22" x14ac:dyDescent="0.35">
      <c r="A426" s="15"/>
      <c r="B426" s="15"/>
      <c r="C426" s="15"/>
      <c r="D426" s="15">
        <f t="shared" si="12"/>
        <v>0</v>
      </c>
      <c r="E426" s="15">
        <f t="shared" si="13"/>
        <v>0</v>
      </c>
      <c r="F426" s="14">
        <v>4200</v>
      </c>
      <c r="G426" s="18"/>
      <c r="H426" s="47" t="e">
        <f>VLOOKUP(G:G,'DATA INPUT TABLES HIDE'!C:D,2,0)</f>
        <v>#N/A</v>
      </c>
      <c r="I426" s="18"/>
      <c r="J426" s="18"/>
      <c r="K426" s="19"/>
      <c r="L426" s="18"/>
      <c r="M426" s="20"/>
      <c r="N426" s="15"/>
      <c r="O426" s="15"/>
      <c r="P426" s="17"/>
      <c r="Q426" s="70"/>
      <c r="R426" s="70"/>
      <c r="S426" s="15"/>
      <c r="T426" s="15"/>
      <c r="U426" s="15"/>
      <c r="V426" s="15"/>
    </row>
    <row r="427" spans="1:22" x14ac:dyDescent="0.35">
      <c r="A427" s="15"/>
      <c r="B427" s="15"/>
      <c r="C427" s="15"/>
      <c r="D427" s="15">
        <f t="shared" si="12"/>
        <v>0</v>
      </c>
      <c r="E427" s="15">
        <f t="shared" si="13"/>
        <v>0</v>
      </c>
      <c r="F427" s="14">
        <v>4200</v>
      </c>
      <c r="G427" s="18"/>
      <c r="H427" s="47" t="e">
        <f>VLOOKUP(G:G,'DATA INPUT TABLES HIDE'!C:D,2,0)</f>
        <v>#N/A</v>
      </c>
      <c r="I427" s="18"/>
      <c r="J427" s="18"/>
      <c r="K427" s="19"/>
      <c r="L427" s="18"/>
      <c r="M427" s="20"/>
      <c r="N427" s="15"/>
      <c r="O427" s="15"/>
      <c r="P427" s="17"/>
      <c r="Q427" s="70"/>
      <c r="R427" s="70"/>
      <c r="S427" s="15"/>
      <c r="T427" s="15"/>
      <c r="U427" s="15"/>
      <c r="V427" s="15"/>
    </row>
    <row r="428" spans="1:22" x14ac:dyDescent="0.35">
      <c r="A428" s="15"/>
      <c r="B428" s="15"/>
      <c r="C428" s="15"/>
      <c r="D428" s="15">
        <f t="shared" si="12"/>
        <v>0</v>
      </c>
      <c r="E428" s="15">
        <f t="shared" si="13"/>
        <v>0</v>
      </c>
      <c r="F428" s="14">
        <v>4200</v>
      </c>
      <c r="G428" s="18"/>
      <c r="H428" s="47" t="e">
        <f>VLOOKUP(G:G,'DATA INPUT TABLES HIDE'!C:D,2,0)</f>
        <v>#N/A</v>
      </c>
      <c r="I428" s="18"/>
      <c r="J428" s="18"/>
      <c r="K428" s="19"/>
      <c r="L428" s="18"/>
      <c r="M428" s="20"/>
      <c r="N428" s="15"/>
      <c r="O428" s="15"/>
      <c r="P428" s="17"/>
      <c r="Q428" s="70"/>
      <c r="R428" s="70"/>
      <c r="S428" s="15"/>
      <c r="T428" s="15"/>
      <c r="U428" s="15"/>
      <c r="V428" s="15"/>
    </row>
    <row r="429" spans="1:22" x14ac:dyDescent="0.35">
      <c r="A429" s="15"/>
      <c r="B429" s="15"/>
      <c r="C429" s="15"/>
      <c r="D429" s="15">
        <f t="shared" si="12"/>
        <v>0</v>
      </c>
      <c r="E429" s="15">
        <f t="shared" si="13"/>
        <v>0</v>
      </c>
      <c r="F429" s="14">
        <v>4200</v>
      </c>
      <c r="G429" s="18"/>
      <c r="H429" s="47" t="e">
        <f>VLOOKUP(G:G,'DATA INPUT TABLES HIDE'!C:D,2,0)</f>
        <v>#N/A</v>
      </c>
      <c r="I429" s="18"/>
      <c r="J429" s="18"/>
      <c r="K429" s="19"/>
      <c r="L429" s="18"/>
      <c r="M429" s="20"/>
      <c r="N429" s="15"/>
      <c r="O429" s="15"/>
      <c r="P429" s="17"/>
      <c r="Q429" s="70"/>
      <c r="R429" s="70"/>
      <c r="S429" s="15"/>
      <c r="T429" s="15"/>
      <c r="U429" s="15"/>
      <c r="V429" s="15"/>
    </row>
    <row r="430" spans="1:22" x14ac:dyDescent="0.35">
      <c r="A430" s="15"/>
      <c r="B430" s="15"/>
      <c r="C430" s="15"/>
      <c r="D430" s="15">
        <f t="shared" si="12"/>
        <v>0</v>
      </c>
      <c r="E430" s="15">
        <f t="shared" si="13"/>
        <v>0</v>
      </c>
      <c r="F430" s="14">
        <v>4200</v>
      </c>
      <c r="G430" s="18"/>
      <c r="H430" s="47" t="e">
        <f>VLOOKUP(G:G,'DATA INPUT TABLES HIDE'!C:D,2,0)</f>
        <v>#N/A</v>
      </c>
      <c r="I430" s="18"/>
      <c r="J430" s="18"/>
      <c r="K430" s="19"/>
      <c r="L430" s="18"/>
      <c r="M430" s="20"/>
      <c r="N430" s="15"/>
      <c r="O430" s="15"/>
      <c r="P430" s="17"/>
      <c r="Q430" s="70"/>
      <c r="R430" s="70"/>
      <c r="S430" s="15"/>
      <c r="T430" s="15"/>
      <c r="U430" s="15"/>
      <c r="V430" s="15"/>
    </row>
    <row r="431" spans="1:22" x14ac:dyDescent="0.35">
      <c r="A431" s="15"/>
      <c r="B431" s="15"/>
      <c r="C431" s="15"/>
      <c r="D431" s="15">
        <f t="shared" si="12"/>
        <v>0</v>
      </c>
      <c r="E431" s="15">
        <f t="shared" si="13"/>
        <v>0</v>
      </c>
      <c r="F431" s="14">
        <v>4200</v>
      </c>
      <c r="G431" s="18"/>
      <c r="H431" s="47" t="e">
        <f>VLOOKUP(G:G,'DATA INPUT TABLES HIDE'!C:D,2,0)</f>
        <v>#N/A</v>
      </c>
      <c r="I431" s="18"/>
      <c r="J431" s="18"/>
      <c r="K431" s="19"/>
      <c r="L431" s="18"/>
      <c r="M431" s="20"/>
      <c r="N431" s="15"/>
      <c r="O431" s="15"/>
      <c r="P431" s="17"/>
      <c r="Q431" s="70"/>
      <c r="R431" s="70"/>
      <c r="S431" s="15"/>
      <c r="T431" s="15"/>
      <c r="U431" s="15"/>
      <c r="V431" s="15"/>
    </row>
    <row r="432" spans="1:22" x14ac:dyDescent="0.35">
      <c r="A432" s="15"/>
      <c r="B432" s="15"/>
      <c r="C432" s="15"/>
      <c r="D432" s="15">
        <f t="shared" si="12"/>
        <v>0</v>
      </c>
      <c r="E432" s="15">
        <f t="shared" si="13"/>
        <v>0</v>
      </c>
      <c r="F432" s="14">
        <v>4200</v>
      </c>
      <c r="G432" s="18"/>
      <c r="H432" s="47" t="e">
        <f>VLOOKUP(G:G,'DATA INPUT TABLES HIDE'!C:D,2,0)</f>
        <v>#N/A</v>
      </c>
      <c r="I432" s="18"/>
      <c r="J432" s="18"/>
      <c r="K432" s="19"/>
      <c r="L432" s="18"/>
      <c r="M432" s="20"/>
      <c r="N432" s="15"/>
      <c r="O432" s="15"/>
      <c r="P432" s="17"/>
      <c r="Q432" s="70"/>
      <c r="R432" s="70"/>
      <c r="S432" s="15"/>
      <c r="T432" s="15"/>
      <c r="U432" s="15"/>
      <c r="V432" s="15"/>
    </row>
    <row r="433" spans="1:22" x14ac:dyDescent="0.35">
      <c r="A433" s="15"/>
      <c r="B433" s="15"/>
      <c r="C433" s="15"/>
      <c r="D433" s="15">
        <f t="shared" si="12"/>
        <v>0</v>
      </c>
      <c r="E433" s="15">
        <f t="shared" si="13"/>
        <v>0</v>
      </c>
      <c r="F433" s="14">
        <v>4200</v>
      </c>
      <c r="G433" s="18"/>
      <c r="H433" s="47" t="e">
        <f>VLOOKUP(G:G,'DATA INPUT TABLES HIDE'!C:D,2,0)</f>
        <v>#N/A</v>
      </c>
      <c r="I433" s="18"/>
      <c r="J433" s="18"/>
      <c r="K433" s="19"/>
      <c r="L433" s="18"/>
      <c r="M433" s="20"/>
      <c r="N433" s="15"/>
      <c r="O433" s="15"/>
      <c r="P433" s="17"/>
      <c r="Q433" s="70"/>
      <c r="R433" s="70"/>
      <c r="S433" s="15"/>
      <c r="T433" s="15"/>
      <c r="U433" s="15"/>
      <c r="V433" s="15"/>
    </row>
    <row r="434" spans="1:22" x14ac:dyDescent="0.35">
      <c r="A434" s="15"/>
      <c r="B434" s="15"/>
      <c r="C434" s="15"/>
      <c r="D434" s="15">
        <f t="shared" si="12"/>
        <v>0</v>
      </c>
      <c r="E434" s="15">
        <f t="shared" si="13"/>
        <v>0</v>
      </c>
      <c r="F434" s="14">
        <v>4200</v>
      </c>
      <c r="G434" s="18"/>
      <c r="H434" s="47" t="e">
        <f>VLOOKUP(G:G,'DATA INPUT TABLES HIDE'!C:D,2,0)</f>
        <v>#N/A</v>
      </c>
      <c r="I434" s="18"/>
      <c r="J434" s="18"/>
      <c r="K434" s="19"/>
      <c r="L434" s="18"/>
      <c r="M434" s="20"/>
      <c r="N434" s="15"/>
      <c r="O434" s="15"/>
      <c r="P434" s="17"/>
      <c r="Q434" s="70"/>
      <c r="R434" s="70"/>
      <c r="S434" s="15"/>
      <c r="T434" s="15"/>
      <c r="U434" s="15"/>
      <c r="V434" s="15"/>
    </row>
    <row r="435" spans="1:22" x14ac:dyDescent="0.35">
      <c r="A435" s="15"/>
      <c r="B435" s="15"/>
      <c r="C435" s="15"/>
      <c r="D435" s="15">
        <f t="shared" si="12"/>
        <v>0</v>
      </c>
      <c r="E435" s="15">
        <f t="shared" si="13"/>
        <v>0</v>
      </c>
      <c r="F435" s="14">
        <v>4200</v>
      </c>
      <c r="G435" s="18"/>
      <c r="H435" s="47" t="e">
        <f>VLOOKUP(G:G,'DATA INPUT TABLES HIDE'!C:D,2,0)</f>
        <v>#N/A</v>
      </c>
      <c r="I435" s="18"/>
      <c r="J435" s="18"/>
      <c r="K435" s="19"/>
      <c r="L435" s="18"/>
      <c r="M435" s="20"/>
      <c r="N435" s="15"/>
      <c r="O435" s="15"/>
      <c r="P435" s="17"/>
      <c r="Q435" s="70"/>
      <c r="R435" s="70"/>
      <c r="S435" s="15"/>
      <c r="T435" s="15"/>
      <c r="U435" s="15"/>
      <c r="V435" s="15"/>
    </row>
    <row r="436" spans="1:22" x14ac:dyDescent="0.35">
      <c r="A436" s="15"/>
      <c r="B436" s="15"/>
      <c r="C436" s="15"/>
      <c r="D436" s="15">
        <f t="shared" si="12"/>
        <v>0</v>
      </c>
      <c r="E436" s="15">
        <f t="shared" si="13"/>
        <v>0</v>
      </c>
      <c r="F436" s="14">
        <v>4200</v>
      </c>
      <c r="G436" s="18"/>
      <c r="H436" s="47" t="e">
        <f>VLOOKUP(G:G,'DATA INPUT TABLES HIDE'!C:D,2,0)</f>
        <v>#N/A</v>
      </c>
      <c r="I436" s="18"/>
      <c r="J436" s="18"/>
      <c r="K436" s="19"/>
      <c r="L436" s="18"/>
      <c r="M436" s="20"/>
      <c r="N436" s="15"/>
      <c r="O436" s="15"/>
      <c r="P436" s="17"/>
      <c r="Q436" s="70"/>
      <c r="R436" s="70"/>
      <c r="S436" s="15"/>
      <c r="T436" s="15"/>
      <c r="U436" s="15"/>
      <c r="V436" s="15"/>
    </row>
    <row r="437" spans="1:22" x14ac:dyDescent="0.35">
      <c r="A437" s="15"/>
      <c r="B437" s="15"/>
      <c r="C437" s="15"/>
      <c r="D437" s="15">
        <f t="shared" si="12"/>
        <v>0</v>
      </c>
      <c r="E437" s="15">
        <f t="shared" si="13"/>
        <v>0</v>
      </c>
      <c r="F437" s="14">
        <v>4200</v>
      </c>
      <c r="G437" s="18"/>
      <c r="H437" s="47" t="e">
        <f>VLOOKUP(G:G,'DATA INPUT TABLES HIDE'!C:D,2,0)</f>
        <v>#N/A</v>
      </c>
      <c r="I437" s="18"/>
      <c r="J437" s="18"/>
      <c r="K437" s="19"/>
      <c r="L437" s="18"/>
      <c r="M437" s="20"/>
      <c r="N437" s="15"/>
      <c r="O437" s="15"/>
      <c r="P437" s="17"/>
      <c r="Q437" s="70"/>
      <c r="R437" s="70"/>
      <c r="S437" s="15"/>
      <c r="T437" s="15"/>
      <c r="U437" s="15"/>
      <c r="V437" s="15"/>
    </row>
    <row r="438" spans="1:22" x14ac:dyDescent="0.35">
      <c r="A438" s="15"/>
      <c r="B438" s="15"/>
      <c r="C438" s="15"/>
      <c r="D438" s="15">
        <f t="shared" si="12"/>
        <v>0</v>
      </c>
      <c r="E438" s="15">
        <f t="shared" si="13"/>
        <v>0</v>
      </c>
      <c r="F438" s="14">
        <v>4200</v>
      </c>
      <c r="G438" s="18"/>
      <c r="H438" s="47" t="e">
        <f>VLOOKUP(G:G,'DATA INPUT TABLES HIDE'!C:D,2,0)</f>
        <v>#N/A</v>
      </c>
      <c r="I438" s="18"/>
      <c r="J438" s="18"/>
      <c r="K438" s="19"/>
      <c r="L438" s="18"/>
      <c r="M438" s="20"/>
      <c r="N438" s="15"/>
      <c r="O438" s="15"/>
      <c r="P438" s="17"/>
      <c r="Q438" s="70"/>
      <c r="R438" s="70"/>
      <c r="S438" s="15"/>
      <c r="T438" s="15"/>
      <c r="U438" s="15"/>
      <c r="V438" s="15"/>
    </row>
    <row r="439" spans="1:22" x14ac:dyDescent="0.35">
      <c r="A439" s="15"/>
      <c r="B439" s="15"/>
      <c r="C439" s="15"/>
      <c r="D439" s="15">
        <f t="shared" si="12"/>
        <v>0</v>
      </c>
      <c r="E439" s="15">
        <f t="shared" si="13"/>
        <v>0</v>
      </c>
      <c r="F439" s="14">
        <v>4200</v>
      </c>
      <c r="G439" s="18"/>
      <c r="H439" s="47" t="e">
        <f>VLOOKUP(G:G,'DATA INPUT TABLES HIDE'!C:D,2,0)</f>
        <v>#N/A</v>
      </c>
      <c r="I439" s="18"/>
      <c r="J439" s="18"/>
      <c r="K439" s="19"/>
      <c r="L439" s="18"/>
      <c r="M439" s="20"/>
      <c r="N439" s="15"/>
      <c r="O439" s="15"/>
      <c r="P439" s="17"/>
      <c r="Q439" s="70"/>
      <c r="R439" s="70"/>
      <c r="S439" s="15"/>
      <c r="T439" s="15"/>
      <c r="U439" s="15"/>
      <c r="V439" s="15"/>
    </row>
    <row r="440" spans="1:22" x14ac:dyDescent="0.35">
      <c r="A440" s="15"/>
      <c r="B440" s="15"/>
      <c r="C440" s="15"/>
      <c r="D440" s="15">
        <f t="shared" si="12"/>
        <v>0</v>
      </c>
      <c r="E440" s="15">
        <f t="shared" si="13"/>
        <v>0</v>
      </c>
      <c r="F440" s="14">
        <v>4200</v>
      </c>
      <c r="G440" s="18"/>
      <c r="H440" s="47" t="e">
        <f>VLOOKUP(G:G,'DATA INPUT TABLES HIDE'!C:D,2,0)</f>
        <v>#N/A</v>
      </c>
      <c r="I440" s="18"/>
      <c r="J440" s="18"/>
      <c r="K440" s="19"/>
      <c r="L440" s="18"/>
      <c r="M440" s="20"/>
      <c r="N440" s="15"/>
      <c r="O440" s="15"/>
      <c r="P440" s="17"/>
      <c r="Q440" s="70"/>
      <c r="R440" s="70"/>
      <c r="S440" s="15"/>
      <c r="T440" s="15"/>
      <c r="U440" s="15"/>
      <c r="V440" s="15"/>
    </row>
    <row r="441" spans="1:22" x14ac:dyDescent="0.35">
      <c r="A441" s="15"/>
      <c r="B441" s="15"/>
      <c r="C441" s="15"/>
      <c r="D441" s="15">
        <f t="shared" si="12"/>
        <v>0</v>
      </c>
      <c r="E441" s="15">
        <f t="shared" si="13"/>
        <v>0</v>
      </c>
      <c r="F441" s="14">
        <v>4200</v>
      </c>
      <c r="G441" s="18"/>
      <c r="H441" s="47" t="e">
        <f>VLOOKUP(G:G,'DATA INPUT TABLES HIDE'!C:D,2,0)</f>
        <v>#N/A</v>
      </c>
      <c r="I441" s="18"/>
      <c r="J441" s="18"/>
      <c r="K441" s="19"/>
      <c r="L441" s="18"/>
      <c r="M441" s="20"/>
      <c r="N441" s="15"/>
      <c r="O441" s="15"/>
      <c r="P441" s="17"/>
      <c r="Q441" s="70"/>
      <c r="R441" s="70"/>
      <c r="S441" s="15"/>
      <c r="T441" s="15"/>
      <c r="U441" s="15"/>
      <c r="V441" s="15"/>
    </row>
    <row r="442" spans="1:22" x14ac:dyDescent="0.35">
      <c r="A442" s="15"/>
      <c r="B442" s="15"/>
      <c r="C442" s="15"/>
      <c r="D442" s="15">
        <f t="shared" si="12"/>
        <v>0</v>
      </c>
      <c r="E442" s="15">
        <f t="shared" si="13"/>
        <v>0</v>
      </c>
      <c r="F442" s="14">
        <v>4200</v>
      </c>
      <c r="G442" s="18"/>
      <c r="H442" s="47" t="e">
        <f>VLOOKUP(G:G,'DATA INPUT TABLES HIDE'!C:D,2,0)</f>
        <v>#N/A</v>
      </c>
      <c r="I442" s="18"/>
      <c r="J442" s="18"/>
      <c r="K442" s="19"/>
      <c r="L442" s="18"/>
      <c r="M442" s="20"/>
      <c r="N442" s="15"/>
      <c r="O442" s="15"/>
      <c r="P442" s="17"/>
      <c r="Q442" s="70"/>
      <c r="R442" s="70"/>
      <c r="S442" s="15"/>
      <c r="T442" s="15"/>
      <c r="U442" s="15"/>
      <c r="V442" s="15"/>
    </row>
    <row r="443" spans="1:22" x14ac:dyDescent="0.35">
      <c r="A443" s="15"/>
      <c r="B443" s="15"/>
      <c r="C443" s="15"/>
      <c r="D443" s="15">
        <f t="shared" si="12"/>
        <v>0</v>
      </c>
      <c r="E443" s="15">
        <f t="shared" si="13"/>
        <v>0</v>
      </c>
      <c r="F443" s="14">
        <v>4200</v>
      </c>
      <c r="G443" s="18"/>
      <c r="H443" s="47" t="e">
        <f>VLOOKUP(G:G,'DATA INPUT TABLES HIDE'!C:D,2,0)</f>
        <v>#N/A</v>
      </c>
      <c r="I443" s="18"/>
      <c r="J443" s="18"/>
      <c r="K443" s="19"/>
      <c r="L443" s="18"/>
      <c r="M443" s="20"/>
      <c r="N443" s="15"/>
      <c r="O443" s="15"/>
      <c r="P443" s="17"/>
      <c r="Q443" s="70"/>
      <c r="R443" s="70"/>
      <c r="S443" s="15"/>
      <c r="T443" s="15"/>
      <c r="U443" s="15"/>
      <c r="V443" s="15"/>
    </row>
    <row r="444" spans="1:22" x14ac:dyDescent="0.35">
      <c r="A444" s="15"/>
      <c r="B444" s="15"/>
      <c r="C444" s="15"/>
      <c r="D444" s="15">
        <f t="shared" si="12"/>
        <v>0</v>
      </c>
      <c r="E444" s="15">
        <f t="shared" si="13"/>
        <v>0</v>
      </c>
      <c r="F444" s="14">
        <v>4200</v>
      </c>
      <c r="G444" s="18"/>
      <c r="H444" s="47" t="e">
        <f>VLOOKUP(G:G,'DATA INPUT TABLES HIDE'!C:D,2,0)</f>
        <v>#N/A</v>
      </c>
      <c r="I444" s="18"/>
      <c r="J444" s="18"/>
      <c r="K444" s="19"/>
      <c r="L444" s="18"/>
      <c r="M444" s="20"/>
      <c r="N444" s="15"/>
      <c r="O444" s="15"/>
      <c r="P444" s="17"/>
      <c r="Q444" s="70"/>
      <c r="R444" s="70"/>
      <c r="S444" s="15"/>
      <c r="T444" s="15"/>
      <c r="U444" s="15"/>
      <c r="V444" s="15"/>
    </row>
    <row r="445" spans="1:22" x14ac:dyDescent="0.35">
      <c r="A445" s="15"/>
      <c r="B445" s="15"/>
      <c r="C445" s="15"/>
      <c r="D445" s="15">
        <f t="shared" si="12"/>
        <v>0</v>
      </c>
      <c r="E445" s="15">
        <f t="shared" si="13"/>
        <v>0</v>
      </c>
      <c r="F445" s="14">
        <v>4200</v>
      </c>
      <c r="G445" s="18"/>
      <c r="H445" s="47" t="e">
        <f>VLOOKUP(G:G,'DATA INPUT TABLES HIDE'!C:D,2,0)</f>
        <v>#N/A</v>
      </c>
      <c r="I445" s="18"/>
      <c r="J445" s="18"/>
      <c r="K445" s="19"/>
      <c r="L445" s="18"/>
      <c r="M445" s="20"/>
      <c r="N445" s="15"/>
      <c r="O445" s="15"/>
      <c r="P445" s="17"/>
      <c r="Q445" s="70"/>
      <c r="R445" s="70"/>
      <c r="S445" s="15"/>
      <c r="T445" s="15"/>
      <c r="U445" s="15"/>
      <c r="V445" s="15"/>
    </row>
    <row r="446" spans="1:22" x14ac:dyDescent="0.35">
      <c r="A446" s="15"/>
      <c r="B446" s="15"/>
      <c r="C446" s="15"/>
      <c r="D446" s="15">
        <f t="shared" si="12"/>
        <v>0</v>
      </c>
      <c r="E446" s="15">
        <f t="shared" si="13"/>
        <v>0</v>
      </c>
      <c r="F446" s="14">
        <v>4200</v>
      </c>
      <c r="G446" s="18"/>
      <c r="H446" s="47" t="e">
        <f>VLOOKUP(G:G,'DATA INPUT TABLES HIDE'!C:D,2,0)</f>
        <v>#N/A</v>
      </c>
      <c r="I446" s="18"/>
      <c r="J446" s="18"/>
      <c r="K446" s="19"/>
      <c r="L446" s="18"/>
      <c r="M446" s="20"/>
      <c r="N446" s="15"/>
      <c r="O446" s="15"/>
      <c r="P446" s="17"/>
      <c r="Q446" s="70"/>
      <c r="R446" s="70"/>
      <c r="S446" s="15"/>
      <c r="T446" s="15"/>
      <c r="U446" s="15"/>
      <c r="V446" s="15"/>
    </row>
    <row r="447" spans="1:22" x14ac:dyDescent="0.35">
      <c r="A447" s="15"/>
      <c r="B447" s="15"/>
      <c r="C447" s="15"/>
      <c r="D447" s="15">
        <f t="shared" si="12"/>
        <v>0</v>
      </c>
      <c r="E447" s="15">
        <f t="shared" si="13"/>
        <v>0</v>
      </c>
      <c r="F447" s="14">
        <v>4200</v>
      </c>
      <c r="G447" s="18"/>
      <c r="H447" s="47" t="e">
        <f>VLOOKUP(G:G,'DATA INPUT TABLES HIDE'!C:D,2,0)</f>
        <v>#N/A</v>
      </c>
      <c r="I447" s="18"/>
      <c r="J447" s="18"/>
      <c r="K447" s="19"/>
      <c r="L447" s="18"/>
      <c r="M447" s="20"/>
      <c r="N447" s="15"/>
      <c r="O447" s="15"/>
      <c r="P447" s="17"/>
      <c r="Q447" s="70"/>
      <c r="R447" s="70"/>
      <c r="S447" s="15"/>
      <c r="T447" s="15"/>
      <c r="U447" s="15"/>
      <c r="V447" s="15"/>
    </row>
    <row r="448" spans="1:22" x14ac:dyDescent="0.35">
      <c r="A448" s="15"/>
      <c r="B448" s="15"/>
      <c r="C448" s="15"/>
      <c r="D448" s="15">
        <f t="shared" si="12"/>
        <v>0</v>
      </c>
      <c r="E448" s="15">
        <f t="shared" si="13"/>
        <v>0</v>
      </c>
      <c r="F448" s="14">
        <v>4200</v>
      </c>
      <c r="G448" s="18"/>
      <c r="H448" s="47" t="e">
        <f>VLOOKUP(G:G,'DATA INPUT TABLES HIDE'!C:D,2,0)</f>
        <v>#N/A</v>
      </c>
      <c r="I448" s="18"/>
      <c r="J448" s="18"/>
      <c r="K448" s="19"/>
      <c r="L448" s="18"/>
      <c r="M448" s="20"/>
      <c r="N448" s="15"/>
      <c r="O448" s="15"/>
      <c r="P448" s="17"/>
      <c r="Q448" s="70"/>
      <c r="R448" s="70"/>
      <c r="S448" s="15"/>
      <c r="T448" s="15"/>
      <c r="U448" s="15"/>
      <c r="V448" s="15"/>
    </row>
    <row r="449" spans="1:22" x14ac:dyDescent="0.35">
      <c r="A449" s="15"/>
      <c r="B449" s="15"/>
      <c r="C449" s="15"/>
      <c r="D449" s="15">
        <f t="shared" si="12"/>
        <v>0</v>
      </c>
      <c r="E449" s="15">
        <f t="shared" si="13"/>
        <v>0</v>
      </c>
      <c r="F449" s="14">
        <v>4200</v>
      </c>
      <c r="G449" s="18"/>
      <c r="H449" s="47" t="e">
        <f>VLOOKUP(G:G,'DATA INPUT TABLES HIDE'!C:D,2,0)</f>
        <v>#N/A</v>
      </c>
      <c r="I449" s="18"/>
      <c r="J449" s="18"/>
      <c r="K449" s="19"/>
      <c r="L449" s="18"/>
      <c r="M449" s="20"/>
      <c r="N449" s="15"/>
      <c r="O449" s="15"/>
      <c r="P449" s="17"/>
      <c r="Q449" s="70"/>
      <c r="R449" s="70"/>
      <c r="S449" s="15"/>
      <c r="T449" s="15"/>
      <c r="U449" s="15"/>
      <c r="V449" s="15"/>
    </row>
    <row r="450" spans="1:22" x14ac:dyDescent="0.35">
      <c r="A450" s="15"/>
      <c r="B450" s="15"/>
      <c r="C450" s="15"/>
      <c r="D450" s="15">
        <f t="shared" si="12"/>
        <v>0</v>
      </c>
      <c r="E450" s="15">
        <f t="shared" si="13"/>
        <v>0</v>
      </c>
      <c r="F450" s="14">
        <v>4200</v>
      </c>
      <c r="G450" s="18"/>
      <c r="H450" s="47" t="e">
        <f>VLOOKUP(G:G,'DATA INPUT TABLES HIDE'!C:D,2,0)</f>
        <v>#N/A</v>
      </c>
      <c r="I450" s="18"/>
      <c r="J450" s="18"/>
      <c r="K450" s="19"/>
      <c r="L450" s="18"/>
      <c r="M450" s="20"/>
      <c r="N450" s="15"/>
      <c r="O450" s="15"/>
      <c r="P450" s="17"/>
      <c r="Q450" s="70"/>
      <c r="R450" s="70"/>
      <c r="S450" s="15"/>
      <c r="T450" s="15"/>
      <c r="U450" s="15"/>
      <c r="V450" s="15"/>
    </row>
    <row r="451" spans="1:22" x14ac:dyDescent="0.35">
      <c r="A451" s="15"/>
      <c r="B451" s="15"/>
      <c r="C451" s="15"/>
      <c r="D451" s="15">
        <f t="shared" si="12"/>
        <v>0</v>
      </c>
      <c r="E451" s="15">
        <f t="shared" si="13"/>
        <v>0</v>
      </c>
      <c r="F451" s="14">
        <v>4200</v>
      </c>
      <c r="G451" s="18"/>
      <c r="H451" s="47" t="e">
        <f>VLOOKUP(G:G,'DATA INPUT TABLES HIDE'!C:D,2,0)</f>
        <v>#N/A</v>
      </c>
      <c r="I451" s="18"/>
      <c r="J451" s="18"/>
      <c r="K451" s="19"/>
      <c r="L451" s="18"/>
      <c r="M451" s="20"/>
      <c r="N451" s="15"/>
      <c r="O451" s="15"/>
      <c r="P451" s="17"/>
      <c r="Q451" s="70"/>
      <c r="R451" s="70"/>
      <c r="S451" s="15"/>
      <c r="T451" s="15"/>
      <c r="U451" s="15"/>
      <c r="V451" s="15"/>
    </row>
    <row r="452" spans="1:22" x14ac:dyDescent="0.35">
      <c r="A452" s="15"/>
      <c r="B452" s="15"/>
      <c r="C452" s="15"/>
      <c r="D452" s="15">
        <f t="shared" si="12"/>
        <v>0</v>
      </c>
      <c r="E452" s="15">
        <f t="shared" si="13"/>
        <v>0</v>
      </c>
      <c r="F452" s="14">
        <v>4200</v>
      </c>
      <c r="G452" s="18"/>
      <c r="H452" s="47" t="e">
        <f>VLOOKUP(G:G,'DATA INPUT TABLES HIDE'!C:D,2,0)</f>
        <v>#N/A</v>
      </c>
      <c r="I452" s="18"/>
      <c r="J452" s="18"/>
      <c r="K452" s="19"/>
      <c r="L452" s="18"/>
      <c r="M452" s="20"/>
      <c r="N452" s="15"/>
      <c r="O452" s="15"/>
      <c r="P452" s="17"/>
      <c r="Q452" s="70"/>
      <c r="R452" s="70"/>
      <c r="S452" s="15"/>
      <c r="T452" s="15"/>
      <c r="U452" s="15"/>
      <c r="V452" s="15"/>
    </row>
    <row r="453" spans="1:22" x14ac:dyDescent="0.35">
      <c r="A453" s="15"/>
      <c r="B453" s="15"/>
      <c r="C453" s="15"/>
      <c r="D453" s="15">
        <f t="shared" si="12"/>
        <v>0</v>
      </c>
      <c r="E453" s="15">
        <f t="shared" si="13"/>
        <v>0</v>
      </c>
      <c r="F453" s="14">
        <v>4200</v>
      </c>
      <c r="G453" s="18"/>
      <c r="H453" s="47" t="e">
        <f>VLOOKUP(G:G,'DATA INPUT TABLES HIDE'!C:D,2,0)</f>
        <v>#N/A</v>
      </c>
      <c r="I453" s="18"/>
      <c r="J453" s="18"/>
      <c r="K453" s="19"/>
      <c r="L453" s="18"/>
      <c r="M453" s="20"/>
      <c r="N453" s="15"/>
      <c r="O453" s="15"/>
      <c r="P453" s="17"/>
      <c r="Q453" s="70"/>
      <c r="R453" s="70"/>
      <c r="S453" s="15"/>
      <c r="T453" s="15"/>
      <c r="U453" s="15"/>
      <c r="V453" s="15"/>
    </row>
    <row r="454" spans="1:22" x14ac:dyDescent="0.35">
      <c r="A454" s="15"/>
      <c r="B454" s="15"/>
      <c r="C454" s="15"/>
      <c r="D454" s="15">
        <f t="shared" si="12"/>
        <v>0</v>
      </c>
      <c r="E454" s="15">
        <f t="shared" si="13"/>
        <v>0</v>
      </c>
      <c r="F454" s="14">
        <v>4200</v>
      </c>
      <c r="G454" s="18"/>
      <c r="H454" s="47" t="e">
        <f>VLOOKUP(G:G,'DATA INPUT TABLES HIDE'!C:D,2,0)</f>
        <v>#N/A</v>
      </c>
      <c r="I454" s="18"/>
      <c r="J454" s="18"/>
      <c r="K454" s="19"/>
      <c r="L454" s="18"/>
      <c r="M454" s="20"/>
      <c r="N454" s="15"/>
      <c r="O454" s="15"/>
      <c r="P454" s="17"/>
      <c r="Q454" s="70"/>
      <c r="R454" s="70"/>
      <c r="S454" s="15"/>
      <c r="T454" s="15"/>
      <c r="U454" s="15"/>
      <c r="V454" s="15"/>
    </row>
    <row r="455" spans="1:22" x14ac:dyDescent="0.35">
      <c r="A455" s="15"/>
      <c r="B455" s="15"/>
      <c r="C455" s="15"/>
      <c r="D455" s="15">
        <f t="shared" si="12"/>
        <v>0</v>
      </c>
      <c r="E455" s="15">
        <f t="shared" si="13"/>
        <v>0</v>
      </c>
      <c r="F455" s="14">
        <v>4200</v>
      </c>
      <c r="G455" s="18"/>
      <c r="H455" s="47" t="e">
        <f>VLOOKUP(G:G,'DATA INPUT TABLES HIDE'!C:D,2,0)</f>
        <v>#N/A</v>
      </c>
      <c r="I455" s="18"/>
      <c r="J455" s="18"/>
      <c r="K455" s="19"/>
      <c r="L455" s="18"/>
      <c r="M455" s="20"/>
      <c r="N455" s="15"/>
      <c r="O455" s="15"/>
      <c r="P455" s="17"/>
      <c r="Q455" s="70"/>
      <c r="R455" s="70"/>
      <c r="S455" s="15"/>
      <c r="T455" s="15"/>
      <c r="U455" s="15"/>
      <c r="V455" s="15"/>
    </row>
    <row r="456" spans="1:22" x14ac:dyDescent="0.35">
      <c r="A456" s="15"/>
      <c r="B456" s="15"/>
      <c r="C456" s="15"/>
      <c r="D456" s="15">
        <f t="shared" si="12"/>
        <v>0</v>
      </c>
      <c r="E456" s="15">
        <f t="shared" si="13"/>
        <v>0</v>
      </c>
      <c r="F456" s="14">
        <v>4200</v>
      </c>
      <c r="G456" s="18"/>
      <c r="H456" s="47" t="e">
        <f>VLOOKUP(G:G,'DATA INPUT TABLES HIDE'!C:D,2,0)</f>
        <v>#N/A</v>
      </c>
      <c r="I456" s="18"/>
      <c r="J456" s="18"/>
      <c r="K456" s="19"/>
      <c r="L456" s="18"/>
      <c r="M456" s="20"/>
      <c r="N456" s="15"/>
      <c r="O456" s="15"/>
      <c r="P456" s="17"/>
      <c r="Q456" s="70"/>
      <c r="R456" s="70"/>
      <c r="S456" s="15"/>
      <c r="T456" s="15"/>
      <c r="U456" s="15"/>
      <c r="V456" s="15"/>
    </row>
    <row r="457" spans="1:22" x14ac:dyDescent="0.35">
      <c r="A457" s="15"/>
      <c r="B457" s="15"/>
      <c r="C457" s="15"/>
      <c r="D457" s="15">
        <f t="shared" ref="D457:D520" si="14">$C$3</f>
        <v>0</v>
      </c>
      <c r="E457" s="15">
        <f t="shared" ref="E457:E520" si="15">$C$4</f>
        <v>0</v>
      </c>
      <c r="F457" s="14">
        <v>4200</v>
      </c>
      <c r="G457" s="18"/>
      <c r="H457" s="47" t="e">
        <f>VLOOKUP(G:G,'DATA INPUT TABLES HIDE'!C:D,2,0)</f>
        <v>#N/A</v>
      </c>
      <c r="I457" s="18"/>
      <c r="J457" s="18"/>
      <c r="K457" s="19"/>
      <c r="L457" s="18"/>
      <c r="M457" s="20"/>
      <c r="N457" s="15"/>
      <c r="O457" s="15"/>
      <c r="P457" s="17"/>
      <c r="Q457" s="70"/>
      <c r="R457" s="70"/>
      <c r="S457" s="15"/>
      <c r="T457" s="15"/>
      <c r="U457" s="15"/>
      <c r="V457" s="15"/>
    </row>
    <row r="458" spans="1:22" x14ac:dyDescent="0.35">
      <c r="A458" s="15"/>
      <c r="B458" s="15"/>
      <c r="C458" s="15"/>
      <c r="D458" s="15">
        <f t="shared" si="14"/>
        <v>0</v>
      </c>
      <c r="E458" s="15">
        <f t="shared" si="15"/>
        <v>0</v>
      </c>
      <c r="F458" s="14">
        <v>4200</v>
      </c>
      <c r="G458" s="18"/>
      <c r="H458" s="47" t="e">
        <f>VLOOKUP(G:G,'DATA INPUT TABLES HIDE'!C:D,2,0)</f>
        <v>#N/A</v>
      </c>
      <c r="I458" s="18"/>
      <c r="J458" s="18"/>
      <c r="K458" s="19"/>
      <c r="L458" s="18"/>
      <c r="M458" s="20"/>
      <c r="N458" s="15"/>
      <c r="O458" s="15"/>
      <c r="P458" s="17"/>
      <c r="Q458" s="70"/>
      <c r="R458" s="70"/>
      <c r="S458" s="15"/>
      <c r="T458" s="15"/>
      <c r="U458" s="15"/>
      <c r="V458" s="15"/>
    </row>
    <row r="459" spans="1:22" x14ac:dyDescent="0.35">
      <c r="A459" s="15"/>
      <c r="B459" s="15"/>
      <c r="C459" s="15"/>
      <c r="D459" s="15">
        <f t="shared" si="14"/>
        <v>0</v>
      </c>
      <c r="E459" s="15">
        <f t="shared" si="15"/>
        <v>0</v>
      </c>
      <c r="F459" s="14">
        <v>4200</v>
      </c>
      <c r="G459" s="18"/>
      <c r="H459" s="47" t="e">
        <f>VLOOKUP(G:G,'DATA INPUT TABLES HIDE'!C:D,2,0)</f>
        <v>#N/A</v>
      </c>
      <c r="I459" s="18"/>
      <c r="J459" s="18"/>
      <c r="K459" s="19"/>
      <c r="L459" s="18"/>
      <c r="M459" s="20"/>
      <c r="N459" s="15"/>
      <c r="O459" s="15"/>
      <c r="P459" s="17"/>
      <c r="Q459" s="70"/>
      <c r="R459" s="70"/>
      <c r="S459" s="15"/>
      <c r="T459" s="15"/>
      <c r="U459" s="15"/>
      <c r="V459" s="15"/>
    </row>
    <row r="460" spans="1:22" x14ac:dyDescent="0.35">
      <c r="A460" s="15"/>
      <c r="B460" s="15"/>
      <c r="C460" s="15"/>
      <c r="D460" s="15">
        <f t="shared" si="14"/>
        <v>0</v>
      </c>
      <c r="E460" s="15">
        <f t="shared" si="15"/>
        <v>0</v>
      </c>
      <c r="F460" s="14">
        <v>4200</v>
      </c>
      <c r="G460" s="18"/>
      <c r="H460" s="47" t="e">
        <f>VLOOKUP(G:G,'DATA INPUT TABLES HIDE'!C:D,2,0)</f>
        <v>#N/A</v>
      </c>
      <c r="I460" s="18"/>
      <c r="J460" s="18"/>
      <c r="K460" s="19"/>
      <c r="L460" s="18"/>
      <c r="M460" s="20"/>
      <c r="N460" s="15"/>
      <c r="O460" s="15"/>
      <c r="P460" s="17"/>
      <c r="Q460" s="70"/>
      <c r="R460" s="70"/>
      <c r="S460" s="15"/>
      <c r="T460" s="15"/>
      <c r="U460" s="15"/>
      <c r="V460" s="15"/>
    </row>
    <row r="461" spans="1:22" x14ac:dyDescent="0.35">
      <c r="A461" s="15"/>
      <c r="B461" s="15"/>
      <c r="C461" s="15"/>
      <c r="D461" s="15">
        <f t="shared" si="14"/>
        <v>0</v>
      </c>
      <c r="E461" s="15">
        <f t="shared" si="15"/>
        <v>0</v>
      </c>
      <c r="F461" s="14">
        <v>4200</v>
      </c>
      <c r="G461" s="18"/>
      <c r="H461" s="47" t="e">
        <f>VLOOKUP(G:G,'DATA INPUT TABLES HIDE'!C:D,2,0)</f>
        <v>#N/A</v>
      </c>
      <c r="I461" s="18"/>
      <c r="J461" s="18"/>
      <c r="K461" s="19"/>
      <c r="L461" s="18"/>
      <c r="M461" s="20"/>
      <c r="N461" s="15"/>
      <c r="O461" s="15"/>
      <c r="P461" s="17"/>
      <c r="Q461" s="70"/>
      <c r="R461" s="70"/>
      <c r="S461" s="15"/>
      <c r="T461" s="15"/>
      <c r="U461" s="15"/>
      <c r="V461" s="15"/>
    </row>
    <row r="462" spans="1:22" x14ac:dyDescent="0.35">
      <c r="A462" s="15"/>
      <c r="B462" s="15"/>
      <c r="C462" s="15"/>
      <c r="D462" s="15">
        <f t="shared" si="14"/>
        <v>0</v>
      </c>
      <c r="E462" s="15">
        <f t="shared" si="15"/>
        <v>0</v>
      </c>
      <c r="F462" s="14">
        <v>4200</v>
      </c>
      <c r="G462" s="18"/>
      <c r="H462" s="47" t="e">
        <f>VLOOKUP(G:G,'DATA INPUT TABLES HIDE'!C:D,2,0)</f>
        <v>#N/A</v>
      </c>
      <c r="I462" s="18"/>
      <c r="J462" s="18"/>
      <c r="K462" s="19"/>
      <c r="L462" s="18"/>
      <c r="M462" s="20"/>
      <c r="N462" s="15"/>
      <c r="O462" s="15"/>
      <c r="P462" s="17"/>
      <c r="Q462" s="70"/>
      <c r="R462" s="70"/>
      <c r="S462" s="15"/>
      <c r="T462" s="15"/>
      <c r="U462" s="15"/>
      <c r="V462" s="15"/>
    </row>
    <row r="463" spans="1:22" x14ac:dyDescent="0.35">
      <c r="A463" s="15"/>
      <c r="B463" s="15"/>
      <c r="C463" s="15"/>
      <c r="D463" s="15">
        <f t="shared" si="14"/>
        <v>0</v>
      </c>
      <c r="E463" s="15">
        <f t="shared" si="15"/>
        <v>0</v>
      </c>
      <c r="F463" s="14">
        <v>4200</v>
      </c>
      <c r="G463" s="18"/>
      <c r="H463" s="47" t="e">
        <f>VLOOKUP(G:G,'DATA INPUT TABLES HIDE'!C:D,2,0)</f>
        <v>#N/A</v>
      </c>
      <c r="I463" s="18"/>
      <c r="J463" s="18"/>
      <c r="K463" s="19"/>
      <c r="L463" s="18"/>
      <c r="M463" s="20"/>
      <c r="N463" s="15"/>
      <c r="O463" s="15"/>
      <c r="P463" s="17"/>
      <c r="Q463" s="70"/>
      <c r="R463" s="70"/>
      <c r="S463" s="15"/>
      <c r="T463" s="15"/>
      <c r="U463" s="15"/>
      <c r="V463" s="15"/>
    </row>
    <row r="464" spans="1:22" x14ac:dyDescent="0.35">
      <c r="A464" s="15"/>
      <c r="B464" s="15"/>
      <c r="C464" s="15"/>
      <c r="D464" s="15">
        <f t="shared" si="14"/>
        <v>0</v>
      </c>
      <c r="E464" s="15">
        <f t="shared" si="15"/>
        <v>0</v>
      </c>
      <c r="F464" s="14">
        <v>4200</v>
      </c>
      <c r="G464" s="18"/>
      <c r="H464" s="47" t="e">
        <f>VLOOKUP(G:G,'DATA INPUT TABLES HIDE'!C:D,2,0)</f>
        <v>#N/A</v>
      </c>
      <c r="I464" s="18"/>
      <c r="J464" s="18"/>
      <c r="K464" s="19"/>
      <c r="L464" s="18"/>
      <c r="M464" s="20"/>
      <c r="N464" s="15"/>
      <c r="O464" s="15"/>
      <c r="P464" s="17"/>
      <c r="Q464" s="70"/>
      <c r="R464" s="70"/>
      <c r="S464" s="15"/>
      <c r="T464" s="15"/>
      <c r="U464" s="15"/>
      <c r="V464" s="15"/>
    </row>
    <row r="465" spans="1:22" x14ac:dyDescent="0.35">
      <c r="A465" s="15"/>
      <c r="B465" s="15"/>
      <c r="C465" s="15"/>
      <c r="D465" s="15">
        <f t="shared" si="14"/>
        <v>0</v>
      </c>
      <c r="E465" s="15">
        <f t="shared" si="15"/>
        <v>0</v>
      </c>
      <c r="F465" s="14">
        <v>4200</v>
      </c>
      <c r="G465" s="18"/>
      <c r="H465" s="47" t="e">
        <f>VLOOKUP(G:G,'DATA INPUT TABLES HIDE'!C:D,2,0)</f>
        <v>#N/A</v>
      </c>
      <c r="I465" s="18"/>
      <c r="J465" s="18"/>
      <c r="K465" s="19"/>
      <c r="L465" s="18"/>
      <c r="M465" s="20"/>
      <c r="N465" s="15"/>
      <c r="O465" s="15"/>
      <c r="P465" s="17"/>
      <c r="Q465" s="70"/>
      <c r="R465" s="70"/>
      <c r="S465" s="15"/>
      <c r="T465" s="15"/>
      <c r="U465" s="15"/>
      <c r="V465" s="15"/>
    </row>
    <row r="466" spans="1:22" x14ac:dyDescent="0.35">
      <c r="A466" s="15"/>
      <c r="B466" s="15"/>
      <c r="C466" s="15"/>
      <c r="D466" s="15">
        <f t="shared" si="14"/>
        <v>0</v>
      </c>
      <c r="E466" s="15">
        <f t="shared" si="15"/>
        <v>0</v>
      </c>
      <c r="F466" s="14">
        <v>4200</v>
      </c>
      <c r="G466" s="18"/>
      <c r="H466" s="47" t="e">
        <f>VLOOKUP(G:G,'DATA INPUT TABLES HIDE'!C:D,2,0)</f>
        <v>#N/A</v>
      </c>
      <c r="I466" s="18"/>
      <c r="J466" s="18"/>
      <c r="K466" s="19"/>
      <c r="L466" s="18"/>
      <c r="M466" s="20"/>
      <c r="N466" s="15"/>
      <c r="O466" s="15"/>
      <c r="P466" s="17"/>
      <c r="Q466" s="70"/>
      <c r="R466" s="70"/>
      <c r="S466" s="15"/>
      <c r="T466" s="15"/>
      <c r="U466" s="15"/>
      <c r="V466" s="15"/>
    </row>
    <row r="467" spans="1:22" x14ac:dyDescent="0.35">
      <c r="A467" s="15"/>
      <c r="B467" s="15"/>
      <c r="C467" s="15"/>
      <c r="D467" s="15">
        <f t="shared" si="14"/>
        <v>0</v>
      </c>
      <c r="E467" s="15">
        <f t="shared" si="15"/>
        <v>0</v>
      </c>
      <c r="F467" s="14">
        <v>4200</v>
      </c>
      <c r="G467" s="18"/>
      <c r="H467" s="47" t="e">
        <f>VLOOKUP(G:G,'DATA INPUT TABLES HIDE'!C:D,2,0)</f>
        <v>#N/A</v>
      </c>
      <c r="I467" s="18"/>
      <c r="J467" s="18"/>
      <c r="K467" s="19"/>
      <c r="L467" s="18"/>
      <c r="M467" s="20"/>
      <c r="N467" s="15"/>
      <c r="O467" s="15"/>
      <c r="P467" s="17"/>
      <c r="Q467" s="70"/>
      <c r="R467" s="70"/>
      <c r="S467" s="15"/>
      <c r="T467" s="15"/>
      <c r="U467" s="15"/>
      <c r="V467" s="15"/>
    </row>
    <row r="468" spans="1:22" x14ac:dyDescent="0.35">
      <c r="A468" s="15"/>
      <c r="B468" s="15"/>
      <c r="C468" s="15"/>
      <c r="D468" s="15">
        <f t="shared" si="14"/>
        <v>0</v>
      </c>
      <c r="E468" s="15">
        <f t="shared" si="15"/>
        <v>0</v>
      </c>
      <c r="F468" s="14">
        <v>4200</v>
      </c>
      <c r="G468" s="18"/>
      <c r="H468" s="47" t="e">
        <f>VLOOKUP(G:G,'DATA INPUT TABLES HIDE'!C:D,2,0)</f>
        <v>#N/A</v>
      </c>
      <c r="I468" s="18"/>
      <c r="J468" s="18"/>
      <c r="K468" s="19"/>
      <c r="L468" s="18"/>
      <c r="M468" s="20"/>
      <c r="N468" s="15"/>
      <c r="O468" s="15"/>
      <c r="P468" s="17"/>
      <c r="Q468" s="70"/>
      <c r="R468" s="70"/>
      <c r="S468" s="15"/>
      <c r="T468" s="15"/>
      <c r="U468" s="15"/>
      <c r="V468" s="15"/>
    </row>
    <row r="469" spans="1:22" x14ac:dyDescent="0.35">
      <c r="A469" s="15"/>
      <c r="B469" s="15"/>
      <c r="C469" s="15"/>
      <c r="D469" s="15">
        <f t="shared" si="14"/>
        <v>0</v>
      </c>
      <c r="E469" s="15">
        <f t="shared" si="15"/>
        <v>0</v>
      </c>
      <c r="F469" s="14">
        <v>4200</v>
      </c>
      <c r="G469" s="18"/>
      <c r="H469" s="47" t="e">
        <f>VLOOKUP(G:G,'DATA INPUT TABLES HIDE'!C:D,2,0)</f>
        <v>#N/A</v>
      </c>
      <c r="I469" s="18"/>
      <c r="J469" s="18"/>
      <c r="K469" s="19"/>
      <c r="L469" s="18"/>
      <c r="M469" s="20"/>
      <c r="N469" s="15"/>
      <c r="O469" s="15"/>
      <c r="P469" s="17"/>
      <c r="Q469" s="70"/>
      <c r="R469" s="70"/>
      <c r="S469" s="15"/>
      <c r="T469" s="15"/>
      <c r="U469" s="15"/>
      <c r="V469" s="15"/>
    </row>
    <row r="470" spans="1:22" x14ac:dyDescent="0.35">
      <c r="A470" s="15"/>
      <c r="B470" s="15"/>
      <c r="C470" s="15"/>
      <c r="D470" s="15">
        <f t="shared" si="14"/>
        <v>0</v>
      </c>
      <c r="E470" s="15">
        <f t="shared" si="15"/>
        <v>0</v>
      </c>
      <c r="F470" s="14">
        <v>4200</v>
      </c>
      <c r="G470" s="18"/>
      <c r="H470" s="47" t="e">
        <f>VLOOKUP(G:G,'DATA INPUT TABLES HIDE'!C:D,2,0)</f>
        <v>#N/A</v>
      </c>
      <c r="I470" s="18"/>
      <c r="J470" s="18"/>
      <c r="K470" s="19"/>
      <c r="L470" s="18"/>
      <c r="M470" s="20"/>
      <c r="N470" s="15"/>
      <c r="O470" s="15"/>
      <c r="P470" s="17"/>
      <c r="Q470" s="70"/>
      <c r="R470" s="70"/>
      <c r="S470" s="15"/>
      <c r="T470" s="15"/>
      <c r="U470" s="15"/>
      <c r="V470" s="15"/>
    </row>
    <row r="471" spans="1:22" x14ac:dyDescent="0.35">
      <c r="A471" s="15"/>
      <c r="B471" s="15"/>
      <c r="C471" s="15"/>
      <c r="D471" s="15">
        <f t="shared" si="14"/>
        <v>0</v>
      </c>
      <c r="E471" s="15">
        <f t="shared" si="15"/>
        <v>0</v>
      </c>
      <c r="F471" s="14">
        <v>4200</v>
      </c>
      <c r="G471" s="18"/>
      <c r="H471" s="47" t="e">
        <f>VLOOKUP(G:G,'DATA INPUT TABLES HIDE'!C:D,2,0)</f>
        <v>#N/A</v>
      </c>
      <c r="I471" s="18"/>
      <c r="J471" s="18"/>
      <c r="K471" s="19"/>
      <c r="L471" s="18"/>
      <c r="M471" s="20"/>
      <c r="N471" s="15"/>
      <c r="O471" s="15"/>
      <c r="P471" s="17"/>
      <c r="Q471" s="70"/>
      <c r="R471" s="70"/>
      <c r="S471" s="15"/>
      <c r="T471" s="15"/>
      <c r="U471" s="15"/>
      <c r="V471" s="15"/>
    </row>
    <row r="472" spans="1:22" x14ac:dyDescent="0.35">
      <c r="A472" s="15"/>
      <c r="B472" s="15"/>
      <c r="C472" s="15"/>
      <c r="D472" s="15">
        <f t="shared" si="14"/>
        <v>0</v>
      </c>
      <c r="E472" s="15">
        <f t="shared" si="15"/>
        <v>0</v>
      </c>
      <c r="F472" s="14">
        <v>4200</v>
      </c>
      <c r="G472" s="18"/>
      <c r="H472" s="47" t="e">
        <f>VLOOKUP(G:G,'DATA INPUT TABLES HIDE'!C:D,2,0)</f>
        <v>#N/A</v>
      </c>
      <c r="I472" s="18"/>
      <c r="J472" s="18"/>
      <c r="K472" s="19"/>
      <c r="L472" s="18"/>
      <c r="M472" s="20"/>
      <c r="N472" s="15"/>
      <c r="O472" s="15"/>
      <c r="P472" s="17"/>
      <c r="Q472" s="70"/>
      <c r="R472" s="70"/>
      <c r="S472" s="15"/>
      <c r="T472" s="15"/>
      <c r="U472" s="15"/>
      <c r="V472" s="15"/>
    </row>
    <row r="473" spans="1:22" x14ac:dyDescent="0.35">
      <c r="A473" s="15"/>
      <c r="B473" s="15"/>
      <c r="C473" s="15"/>
      <c r="D473" s="15">
        <f t="shared" si="14"/>
        <v>0</v>
      </c>
      <c r="E473" s="15">
        <f t="shared" si="15"/>
        <v>0</v>
      </c>
      <c r="F473" s="14">
        <v>4200</v>
      </c>
      <c r="G473" s="18"/>
      <c r="H473" s="47" t="e">
        <f>VLOOKUP(G:G,'DATA INPUT TABLES HIDE'!C:D,2,0)</f>
        <v>#N/A</v>
      </c>
      <c r="I473" s="18"/>
      <c r="J473" s="18"/>
      <c r="K473" s="19"/>
      <c r="L473" s="18"/>
      <c r="M473" s="20"/>
      <c r="N473" s="15"/>
      <c r="O473" s="15"/>
      <c r="P473" s="17"/>
      <c r="Q473" s="70"/>
      <c r="R473" s="70"/>
      <c r="S473" s="15"/>
      <c r="T473" s="15"/>
      <c r="U473" s="15"/>
      <c r="V473" s="15"/>
    </row>
    <row r="474" spans="1:22" x14ac:dyDescent="0.35">
      <c r="A474" s="15"/>
      <c r="B474" s="15"/>
      <c r="C474" s="15"/>
      <c r="D474" s="15">
        <f t="shared" si="14"/>
        <v>0</v>
      </c>
      <c r="E474" s="15">
        <f t="shared" si="15"/>
        <v>0</v>
      </c>
      <c r="F474" s="14">
        <v>4200</v>
      </c>
      <c r="G474" s="18"/>
      <c r="H474" s="47" t="e">
        <f>VLOOKUP(G:G,'DATA INPUT TABLES HIDE'!C:D,2,0)</f>
        <v>#N/A</v>
      </c>
      <c r="I474" s="18"/>
      <c r="J474" s="18"/>
      <c r="K474" s="19"/>
      <c r="L474" s="18"/>
      <c r="M474" s="20"/>
      <c r="N474" s="15"/>
      <c r="O474" s="15"/>
      <c r="P474" s="17"/>
      <c r="Q474" s="70"/>
      <c r="R474" s="70"/>
      <c r="S474" s="15"/>
      <c r="T474" s="15"/>
      <c r="U474" s="15"/>
      <c r="V474" s="15"/>
    </row>
    <row r="475" spans="1:22" x14ac:dyDescent="0.35">
      <c r="A475" s="15"/>
      <c r="B475" s="15"/>
      <c r="C475" s="15"/>
      <c r="D475" s="15">
        <f t="shared" si="14"/>
        <v>0</v>
      </c>
      <c r="E475" s="15">
        <f t="shared" si="15"/>
        <v>0</v>
      </c>
      <c r="F475" s="14">
        <v>4200</v>
      </c>
      <c r="G475" s="18"/>
      <c r="H475" s="47" t="e">
        <f>VLOOKUP(G:G,'DATA INPUT TABLES HIDE'!C:D,2,0)</f>
        <v>#N/A</v>
      </c>
      <c r="I475" s="18"/>
      <c r="J475" s="18"/>
      <c r="K475" s="19"/>
      <c r="L475" s="18"/>
      <c r="M475" s="20"/>
      <c r="N475" s="15"/>
      <c r="O475" s="15"/>
      <c r="P475" s="17"/>
      <c r="Q475" s="70"/>
      <c r="R475" s="70"/>
      <c r="S475" s="15"/>
      <c r="T475" s="15"/>
      <c r="U475" s="15"/>
      <c r="V475" s="15"/>
    </row>
    <row r="476" spans="1:22" x14ac:dyDescent="0.35">
      <c r="A476" s="15"/>
      <c r="B476" s="15"/>
      <c r="C476" s="15"/>
      <c r="D476" s="15">
        <f t="shared" si="14"/>
        <v>0</v>
      </c>
      <c r="E476" s="15">
        <f t="shared" si="15"/>
        <v>0</v>
      </c>
      <c r="F476" s="14">
        <v>4200</v>
      </c>
      <c r="G476" s="18"/>
      <c r="H476" s="47" t="e">
        <f>VLOOKUP(G:G,'DATA INPUT TABLES HIDE'!C:D,2,0)</f>
        <v>#N/A</v>
      </c>
      <c r="I476" s="18"/>
      <c r="J476" s="18"/>
      <c r="K476" s="19"/>
      <c r="L476" s="18"/>
      <c r="M476" s="20"/>
      <c r="N476" s="15"/>
      <c r="O476" s="15"/>
      <c r="P476" s="17"/>
      <c r="Q476" s="70"/>
      <c r="R476" s="70"/>
      <c r="S476" s="15"/>
      <c r="T476" s="15"/>
      <c r="U476" s="15"/>
      <c r="V476" s="15"/>
    </row>
    <row r="477" spans="1:22" x14ac:dyDescent="0.35">
      <c r="A477" s="15"/>
      <c r="B477" s="15"/>
      <c r="C477" s="15"/>
      <c r="D477" s="15">
        <f t="shared" si="14"/>
        <v>0</v>
      </c>
      <c r="E477" s="15">
        <f t="shared" si="15"/>
        <v>0</v>
      </c>
      <c r="F477" s="14">
        <v>4200</v>
      </c>
      <c r="G477" s="18"/>
      <c r="H477" s="47" t="e">
        <f>VLOOKUP(G:G,'DATA INPUT TABLES HIDE'!C:D,2,0)</f>
        <v>#N/A</v>
      </c>
      <c r="I477" s="18"/>
      <c r="J477" s="18"/>
      <c r="K477" s="19"/>
      <c r="L477" s="18"/>
      <c r="M477" s="20"/>
      <c r="N477" s="15"/>
      <c r="O477" s="15"/>
      <c r="P477" s="17"/>
      <c r="Q477" s="70"/>
      <c r="R477" s="70"/>
      <c r="S477" s="15"/>
      <c r="T477" s="15"/>
      <c r="U477" s="15"/>
      <c r="V477" s="15"/>
    </row>
    <row r="478" spans="1:22" x14ac:dyDescent="0.35">
      <c r="A478" s="15"/>
      <c r="B478" s="15"/>
      <c r="C478" s="15"/>
      <c r="D478" s="15">
        <f t="shared" si="14"/>
        <v>0</v>
      </c>
      <c r="E478" s="15">
        <f t="shared" si="15"/>
        <v>0</v>
      </c>
      <c r="F478" s="14">
        <v>4200</v>
      </c>
      <c r="G478" s="18"/>
      <c r="H478" s="47" t="e">
        <f>VLOOKUP(G:G,'DATA INPUT TABLES HIDE'!C:D,2,0)</f>
        <v>#N/A</v>
      </c>
      <c r="I478" s="18"/>
      <c r="J478" s="18"/>
      <c r="K478" s="19"/>
      <c r="L478" s="18"/>
      <c r="M478" s="20"/>
      <c r="N478" s="15"/>
      <c r="O478" s="15"/>
      <c r="P478" s="17"/>
      <c r="Q478" s="70"/>
      <c r="R478" s="70"/>
      <c r="S478" s="15"/>
      <c r="T478" s="15"/>
      <c r="U478" s="15"/>
      <c r="V478" s="15"/>
    </row>
    <row r="479" spans="1:22" x14ac:dyDescent="0.35">
      <c r="A479" s="15"/>
      <c r="B479" s="15"/>
      <c r="C479" s="15"/>
      <c r="D479" s="15">
        <f t="shared" si="14"/>
        <v>0</v>
      </c>
      <c r="E479" s="15">
        <f t="shared" si="15"/>
        <v>0</v>
      </c>
      <c r="F479" s="14">
        <v>4200</v>
      </c>
      <c r="G479" s="18"/>
      <c r="H479" s="47" t="e">
        <f>VLOOKUP(G:G,'DATA INPUT TABLES HIDE'!C:D,2,0)</f>
        <v>#N/A</v>
      </c>
      <c r="I479" s="18"/>
      <c r="J479" s="18"/>
      <c r="K479" s="19"/>
      <c r="L479" s="18"/>
      <c r="M479" s="20"/>
      <c r="N479" s="15"/>
      <c r="O479" s="15"/>
      <c r="P479" s="17"/>
      <c r="Q479" s="70"/>
      <c r="R479" s="70"/>
      <c r="S479" s="15"/>
      <c r="T479" s="15"/>
      <c r="U479" s="15"/>
      <c r="V479" s="15"/>
    </row>
    <row r="480" spans="1:22" x14ac:dyDescent="0.35">
      <c r="A480" s="15"/>
      <c r="B480" s="15"/>
      <c r="C480" s="15"/>
      <c r="D480" s="15">
        <f t="shared" si="14"/>
        <v>0</v>
      </c>
      <c r="E480" s="15">
        <f t="shared" si="15"/>
        <v>0</v>
      </c>
      <c r="F480" s="14">
        <v>4200</v>
      </c>
      <c r="G480" s="18"/>
      <c r="H480" s="47" t="e">
        <f>VLOOKUP(G:G,'DATA INPUT TABLES HIDE'!C:D,2,0)</f>
        <v>#N/A</v>
      </c>
      <c r="I480" s="18"/>
      <c r="J480" s="18"/>
      <c r="K480" s="19"/>
      <c r="L480" s="18"/>
      <c r="M480" s="20"/>
      <c r="N480" s="15"/>
      <c r="O480" s="15"/>
      <c r="P480" s="17"/>
      <c r="Q480" s="70"/>
      <c r="R480" s="70"/>
      <c r="S480" s="15"/>
      <c r="T480" s="15"/>
      <c r="U480" s="15"/>
      <c r="V480" s="15"/>
    </row>
    <row r="481" spans="1:22" x14ac:dyDescent="0.35">
      <c r="A481" s="15"/>
      <c r="B481" s="15"/>
      <c r="C481" s="15"/>
      <c r="D481" s="15">
        <f t="shared" si="14"/>
        <v>0</v>
      </c>
      <c r="E481" s="15">
        <f t="shared" si="15"/>
        <v>0</v>
      </c>
      <c r="F481" s="14">
        <v>4200</v>
      </c>
      <c r="G481" s="18"/>
      <c r="H481" s="47" t="e">
        <f>VLOOKUP(G:G,'DATA INPUT TABLES HIDE'!C:D,2,0)</f>
        <v>#N/A</v>
      </c>
      <c r="I481" s="18"/>
      <c r="J481" s="18"/>
      <c r="K481" s="19"/>
      <c r="L481" s="18"/>
      <c r="M481" s="20"/>
      <c r="N481" s="15"/>
      <c r="O481" s="15"/>
      <c r="P481" s="17"/>
      <c r="Q481" s="70"/>
      <c r="R481" s="70"/>
      <c r="S481" s="15"/>
      <c r="T481" s="15"/>
      <c r="U481" s="15"/>
      <c r="V481" s="15"/>
    </row>
    <row r="482" spans="1:22" x14ac:dyDescent="0.35">
      <c r="A482" s="15"/>
      <c r="B482" s="15"/>
      <c r="C482" s="15"/>
      <c r="D482" s="15">
        <f t="shared" si="14"/>
        <v>0</v>
      </c>
      <c r="E482" s="15">
        <f t="shared" si="15"/>
        <v>0</v>
      </c>
      <c r="F482" s="14">
        <v>4200</v>
      </c>
      <c r="G482" s="18"/>
      <c r="H482" s="47" t="e">
        <f>VLOOKUP(G:G,'DATA INPUT TABLES HIDE'!C:D,2,0)</f>
        <v>#N/A</v>
      </c>
      <c r="I482" s="18"/>
      <c r="J482" s="18"/>
      <c r="K482" s="19"/>
      <c r="L482" s="18"/>
      <c r="M482" s="20"/>
      <c r="N482" s="15"/>
      <c r="O482" s="15"/>
      <c r="P482" s="17"/>
      <c r="Q482" s="70"/>
      <c r="R482" s="70"/>
      <c r="S482" s="15"/>
      <c r="T482" s="15"/>
      <c r="U482" s="15"/>
      <c r="V482" s="15"/>
    </row>
    <row r="483" spans="1:22" x14ac:dyDescent="0.35">
      <c r="A483" s="15"/>
      <c r="B483" s="15"/>
      <c r="C483" s="15"/>
      <c r="D483" s="15">
        <f t="shared" si="14"/>
        <v>0</v>
      </c>
      <c r="E483" s="15">
        <f t="shared" si="15"/>
        <v>0</v>
      </c>
      <c r="F483" s="14">
        <v>4200</v>
      </c>
      <c r="G483" s="18"/>
      <c r="H483" s="47" t="e">
        <f>VLOOKUP(G:G,'DATA INPUT TABLES HIDE'!C:D,2,0)</f>
        <v>#N/A</v>
      </c>
      <c r="I483" s="18"/>
      <c r="J483" s="18"/>
      <c r="K483" s="19"/>
      <c r="L483" s="18"/>
      <c r="M483" s="20"/>
      <c r="N483" s="15"/>
      <c r="O483" s="15"/>
      <c r="P483" s="17"/>
      <c r="Q483" s="70"/>
      <c r="R483" s="70"/>
      <c r="S483" s="15"/>
      <c r="T483" s="15"/>
      <c r="U483" s="15"/>
      <c r="V483" s="15"/>
    </row>
    <row r="484" spans="1:22" x14ac:dyDescent="0.35">
      <c r="A484" s="15"/>
      <c r="B484" s="15"/>
      <c r="C484" s="15"/>
      <c r="D484" s="15">
        <f t="shared" si="14"/>
        <v>0</v>
      </c>
      <c r="E484" s="15">
        <f t="shared" si="15"/>
        <v>0</v>
      </c>
      <c r="F484" s="14">
        <v>4200</v>
      </c>
      <c r="G484" s="18"/>
      <c r="H484" s="47" t="e">
        <f>VLOOKUP(G:G,'DATA INPUT TABLES HIDE'!C:D,2,0)</f>
        <v>#N/A</v>
      </c>
      <c r="I484" s="18"/>
      <c r="J484" s="18"/>
      <c r="K484" s="19"/>
      <c r="L484" s="18"/>
      <c r="M484" s="20"/>
      <c r="N484" s="15"/>
      <c r="O484" s="15"/>
      <c r="P484" s="17"/>
      <c r="Q484" s="70"/>
      <c r="R484" s="70"/>
      <c r="S484" s="15"/>
      <c r="T484" s="15"/>
      <c r="U484" s="15"/>
      <c r="V484" s="15"/>
    </row>
    <row r="485" spans="1:22" x14ac:dyDescent="0.35">
      <c r="A485" s="15"/>
      <c r="B485" s="15"/>
      <c r="C485" s="15"/>
      <c r="D485" s="15">
        <f t="shared" si="14"/>
        <v>0</v>
      </c>
      <c r="E485" s="15">
        <f t="shared" si="15"/>
        <v>0</v>
      </c>
      <c r="F485" s="14">
        <v>4200</v>
      </c>
      <c r="G485" s="18"/>
      <c r="H485" s="47" t="e">
        <f>VLOOKUP(G:G,'DATA INPUT TABLES HIDE'!C:D,2,0)</f>
        <v>#N/A</v>
      </c>
      <c r="I485" s="18"/>
      <c r="J485" s="18"/>
      <c r="K485" s="19"/>
      <c r="L485" s="18"/>
      <c r="M485" s="20"/>
      <c r="N485" s="15"/>
      <c r="O485" s="15"/>
      <c r="P485" s="17"/>
      <c r="Q485" s="70"/>
      <c r="R485" s="70"/>
      <c r="S485" s="15"/>
      <c r="T485" s="15"/>
      <c r="U485" s="15"/>
      <c r="V485" s="15"/>
    </row>
    <row r="486" spans="1:22" x14ac:dyDescent="0.35">
      <c r="A486" s="15"/>
      <c r="B486" s="15"/>
      <c r="C486" s="15"/>
      <c r="D486" s="15">
        <f t="shared" si="14"/>
        <v>0</v>
      </c>
      <c r="E486" s="15">
        <f t="shared" si="15"/>
        <v>0</v>
      </c>
      <c r="F486" s="14">
        <v>4200</v>
      </c>
      <c r="G486" s="18"/>
      <c r="H486" s="47" t="e">
        <f>VLOOKUP(G:G,'DATA INPUT TABLES HIDE'!C:D,2,0)</f>
        <v>#N/A</v>
      </c>
      <c r="I486" s="18"/>
      <c r="J486" s="18"/>
      <c r="K486" s="19"/>
      <c r="L486" s="18"/>
      <c r="M486" s="20"/>
      <c r="N486" s="15"/>
      <c r="O486" s="15"/>
      <c r="P486" s="17"/>
      <c r="Q486" s="70"/>
      <c r="R486" s="70"/>
      <c r="S486" s="15"/>
      <c r="T486" s="15"/>
      <c r="U486" s="15"/>
      <c r="V486" s="15"/>
    </row>
    <row r="487" spans="1:22" x14ac:dyDescent="0.35">
      <c r="A487" s="15"/>
      <c r="B487" s="15"/>
      <c r="C487" s="15"/>
      <c r="D487" s="15">
        <f t="shared" si="14"/>
        <v>0</v>
      </c>
      <c r="E487" s="15">
        <f t="shared" si="15"/>
        <v>0</v>
      </c>
      <c r="F487" s="14">
        <v>4200</v>
      </c>
      <c r="G487" s="18"/>
      <c r="H487" s="47" t="e">
        <f>VLOOKUP(G:G,'DATA INPUT TABLES HIDE'!C:D,2,0)</f>
        <v>#N/A</v>
      </c>
      <c r="I487" s="18"/>
      <c r="J487" s="18"/>
      <c r="K487" s="19"/>
      <c r="L487" s="18"/>
      <c r="M487" s="20"/>
      <c r="N487" s="15"/>
      <c r="O487" s="15"/>
      <c r="P487" s="17"/>
      <c r="Q487" s="70"/>
      <c r="R487" s="70"/>
      <c r="S487" s="15"/>
      <c r="T487" s="15"/>
      <c r="U487" s="15"/>
      <c r="V487" s="15"/>
    </row>
    <row r="488" spans="1:22" x14ac:dyDescent="0.35">
      <c r="A488" s="15"/>
      <c r="B488" s="15"/>
      <c r="C488" s="15"/>
      <c r="D488" s="15">
        <f t="shared" si="14"/>
        <v>0</v>
      </c>
      <c r="E488" s="15">
        <f t="shared" si="15"/>
        <v>0</v>
      </c>
      <c r="F488" s="14">
        <v>4200</v>
      </c>
      <c r="G488" s="18"/>
      <c r="H488" s="47" t="e">
        <f>VLOOKUP(G:G,'DATA INPUT TABLES HIDE'!C:D,2,0)</f>
        <v>#N/A</v>
      </c>
      <c r="I488" s="18"/>
      <c r="J488" s="18"/>
      <c r="K488" s="19"/>
      <c r="L488" s="18"/>
      <c r="M488" s="20"/>
      <c r="N488" s="15"/>
      <c r="O488" s="15"/>
      <c r="P488" s="17"/>
      <c r="Q488" s="70"/>
      <c r="R488" s="70"/>
      <c r="S488" s="15"/>
      <c r="T488" s="15"/>
      <c r="U488" s="15"/>
      <c r="V488" s="15"/>
    </row>
    <row r="489" spans="1:22" x14ac:dyDescent="0.35">
      <c r="A489" s="15"/>
      <c r="B489" s="15"/>
      <c r="C489" s="15"/>
      <c r="D489" s="15">
        <f t="shared" si="14"/>
        <v>0</v>
      </c>
      <c r="E489" s="15">
        <f t="shared" si="15"/>
        <v>0</v>
      </c>
      <c r="F489" s="14">
        <v>4200</v>
      </c>
      <c r="G489" s="18"/>
      <c r="H489" s="47" t="e">
        <f>VLOOKUP(G:G,'DATA INPUT TABLES HIDE'!C:D,2,0)</f>
        <v>#N/A</v>
      </c>
      <c r="I489" s="18"/>
      <c r="J489" s="18"/>
      <c r="K489" s="19"/>
      <c r="L489" s="18"/>
      <c r="M489" s="20"/>
      <c r="N489" s="15"/>
      <c r="O489" s="15"/>
      <c r="P489" s="17"/>
      <c r="Q489" s="70"/>
      <c r="R489" s="70"/>
      <c r="S489" s="15"/>
      <c r="T489" s="15"/>
      <c r="U489" s="15"/>
      <c r="V489" s="15"/>
    </row>
    <row r="490" spans="1:22" x14ac:dyDescent="0.35">
      <c r="A490" s="15"/>
      <c r="B490" s="15"/>
      <c r="C490" s="15"/>
      <c r="D490" s="15">
        <f t="shared" si="14"/>
        <v>0</v>
      </c>
      <c r="E490" s="15">
        <f t="shared" si="15"/>
        <v>0</v>
      </c>
      <c r="F490" s="14">
        <v>4200</v>
      </c>
      <c r="G490" s="18"/>
      <c r="H490" s="47" t="e">
        <f>VLOOKUP(G:G,'DATA INPUT TABLES HIDE'!C:D,2,0)</f>
        <v>#N/A</v>
      </c>
      <c r="I490" s="18"/>
      <c r="J490" s="18"/>
      <c r="K490" s="19"/>
      <c r="L490" s="18"/>
      <c r="M490" s="20"/>
      <c r="N490" s="15"/>
      <c r="O490" s="15"/>
      <c r="P490" s="17"/>
      <c r="Q490" s="70"/>
      <c r="R490" s="70"/>
      <c r="S490" s="15"/>
      <c r="T490" s="15"/>
      <c r="U490" s="15"/>
      <c r="V490" s="15"/>
    </row>
    <row r="491" spans="1:22" x14ac:dyDescent="0.35">
      <c r="A491" s="15"/>
      <c r="B491" s="15"/>
      <c r="C491" s="15"/>
      <c r="D491" s="15">
        <f t="shared" si="14"/>
        <v>0</v>
      </c>
      <c r="E491" s="15">
        <f t="shared" si="15"/>
        <v>0</v>
      </c>
      <c r="F491" s="14">
        <v>4200</v>
      </c>
      <c r="G491" s="18"/>
      <c r="H491" s="47" t="e">
        <f>VLOOKUP(G:G,'DATA INPUT TABLES HIDE'!C:D,2,0)</f>
        <v>#N/A</v>
      </c>
      <c r="I491" s="18"/>
      <c r="J491" s="18"/>
      <c r="K491" s="19"/>
      <c r="L491" s="18"/>
      <c r="M491" s="20"/>
      <c r="N491" s="15"/>
      <c r="O491" s="15"/>
      <c r="P491" s="17"/>
      <c r="Q491" s="70"/>
      <c r="R491" s="70"/>
      <c r="S491" s="15"/>
      <c r="T491" s="15"/>
      <c r="U491" s="15"/>
      <c r="V491" s="15"/>
    </row>
    <row r="492" spans="1:22" x14ac:dyDescent="0.35">
      <c r="A492" s="15"/>
      <c r="B492" s="15"/>
      <c r="C492" s="15"/>
      <c r="D492" s="15">
        <f t="shared" si="14"/>
        <v>0</v>
      </c>
      <c r="E492" s="15">
        <f t="shared" si="15"/>
        <v>0</v>
      </c>
      <c r="F492" s="14">
        <v>4200</v>
      </c>
      <c r="G492" s="18"/>
      <c r="H492" s="47" t="e">
        <f>VLOOKUP(G:G,'DATA INPUT TABLES HIDE'!C:D,2,0)</f>
        <v>#N/A</v>
      </c>
      <c r="I492" s="18"/>
      <c r="J492" s="18"/>
      <c r="K492" s="19"/>
      <c r="L492" s="18"/>
      <c r="M492" s="20"/>
      <c r="N492" s="15"/>
      <c r="O492" s="15"/>
      <c r="P492" s="17"/>
      <c r="Q492" s="70"/>
      <c r="R492" s="70"/>
      <c r="S492" s="15"/>
      <c r="T492" s="15"/>
      <c r="U492" s="15"/>
      <c r="V492" s="15"/>
    </row>
    <row r="493" spans="1:22" x14ac:dyDescent="0.35">
      <c r="A493" s="15"/>
      <c r="B493" s="15"/>
      <c r="C493" s="15"/>
      <c r="D493" s="15">
        <f t="shared" si="14"/>
        <v>0</v>
      </c>
      <c r="E493" s="15">
        <f t="shared" si="15"/>
        <v>0</v>
      </c>
      <c r="F493" s="14">
        <v>4200</v>
      </c>
      <c r="G493" s="18"/>
      <c r="H493" s="47" t="e">
        <f>VLOOKUP(G:G,'DATA INPUT TABLES HIDE'!C:D,2,0)</f>
        <v>#N/A</v>
      </c>
      <c r="I493" s="18"/>
      <c r="J493" s="18"/>
      <c r="K493" s="19"/>
      <c r="L493" s="18"/>
      <c r="M493" s="20"/>
      <c r="N493" s="15"/>
      <c r="O493" s="15"/>
      <c r="P493" s="17"/>
      <c r="Q493" s="70"/>
      <c r="R493" s="70"/>
      <c r="S493" s="15"/>
      <c r="T493" s="15"/>
      <c r="U493" s="15"/>
      <c r="V493" s="15"/>
    </row>
    <row r="494" spans="1:22" x14ac:dyDescent="0.35">
      <c r="A494" s="15"/>
      <c r="B494" s="15"/>
      <c r="C494" s="15"/>
      <c r="D494" s="15">
        <f t="shared" si="14"/>
        <v>0</v>
      </c>
      <c r="E494" s="15">
        <f t="shared" si="15"/>
        <v>0</v>
      </c>
      <c r="F494" s="14">
        <v>4200</v>
      </c>
      <c r="G494" s="18"/>
      <c r="H494" s="47" t="e">
        <f>VLOOKUP(G:G,'DATA INPUT TABLES HIDE'!C:D,2,0)</f>
        <v>#N/A</v>
      </c>
      <c r="I494" s="18"/>
      <c r="J494" s="18"/>
      <c r="K494" s="19"/>
      <c r="L494" s="18"/>
      <c r="M494" s="20"/>
      <c r="N494" s="15"/>
      <c r="O494" s="15"/>
      <c r="P494" s="17"/>
      <c r="Q494" s="70"/>
      <c r="R494" s="70"/>
      <c r="S494" s="15"/>
      <c r="T494" s="15"/>
      <c r="U494" s="15"/>
      <c r="V494" s="15"/>
    </row>
    <row r="495" spans="1:22" x14ac:dyDescent="0.35">
      <c r="A495" s="15"/>
      <c r="B495" s="15"/>
      <c r="C495" s="15"/>
      <c r="D495" s="15">
        <f t="shared" si="14"/>
        <v>0</v>
      </c>
      <c r="E495" s="15">
        <f t="shared" si="15"/>
        <v>0</v>
      </c>
      <c r="F495" s="14">
        <v>4200</v>
      </c>
      <c r="G495" s="18"/>
      <c r="H495" s="47" t="e">
        <f>VLOOKUP(G:G,'DATA INPUT TABLES HIDE'!C:D,2,0)</f>
        <v>#N/A</v>
      </c>
      <c r="I495" s="18"/>
      <c r="J495" s="18"/>
      <c r="K495" s="19"/>
      <c r="L495" s="18"/>
      <c r="M495" s="20"/>
      <c r="N495" s="15"/>
      <c r="O495" s="15"/>
      <c r="P495" s="17"/>
      <c r="Q495" s="70"/>
      <c r="R495" s="70"/>
      <c r="S495" s="15"/>
      <c r="T495" s="15"/>
      <c r="U495" s="15"/>
      <c r="V495" s="15"/>
    </row>
    <row r="496" spans="1:22" x14ac:dyDescent="0.35">
      <c r="A496" s="15"/>
      <c r="B496" s="15"/>
      <c r="C496" s="15"/>
      <c r="D496" s="15">
        <f t="shared" si="14"/>
        <v>0</v>
      </c>
      <c r="E496" s="15">
        <f t="shared" si="15"/>
        <v>0</v>
      </c>
      <c r="F496" s="14">
        <v>4200</v>
      </c>
      <c r="G496" s="18"/>
      <c r="H496" s="47" t="e">
        <f>VLOOKUP(G:G,'DATA INPUT TABLES HIDE'!C:D,2,0)</f>
        <v>#N/A</v>
      </c>
      <c r="I496" s="18"/>
      <c r="J496" s="18"/>
      <c r="K496" s="19"/>
      <c r="L496" s="18"/>
      <c r="M496" s="20"/>
      <c r="N496" s="15"/>
      <c r="O496" s="15"/>
      <c r="P496" s="17"/>
      <c r="Q496" s="70"/>
      <c r="R496" s="70"/>
      <c r="S496" s="15"/>
      <c r="T496" s="15"/>
      <c r="U496" s="15"/>
      <c r="V496" s="15"/>
    </row>
    <row r="497" spans="1:22" x14ac:dyDescent="0.35">
      <c r="A497" s="15"/>
      <c r="B497" s="15"/>
      <c r="C497" s="15"/>
      <c r="D497" s="15">
        <f t="shared" si="14"/>
        <v>0</v>
      </c>
      <c r="E497" s="15">
        <f t="shared" si="15"/>
        <v>0</v>
      </c>
      <c r="F497" s="14">
        <v>4200</v>
      </c>
      <c r="G497" s="18"/>
      <c r="H497" s="47" t="e">
        <f>VLOOKUP(G:G,'DATA INPUT TABLES HIDE'!C:D,2,0)</f>
        <v>#N/A</v>
      </c>
      <c r="I497" s="18"/>
      <c r="J497" s="18"/>
      <c r="K497" s="19"/>
      <c r="L497" s="18"/>
      <c r="M497" s="20"/>
      <c r="N497" s="15"/>
      <c r="O497" s="15"/>
      <c r="P497" s="17"/>
      <c r="Q497" s="70"/>
      <c r="R497" s="70"/>
      <c r="S497" s="15"/>
      <c r="T497" s="15"/>
      <c r="U497" s="15"/>
      <c r="V497" s="15"/>
    </row>
    <row r="498" spans="1:22" x14ac:dyDescent="0.35">
      <c r="A498" s="15"/>
      <c r="B498" s="15"/>
      <c r="C498" s="15"/>
      <c r="D498" s="15">
        <f t="shared" si="14"/>
        <v>0</v>
      </c>
      <c r="E498" s="15">
        <f t="shared" si="15"/>
        <v>0</v>
      </c>
      <c r="F498" s="14">
        <v>4200</v>
      </c>
      <c r="G498" s="18"/>
      <c r="H498" s="47" t="e">
        <f>VLOOKUP(G:G,'DATA INPUT TABLES HIDE'!C:D,2,0)</f>
        <v>#N/A</v>
      </c>
      <c r="I498" s="18"/>
      <c r="J498" s="18"/>
      <c r="K498" s="19"/>
      <c r="L498" s="18"/>
      <c r="M498" s="20"/>
      <c r="N498" s="15"/>
      <c r="O498" s="15"/>
      <c r="P498" s="17"/>
      <c r="Q498" s="70"/>
      <c r="R498" s="70"/>
      <c r="S498" s="15"/>
      <c r="T498" s="15"/>
      <c r="U498" s="15"/>
      <c r="V498" s="15"/>
    </row>
    <row r="499" spans="1:22" x14ac:dyDescent="0.35">
      <c r="A499" s="15"/>
      <c r="B499" s="15"/>
      <c r="C499" s="15"/>
      <c r="D499" s="15">
        <f t="shared" si="14"/>
        <v>0</v>
      </c>
      <c r="E499" s="15">
        <f t="shared" si="15"/>
        <v>0</v>
      </c>
      <c r="F499" s="14">
        <v>4200</v>
      </c>
      <c r="G499" s="18"/>
      <c r="H499" s="47" t="e">
        <f>VLOOKUP(G:G,'DATA INPUT TABLES HIDE'!C:D,2,0)</f>
        <v>#N/A</v>
      </c>
      <c r="I499" s="18"/>
      <c r="J499" s="18"/>
      <c r="K499" s="19"/>
      <c r="L499" s="18"/>
      <c r="M499" s="20"/>
      <c r="N499" s="15"/>
      <c r="O499" s="15"/>
      <c r="P499" s="17"/>
      <c r="Q499" s="70"/>
      <c r="R499" s="70"/>
      <c r="S499" s="15"/>
      <c r="T499" s="15"/>
      <c r="U499" s="15"/>
      <c r="V499" s="15"/>
    </row>
    <row r="500" spans="1:22" x14ac:dyDescent="0.35">
      <c r="A500" s="15"/>
      <c r="B500" s="15"/>
      <c r="C500" s="15"/>
      <c r="D500" s="15">
        <f t="shared" si="14"/>
        <v>0</v>
      </c>
      <c r="E500" s="15">
        <f t="shared" si="15"/>
        <v>0</v>
      </c>
      <c r="F500" s="14">
        <v>4200</v>
      </c>
      <c r="G500" s="18"/>
      <c r="H500" s="47" t="e">
        <f>VLOOKUP(G:G,'DATA INPUT TABLES HIDE'!C:D,2,0)</f>
        <v>#N/A</v>
      </c>
      <c r="I500" s="18"/>
      <c r="J500" s="18"/>
      <c r="K500" s="19"/>
      <c r="L500" s="18"/>
      <c r="M500" s="20"/>
      <c r="N500" s="15"/>
      <c r="O500" s="15"/>
      <c r="P500" s="17"/>
      <c r="Q500" s="70"/>
      <c r="R500" s="70"/>
      <c r="S500" s="15"/>
      <c r="T500" s="15"/>
      <c r="U500" s="15"/>
      <c r="V500" s="15"/>
    </row>
    <row r="501" spans="1:22" x14ac:dyDescent="0.35">
      <c r="A501" s="15"/>
      <c r="B501" s="15"/>
      <c r="C501" s="15"/>
      <c r="D501" s="15">
        <f t="shared" si="14"/>
        <v>0</v>
      </c>
      <c r="E501" s="15">
        <f t="shared" si="15"/>
        <v>0</v>
      </c>
      <c r="F501" s="14">
        <v>4200</v>
      </c>
      <c r="G501" s="18"/>
      <c r="H501" s="47" t="e">
        <f>VLOOKUP(G:G,'DATA INPUT TABLES HIDE'!C:D,2,0)</f>
        <v>#N/A</v>
      </c>
      <c r="I501" s="18"/>
      <c r="J501" s="18"/>
      <c r="K501" s="19"/>
      <c r="L501" s="18"/>
      <c r="M501" s="20"/>
      <c r="N501" s="15"/>
      <c r="O501" s="15"/>
      <c r="P501" s="17"/>
      <c r="Q501" s="70"/>
      <c r="R501" s="70"/>
      <c r="S501" s="15"/>
      <c r="T501" s="15"/>
      <c r="U501" s="15"/>
      <c r="V501" s="15"/>
    </row>
    <row r="502" spans="1:22" x14ac:dyDescent="0.35">
      <c r="A502" s="15"/>
      <c r="B502" s="15"/>
      <c r="C502" s="15"/>
      <c r="D502" s="15">
        <f t="shared" si="14"/>
        <v>0</v>
      </c>
      <c r="E502" s="15">
        <f t="shared" si="15"/>
        <v>0</v>
      </c>
      <c r="F502" s="14">
        <v>4200</v>
      </c>
      <c r="G502" s="18"/>
      <c r="H502" s="47" t="e">
        <f>VLOOKUP(G:G,'DATA INPUT TABLES HIDE'!C:D,2,0)</f>
        <v>#N/A</v>
      </c>
      <c r="I502" s="18"/>
      <c r="J502" s="18"/>
      <c r="K502" s="19"/>
      <c r="L502" s="18"/>
      <c r="M502" s="20"/>
      <c r="N502" s="15"/>
      <c r="O502" s="15"/>
      <c r="P502" s="17"/>
      <c r="Q502" s="70"/>
      <c r="R502" s="70"/>
      <c r="S502" s="15"/>
      <c r="T502" s="15"/>
      <c r="U502" s="15"/>
      <c r="V502" s="15"/>
    </row>
    <row r="503" spans="1:22" x14ac:dyDescent="0.35">
      <c r="A503" s="15"/>
      <c r="B503" s="15"/>
      <c r="C503" s="15"/>
      <c r="D503" s="15">
        <f t="shared" si="14"/>
        <v>0</v>
      </c>
      <c r="E503" s="15">
        <f t="shared" si="15"/>
        <v>0</v>
      </c>
      <c r="F503" s="14">
        <v>4200</v>
      </c>
      <c r="G503" s="18"/>
      <c r="H503" s="47" t="e">
        <f>VLOOKUP(G:G,'DATA INPUT TABLES HIDE'!C:D,2,0)</f>
        <v>#N/A</v>
      </c>
      <c r="I503" s="18"/>
      <c r="J503" s="18"/>
      <c r="K503" s="19"/>
      <c r="L503" s="18"/>
      <c r="M503" s="20"/>
      <c r="N503" s="15"/>
      <c r="O503" s="15"/>
      <c r="P503" s="17"/>
      <c r="Q503" s="70"/>
      <c r="R503" s="70"/>
      <c r="S503" s="15"/>
      <c r="T503" s="15"/>
      <c r="U503" s="15"/>
      <c r="V503" s="15"/>
    </row>
    <row r="504" spans="1:22" x14ac:dyDescent="0.35">
      <c r="A504" s="15"/>
      <c r="B504" s="15"/>
      <c r="C504" s="15"/>
      <c r="D504" s="15">
        <f t="shared" si="14"/>
        <v>0</v>
      </c>
      <c r="E504" s="15">
        <f t="shared" si="15"/>
        <v>0</v>
      </c>
      <c r="F504" s="14">
        <v>4200</v>
      </c>
      <c r="G504" s="18"/>
      <c r="H504" s="47" t="e">
        <f>VLOOKUP(G:G,'DATA INPUT TABLES HIDE'!C:D,2,0)</f>
        <v>#N/A</v>
      </c>
      <c r="I504" s="18"/>
      <c r="J504" s="18"/>
      <c r="K504" s="19"/>
      <c r="L504" s="18"/>
      <c r="M504" s="20"/>
      <c r="N504" s="15"/>
      <c r="O504" s="15"/>
      <c r="P504" s="17"/>
      <c r="Q504" s="70"/>
      <c r="R504" s="70"/>
      <c r="S504" s="15"/>
      <c r="T504" s="15"/>
      <c r="U504" s="15"/>
      <c r="V504" s="15"/>
    </row>
    <row r="505" spans="1:22" x14ac:dyDescent="0.35">
      <c r="A505" s="15"/>
      <c r="B505" s="15"/>
      <c r="C505" s="15"/>
      <c r="D505" s="15">
        <f t="shared" si="14"/>
        <v>0</v>
      </c>
      <c r="E505" s="15">
        <f t="shared" si="15"/>
        <v>0</v>
      </c>
      <c r="F505" s="14">
        <v>4200</v>
      </c>
      <c r="G505" s="18"/>
      <c r="H505" s="47" t="e">
        <f>VLOOKUP(G:G,'DATA INPUT TABLES HIDE'!C:D,2,0)</f>
        <v>#N/A</v>
      </c>
      <c r="I505" s="18"/>
      <c r="J505" s="18"/>
      <c r="K505" s="19"/>
      <c r="L505" s="18"/>
      <c r="M505" s="20"/>
      <c r="N505" s="15"/>
      <c r="O505" s="15"/>
      <c r="P505" s="17"/>
      <c r="Q505" s="70"/>
      <c r="R505" s="70"/>
      <c r="S505" s="15"/>
      <c r="T505" s="15"/>
      <c r="U505" s="15"/>
      <c r="V505" s="15"/>
    </row>
    <row r="506" spans="1:22" x14ac:dyDescent="0.35">
      <c r="A506" s="15"/>
      <c r="B506" s="15"/>
      <c r="C506" s="15"/>
      <c r="D506" s="15">
        <f t="shared" si="14"/>
        <v>0</v>
      </c>
      <c r="E506" s="15">
        <f t="shared" si="15"/>
        <v>0</v>
      </c>
      <c r="F506" s="14">
        <v>4200</v>
      </c>
      <c r="G506" s="18"/>
      <c r="H506" s="47" t="e">
        <f>VLOOKUP(G:G,'DATA INPUT TABLES HIDE'!C:D,2,0)</f>
        <v>#N/A</v>
      </c>
      <c r="I506" s="18"/>
      <c r="J506" s="18"/>
      <c r="K506" s="19"/>
      <c r="L506" s="18"/>
      <c r="M506" s="20"/>
      <c r="N506" s="15"/>
      <c r="O506" s="15"/>
      <c r="P506" s="17"/>
      <c r="Q506" s="70"/>
      <c r="R506" s="70"/>
      <c r="S506" s="15"/>
      <c r="T506" s="15"/>
      <c r="U506" s="15"/>
      <c r="V506" s="15"/>
    </row>
    <row r="507" spans="1:22" x14ac:dyDescent="0.35">
      <c r="A507" s="15"/>
      <c r="B507" s="15"/>
      <c r="C507" s="15"/>
      <c r="D507" s="15">
        <f t="shared" si="14"/>
        <v>0</v>
      </c>
      <c r="E507" s="15">
        <f t="shared" si="15"/>
        <v>0</v>
      </c>
      <c r="F507" s="14">
        <v>4200</v>
      </c>
      <c r="G507" s="18"/>
      <c r="H507" s="47" t="e">
        <f>VLOOKUP(G:G,'DATA INPUT TABLES HIDE'!C:D,2,0)</f>
        <v>#N/A</v>
      </c>
      <c r="I507" s="18"/>
      <c r="J507" s="18"/>
      <c r="K507" s="19"/>
      <c r="L507" s="18"/>
      <c r="M507" s="20"/>
      <c r="N507" s="15"/>
      <c r="O507" s="15"/>
      <c r="P507" s="17"/>
      <c r="Q507" s="70"/>
      <c r="R507" s="70"/>
      <c r="S507" s="15"/>
      <c r="T507" s="15"/>
      <c r="U507" s="15"/>
      <c r="V507" s="15"/>
    </row>
    <row r="508" spans="1:22" x14ac:dyDescent="0.35">
      <c r="A508" s="15"/>
      <c r="B508" s="15"/>
      <c r="C508" s="15"/>
      <c r="D508" s="15">
        <f t="shared" si="14"/>
        <v>0</v>
      </c>
      <c r="E508" s="15">
        <f t="shared" si="15"/>
        <v>0</v>
      </c>
      <c r="F508" s="14">
        <v>4200</v>
      </c>
      <c r="G508" s="18"/>
      <c r="H508" s="47" t="e">
        <f>VLOOKUP(G:G,'DATA INPUT TABLES HIDE'!C:D,2,0)</f>
        <v>#N/A</v>
      </c>
      <c r="I508" s="18"/>
      <c r="J508" s="18"/>
      <c r="K508" s="19"/>
      <c r="L508" s="18"/>
      <c r="M508" s="20"/>
      <c r="N508" s="15"/>
      <c r="O508" s="15"/>
      <c r="P508" s="17"/>
      <c r="Q508" s="70"/>
      <c r="R508" s="70"/>
      <c r="S508" s="15"/>
      <c r="T508" s="15"/>
      <c r="U508" s="15"/>
      <c r="V508" s="15"/>
    </row>
    <row r="509" spans="1:22" x14ac:dyDescent="0.35">
      <c r="A509" s="15"/>
      <c r="B509" s="15"/>
      <c r="C509" s="15"/>
      <c r="D509" s="15">
        <f t="shared" si="14"/>
        <v>0</v>
      </c>
      <c r="E509" s="15">
        <f t="shared" si="15"/>
        <v>0</v>
      </c>
      <c r="F509" s="14">
        <v>4200</v>
      </c>
      <c r="G509" s="18"/>
      <c r="H509" s="47" t="e">
        <f>VLOOKUP(G:G,'DATA INPUT TABLES HIDE'!C:D,2,0)</f>
        <v>#N/A</v>
      </c>
      <c r="I509" s="18"/>
      <c r="J509" s="18"/>
      <c r="K509" s="19"/>
      <c r="L509" s="18"/>
      <c r="M509" s="20"/>
      <c r="N509" s="15"/>
      <c r="O509" s="15"/>
      <c r="P509" s="17"/>
      <c r="Q509" s="70"/>
      <c r="R509" s="70"/>
      <c r="S509" s="15"/>
      <c r="T509" s="15"/>
      <c r="U509" s="15"/>
      <c r="V509" s="15"/>
    </row>
    <row r="510" spans="1:22" x14ac:dyDescent="0.35">
      <c r="A510" s="15"/>
      <c r="B510" s="15"/>
      <c r="C510" s="15"/>
      <c r="D510" s="15">
        <f t="shared" si="14"/>
        <v>0</v>
      </c>
      <c r="E510" s="15">
        <f t="shared" si="15"/>
        <v>0</v>
      </c>
      <c r="F510" s="14">
        <v>4200</v>
      </c>
      <c r="G510" s="18"/>
      <c r="H510" s="47" t="e">
        <f>VLOOKUP(G:G,'DATA INPUT TABLES HIDE'!C:D,2,0)</f>
        <v>#N/A</v>
      </c>
      <c r="I510" s="18"/>
      <c r="J510" s="18"/>
      <c r="K510" s="19"/>
      <c r="L510" s="18"/>
      <c r="M510" s="20"/>
      <c r="N510" s="15"/>
      <c r="O510" s="15"/>
      <c r="P510" s="17"/>
      <c r="Q510" s="70"/>
      <c r="R510" s="70"/>
      <c r="S510" s="15"/>
      <c r="T510" s="15"/>
      <c r="U510" s="15"/>
      <c r="V510" s="15"/>
    </row>
    <row r="511" spans="1:22" x14ac:dyDescent="0.35">
      <c r="A511" s="15"/>
      <c r="B511" s="15"/>
      <c r="C511" s="15"/>
      <c r="D511" s="15">
        <f t="shared" si="14"/>
        <v>0</v>
      </c>
      <c r="E511" s="15">
        <f t="shared" si="15"/>
        <v>0</v>
      </c>
      <c r="F511" s="14">
        <v>4200</v>
      </c>
      <c r="G511" s="18"/>
      <c r="H511" s="47" t="e">
        <f>VLOOKUP(G:G,'DATA INPUT TABLES HIDE'!C:D,2,0)</f>
        <v>#N/A</v>
      </c>
      <c r="I511" s="18"/>
      <c r="J511" s="18"/>
      <c r="K511" s="19"/>
      <c r="L511" s="18"/>
      <c r="M511" s="20"/>
      <c r="N511" s="15"/>
      <c r="O511" s="15"/>
      <c r="P511" s="17"/>
      <c r="Q511" s="70"/>
      <c r="R511" s="70"/>
      <c r="S511" s="15"/>
      <c r="T511" s="15"/>
      <c r="U511" s="15"/>
      <c r="V511" s="15"/>
    </row>
    <row r="512" spans="1:22" x14ac:dyDescent="0.35">
      <c r="A512" s="15"/>
      <c r="B512" s="15"/>
      <c r="C512" s="15"/>
      <c r="D512" s="15">
        <f t="shared" si="14"/>
        <v>0</v>
      </c>
      <c r="E512" s="15">
        <f t="shared" si="15"/>
        <v>0</v>
      </c>
      <c r="F512" s="14">
        <v>4200</v>
      </c>
      <c r="G512" s="18"/>
      <c r="H512" s="47" t="e">
        <f>VLOOKUP(G:G,'DATA INPUT TABLES HIDE'!C:D,2,0)</f>
        <v>#N/A</v>
      </c>
      <c r="I512" s="18"/>
      <c r="J512" s="18"/>
      <c r="K512" s="19"/>
      <c r="L512" s="18"/>
      <c r="M512" s="20"/>
      <c r="N512" s="15"/>
      <c r="O512" s="15"/>
      <c r="P512" s="17"/>
      <c r="Q512" s="70"/>
      <c r="R512" s="70"/>
      <c r="S512" s="15"/>
      <c r="T512" s="15"/>
      <c r="U512" s="15"/>
      <c r="V512" s="15"/>
    </row>
    <row r="513" spans="1:22" x14ac:dyDescent="0.35">
      <c r="A513" s="15"/>
      <c r="B513" s="15"/>
      <c r="C513" s="15"/>
      <c r="D513" s="15">
        <f t="shared" si="14"/>
        <v>0</v>
      </c>
      <c r="E513" s="15">
        <f t="shared" si="15"/>
        <v>0</v>
      </c>
      <c r="F513" s="14">
        <v>4200</v>
      </c>
      <c r="G513" s="18"/>
      <c r="H513" s="47" t="e">
        <f>VLOOKUP(G:G,'DATA INPUT TABLES HIDE'!C:D,2,0)</f>
        <v>#N/A</v>
      </c>
      <c r="I513" s="18"/>
      <c r="J513" s="18"/>
      <c r="K513" s="19"/>
      <c r="L513" s="18"/>
      <c r="M513" s="20"/>
      <c r="N513" s="15"/>
      <c r="O513" s="15"/>
      <c r="P513" s="17"/>
      <c r="Q513" s="70"/>
      <c r="R513" s="70"/>
      <c r="S513" s="15"/>
      <c r="T513" s="15"/>
      <c r="U513" s="15"/>
      <c r="V513" s="15"/>
    </row>
    <row r="514" spans="1:22" x14ac:dyDescent="0.35">
      <c r="A514" s="15"/>
      <c r="B514" s="15"/>
      <c r="C514" s="15"/>
      <c r="D514" s="15">
        <f t="shared" si="14"/>
        <v>0</v>
      </c>
      <c r="E514" s="15">
        <f t="shared" si="15"/>
        <v>0</v>
      </c>
      <c r="F514" s="14">
        <v>4200</v>
      </c>
      <c r="G514" s="18"/>
      <c r="H514" s="47" t="e">
        <f>VLOOKUP(G:G,'DATA INPUT TABLES HIDE'!C:D,2,0)</f>
        <v>#N/A</v>
      </c>
      <c r="I514" s="18"/>
      <c r="J514" s="18"/>
      <c r="K514" s="19"/>
      <c r="L514" s="18"/>
      <c r="M514" s="20"/>
      <c r="N514" s="15"/>
      <c r="O514" s="15"/>
      <c r="P514" s="17"/>
      <c r="Q514" s="70"/>
      <c r="R514" s="70"/>
      <c r="S514" s="15"/>
      <c r="T514" s="15"/>
      <c r="U514" s="15"/>
      <c r="V514" s="15"/>
    </row>
    <row r="515" spans="1:22" x14ac:dyDescent="0.35">
      <c r="A515" s="15"/>
      <c r="B515" s="15"/>
      <c r="C515" s="15"/>
      <c r="D515" s="15">
        <f t="shared" si="14"/>
        <v>0</v>
      </c>
      <c r="E515" s="15">
        <f t="shared" si="15"/>
        <v>0</v>
      </c>
      <c r="F515" s="14">
        <v>4200</v>
      </c>
      <c r="G515" s="18"/>
      <c r="H515" s="47" t="e">
        <f>VLOOKUP(G:G,'DATA INPUT TABLES HIDE'!C:D,2,0)</f>
        <v>#N/A</v>
      </c>
      <c r="I515" s="18"/>
      <c r="J515" s="18"/>
      <c r="K515" s="19"/>
      <c r="L515" s="18"/>
      <c r="M515" s="20"/>
      <c r="N515" s="15"/>
      <c r="O515" s="15"/>
      <c r="P515" s="17"/>
      <c r="Q515" s="70"/>
      <c r="R515" s="70"/>
      <c r="S515" s="15"/>
      <c r="T515" s="15"/>
      <c r="U515" s="15"/>
      <c r="V515" s="15"/>
    </row>
    <row r="516" spans="1:22" x14ac:dyDescent="0.35">
      <c r="A516" s="15"/>
      <c r="B516" s="15"/>
      <c r="C516" s="15"/>
      <c r="D516" s="15">
        <f t="shared" si="14"/>
        <v>0</v>
      </c>
      <c r="E516" s="15">
        <f t="shared" si="15"/>
        <v>0</v>
      </c>
      <c r="F516" s="14">
        <v>4200</v>
      </c>
      <c r="G516" s="18"/>
      <c r="H516" s="47" t="e">
        <f>VLOOKUP(G:G,'DATA INPUT TABLES HIDE'!C:D,2,0)</f>
        <v>#N/A</v>
      </c>
      <c r="I516" s="18"/>
      <c r="J516" s="18"/>
      <c r="K516" s="19"/>
      <c r="L516" s="18"/>
      <c r="M516" s="20"/>
      <c r="N516" s="15"/>
      <c r="O516" s="15"/>
      <c r="P516" s="17"/>
      <c r="Q516" s="70"/>
      <c r="R516" s="70"/>
      <c r="S516" s="15"/>
      <c r="T516" s="15"/>
      <c r="U516" s="15"/>
      <c r="V516" s="15"/>
    </row>
    <row r="517" spans="1:22" x14ac:dyDescent="0.35">
      <c r="A517" s="15"/>
      <c r="B517" s="15"/>
      <c r="C517" s="15"/>
      <c r="D517" s="15">
        <f t="shared" si="14"/>
        <v>0</v>
      </c>
      <c r="E517" s="15">
        <f t="shared" si="15"/>
        <v>0</v>
      </c>
      <c r="F517" s="14">
        <v>4200</v>
      </c>
      <c r="G517" s="18"/>
      <c r="H517" s="47" t="e">
        <f>VLOOKUP(G:G,'DATA INPUT TABLES HIDE'!C:D,2,0)</f>
        <v>#N/A</v>
      </c>
      <c r="I517" s="18"/>
      <c r="J517" s="18"/>
      <c r="K517" s="19"/>
      <c r="L517" s="18"/>
      <c r="M517" s="20"/>
      <c r="N517" s="15"/>
      <c r="O517" s="15"/>
      <c r="P517" s="17"/>
      <c r="Q517" s="70"/>
      <c r="R517" s="70"/>
      <c r="S517" s="15"/>
      <c r="T517" s="15"/>
      <c r="U517" s="15"/>
      <c r="V517" s="15"/>
    </row>
    <row r="518" spans="1:22" x14ac:dyDescent="0.35">
      <c r="A518" s="15"/>
      <c r="B518" s="15"/>
      <c r="C518" s="15"/>
      <c r="D518" s="15">
        <f t="shared" si="14"/>
        <v>0</v>
      </c>
      <c r="E518" s="15">
        <f t="shared" si="15"/>
        <v>0</v>
      </c>
      <c r="F518" s="14">
        <v>4200</v>
      </c>
      <c r="G518" s="18"/>
      <c r="H518" s="47" t="e">
        <f>VLOOKUP(G:G,'DATA INPUT TABLES HIDE'!C:D,2,0)</f>
        <v>#N/A</v>
      </c>
      <c r="I518" s="18"/>
      <c r="J518" s="18"/>
      <c r="K518" s="19"/>
      <c r="L518" s="18"/>
      <c r="M518" s="20"/>
      <c r="N518" s="15"/>
      <c r="O518" s="15"/>
      <c r="P518" s="17"/>
      <c r="Q518" s="70"/>
      <c r="R518" s="70"/>
      <c r="S518" s="15"/>
      <c r="T518" s="15"/>
      <c r="U518" s="15"/>
      <c r="V518" s="15"/>
    </row>
    <row r="519" spans="1:22" x14ac:dyDescent="0.35">
      <c r="A519" s="15"/>
      <c r="B519" s="15"/>
      <c r="C519" s="15"/>
      <c r="D519" s="15">
        <f t="shared" si="14"/>
        <v>0</v>
      </c>
      <c r="E519" s="15">
        <f t="shared" si="15"/>
        <v>0</v>
      </c>
      <c r="F519" s="14">
        <v>4200</v>
      </c>
      <c r="G519" s="18"/>
      <c r="H519" s="47" t="e">
        <f>VLOOKUP(G:G,'DATA INPUT TABLES HIDE'!C:D,2,0)</f>
        <v>#N/A</v>
      </c>
      <c r="I519" s="18"/>
      <c r="J519" s="18"/>
      <c r="K519" s="19"/>
      <c r="L519" s="18"/>
      <c r="M519" s="20"/>
      <c r="N519" s="15"/>
      <c r="O519" s="15"/>
      <c r="P519" s="17"/>
      <c r="Q519" s="70"/>
      <c r="R519" s="70"/>
      <c r="S519" s="15"/>
      <c r="T519" s="15"/>
      <c r="U519" s="15"/>
      <c r="V519" s="15"/>
    </row>
    <row r="520" spans="1:22" x14ac:dyDescent="0.35">
      <c r="A520" s="15"/>
      <c r="B520" s="15"/>
      <c r="C520" s="15"/>
      <c r="D520" s="15">
        <f t="shared" si="14"/>
        <v>0</v>
      </c>
      <c r="E520" s="15">
        <f t="shared" si="15"/>
        <v>0</v>
      </c>
      <c r="F520" s="14">
        <v>4200</v>
      </c>
      <c r="G520" s="18"/>
      <c r="H520" s="47" t="e">
        <f>VLOOKUP(G:G,'DATA INPUT TABLES HIDE'!C:D,2,0)</f>
        <v>#N/A</v>
      </c>
      <c r="I520" s="18"/>
      <c r="J520" s="18"/>
      <c r="K520" s="19"/>
      <c r="L520" s="18"/>
      <c r="M520" s="20"/>
      <c r="N520" s="15"/>
      <c r="O520" s="15"/>
      <c r="P520" s="17"/>
      <c r="Q520" s="70"/>
      <c r="R520" s="70"/>
      <c r="S520" s="15"/>
      <c r="T520" s="15"/>
      <c r="U520" s="15"/>
      <c r="V520" s="15"/>
    </row>
    <row r="521" spans="1:22" x14ac:dyDescent="0.35">
      <c r="A521" s="15"/>
      <c r="B521" s="15"/>
      <c r="C521" s="15"/>
      <c r="D521" s="15">
        <f t="shared" ref="D521:D584" si="16">$C$3</f>
        <v>0</v>
      </c>
      <c r="E521" s="15">
        <f t="shared" ref="E521:E584" si="17">$C$4</f>
        <v>0</v>
      </c>
      <c r="F521" s="14">
        <v>4200</v>
      </c>
      <c r="G521" s="18"/>
      <c r="H521" s="47" t="e">
        <f>VLOOKUP(G:G,'DATA INPUT TABLES HIDE'!C:D,2,0)</f>
        <v>#N/A</v>
      </c>
      <c r="I521" s="18"/>
      <c r="J521" s="18"/>
      <c r="K521" s="19"/>
      <c r="L521" s="18"/>
      <c r="M521" s="20"/>
      <c r="N521" s="15"/>
      <c r="O521" s="15"/>
      <c r="P521" s="17"/>
      <c r="Q521" s="70"/>
      <c r="R521" s="70"/>
      <c r="S521" s="15"/>
      <c r="T521" s="15"/>
      <c r="U521" s="15"/>
      <c r="V521" s="15"/>
    </row>
    <row r="522" spans="1:22" x14ac:dyDescent="0.35">
      <c r="A522" s="15"/>
      <c r="B522" s="15"/>
      <c r="C522" s="15"/>
      <c r="D522" s="15">
        <f t="shared" si="16"/>
        <v>0</v>
      </c>
      <c r="E522" s="15">
        <f t="shared" si="17"/>
        <v>0</v>
      </c>
      <c r="F522" s="14">
        <v>4200</v>
      </c>
      <c r="G522" s="18"/>
      <c r="H522" s="47" t="e">
        <f>VLOOKUP(G:G,'DATA INPUT TABLES HIDE'!C:D,2,0)</f>
        <v>#N/A</v>
      </c>
      <c r="I522" s="18"/>
      <c r="J522" s="18"/>
      <c r="K522" s="19"/>
      <c r="L522" s="18"/>
      <c r="M522" s="20"/>
      <c r="N522" s="15"/>
      <c r="O522" s="15"/>
      <c r="P522" s="17"/>
      <c r="Q522" s="70"/>
      <c r="R522" s="70"/>
      <c r="S522" s="15"/>
      <c r="T522" s="15"/>
      <c r="U522" s="15"/>
      <c r="V522" s="15"/>
    </row>
    <row r="523" spans="1:22" x14ac:dyDescent="0.35">
      <c r="A523" s="15"/>
      <c r="B523" s="15"/>
      <c r="C523" s="15"/>
      <c r="D523" s="15">
        <f t="shared" si="16"/>
        <v>0</v>
      </c>
      <c r="E523" s="15">
        <f t="shared" si="17"/>
        <v>0</v>
      </c>
      <c r="F523" s="14">
        <v>4200</v>
      </c>
      <c r="G523" s="18"/>
      <c r="H523" s="47" t="e">
        <f>VLOOKUP(G:G,'DATA INPUT TABLES HIDE'!C:D,2,0)</f>
        <v>#N/A</v>
      </c>
      <c r="I523" s="18"/>
      <c r="J523" s="18"/>
      <c r="K523" s="19"/>
      <c r="L523" s="18"/>
      <c r="M523" s="20"/>
      <c r="N523" s="15"/>
      <c r="O523" s="15"/>
      <c r="P523" s="17"/>
      <c r="Q523" s="70"/>
      <c r="R523" s="70"/>
      <c r="S523" s="15"/>
      <c r="T523" s="15"/>
      <c r="U523" s="15"/>
      <c r="V523" s="15"/>
    </row>
    <row r="524" spans="1:22" x14ac:dyDescent="0.35">
      <c r="A524" s="15"/>
      <c r="B524" s="15"/>
      <c r="C524" s="15"/>
      <c r="D524" s="15">
        <f t="shared" si="16"/>
        <v>0</v>
      </c>
      <c r="E524" s="15">
        <f t="shared" si="17"/>
        <v>0</v>
      </c>
      <c r="F524" s="14">
        <v>4200</v>
      </c>
      <c r="G524" s="18"/>
      <c r="H524" s="47" t="e">
        <f>VLOOKUP(G:G,'DATA INPUT TABLES HIDE'!C:D,2,0)</f>
        <v>#N/A</v>
      </c>
      <c r="I524" s="18"/>
      <c r="J524" s="18"/>
      <c r="K524" s="19"/>
      <c r="L524" s="18"/>
      <c r="M524" s="20"/>
      <c r="N524" s="15"/>
      <c r="O524" s="15"/>
      <c r="P524" s="17"/>
      <c r="Q524" s="70"/>
      <c r="R524" s="70"/>
      <c r="S524" s="15"/>
      <c r="T524" s="15"/>
      <c r="U524" s="15"/>
      <c r="V524" s="15"/>
    </row>
    <row r="525" spans="1:22" x14ac:dyDescent="0.35">
      <c r="A525" s="15"/>
      <c r="B525" s="15"/>
      <c r="C525" s="15"/>
      <c r="D525" s="15">
        <f t="shared" si="16"/>
        <v>0</v>
      </c>
      <c r="E525" s="15">
        <f t="shared" si="17"/>
        <v>0</v>
      </c>
      <c r="F525" s="14">
        <v>4200</v>
      </c>
      <c r="G525" s="18"/>
      <c r="H525" s="47" t="e">
        <f>VLOOKUP(G:G,'DATA INPUT TABLES HIDE'!C:D,2,0)</f>
        <v>#N/A</v>
      </c>
      <c r="I525" s="18"/>
      <c r="J525" s="18"/>
      <c r="K525" s="19"/>
      <c r="L525" s="18"/>
      <c r="M525" s="20"/>
      <c r="N525" s="15"/>
      <c r="O525" s="15"/>
      <c r="P525" s="17"/>
      <c r="Q525" s="70"/>
      <c r="R525" s="70"/>
      <c r="S525" s="15"/>
      <c r="T525" s="15"/>
      <c r="U525" s="15"/>
      <c r="V525" s="15"/>
    </row>
    <row r="526" spans="1:22" x14ac:dyDescent="0.35">
      <c r="A526" s="15"/>
      <c r="B526" s="15"/>
      <c r="C526" s="15"/>
      <c r="D526" s="15">
        <f t="shared" si="16"/>
        <v>0</v>
      </c>
      <c r="E526" s="15">
        <f t="shared" si="17"/>
        <v>0</v>
      </c>
      <c r="F526" s="14">
        <v>4200</v>
      </c>
      <c r="G526" s="18"/>
      <c r="H526" s="47" t="e">
        <f>VLOOKUP(G:G,'DATA INPUT TABLES HIDE'!C:D,2,0)</f>
        <v>#N/A</v>
      </c>
      <c r="I526" s="18"/>
      <c r="J526" s="18"/>
      <c r="K526" s="19"/>
      <c r="L526" s="18"/>
      <c r="M526" s="20"/>
      <c r="N526" s="15"/>
      <c r="O526" s="15"/>
      <c r="P526" s="17"/>
      <c r="Q526" s="70"/>
      <c r="R526" s="70"/>
      <c r="S526" s="15"/>
      <c r="T526" s="15"/>
      <c r="U526" s="15"/>
      <c r="V526" s="15"/>
    </row>
    <row r="527" spans="1:22" x14ac:dyDescent="0.35">
      <c r="A527" s="15"/>
      <c r="B527" s="15"/>
      <c r="C527" s="15"/>
      <c r="D527" s="15">
        <f t="shared" si="16"/>
        <v>0</v>
      </c>
      <c r="E527" s="15">
        <f t="shared" si="17"/>
        <v>0</v>
      </c>
      <c r="F527" s="14">
        <v>4200</v>
      </c>
      <c r="G527" s="18"/>
      <c r="H527" s="47" t="e">
        <f>VLOOKUP(G:G,'DATA INPUT TABLES HIDE'!C:D,2,0)</f>
        <v>#N/A</v>
      </c>
      <c r="I527" s="18"/>
      <c r="J527" s="18"/>
      <c r="K527" s="19"/>
      <c r="L527" s="18"/>
      <c r="M527" s="20"/>
      <c r="N527" s="15"/>
      <c r="O527" s="15"/>
      <c r="P527" s="17"/>
      <c r="Q527" s="70"/>
      <c r="R527" s="70"/>
      <c r="S527" s="15"/>
      <c r="T527" s="15"/>
      <c r="U527" s="15"/>
      <c r="V527" s="15"/>
    </row>
    <row r="528" spans="1:22" x14ac:dyDescent="0.35">
      <c r="A528" s="15"/>
      <c r="B528" s="15"/>
      <c r="C528" s="15"/>
      <c r="D528" s="15">
        <f t="shared" si="16"/>
        <v>0</v>
      </c>
      <c r="E528" s="15">
        <f t="shared" si="17"/>
        <v>0</v>
      </c>
      <c r="F528" s="14">
        <v>4200</v>
      </c>
      <c r="G528" s="18"/>
      <c r="H528" s="47" t="e">
        <f>VLOOKUP(G:G,'DATA INPUT TABLES HIDE'!C:D,2,0)</f>
        <v>#N/A</v>
      </c>
      <c r="I528" s="18"/>
      <c r="J528" s="18"/>
      <c r="K528" s="19"/>
      <c r="L528" s="18"/>
      <c r="M528" s="20"/>
      <c r="N528" s="15"/>
      <c r="O528" s="15"/>
      <c r="P528" s="17"/>
      <c r="Q528" s="70"/>
      <c r="R528" s="70"/>
      <c r="S528" s="15"/>
      <c r="T528" s="15"/>
      <c r="U528" s="15"/>
      <c r="V528" s="15"/>
    </row>
    <row r="529" spans="1:22" x14ac:dyDescent="0.35">
      <c r="A529" s="15"/>
      <c r="B529" s="15"/>
      <c r="C529" s="15"/>
      <c r="D529" s="15">
        <f t="shared" si="16"/>
        <v>0</v>
      </c>
      <c r="E529" s="15">
        <f t="shared" si="17"/>
        <v>0</v>
      </c>
      <c r="F529" s="14">
        <v>4200</v>
      </c>
      <c r="G529" s="18"/>
      <c r="H529" s="47" t="e">
        <f>VLOOKUP(G:G,'DATA INPUT TABLES HIDE'!C:D,2,0)</f>
        <v>#N/A</v>
      </c>
      <c r="I529" s="18"/>
      <c r="J529" s="18"/>
      <c r="K529" s="19"/>
      <c r="L529" s="18"/>
      <c r="M529" s="20"/>
      <c r="N529" s="15"/>
      <c r="O529" s="15"/>
      <c r="P529" s="17"/>
      <c r="Q529" s="70"/>
      <c r="R529" s="70"/>
      <c r="S529" s="15"/>
      <c r="T529" s="15"/>
      <c r="U529" s="15"/>
      <c r="V529" s="15"/>
    </row>
    <row r="530" spans="1:22" x14ac:dyDescent="0.35">
      <c r="A530" s="15"/>
      <c r="B530" s="15"/>
      <c r="C530" s="15"/>
      <c r="D530" s="15">
        <f t="shared" si="16"/>
        <v>0</v>
      </c>
      <c r="E530" s="15">
        <f t="shared" si="17"/>
        <v>0</v>
      </c>
      <c r="F530" s="14">
        <v>4200</v>
      </c>
      <c r="G530" s="18"/>
      <c r="H530" s="47" t="e">
        <f>VLOOKUP(G:G,'DATA INPUT TABLES HIDE'!C:D,2,0)</f>
        <v>#N/A</v>
      </c>
      <c r="I530" s="18"/>
      <c r="J530" s="18"/>
      <c r="K530" s="19"/>
      <c r="L530" s="18"/>
      <c r="M530" s="20"/>
      <c r="N530" s="15"/>
      <c r="O530" s="15"/>
      <c r="P530" s="17"/>
      <c r="Q530" s="70"/>
      <c r="R530" s="70"/>
      <c r="S530" s="15"/>
      <c r="T530" s="15"/>
      <c r="U530" s="15"/>
      <c r="V530" s="15"/>
    </row>
    <row r="531" spans="1:22" x14ac:dyDescent="0.35">
      <c r="A531" s="15"/>
      <c r="B531" s="15"/>
      <c r="C531" s="15"/>
      <c r="D531" s="15">
        <f t="shared" si="16"/>
        <v>0</v>
      </c>
      <c r="E531" s="15">
        <f t="shared" si="17"/>
        <v>0</v>
      </c>
      <c r="F531" s="14">
        <v>4200</v>
      </c>
      <c r="G531" s="18"/>
      <c r="H531" s="47" t="e">
        <f>VLOOKUP(G:G,'DATA INPUT TABLES HIDE'!C:D,2,0)</f>
        <v>#N/A</v>
      </c>
      <c r="I531" s="18"/>
      <c r="J531" s="18"/>
      <c r="K531" s="19"/>
      <c r="L531" s="18"/>
      <c r="M531" s="20"/>
      <c r="N531" s="15"/>
      <c r="O531" s="15"/>
      <c r="P531" s="17"/>
      <c r="Q531" s="70"/>
      <c r="R531" s="70"/>
      <c r="S531" s="15"/>
      <c r="T531" s="15"/>
      <c r="U531" s="15"/>
      <c r="V531" s="15"/>
    </row>
    <row r="532" spans="1:22" x14ac:dyDescent="0.35">
      <c r="A532" s="15"/>
      <c r="B532" s="15"/>
      <c r="C532" s="15"/>
      <c r="D532" s="15">
        <f t="shared" si="16"/>
        <v>0</v>
      </c>
      <c r="E532" s="15">
        <f t="shared" si="17"/>
        <v>0</v>
      </c>
      <c r="F532" s="14">
        <v>4200</v>
      </c>
      <c r="G532" s="18"/>
      <c r="H532" s="47" t="e">
        <f>VLOOKUP(G:G,'DATA INPUT TABLES HIDE'!C:D,2,0)</f>
        <v>#N/A</v>
      </c>
      <c r="I532" s="18"/>
      <c r="J532" s="18"/>
      <c r="K532" s="19"/>
      <c r="L532" s="18"/>
      <c r="M532" s="20"/>
      <c r="N532" s="15"/>
      <c r="O532" s="15"/>
      <c r="P532" s="17"/>
      <c r="Q532" s="70"/>
      <c r="R532" s="70"/>
      <c r="S532" s="15"/>
      <c r="T532" s="15"/>
      <c r="U532" s="15"/>
      <c r="V532" s="15"/>
    </row>
    <row r="533" spans="1:22" x14ac:dyDescent="0.35">
      <c r="A533" s="15"/>
      <c r="B533" s="15"/>
      <c r="C533" s="15"/>
      <c r="D533" s="15">
        <f t="shared" si="16"/>
        <v>0</v>
      </c>
      <c r="E533" s="15">
        <f t="shared" si="17"/>
        <v>0</v>
      </c>
      <c r="F533" s="14">
        <v>4200</v>
      </c>
      <c r="G533" s="18"/>
      <c r="H533" s="47" t="e">
        <f>VLOOKUP(G:G,'DATA INPUT TABLES HIDE'!C:D,2,0)</f>
        <v>#N/A</v>
      </c>
      <c r="I533" s="18"/>
      <c r="J533" s="18"/>
      <c r="K533" s="19"/>
      <c r="L533" s="18"/>
      <c r="M533" s="20"/>
      <c r="N533" s="15"/>
      <c r="O533" s="15"/>
      <c r="P533" s="17"/>
      <c r="Q533" s="70"/>
      <c r="R533" s="70"/>
      <c r="S533" s="15"/>
      <c r="T533" s="15"/>
      <c r="U533" s="15"/>
      <c r="V533" s="15"/>
    </row>
    <row r="534" spans="1:22" x14ac:dyDescent="0.35">
      <c r="A534" s="15"/>
      <c r="B534" s="15"/>
      <c r="C534" s="15"/>
      <c r="D534" s="15">
        <f t="shared" si="16"/>
        <v>0</v>
      </c>
      <c r="E534" s="15">
        <f t="shared" si="17"/>
        <v>0</v>
      </c>
      <c r="F534" s="14">
        <v>4200</v>
      </c>
      <c r="G534" s="18"/>
      <c r="H534" s="47" t="e">
        <f>VLOOKUP(G:G,'DATA INPUT TABLES HIDE'!C:D,2,0)</f>
        <v>#N/A</v>
      </c>
      <c r="I534" s="18"/>
      <c r="J534" s="18"/>
      <c r="K534" s="19"/>
      <c r="L534" s="18"/>
      <c r="M534" s="20"/>
      <c r="N534" s="15"/>
      <c r="O534" s="15"/>
      <c r="P534" s="17"/>
      <c r="Q534" s="70"/>
      <c r="R534" s="70"/>
      <c r="S534" s="15"/>
      <c r="T534" s="15"/>
      <c r="U534" s="15"/>
      <c r="V534" s="15"/>
    </row>
    <row r="535" spans="1:22" x14ac:dyDescent="0.35">
      <c r="A535" s="15"/>
      <c r="B535" s="15"/>
      <c r="C535" s="15"/>
      <c r="D535" s="15">
        <f t="shared" si="16"/>
        <v>0</v>
      </c>
      <c r="E535" s="15">
        <f t="shared" si="17"/>
        <v>0</v>
      </c>
      <c r="F535" s="14">
        <v>4200</v>
      </c>
      <c r="G535" s="18"/>
      <c r="H535" s="47" t="e">
        <f>VLOOKUP(G:G,'DATA INPUT TABLES HIDE'!C:D,2,0)</f>
        <v>#N/A</v>
      </c>
      <c r="I535" s="18"/>
      <c r="J535" s="18"/>
      <c r="K535" s="19"/>
      <c r="L535" s="18"/>
      <c r="M535" s="20"/>
      <c r="N535" s="15"/>
      <c r="O535" s="15"/>
      <c r="P535" s="17"/>
      <c r="Q535" s="70"/>
      <c r="R535" s="70"/>
      <c r="S535" s="15"/>
      <c r="T535" s="15"/>
      <c r="U535" s="15"/>
      <c r="V535" s="15"/>
    </row>
    <row r="536" spans="1:22" x14ac:dyDescent="0.35">
      <c r="A536" s="15"/>
      <c r="B536" s="15"/>
      <c r="C536" s="15"/>
      <c r="D536" s="15">
        <f t="shared" si="16"/>
        <v>0</v>
      </c>
      <c r="E536" s="15">
        <f t="shared" si="17"/>
        <v>0</v>
      </c>
      <c r="F536" s="14">
        <v>4200</v>
      </c>
      <c r="G536" s="18"/>
      <c r="H536" s="47" t="e">
        <f>VLOOKUP(G:G,'DATA INPUT TABLES HIDE'!C:D,2,0)</f>
        <v>#N/A</v>
      </c>
      <c r="I536" s="18"/>
      <c r="J536" s="18"/>
      <c r="K536" s="19"/>
      <c r="L536" s="18"/>
      <c r="M536" s="20"/>
      <c r="N536" s="15"/>
      <c r="O536" s="15"/>
      <c r="P536" s="17"/>
      <c r="Q536" s="70"/>
      <c r="R536" s="70"/>
      <c r="S536" s="15"/>
      <c r="T536" s="15"/>
      <c r="U536" s="15"/>
      <c r="V536" s="15"/>
    </row>
    <row r="537" spans="1:22" x14ac:dyDescent="0.35">
      <c r="A537" s="15"/>
      <c r="B537" s="15"/>
      <c r="C537" s="15"/>
      <c r="D537" s="15">
        <f t="shared" si="16"/>
        <v>0</v>
      </c>
      <c r="E537" s="15">
        <f t="shared" si="17"/>
        <v>0</v>
      </c>
      <c r="F537" s="14">
        <v>4200</v>
      </c>
      <c r="G537" s="18"/>
      <c r="H537" s="47" t="e">
        <f>VLOOKUP(G:G,'DATA INPUT TABLES HIDE'!C:D,2,0)</f>
        <v>#N/A</v>
      </c>
      <c r="I537" s="18"/>
      <c r="J537" s="18"/>
      <c r="K537" s="19"/>
      <c r="L537" s="18"/>
      <c r="M537" s="20"/>
      <c r="N537" s="15"/>
      <c r="O537" s="15"/>
      <c r="P537" s="17"/>
      <c r="Q537" s="70"/>
      <c r="R537" s="70"/>
      <c r="S537" s="15"/>
      <c r="T537" s="15"/>
      <c r="U537" s="15"/>
      <c r="V537" s="15"/>
    </row>
    <row r="538" spans="1:22" x14ac:dyDescent="0.35">
      <c r="A538" s="15"/>
      <c r="B538" s="15"/>
      <c r="C538" s="15"/>
      <c r="D538" s="15">
        <f t="shared" si="16"/>
        <v>0</v>
      </c>
      <c r="E538" s="15">
        <f t="shared" si="17"/>
        <v>0</v>
      </c>
      <c r="F538" s="14">
        <v>4200</v>
      </c>
      <c r="G538" s="18"/>
      <c r="H538" s="47" t="e">
        <f>VLOOKUP(G:G,'DATA INPUT TABLES HIDE'!C:D,2,0)</f>
        <v>#N/A</v>
      </c>
      <c r="I538" s="18"/>
      <c r="J538" s="18"/>
      <c r="K538" s="19"/>
      <c r="L538" s="18"/>
      <c r="M538" s="20"/>
      <c r="N538" s="15"/>
      <c r="O538" s="15"/>
      <c r="P538" s="17"/>
      <c r="Q538" s="70"/>
      <c r="R538" s="70"/>
      <c r="S538" s="15"/>
      <c r="T538" s="15"/>
      <c r="U538" s="15"/>
      <c r="V538" s="15"/>
    </row>
    <row r="539" spans="1:22" x14ac:dyDescent="0.35">
      <c r="A539" s="15"/>
      <c r="B539" s="15"/>
      <c r="C539" s="15"/>
      <c r="D539" s="15">
        <f t="shared" si="16"/>
        <v>0</v>
      </c>
      <c r="E539" s="15">
        <f t="shared" si="17"/>
        <v>0</v>
      </c>
      <c r="F539" s="14">
        <v>4200</v>
      </c>
      <c r="G539" s="18"/>
      <c r="H539" s="47" t="e">
        <f>VLOOKUP(G:G,'DATA INPUT TABLES HIDE'!C:D,2,0)</f>
        <v>#N/A</v>
      </c>
      <c r="I539" s="18"/>
      <c r="J539" s="18"/>
      <c r="K539" s="19"/>
      <c r="L539" s="18"/>
      <c r="M539" s="20"/>
      <c r="N539" s="15"/>
      <c r="O539" s="15"/>
      <c r="P539" s="17"/>
      <c r="Q539" s="70"/>
      <c r="R539" s="70"/>
      <c r="S539" s="15"/>
      <c r="T539" s="15"/>
      <c r="U539" s="15"/>
      <c r="V539" s="15"/>
    </row>
    <row r="540" spans="1:22" x14ac:dyDescent="0.35">
      <c r="A540" s="15"/>
      <c r="B540" s="15"/>
      <c r="C540" s="15"/>
      <c r="D540" s="15">
        <f t="shared" si="16"/>
        <v>0</v>
      </c>
      <c r="E540" s="15">
        <f t="shared" si="17"/>
        <v>0</v>
      </c>
      <c r="F540" s="14">
        <v>4200</v>
      </c>
      <c r="G540" s="18"/>
      <c r="H540" s="47" t="e">
        <f>VLOOKUP(G:G,'DATA INPUT TABLES HIDE'!C:D,2,0)</f>
        <v>#N/A</v>
      </c>
      <c r="I540" s="18"/>
      <c r="J540" s="18"/>
      <c r="K540" s="19"/>
      <c r="L540" s="18"/>
      <c r="M540" s="20"/>
      <c r="N540" s="15"/>
      <c r="O540" s="15"/>
      <c r="P540" s="17"/>
      <c r="Q540" s="70"/>
      <c r="R540" s="70"/>
      <c r="S540" s="15"/>
      <c r="T540" s="15"/>
      <c r="U540" s="15"/>
      <c r="V540" s="15"/>
    </row>
    <row r="541" spans="1:22" x14ac:dyDescent="0.35">
      <c r="A541" s="15"/>
      <c r="B541" s="15"/>
      <c r="C541" s="15"/>
      <c r="D541" s="15">
        <f t="shared" si="16"/>
        <v>0</v>
      </c>
      <c r="E541" s="15">
        <f t="shared" si="17"/>
        <v>0</v>
      </c>
      <c r="F541" s="14">
        <v>4200</v>
      </c>
      <c r="G541" s="18"/>
      <c r="H541" s="47" t="e">
        <f>VLOOKUP(G:G,'DATA INPUT TABLES HIDE'!C:D,2,0)</f>
        <v>#N/A</v>
      </c>
      <c r="I541" s="18"/>
      <c r="J541" s="18"/>
      <c r="K541" s="19"/>
      <c r="L541" s="18"/>
      <c r="M541" s="20"/>
      <c r="N541" s="15"/>
      <c r="O541" s="15"/>
      <c r="P541" s="17"/>
      <c r="Q541" s="70"/>
      <c r="R541" s="70"/>
      <c r="S541" s="15"/>
      <c r="T541" s="15"/>
      <c r="U541" s="15"/>
      <c r="V541" s="15"/>
    </row>
    <row r="542" spans="1:22" x14ac:dyDescent="0.35">
      <c r="A542" s="15"/>
      <c r="B542" s="15"/>
      <c r="C542" s="15"/>
      <c r="D542" s="15">
        <f t="shared" si="16"/>
        <v>0</v>
      </c>
      <c r="E542" s="15">
        <f t="shared" si="17"/>
        <v>0</v>
      </c>
      <c r="F542" s="14">
        <v>4200</v>
      </c>
      <c r="G542" s="18"/>
      <c r="H542" s="47" t="e">
        <f>VLOOKUP(G:G,'DATA INPUT TABLES HIDE'!C:D,2,0)</f>
        <v>#N/A</v>
      </c>
      <c r="I542" s="18"/>
      <c r="J542" s="18"/>
      <c r="K542" s="19"/>
      <c r="L542" s="18"/>
      <c r="M542" s="20"/>
      <c r="N542" s="15"/>
      <c r="O542" s="15"/>
      <c r="P542" s="17"/>
      <c r="Q542" s="70"/>
      <c r="R542" s="70"/>
      <c r="S542" s="15"/>
      <c r="T542" s="15"/>
      <c r="U542" s="15"/>
      <c r="V542" s="15"/>
    </row>
    <row r="543" spans="1:22" x14ac:dyDescent="0.35">
      <c r="A543" s="15"/>
      <c r="B543" s="15"/>
      <c r="C543" s="15"/>
      <c r="D543" s="15">
        <f t="shared" si="16"/>
        <v>0</v>
      </c>
      <c r="E543" s="15">
        <f t="shared" si="17"/>
        <v>0</v>
      </c>
      <c r="F543" s="14">
        <v>4200</v>
      </c>
      <c r="G543" s="18"/>
      <c r="H543" s="47" t="e">
        <f>VLOOKUP(G:G,'DATA INPUT TABLES HIDE'!C:D,2,0)</f>
        <v>#N/A</v>
      </c>
      <c r="I543" s="18"/>
      <c r="J543" s="18"/>
      <c r="K543" s="19"/>
      <c r="L543" s="18"/>
      <c r="M543" s="20"/>
      <c r="N543" s="15"/>
      <c r="O543" s="15"/>
      <c r="P543" s="17"/>
      <c r="Q543" s="70"/>
      <c r="R543" s="70"/>
      <c r="S543" s="15"/>
      <c r="T543" s="15"/>
      <c r="U543" s="15"/>
      <c r="V543" s="15"/>
    </row>
    <row r="544" spans="1:22" x14ac:dyDescent="0.35">
      <c r="A544" s="15"/>
      <c r="B544" s="15"/>
      <c r="C544" s="15"/>
      <c r="D544" s="15">
        <f t="shared" si="16"/>
        <v>0</v>
      </c>
      <c r="E544" s="15">
        <f t="shared" si="17"/>
        <v>0</v>
      </c>
      <c r="F544" s="14">
        <v>4200</v>
      </c>
      <c r="G544" s="18"/>
      <c r="H544" s="47" t="e">
        <f>VLOOKUP(G:G,'DATA INPUT TABLES HIDE'!C:D,2,0)</f>
        <v>#N/A</v>
      </c>
      <c r="I544" s="18"/>
      <c r="J544" s="18"/>
      <c r="K544" s="19"/>
      <c r="L544" s="18"/>
      <c r="M544" s="20"/>
      <c r="N544" s="15"/>
      <c r="O544" s="15"/>
      <c r="P544" s="17"/>
      <c r="Q544" s="70"/>
      <c r="R544" s="70"/>
      <c r="S544" s="15"/>
      <c r="T544" s="15"/>
      <c r="U544" s="15"/>
      <c r="V544" s="15"/>
    </row>
    <row r="545" spans="1:22" x14ac:dyDescent="0.35">
      <c r="A545" s="15"/>
      <c r="B545" s="15"/>
      <c r="C545" s="15"/>
      <c r="D545" s="15">
        <f t="shared" si="16"/>
        <v>0</v>
      </c>
      <c r="E545" s="15">
        <f t="shared" si="17"/>
        <v>0</v>
      </c>
      <c r="F545" s="14">
        <v>4200</v>
      </c>
      <c r="G545" s="18"/>
      <c r="H545" s="47" t="e">
        <f>VLOOKUP(G:G,'DATA INPUT TABLES HIDE'!C:D,2,0)</f>
        <v>#N/A</v>
      </c>
      <c r="I545" s="18"/>
      <c r="J545" s="18"/>
      <c r="K545" s="19"/>
      <c r="L545" s="18"/>
      <c r="M545" s="20"/>
      <c r="N545" s="15"/>
      <c r="O545" s="15"/>
      <c r="P545" s="17"/>
      <c r="Q545" s="70"/>
      <c r="R545" s="70"/>
      <c r="S545" s="15"/>
      <c r="T545" s="15"/>
      <c r="U545" s="15"/>
      <c r="V545" s="15"/>
    </row>
    <row r="546" spans="1:22" x14ac:dyDescent="0.35">
      <c r="A546" s="15"/>
      <c r="B546" s="15"/>
      <c r="C546" s="15"/>
      <c r="D546" s="15">
        <f t="shared" si="16"/>
        <v>0</v>
      </c>
      <c r="E546" s="15">
        <f t="shared" si="17"/>
        <v>0</v>
      </c>
      <c r="F546" s="14">
        <v>4200</v>
      </c>
      <c r="G546" s="18"/>
      <c r="H546" s="47" t="e">
        <f>VLOOKUP(G:G,'DATA INPUT TABLES HIDE'!C:D,2,0)</f>
        <v>#N/A</v>
      </c>
      <c r="I546" s="18"/>
      <c r="J546" s="18"/>
      <c r="K546" s="19"/>
      <c r="L546" s="18"/>
      <c r="M546" s="20"/>
      <c r="N546" s="15"/>
      <c r="O546" s="15"/>
      <c r="P546" s="17"/>
      <c r="Q546" s="70"/>
      <c r="R546" s="70"/>
      <c r="S546" s="15"/>
      <c r="T546" s="15"/>
      <c r="U546" s="15"/>
      <c r="V546" s="15"/>
    </row>
    <row r="547" spans="1:22" x14ac:dyDescent="0.35">
      <c r="A547" s="15"/>
      <c r="B547" s="15"/>
      <c r="C547" s="15"/>
      <c r="D547" s="15">
        <f t="shared" si="16"/>
        <v>0</v>
      </c>
      <c r="E547" s="15">
        <f t="shared" si="17"/>
        <v>0</v>
      </c>
      <c r="F547" s="14">
        <v>4200</v>
      </c>
      <c r="G547" s="18"/>
      <c r="H547" s="47" t="e">
        <f>VLOOKUP(G:G,'DATA INPUT TABLES HIDE'!C:D,2,0)</f>
        <v>#N/A</v>
      </c>
      <c r="I547" s="18"/>
      <c r="J547" s="18"/>
      <c r="K547" s="19"/>
      <c r="L547" s="18"/>
      <c r="M547" s="20"/>
      <c r="N547" s="15"/>
      <c r="O547" s="15"/>
      <c r="P547" s="17"/>
      <c r="Q547" s="70"/>
      <c r="R547" s="70"/>
      <c r="S547" s="15"/>
      <c r="T547" s="15"/>
      <c r="U547" s="15"/>
      <c r="V547" s="15"/>
    </row>
    <row r="548" spans="1:22" x14ac:dyDescent="0.35">
      <c r="A548" s="15"/>
      <c r="B548" s="15"/>
      <c r="C548" s="15"/>
      <c r="D548" s="15">
        <f t="shared" si="16"/>
        <v>0</v>
      </c>
      <c r="E548" s="15">
        <f t="shared" si="17"/>
        <v>0</v>
      </c>
      <c r="F548" s="14">
        <v>4200</v>
      </c>
      <c r="G548" s="18"/>
      <c r="H548" s="47" t="e">
        <f>VLOOKUP(G:G,'DATA INPUT TABLES HIDE'!C:D,2,0)</f>
        <v>#N/A</v>
      </c>
      <c r="I548" s="18"/>
      <c r="J548" s="18"/>
      <c r="K548" s="19"/>
      <c r="L548" s="18"/>
      <c r="M548" s="20"/>
      <c r="N548" s="15"/>
      <c r="O548" s="15"/>
      <c r="P548" s="17"/>
      <c r="Q548" s="70"/>
      <c r="R548" s="70"/>
      <c r="S548" s="15"/>
      <c r="T548" s="15"/>
      <c r="U548" s="15"/>
      <c r="V548" s="15"/>
    </row>
    <row r="549" spans="1:22" x14ac:dyDescent="0.35">
      <c r="A549" s="15"/>
      <c r="B549" s="15"/>
      <c r="C549" s="15"/>
      <c r="D549" s="15">
        <f t="shared" si="16"/>
        <v>0</v>
      </c>
      <c r="E549" s="15">
        <f t="shared" si="17"/>
        <v>0</v>
      </c>
      <c r="F549" s="14">
        <v>4200</v>
      </c>
      <c r="G549" s="18"/>
      <c r="H549" s="47" t="e">
        <f>VLOOKUP(G:G,'DATA INPUT TABLES HIDE'!C:D,2,0)</f>
        <v>#N/A</v>
      </c>
      <c r="I549" s="18"/>
      <c r="J549" s="18"/>
      <c r="K549" s="19"/>
      <c r="L549" s="18"/>
      <c r="M549" s="20"/>
      <c r="N549" s="15"/>
      <c r="O549" s="15"/>
      <c r="P549" s="17"/>
      <c r="Q549" s="70"/>
      <c r="R549" s="70"/>
      <c r="S549" s="15"/>
      <c r="T549" s="15"/>
      <c r="U549" s="15"/>
      <c r="V549" s="15"/>
    </row>
    <row r="550" spans="1:22" x14ac:dyDescent="0.35">
      <c r="A550" s="15"/>
      <c r="B550" s="15"/>
      <c r="C550" s="15"/>
      <c r="D550" s="15">
        <f t="shared" si="16"/>
        <v>0</v>
      </c>
      <c r="E550" s="15">
        <f t="shared" si="17"/>
        <v>0</v>
      </c>
      <c r="F550" s="14">
        <v>4200</v>
      </c>
      <c r="G550" s="18"/>
      <c r="H550" s="47" t="e">
        <f>VLOOKUP(G:G,'DATA INPUT TABLES HIDE'!C:D,2,0)</f>
        <v>#N/A</v>
      </c>
      <c r="I550" s="18"/>
      <c r="J550" s="18"/>
      <c r="K550" s="19"/>
      <c r="L550" s="18"/>
      <c r="M550" s="20"/>
      <c r="N550" s="15"/>
      <c r="O550" s="15"/>
      <c r="P550" s="17"/>
      <c r="Q550" s="70"/>
      <c r="R550" s="70"/>
      <c r="S550" s="15"/>
      <c r="T550" s="15"/>
      <c r="U550" s="15"/>
      <c r="V550" s="15"/>
    </row>
    <row r="551" spans="1:22" x14ac:dyDescent="0.35">
      <c r="A551" s="15"/>
      <c r="B551" s="15"/>
      <c r="C551" s="15"/>
      <c r="D551" s="15">
        <f t="shared" si="16"/>
        <v>0</v>
      </c>
      <c r="E551" s="15">
        <f t="shared" si="17"/>
        <v>0</v>
      </c>
      <c r="F551" s="14">
        <v>4200</v>
      </c>
      <c r="G551" s="18"/>
      <c r="H551" s="47" t="e">
        <f>VLOOKUP(G:G,'DATA INPUT TABLES HIDE'!C:D,2,0)</f>
        <v>#N/A</v>
      </c>
      <c r="I551" s="18"/>
      <c r="J551" s="18"/>
      <c r="K551" s="19"/>
      <c r="L551" s="18"/>
      <c r="M551" s="20"/>
      <c r="N551" s="15"/>
      <c r="O551" s="15"/>
      <c r="P551" s="17"/>
      <c r="Q551" s="70"/>
      <c r="R551" s="70"/>
      <c r="S551" s="15"/>
      <c r="T551" s="15"/>
      <c r="U551" s="15"/>
      <c r="V551" s="15"/>
    </row>
    <row r="552" spans="1:22" x14ac:dyDescent="0.35">
      <c r="A552" s="15"/>
      <c r="B552" s="15"/>
      <c r="C552" s="15"/>
      <c r="D552" s="15">
        <f t="shared" si="16"/>
        <v>0</v>
      </c>
      <c r="E552" s="15">
        <f t="shared" si="17"/>
        <v>0</v>
      </c>
      <c r="F552" s="14">
        <v>4200</v>
      </c>
      <c r="G552" s="18"/>
      <c r="H552" s="47" t="e">
        <f>VLOOKUP(G:G,'DATA INPUT TABLES HIDE'!C:D,2,0)</f>
        <v>#N/A</v>
      </c>
      <c r="I552" s="18"/>
      <c r="J552" s="18"/>
      <c r="K552" s="19"/>
      <c r="L552" s="18"/>
      <c r="M552" s="20"/>
      <c r="N552" s="15"/>
      <c r="O552" s="15"/>
      <c r="P552" s="17"/>
      <c r="Q552" s="70"/>
      <c r="R552" s="70"/>
      <c r="S552" s="15"/>
      <c r="T552" s="15"/>
      <c r="U552" s="15"/>
      <c r="V552" s="15"/>
    </row>
    <row r="553" spans="1:22" x14ac:dyDescent="0.35">
      <c r="A553" s="15"/>
      <c r="B553" s="15"/>
      <c r="C553" s="15"/>
      <c r="D553" s="15">
        <f t="shared" si="16"/>
        <v>0</v>
      </c>
      <c r="E553" s="15">
        <f t="shared" si="17"/>
        <v>0</v>
      </c>
      <c r="F553" s="14">
        <v>4200</v>
      </c>
      <c r="G553" s="18"/>
      <c r="H553" s="47" t="e">
        <f>VLOOKUP(G:G,'DATA INPUT TABLES HIDE'!C:D,2,0)</f>
        <v>#N/A</v>
      </c>
      <c r="I553" s="18"/>
      <c r="J553" s="18"/>
      <c r="K553" s="19"/>
      <c r="L553" s="18"/>
      <c r="M553" s="20"/>
      <c r="N553" s="15"/>
      <c r="O553" s="15"/>
      <c r="P553" s="17"/>
      <c r="Q553" s="70"/>
      <c r="R553" s="70"/>
      <c r="S553" s="15"/>
      <c r="T553" s="15"/>
      <c r="U553" s="15"/>
      <c r="V553" s="15"/>
    </row>
    <row r="554" spans="1:22" x14ac:dyDescent="0.35">
      <c r="A554" s="15"/>
      <c r="B554" s="15"/>
      <c r="C554" s="15"/>
      <c r="D554" s="15">
        <f t="shared" si="16"/>
        <v>0</v>
      </c>
      <c r="E554" s="15">
        <f t="shared" si="17"/>
        <v>0</v>
      </c>
      <c r="F554" s="14">
        <v>4200</v>
      </c>
      <c r="G554" s="18"/>
      <c r="H554" s="47" t="e">
        <f>VLOOKUP(G:G,'DATA INPUT TABLES HIDE'!C:D,2,0)</f>
        <v>#N/A</v>
      </c>
      <c r="I554" s="18"/>
      <c r="J554" s="18"/>
      <c r="K554" s="19"/>
      <c r="L554" s="18"/>
      <c r="M554" s="20"/>
      <c r="N554" s="15"/>
      <c r="O554" s="15"/>
      <c r="P554" s="17"/>
      <c r="Q554" s="70"/>
      <c r="R554" s="70"/>
      <c r="S554" s="15"/>
      <c r="T554" s="15"/>
      <c r="U554" s="15"/>
      <c r="V554" s="15"/>
    </row>
    <row r="555" spans="1:22" x14ac:dyDescent="0.35">
      <c r="A555" s="15"/>
      <c r="B555" s="15"/>
      <c r="C555" s="15"/>
      <c r="D555" s="15">
        <f t="shared" si="16"/>
        <v>0</v>
      </c>
      <c r="E555" s="15">
        <f t="shared" si="17"/>
        <v>0</v>
      </c>
      <c r="F555" s="14">
        <v>4200</v>
      </c>
      <c r="G555" s="18"/>
      <c r="H555" s="47" t="e">
        <f>VLOOKUP(G:G,'DATA INPUT TABLES HIDE'!C:D,2,0)</f>
        <v>#N/A</v>
      </c>
      <c r="I555" s="18"/>
      <c r="J555" s="18"/>
      <c r="K555" s="19"/>
      <c r="L555" s="18"/>
      <c r="M555" s="20"/>
      <c r="N555" s="15"/>
      <c r="O555" s="15"/>
      <c r="P555" s="17"/>
      <c r="Q555" s="70"/>
      <c r="R555" s="70"/>
      <c r="S555" s="15"/>
      <c r="T555" s="15"/>
      <c r="U555" s="15"/>
      <c r="V555" s="15"/>
    </row>
    <row r="556" spans="1:22" x14ac:dyDescent="0.35">
      <c r="A556" s="15"/>
      <c r="B556" s="15"/>
      <c r="C556" s="15"/>
      <c r="D556" s="15">
        <f t="shared" si="16"/>
        <v>0</v>
      </c>
      <c r="E556" s="15">
        <f t="shared" si="17"/>
        <v>0</v>
      </c>
      <c r="F556" s="14">
        <v>4200</v>
      </c>
      <c r="G556" s="18"/>
      <c r="H556" s="47" t="e">
        <f>VLOOKUP(G:G,'DATA INPUT TABLES HIDE'!C:D,2,0)</f>
        <v>#N/A</v>
      </c>
      <c r="I556" s="18"/>
      <c r="J556" s="18"/>
      <c r="K556" s="19"/>
      <c r="L556" s="18"/>
      <c r="M556" s="20"/>
      <c r="N556" s="15"/>
      <c r="O556" s="15"/>
      <c r="P556" s="17"/>
      <c r="Q556" s="70"/>
      <c r="R556" s="70"/>
      <c r="S556" s="15"/>
      <c r="T556" s="15"/>
      <c r="U556" s="15"/>
      <c r="V556" s="15"/>
    </row>
    <row r="557" spans="1:22" x14ac:dyDescent="0.35">
      <c r="A557" s="15"/>
      <c r="B557" s="15"/>
      <c r="C557" s="15"/>
      <c r="D557" s="15">
        <f t="shared" si="16"/>
        <v>0</v>
      </c>
      <c r="E557" s="15">
        <f t="shared" si="17"/>
        <v>0</v>
      </c>
      <c r="F557" s="14">
        <v>4200</v>
      </c>
      <c r="G557" s="18"/>
      <c r="H557" s="47" t="e">
        <f>VLOOKUP(G:G,'DATA INPUT TABLES HIDE'!C:D,2,0)</f>
        <v>#N/A</v>
      </c>
      <c r="I557" s="18"/>
      <c r="J557" s="18"/>
      <c r="K557" s="19"/>
      <c r="L557" s="18"/>
      <c r="M557" s="20"/>
      <c r="N557" s="15"/>
      <c r="O557" s="15"/>
      <c r="P557" s="17"/>
      <c r="Q557" s="70"/>
      <c r="R557" s="70"/>
      <c r="S557" s="15"/>
      <c r="T557" s="15"/>
      <c r="U557" s="15"/>
      <c r="V557" s="15"/>
    </row>
    <row r="558" spans="1:22" x14ac:dyDescent="0.35">
      <c r="A558" s="15"/>
      <c r="B558" s="15"/>
      <c r="C558" s="15"/>
      <c r="D558" s="15">
        <f t="shared" si="16"/>
        <v>0</v>
      </c>
      <c r="E558" s="15">
        <f t="shared" si="17"/>
        <v>0</v>
      </c>
      <c r="F558" s="14">
        <v>4200</v>
      </c>
      <c r="G558" s="18"/>
      <c r="H558" s="47" t="e">
        <f>VLOOKUP(G:G,'DATA INPUT TABLES HIDE'!C:D,2,0)</f>
        <v>#N/A</v>
      </c>
      <c r="I558" s="18"/>
      <c r="J558" s="18"/>
      <c r="K558" s="19"/>
      <c r="L558" s="18"/>
      <c r="M558" s="20"/>
      <c r="N558" s="15"/>
      <c r="O558" s="15"/>
      <c r="P558" s="17"/>
      <c r="Q558" s="70"/>
      <c r="R558" s="70"/>
      <c r="S558" s="15"/>
      <c r="T558" s="15"/>
      <c r="U558" s="15"/>
      <c r="V558" s="15"/>
    </row>
    <row r="559" spans="1:22" x14ac:dyDescent="0.35">
      <c r="A559" s="15"/>
      <c r="B559" s="15"/>
      <c r="C559" s="15"/>
      <c r="D559" s="15">
        <f t="shared" si="16"/>
        <v>0</v>
      </c>
      <c r="E559" s="15">
        <f t="shared" si="17"/>
        <v>0</v>
      </c>
      <c r="F559" s="14">
        <v>4200</v>
      </c>
      <c r="G559" s="18"/>
      <c r="H559" s="47" t="e">
        <f>VLOOKUP(G:G,'DATA INPUT TABLES HIDE'!C:D,2,0)</f>
        <v>#N/A</v>
      </c>
      <c r="I559" s="18"/>
      <c r="J559" s="18"/>
      <c r="K559" s="19"/>
      <c r="L559" s="18"/>
      <c r="M559" s="20"/>
      <c r="N559" s="15"/>
      <c r="O559" s="15"/>
      <c r="P559" s="17"/>
      <c r="Q559" s="70"/>
      <c r="R559" s="70"/>
      <c r="S559" s="15"/>
      <c r="T559" s="15"/>
      <c r="U559" s="15"/>
      <c r="V559" s="15"/>
    </row>
    <row r="560" spans="1:22" x14ac:dyDescent="0.35">
      <c r="A560" s="15"/>
      <c r="B560" s="15"/>
      <c r="C560" s="15"/>
      <c r="D560" s="15">
        <f t="shared" si="16"/>
        <v>0</v>
      </c>
      <c r="E560" s="15">
        <f t="shared" si="17"/>
        <v>0</v>
      </c>
      <c r="F560" s="14">
        <v>4200</v>
      </c>
      <c r="G560" s="18"/>
      <c r="H560" s="47" t="e">
        <f>VLOOKUP(G:G,'DATA INPUT TABLES HIDE'!C:D,2,0)</f>
        <v>#N/A</v>
      </c>
      <c r="I560" s="18"/>
      <c r="J560" s="18"/>
      <c r="K560" s="19"/>
      <c r="L560" s="18"/>
      <c r="M560" s="20"/>
      <c r="N560" s="15"/>
      <c r="O560" s="15"/>
      <c r="P560" s="17"/>
      <c r="Q560" s="70"/>
      <c r="R560" s="70"/>
      <c r="S560" s="15"/>
      <c r="T560" s="15"/>
      <c r="U560" s="15"/>
      <c r="V560" s="15"/>
    </row>
    <row r="561" spans="1:22" x14ac:dyDescent="0.35">
      <c r="A561" s="15"/>
      <c r="B561" s="15"/>
      <c r="C561" s="15"/>
      <c r="D561" s="15">
        <f t="shared" si="16"/>
        <v>0</v>
      </c>
      <c r="E561" s="15">
        <f t="shared" si="17"/>
        <v>0</v>
      </c>
      <c r="F561" s="14">
        <v>4200</v>
      </c>
      <c r="G561" s="18"/>
      <c r="H561" s="47" t="e">
        <f>VLOOKUP(G:G,'DATA INPUT TABLES HIDE'!C:D,2,0)</f>
        <v>#N/A</v>
      </c>
      <c r="I561" s="18"/>
      <c r="J561" s="18"/>
      <c r="K561" s="19"/>
      <c r="L561" s="18"/>
      <c r="M561" s="20"/>
      <c r="N561" s="15"/>
      <c r="O561" s="15"/>
      <c r="P561" s="17"/>
      <c r="Q561" s="70"/>
      <c r="R561" s="70"/>
      <c r="S561" s="15"/>
      <c r="T561" s="15"/>
      <c r="U561" s="15"/>
      <c r="V561" s="15"/>
    </row>
    <row r="562" spans="1:22" x14ac:dyDescent="0.35">
      <c r="A562" s="15"/>
      <c r="B562" s="15"/>
      <c r="C562" s="15"/>
      <c r="D562" s="15">
        <f t="shared" si="16"/>
        <v>0</v>
      </c>
      <c r="E562" s="15">
        <f t="shared" si="17"/>
        <v>0</v>
      </c>
      <c r="F562" s="14">
        <v>4200</v>
      </c>
      <c r="G562" s="18"/>
      <c r="H562" s="47" t="e">
        <f>VLOOKUP(G:G,'DATA INPUT TABLES HIDE'!C:D,2,0)</f>
        <v>#N/A</v>
      </c>
      <c r="I562" s="18"/>
      <c r="J562" s="18"/>
      <c r="K562" s="19"/>
      <c r="L562" s="18"/>
      <c r="M562" s="20"/>
      <c r="N562" s="15"/>
      <c r="O562" s="15"/>
      <c r="P562" s="17"/>
      <c r="Q562" s="70"/>
      <c r="R562" s="70"/>
      <c r="S562" s="15"/>
      <c r="T562" s="15"/>
      <c r="U562" s="15"/>
      <c r="V562" s="15"/>
    </row>
    <row r="563" spans="1:22" x14ac:dyDescent="0.35">
      <c r="A563" s="15"/>
      <c r="B563" s="15"/>
      <c r="C563" s="15"/>
      <c r="D563" s="15">
        <f t="shared" si="16"/>
        <v>0</v>
      </c>
      <c r="E563" s="15">
        <f t="shared" si="17"/>
        <v>0</v>
      </c>
      <c r="F563" s="14">
        <v>4200</v>
      </c>
      <c r="G563" s="18"/>
      <c r="H563" s="47" t="e">
        <f>VLOOKUP(G:G,'DATA INPUT TABLES HIDE'!C:D,2,0)</f>
        <v>#N/A</v>
      </c>
      <c r="I563" s="18"/>
      <c r="J563" s="18"/>
      <c r="K563" s="19"/>
      <c r="L563" s="18"/>
      <c r="M563" s="20"/>
      <c r="N563" s="15"/>
      <c r="O563" s="15"/>
      <c r="P563" s="17"/>
      <c r="Q563" s="70"/>
      <c r="R563" s="70"/>
      <c r="S563" s="15"/>
      <c r="T563" s="15"/>
      <c r="U563" s="15"/>
      <c r="V563" s="15"/>
    </row>
    <row r="564" spans="1:22" x14ac:dyDescent="0.35">
      <c r="A564" s="15"/>
      <c r="B564" s="15"/>
      <c r="C564" s="15"/>
      <c r="D564" s="15">
        <f t="shared" si="16"/>
        <v>0</v>
      </c>
      <c r="E564" s="15">
        <f t="shared" si="17"/>
        <v>0</v>
      </c>
      <c r="F564" s="14">
        <v>4200</v>
      </c>
      <c r="G564" s="18"/>
      <c r="H564" s="47" t="e">
        <f>VLOOKUP(G:G,'DATA INPUT TABLES HIDE'!C:D,2,0)</f>
        <v>#N/A</v>
      </c>
      <c r="I564" s="18"/>
      <c r="J564" s="18"/>
      <c r="K564" s="19"/>
      <c r="L564" s="18"/>
      <c r="M564" s="20"/>
      <c r="N564" s="15"/>
      <c r="O564" s="15"/>
      <c r="P564" s="17"/>
      <c r="Q564" s="70"/>
      <c r="R564" s="70"/>
      <c r="S564" s="15"/>
      <c r="T564" s="15"/>
      <c r="U564" s="15"/>
      <c r="V564" s="15"/>
    </row>
    <row r="565" spans="1:22" x14ac:dyDescent="0.35">
      <c r="A565" s="15"/>
      <c r="B565" s="15"/>
      <c r="C565" s="15"/>
      <c r="D565" s="15">
        <f t="shared" si="16"/>
        <v>0</v>
      </c>
      <c r="E565" s="15">
        <f t="shared" si="17"/>
        <v>0</v>
      </c>
      <c r="F565" s="14">
        <v>4200</v>
      </c>
      <c r="G565" s="18"/>
      <c r="H565" s="47" t="e">
        <f>VLOOKUP(G:G,'DATA INPUT TABLES HIDE'!C:D,2,0)</f>
        <v>#N/A</v>
      </c>
      <c r="I565" s="18"/>
      <c r="J565" s="18"/>
      <c r="K565" s="19"/>
      <c r="L565" s="18"/>
      <c r="M565" s="20"/>
      <c r="N565" s="15"/>
      <c r="O565" s="15"/>
      <c r="P565" s="17"/>
      <c r="Q565" s="70"/>
      <c r="R565" s="70"/>
      <c r="S565" s="15"/>
      <c r="T565" s="15"/>
      <c r="U565" s="15"/>
      <c r="V565" s="15"/>
    </row>
    <row r="566" spans="1:22" x14ac:dyDescent="0.35">
      <c r="A566" s="15"/>
      <c r="B566" s="15"/>
      <c r="C566" s="15"/>
      <c r="D566" s="15">
        <f t="shared" si="16"/>
        <v>0</v>
      </c>
      <c r="E566" s="15">
        <f t="shared" si="17"/>
        <v>0</v>
      </c>
      <c r="F566" s="14">
        <v>4200</v>
      </c>
      <c r="G566" s="18"/>
      <c r="H566" s="47" t="e">
        <f>VLOOKUP(G:G,'DATA INPUT TABLES HIDE'!C:D,2,0)</f>
        <v>#N/A</v>
      </c>
      <c r="I566" s="18"/>
      <c r="J566" s="18"/>
      <c r="K566" s="19"/>
      <c r="L566" s="18"/>
      <c r="M566" s="20"/>
      <c r="N566" s="15"/>
      <c r="O566" s="15"/>
      <c r="P566" s="17"/>
      <c r="Q566" s="70"/>
      <c r="R566" s="70"/>
      <c r="S566" s="15"/>
      <c r="T566" s="15"/>
      <c r="U566" s="15"/>
      <c r="V566" s="15"/>
    </row>
    <row r="567" spans="1:22" x14ac:dyDescent="0.35">
      <c r="A567" s="15"/>
      <c r="B567" s="15"/>
      <c r="C567" s="15"/>
      <c r="D567" s="15">
        <f t="shared" si="16"/>
        <v>0</v>
      </c>
      <c r="E567" s="15">
        <f t="shared" si="17"/>
        <v>0</v>
      </c>
      <c r="F567" s="14">
        <v>4200</v>
      </c>
      <c r="G567" s="18"/>
      <c r="H567" s="47" t="e">
        <f>VLOOKUP(G:G,'DATA INPUT TABLES HIDE'!C:D,2,0)</f>
        <v>#N/A</v>
      </c>
      <c r="I567" s="18"/>
      <c r="J567" s="18"/>
      <c r="K567" s="19"/>
      <c r="L567" s="18"/>
      <c r="M567" s="20"/>
      <c r="N567" s="15"/>
      <c r="O567" s="15"/>
      <c r="P567" s="17"/>
      <c r="Q567" s="70"/>
      <c r="R567" s="70"/>
      <c r="S567" s="15"/>
      <c r="T567" s="15"/>
      <c r="U567" s="15"/>
      <c r="V567" s="15"/>
    </row>
    <row r="568" spans="1:22" x14ac:dyDescent="0.35">
      <c r="A568" s="15"/>
      <c r="B568" s="15"/>
      <c r="C568" s="15"/>
      <c r="D568" s="15">
        <f t="shared" si="16"/>
        <v>0</v>
      </c>
      <c r="E568" s="15">
        <f t="shared" si="17"/>
        <v>0</v>
      </c>
      <c r="F568" s="14">
        <v>4200</v>
      </c>
      <c r="G568" s="18"/>
      <c r="H568" s="47" t="e">
        <f>VLOOKUP(G:G,'DATA INPUT TABLES HIDE'!C:D,2,0)</f>
        <v>#N/A</v>
      </c>
      <c r="I568" s="18"/>
      <c r="J568" s="18"/>
      <c r="K568" s="19"/>
      <c r="L568" s="18"/>
      <c r="M568" s="20"/>
      <c r="N568" s="15"/>
      <c r="O568" s="15"/>
      <c r="P568" s="17"/>
      <c r="Q568" s="70"/>
      <c r="R568" s="70"/>
      <c r="S568" s="15"/>
      <c r="T568" s="15"/>
      <c r="U568" s="15"/>
      <c r="V568" s="15"/>
    </row>
    <row r="569" spans="1:22" x14ac:dyDescent="0.35">
      <c r="A569" s="15"/>
      <c r="B569" s="15"/>
      <c r="C569" s="15"/>
      <c r="D569" s="15">
        <f t="shared" si="16"/>
        <v>0</v>
      </c>
      <c r="E569" s="15">
        <f t="shared" si="17"/>
        <v>0</v>
      </c>
      <c r="F569" s="14">
        <v>4200</v>
      </c>
      <c r="G569" s="18"/>
      <c r="H569" s="47" t="e">
        <f>VLOOKUP(G:G,'DATA INPUT TABLES HIDE'!C:D,2,0)</f>
        <v>#N/A</v>
      </c>
      <c r="I569" s="18"/>
      <c r="J569" s="18"/>
      <c r="K569" s="19"/>
      <c r="L569" s="18"/>
      <c r="M569" s="20"/>
      <c r="N569" s="15"/>
      <c r="O569" s="15"/>
      <c r="P569" s="17"/>
      <c r="Q569" s="70"/>
      <c r="R569" s="70"/>
      <c r="S569" s="15"/>
      <c r="T569" s="15"/>
      <c r="U569" s="15"/>
      <c r="V569" s="15"/>
    </row>
    <row r="570" spans="1:22" x14ac:dyDescent="0.35">
      <c r="A570" s="15"/>
      <c r="B570" s="15"/>
      <c r="C570" s="15"/>
      <c r="D570" s="15">
        <f t="shared" si="16"/>
        <v>0</v>
      </c>
      <c r="E570" s="15">
        <f t="shared" si="17"/>
        <v>0</v>
      </c>
      <c r="F570" s="14">
        <v>4200</v>
      </c>
      <c r="G570" s="18"/>
      <c r="H570" s="47" t="e">
        <f>VLOOKUP(G:G,'DATA INPUT TABLES HIDE'!C:D,2,0)</f>
        <v>#N/A</v>
      </c>
      <c r="I570" s="18"/>
      <c r="J570" s="18"/>
      <c r="K570" s="19"/>
      <c r="L570" s="18"/>
      <c r="M570" s="20"/>
      <c r="N570" s="15"/>
      <c r="O570" s="15"/>
      <c r="P570" s="17"/>
      <c r="Q570" s="70"/>
      <c r="R570" s="70"/>
      <c r="S570" s="15"/>
      <c r="T570" s="15"/>
      <c r="U570" s="15"/>
      <c r="V570" s="15"/>
    </row>
    <row r="571" spans="1:22" x14ac:dyDescent="0.35">
      <c r="A571" s="15"/>
      <c r="B571" s="15"/>
      <c r="C571" s="15"/>
      <c r="D571" s="15">
        <f t="shared" si="16"/>
        <v>0</v>
      </c>
      <c r="E571" s="15">
        <f t="shared" si="17"/>
        <v>0</v>
      </c>
      <c r="F571" s="14">
        <v>4200</v>
      </c>
      <c r="G571" s="18"/>
      <c r="H571" s="47" t="e">
        <f>VLOOKUP(G:G,'DATA INPUT TABLES HIDE'!C:D,2,0)</f>
        <v>#N/A</v>
      </c>
      <c r="I571" s="18"/>
      <c r="J571" s="18"/>
      <c r="K571" s="19"/>
      <c r="L571" s="18"/>
      <c r="M571" s="20"/>
      <c r="N571" s="15"/>
      <c r="O571" s="15"/>
      <c r="P571" s="17"/>
      <c r="Q571" s="70"/>
      <c r="R571" s="70"/>
      <c r="S571" s="15"/>
      <c r="T571" s="15"/>
      <c r="U571" s="15"/>
      <c r="V571" s="15"/>
    </row>
    <row r="572" spans="1:22" x14ac:dyDescent="0.35">
      <c r="A572" s="15"/>
      <c r="B572" s="15"/>
      <c r="C572" s="15"/>
      <c r="D572" s="15">
        <f t="shared" si="16"/>
        <v>0</v>
      </c>
      <c r="E572" s="15">
        <f t="shared" si="17"/>
        <v>0</v>
      </c>
      <c r="F572" s="14">
        <v>4200</v>
      </c>
      <c r="G572" s="18"/>
      <c r="H572" s="47" t="e">
        <f>VLOOKUP(G:G,'DATA INPUT TABLES HIDE'!C:D,2,0)</f>
        <v>#N/A</v>
      </c>
      <c r="I572" s="18"/>
      <c r="J572" s="18"/>
      <c r="K572" s="19"/>
      <c r="L572" s="18"/>
      <c r="M572" s="20"/>
      <c r="N572" s="15"/>
      <c r="O572" s="15"/>
      <c r="P572" s="17"/>
      <c r="Q572" s="70"/>
      <c r="R572" s="70"/>
      <c r="S572" s="15"/>
      <c r="T572" s="15"/>
      <c r="U572" s="15"/>
      <c r="V572" s="15"/>
    </row>
    <row r="573" spans="1:22" x14ac:dyDescent="0.35">
      <c r="A573" s="15"/>
      <c r="B573" s="15"/>
      <c r="C573" s="15"/>
      <c r="D573" s="15">
        <f t="shared" si="16"/>
        <v>0</v>
      </c>
      <c r="E573" s="15">
        <f t="shared" si="17"/>
        <v>0</v>
      </c>
      <c r="F573" s="14">
        <v>4200</v>
      </c>
      <c r="G573" s="18"/>
      <c r="H573" s="47" t="e">
        <f>VLOOKUP(G:G,'DATA INPUT TABLES HIDE'!C:D,2,0)</f>
        <v>#N/A</v>
      </c>
      <c r="I573" s="18"/>
      <c r="J573" s="18"/>
      <c r="K573" s="19"/>
      <c r="L573" s="18"/>
      <c r="M573" s="20"/>
      <c r="N573" s="15"/>
      <c r="O573" s="15"/>
      <c r="P573" s="17"/>
      <c r="Q573" s="70"/>
      <c r="R573" s="70"/>
      <c r="S573" s="15"/>
      <c r="T573" s="15"/>
      <c r="U573" s="15"/>
      <c r="V573" s="15"/>
    </row>
    <row r="574" spans="1:22" x14ac:dyDescent="0.35">
      <c r="A574" s="15"/>
      <c r="B574" s="15"/>
      <c r="C574" s="15"/>
      <c r="D574" s="15">
        <f t="shared" si="16"/>
        <v>0</v>
      </c>
      <c r="E574" s="15">
        <f t="shared" si="17"/>
        <v>0</v>
      </c>
      <c r="F574" s="14">
        <v>4200</v>
      </c>
      <c r="G574" s="18"/>
      <c r="H574" s="47" t="e">
        <f>VLOOKUP(G:G,'DATA INPUT TABLES HIDE'!C:D,2,0)</f>
        <v>#N/A</v>
      </c>
      <c r="I574" s="18"/>
      <c r="J574" s="18"/>
      <c r="K574" s="19"/>
      <c r="L574" s="18"/>
      <c r="M574" s="20"/>
      <c r="N574" s="15"/>
      <c r="O574" s="15"/>
      <c r="P574" s="17"/>
      <c r="Q574" s="70"/>
      <c r="R574" s="70"/>
      <c r="S574" s="15"/>
      <c r="T574" s="15"/>
      <c r="U574" s="15"/>
      <c r="V574" s="15"/>
    </row>
    <row r="575" spans="1:22" x14ac:dyDescent="0.35">
      <c r="A575" s="15"/>
      <c r="B575" s="15"/>
      <c r="C575" s="15"/>
      <c r="D575" s="15">
        <f t="shared" si="16"/>
        <v>0</v>
      </c>
      <c r="E575" s="15">
        <f t="shared" si="17"/>
        <v>0</v>
      </c>
      <c r="F575" s="14">
        <v>4200</v>
      </c>
      <c r="G575" s="18"/>
      <c r="H575" s="47" t="e">
        <f>VLOOKUP(G:G,'DATA INPUT TABLES HIDE'!C:D,2,0)</f>
        <v>#N/A</v>
      </c>
      <c r="I575" s="18"/>
      <c r="J575" s="18"/>
      <c r="K575" s="19"/>
      <c r="L575" s="18"/>
      <c r="M575" s="20"/>
      <c r="N575" s="15"/>
      <c r="O575" s="15"/>
      <c r="P575" s="17"/>
      <c r="Q575" s="70"/>
      <c r="R575" s="70"/>
      <c r="S575" s="15"/>
      <c r="T575" s="15"/>
      <c r="U575" s="15"/>
      <c r="V575" s="15"/>
    </row>
    <row r="576" spans="1:22" x14ac:dyDescent="0.35">
      <c r="A576" s="15"/>
      <c r="B576" s="15"/>
      <c r="C576" s="15"/>
      <c r="D576" s="15">
        <f t="shared" si="16"/>
        <v>0</v>
      </c>
      <c r="E576" s="15">
        <f t="shared" si="17"/>
        <v>0</v>
      </c>
      <c r="F576" s="14">
        <v>4200</v>
      </c>
      <c r="G576" s="18"/>
      <c r="H576" s="47" t="e">
        <f>VLOOKUP(G:G,'DATA INPUT TABLES HIDE'!C:D,2,0)</f>
        <v>#N/A</v>
      </c>
      <c r="I576" s="18"/>
      <c r="J576" s="18"/>
      <c r="K576" s="19"/>
      <c r="L576" s="18"/>
      <c r="M576" s="20"/>
      <c r="N576" s="15"/>
      <c r="O576" s="15"/>
      <c r="P576" s="17"/>
      <c r="Q576" s="70"/>
      <c r="R576" s="70"/>
      <c r="S576" s="15"/>
      <c r="T576" s="15"/>
      <c r="U576" s="15"/>
      <c r="V576" s="15"/>
    </row>
    <row r="577" spans="1:22" x14ac:dyDescent="0.35">
      <c r="A577" s="15"/>
      <c r="B577" s="15"/>
      <c r="C577" s="15"/>
      <c r="D577" s="15">
        <f t="shared" si="16"/>
        <v>0</v>
      </c>
      <c r="E577" s="15">
        <f t="shared" si="17"/>
        <v>0</v>
      </c>
      <c r="F577" s="14">
        <v>4200</v>
      </c>
      <c r="G577" s="18"/>
      <c r="H577" s="47" t="e">
        <f>VLOOKUP(G:G,'DATA INPUT TABLES HIDE'!C:D,2,0)</f>
        <v>#N/A</v>
      </c>
      <c r="I577" s="18"/>
      <c r="J577" s="18"/>
      <c r="K577" s="19"/>
      <c r="L577" s="18"/>
      <c r="M577" s="20"/>
      <c r="N577" s="15"/>
      <c r="O577" s="15"/>
      <c r="P577" s="17"/>
      <c r="Q577" s="70"/>
      <c r="R577" s="70"/>
      <c r="S577" s="15"/>
      <c r="T577" s="15"/>
      <c r="U577" s="15"/>
      <c r="V577" s="15"/>
    </row>
    <row r="578" spans="1:22" x14ac:dyDescent="0.35">
      <c r="A578" s="15"/>
      <c r="B578" s="15"/>
      <c r="C578" s="15"/>
      <c r="D578" s="15">
        <f t="shared" si="16"/>
        <v>0</v>
      </c>
      <c r="E578" s="15">
        <f t="shared" si="17"/>
        <v>0</v>
      </c>
      <c r="F578" s="14">
        <v>4200</v>
      </c>
      <c r="G578" s="18"/>
      <c r="H578" s="47" t="e">
        <f>VLOOKUP(G:G,'DATA INPUT TABLES HIDE'!C:D,2,0)</f>
        <v>#N/A</v>
      </c>
      <c r="I578" s="18"/>
      <c r="J578" s="18"/>
      <c r="K578" s="19"/>
      <c r="L578" s="18"/>
      <c r="M578" s="20"/>
      <c r="N578" s="15"/>
      <c r="O578" s="15"/>
      <c r="P578" s="17"/>
      <c r="Q578" s="70"/>
      <c r="R578" s="70"/>
      <c r="S578" s="15"/>
      <c r="T578" s="15"/>
      <c r="U578" s="15"/>
      <c r="V578" s="15"/>
    </row>
    <row r="579" spans="1:22" x14ac:dyDescent="0.35">
      <c r="A579" s="15"/>
      <c r="B579" s="15"/>
      <c r="C579" s="15"/>
      <c r="D579" s="15">
        <f t="shared" si="16"/>
        <v>0</v>
      </c>
      <c r="E579" s="15">
        <f t="shared" si="17"/>
        <v>0</v>
      </c>
      <c r="F579" s="14">
        <v>4200</v>
      </c>
      <c r="G579" s="18"/>
      <c r="H579" s="47" t="e">
        <f>VLOOKUP(G:G,'DATA INPUT TABLES HIDE'!C:D,2,0)</f>
        <v>#N/A</v>
      </c>
      <c r="I579" s="18"/>
      <c r="J579" s="18"/>
      <c r="K579" s="19"/>
      <c r="L579" s="18"/>
      <c r="M579" s="20"/>
      <c r="N579" s="15"/>
      <c r="O579" s="15"/>
      <c r="P579" s="17"/>
      <c r="Q579" s="70"/>
      <c r="R579" s="70"/>
      <c r="S579" s="15"/>
      <c r="T579" s="15"/>
      <c r="U579" s="15"/>
      <c r="V579" s="15"/>
    </row>
    <row r="580" spans="1:22" x14ac:dyDescent="0.35">
      <c r="A580" s="15"/>
      <c r="B580" s="15"/>
      <c r="C580" s="15"/>
      <c r="D580" s="15">
        <f t="shared" si="16"/>
        <v>0</v>
      </c>
      <c r="E580" s="15">
        <f t="shared" si="17"/>
        <v>0</v>
      </c>
      <c r="F580" s="14">
        <v>4200</v>
      </c>
      <c r="G580" s="18"/>
      <c r="H580" s="47" t="e">
        <f>VLOOKUP(G:G,'DATA INPUT TABLES HIDE'!C:D,2,0)</f>
        <v>#N/A</v>
      </c>
      <c r="I580" s="18"/>
      <c r="J580" s="18"/>
      <c r="K580" s="19"/>
      <c r="L580" s="18"/>
      <c r="M580" s="20"/>
      <c r="N580" s="15"/>
      <c r="O580" s="15"/>
      <c r="P580" s="17"/>
      <c r="Q580" s="70"/>
      <c r="R580" s="70"/>
      <c r="S580" s="15"/>
      <c r="T580" s="15"/>
      <c r="U580" s="15"/>
      <c r="V580" s="15"/>
    </row>
    <row r="581" spans="1:22" x14ac:dyDescent="0.35">
      <c r="A581" s="15"/>
      <c r="B581" s="15"/>
      <c r="C581" s="15"/>
      <c r="D581" s="15">
        <f t="shared" si="16"/>
        <v>0</v>
      </c>
      <c r="E581" s="15">
        <f t="shared" si="17"/>
        <v>0</v>
      </c>
      <c r="F581" s="14">
        <v>4200</v>
      </c>
      <c r="G581" s="18"/>
      <c r="H581" s="47" t="e">
        <f>VLOOKUP(G:G,'DATA INPUT TABLES HIDE'!C:D,2,0)</f>
        <v>#N/A</v>
      </c>
      <c r="I581" s="18"/>
      <c r="J581" s="18"/>
      <c r="K581" s="19"/>
      <c r="L581" s="18"/>
      <c r="M581" s="20"/>
      <c r="N581" s="15"/>
      <c r="O581" s="15"/>
      <c r="P581" s="17"/>
      <c r="Q581" s="70"/>
      <c r="R581" s="70"/>
      <c r="S581" s="15"/>
      <c r="T581" s="15"/>
      <c r="U581" s="15"/>
      <c r="V581" s="15"/>
    </row>
    <row r="582" spans="1:22" x14ac:dyDescent="0.35">
      <c r="A582" s="15"/>
      <c r="B582" s="15"/>
      <c r="C582" s="15"/>
      <c r="D582" s="15">
        <f t="shared" si="16"/>
        <v>0</v>
      </c>
      <c r="E582" s="15">
        <f t="shared" si="17"/>
        <v>0</v>
      </c>
      <c r="F582" s="14">
        <v>4200</v>
      </c>
      <c r="G582" s="18"/>
      <c r="H582" s="47" t="e">
        <f>VLOOKUP(G:G,'DATA INPUT TABLES HIDE'!C:D,2,0)</f>
        <v>#N/A</v>
      </c>
      <c r="I582" s="18"/>
      <c r="J582" s="18"/>
      <c r="K582" s="19"/>
      <c r="L582" s="18"/>
      <c r="M582" s="20"/>
      <c r="N582" s="15"/>
      <c r="O582" s="15"/>
      <c r="P582" s="17"/>
      <c r="Q582" s="70"/>
      <c r="R582" s="70"/>
      <c r="S582" s="15"/>
      <c r="T582" s="15"/>
      <c r="U582" s="15"/>
      <c r="V582" s="15"/>
    </row>
    <row r="583" spans="1:22" x14ac:dyDescent="0.35">
      <c r="A583" s="15"/>
      <c r="B583" s="15"/>
      <c r="C583" s="15"/>
      <c r="D583" s="15">
        <f t="shared" si="16"/>
        <v>0</v>
      </c>
      <c r="E583" s="15">
        <f t="shared" si="17"/>
        <v>0</v>
      </c>
      <c r="F583" s="14">
        <v>4200</v>
      </c>
      <c r="G583" s="18"/>
      <c r="H583" s="47" t="e">
        <f>VLOOKUP(G:G,'DATA INPUT TABLES HIDE'!C:D,2,0)</f>
        <v>#N/A</v>
      </c>
      <c r="I583" s="18"/>
      <c r="J583" s="18"/>
      <c r="K583" s="19"/>
      <c r="L583" s="18"/>
      <c r="M583" s="20"/>
      <c r="N583" s="15"/>
      <c r="O583" s="15"/>
      <c r="P583" s="17"/>
      <c r="Q583" s="70"/>
      <c r="R583" s="70"/>
      <c r="S583" s="15"/>
      <c r="T583" s="15"/>
      <c r="U583" s="15"/>
      <c r="V583" s="15"/>
    </row>
    <row r="584" spans="1:22" x14ac:dyDescent="0.35">
      <c r="A584" s="15"/>
      <c r="B584" s="15"/>
      <c r="C584" s="15"/>
      <c r="D584" s="15">
        <f t="shared" si="16"/>
        <v>0</v>
      </c>
      <c r="E584" s="15">
        <f t="shared" si="17"/>
        <v>0</v>
      </c>
      <c r="F584" s="14">
        <v>4200</v>
      </c>
      <c r="G584" s="18"/>
      <c r="H584" s="47" t="e">
        <f>VLOOKUP(G:G,'DATA INPUT TABLES HIDE'!C:D,2,0)</f>
        <v>#N/A</v>
      </c>
      <c r="I584" s="18"/>
      <c r="J584" s="18"/>
      <c r="K584" s="19"/>
      <c r="L584" s="18"/>
      <c r="M584" s="20"/>
      <c r="N584" s="15"/>
      <c r="O584" s="15"/>
      <c r="P584" s="17"/>
      <c r="Q584" s="70"/>
      <c r="R584" s="70"/>
      <c r="S584" s="15"/>
      <c r="T584" s="15"/>
      <c r="U584" s="15"/>
      <c r="V584" s="15"/>
    </row>
    <row r="585" spans="1:22" x14ac:dyDescent="0.35">
      <c r="A585" s="15"/>
      <c r="B585" s="15"/>
      <c r="C585" s="15"/>
      <c r="D585" s="15">
        <f t="shared" ref="D585:D601" si="18">$C$3</f>
        <v>0</v>
      </c>
      <c r="E585" s="15">
        <f t="shared" ref="E585:E601" si="19">$C$4</f>
        <v>0</v>
      </c>
      <c r="F585" s="14">
        <v>4200</v>
      </c>
      <c r="G585" s="18"/>
      <c r="H585" s="47" t="e">
        <f>VLOOKUP(G:G,'DATA INPUT TABLES HIDE'!C:D,2,0)</f>
        <v>#N/A</v>
      </c>
      <c r="I585" s="18"/>
      <c r="J585" s="18"/>
      <c r="K585" s="19"/>
      <c r="L585" s="18"/>
      <c r="M585" s="20"/>
      <c r="N585" s="15"/>
      <c r="O585" s="15"/>
      <c r="P585" s="17"/>
      <c r="Q585" s="70"/>
      <c r="R585" s="70"/>
      <c r="S585" s="15"/>
      <c r="T585" s="15"/>
      <c r="U585" s="15"/>
      <c r="V585" s="15"/>
    </row>
    <row r="586" spans="1:22" x14ac:dyDescent="0.35">
      <c r="A586" s="15"/>
      <c r="B586" s="15"/>
      <c r="C586" s="15"/>
      <c r="D586" s="15">
        <f t="shared" si="18"/>
        <v>0</v>
      </c>
      <c r="E586" s="15">
        <f t="shared" si="19"/>
        <v>0</v>
      </c>
      <c r="F586" s="14">
        <v>4200</v>
      </c>
      <c r="G586" s="18"/>
      <c r="H586" s="47" t="e">
        <f>VLOOKUP(G:G,'DATA INPUT TABLES HIDE'!C:D,2,0)</f>
        <v>#N/A</v>
      </c>
      <c r="I586" s="18"/>
      <c r="J586" s="18"/>
      <c r="K586" s="19"/>
      <c r="L586" s="18"/>
      <c r="M586" s="20"/>
      <c r="N586" s="15"/>
      <c r="O586" s="15"/>
      <c r="P586" s="17"/>
      <c r="Q586" s="70"/>
      <c r="R586" s="70"/>
      <c r="S586" s="15"/>
      <c r="T586" s="15"/>
      <c r="U586" s="15"/>
      <c r="V586" s="15"/>
    </row>
    <row r="587" spans="1:22" x14ac:dyDescent="0.35">
      <c r="A587" s="15"/>
      <c r="B587" s="15"/>
      <c r="C587" s="15"/>
      <c r="D587" s="15">
        <f t="shared" si="18"/>
        <v>0</v>
      </c>
      <c r="E587" s="15">
        <f t="shared" si="19"/>
        <v>0</v>
      </c>
      <c r="F587" s="14">
        <v>4200</v>
      </c>
      <c r="G587" s="18"/>
      <c r="H587" s="47" t="e">
        <f>VLOOKUP(G:G,'DATA INPUT TABLES HIDE'!C:D,2,0)</f>
        <v>#N/A</v>
      </c>
      <c r="I587" s="18"/>
      <c r="J587" s="18"/>
      <c r="K587" s="19"/>
      <c r="L587" s="18"/>
      <c r="M587" s="20"/>
      <c r="N587" s="15"/>
      <c r="O587" s="15"/>
      <c r="P587" s="17"/>
      <c r="Q587" s="70"/>
      <c r="R587" s="70"/>
      <c r="S587" s="15"/>
      <c r="T587" s="15"/>
      <c r="U587" s="15"/>
      <c r="V587" s="15"/>
    </row>
    <row r="588" spans="1:22" x14ac:dyDescent="0.35">
      <c r="A588" s="15"/>
      <c r="B588" s="15"/>
      <c r="C588" s="15"/>
      <c r="D588" s="15">
        <f t="shared" si="18"/>
        <v>0</v>
      </c>
      <c r="E588" s="15">
        <f t="shared" si="19"/>
        <v>0</v>
      </c>
      <c r="F588" s="14">
        <v>4200</v>
      </c>
      <c r="G588" s="18"/>
      <c r="H588" s="47" t="e">
        <f>VLOOKUP(G:G,'DATA INPUT TABLES HIDE'!C:D,2,0)</f>
        <v>#N/A</v>
      </c>
      <c r="I588" s="18"/>
      <c r="J588" s="18"/>
      <c r="K588" s="19"/>
      <c r="L588" s="18"/>
      <c r="M588" s="20"/>
      <c r="N588" s="15"/>
      <c r="O588" s="15"/>
      <c r="P588" s="17"/>
      <c r="Q588" s="70"/>
      <c r="R588" s="70"/>
      <c r="S588" s="15"/>
      <c r="T588" s="15"/>
      <c r="U588" s="15"/>
      <c r="V588" s="15"/>
    </row>
    <row r="589" spans="1:22" x14ac:dyDescent="0.35">
      <c r="A589" s="15"/>
      <c r="B589" s="15"/>
      <c r="C589" s="15"/>
      <c r="D589" s="15">
        <f t="shared" si="18"/>
        <v>0</v>
      </c>
      <c r="E589" s="15">
        <f t="shared" si="19"/>
        <v>0</v>
      </c>
      <c r="F589" s="14">
        <v>4200</v>
      </c>
      <c r="G589" s="18"/>
      <c r="H589" s="47" t="e">
        <f>VLOOKUP(G:G,'DATA INPUT TABLES HIDE'!C:D,2,0)</f>
        <v>#N/A</v>
      </c>
      <c r="I589" s="18"/>
      <c r="J589" s="18"/>
      <c r="K589" s="19"/>
      <c r="L589" s="18"/>
      <c r="M589" s="20"/>
      <c r="N589" s="15"/>
      <c r="O589" s="15"/>
      <c r="P589" s="17"/>
      <c r="Q589" s="70"/>
      <c r="R589" s="70"/>
      <c r="S589" s="15"/>
      <c r="T589" s="15"/>
      <c r="U589" s="15"/>
      <c r="V589" s="15"/>
    </row>
    <row r="590" spans="1:22" x14ac:dyDescent="0.35">
      <c r="A590" s="15"/>
      <c r="B590" s="15"/>
      <c r="C590" s="15"/>
      <c r="D590" s="15">
        <f t="shared" si="18"/>
        <v>0</v>
      </c>
      <c r="E590" s="15">
        <f t="shared" si="19"/>
        <v>0</v>
      </c>
      <c r="F590" s="14">
        <v>4200</v>
      </c>
      <c r="G590" s="18"/>
      <c r="H590" s="47" t="e">
        <f>VLOOKUP(G:G,'DATA INPUT TABLES HIDE'!C:D,2,0)</f>
        <v>#N/A</v>
      </c>
      <c r="I590" s="18"/>
      <c r="J590" s="18"/>
      <c r="K590" s="19"/>
      <c r="L590" s="18"/>
      <c r="M590" s="20"/>
      <c r="N590" s="15"/>
      <c r="O590" s="15"/>
      <c r="P590" s="17"/>
      <c r="Q590" s="70"/>
      <c r="R590" s="70"/>
      <c r="S590" s="15"/>
      <c r="T590" s="15"/>
      <c r="U590" s="15"/>
      <c r="V590" s="15"/>
    </row>
    <row r="591" spans="1:22" x14ac:dyDescent="0.35">
      <c r="A591" s="15"/>
      <c r="B591" s="15"/>
      <c r="C591" s="15"/>
      <c r="D591" s="15">
        <f t="shared" si="18"/>
        <v>0</v>
      </c>
      <c r="E591" s="15">
        <f t="shared" si="19"/>
        <v>0</v>
      </c>
      <c r="F591" s="14">
        <v>4200</v>
      </c>
      <c r="G591" s="18"/>
      <c r="H591" s="47" t="e">
        <f>VLOOKUP(G:G,'DATA INPUT TABLES HIDE'!C:D,2,0)</f>
        <v>#N/A</v>
      </c>
      <c r="I591" s="18"/>
      <c r="J591" s="18"/>
      <c r="K591" s="19"/>
      <c r="L591" s="18"/>
      <c r="M591" s="20"/>
      <c r="N591" s="15"/>
      <c r="O591" s="15"/>
      <c r="P591" s="17"/>
      <c r="Q591" s="70"/>
      <c r="R591" s="70"/>
      <c r="S591" s="15"/>
      <c r="T591" s="15"/>
      <c r="U591" s="15"/>
      <c r="V591" s="15"/>
    </row>
    <row r="592" spans="1:22" x14ac:dyDescent="0.35">
      <c r="A592" s="15"/>
      <c r="B592" s="15"/>
      <c r="C592" s="15"/>
      <c r="D592" s="15">
        <f t="shared" si="18"/>
        <v>0</v>
      </c>
      <c r="E592" s="15">
        <f t="shared" si="19"/>
        <v>0</v>
      </c>
      <c r="F592" s="14">
        <v>4200</v>
      </c>
      <c r="G592" s="18"/>
      <c r="H592" s="47" t="e">
        <f>VLOOKUP(G:G,'DATA INPUT TABLES HIDE'!C:D,2,0)</f>
        <v>#N/A</v>
      </c>
      <c r="I592" s="18"/>
      <c r="J592" s="18"/>
      <c r="K592" s="19"/>
      <c r="L592" s="18"/>
      <c r="M592" s="20"/>
      <c r="N592" s="15"/>
      <c r="O592" s="15"/>
      <c r="P592" s="17"/>
      <c r="Q592" s="70"/>
      <c r="R592" s="70"/>
      <c r="S592" s="15"/>
      <c r="T592" s="15"/>
      <c r="U592" s="15"/>
      <c r="V592" s="15"/>
    </row>
    <row r="593" spans="1:22" x14ac:dyDescent="0.35">
      <c r="A593" s="15"/>
      <c r="B593" s="15"/>
      <c r="C593" s="15"/>
      <c r="D593" s="15">
        <f t="shared" si="18"/>
        <v>0</v>
      </c>
      <c r="E593" s="15">
        <f t="shared" si="19"/>
        <v>0</v>
      </c>
      <c r="F593" s="14">
        <v>4200</v>
      </c>
      <c r="G593" s="18"/>
      <c r="H593" s="47" t="e">
        <f>VLOOKUP(G:G,'DATA INPUT TABLES HIDE'!C:D,2,0)</f>
        <v>#N/A</v>
      </c>
      <c r="I593" s="18"/>
      <c r="J593" s="18"/>
      <c r="K593" s="19"/>
      <c r="L593" s="18"/>
      <c r="M593" s="20"/>
      <c r="N593" s="15"/>
      <c r="O593" s="15"/>
      <c r="P593" s="17"/>
      <c r="Q593" s="70"/>
      <c r="R593" s="70"/>
      <c r="S593" s="15"/>
      <c r="T593" s="15"/>
      <c r="U593" s="15"/>
      <c r="V593" s="15"/>
    </row>
    <row r="594" spans="1:22" x14ac:dyDescent="0.35">
      <c r="A594" s="15"/>
      <c r="B594" s="15"/>
      <c r="C594" s="15"/>
      <c r="D594" s="15">
        <f t="shared" si="18"/>
        <v>0</v>
      </c>
      <c r="E594" s="15">
        <f t="shared" si="19"/>
        <v>0</v>
      </c>
      <c r="F594" s="14">
        <v>4200</v>
      </c>
      <c r="G594" s="18"/>
      <c r="H594" s="47" t="e">
        <f>VLOOKUP(G:G,'DATA INPUT TABLES HIDE'!C:D,2,0)</f>
        <v>#N/A</v>
      </c>
      <c r="I594" s="18"/>
      <c r="J594" s="18"/>
      <c r="K594" s="19"/>
      <c r="L594" s="18"/>
      <c r="M594" s="20"/>
      <c r="N594" s="15"/>
      <c r="O594" s="15"/>
      <c r="P594" s="17"/>
      <c r="Q594" s="70"/>
      <c r="R594" s="70"/>
      <c r="S594" s="15"/>
      <c r="T594" s="15"/>
      <c r="U594" s="15"/>
      <c r="V594" s="15"/>
    </row>
    <row r="595" spans="1:22" x14ac:dyDescent="0.35">
      <c r="A595" s="15"/>
      <c r="B595" s="15"/>
      <c r="C595" s="15"/>
      <c r="D595" s="15">
        <f t="shared" si="18"/>
        <v>0</v>
      </c>
      <c r="E595" s="15">
        <f t="shared" si="19"/>
        <v>0</v>
      </c>
      <c r="F595" s="14">
        <v>4200</v>
      </c>
      <c r="G595" s="18"/>
      <c r="H595" s="47" t="e">
        <f>VLOOKUP(G:G,'DATA INPUT TABLES HIDE'!C:D,2,0)</f>
        <v>#N/A</v>
      </c>
      <c r="I595" s="18"/>
      <c r="J595" s="18"/>
      <c r="K595" s="19"/>
      <c r="L595" s="18"/>
      <c r="M595" s="20"/>
      <c r="N595" s="15"/>
      <c r="O595" s="15"/>
      <c r="P595" s="17"/>
      <c r="Q595" s="70"/>
      <c r="R595" s="70"/>
      <c r="S595" s="15"/>
      <c r="T595" s="15"/>
      <c r="U595" s="15"/>
      <c r="V595" s="15"/>
    </row>
    <row r="596" spans="1:22" x14ac:dyDescent="0.35">
      <c r="A596" s="15"/>
      <c r="B596" s="15"/>
      <c r="C596" s="15"/>
      <c r="D596" s="15">
        <f t="shared" si="18"/>
        <v>0</v>
      </c>
      <c r="E596" s="15">
        <f t="shared" si="19"/>
        <v>0</v>
      </c>
      <c r="F596" s="14">
        <v>4200</v>
      </c>
      <c r="G596" s="18"/>
      <c r="H596" s="47" t="e">
        <f>VLOOKUP(G:G,'DATA INPUT TABLES HIDE'!C:D,2,0)</f>
        <v>#N/A</v>
      </c>
      <c r="I596" s="18"/>
      <c r="J596" s="18"/>
      <c r="K596" s="19"/>
      <c r="L596" s="18"/>
      <c r="M596" s="20"/>
      <c r="N596" s="15"/>
      <c r="O596" s="15"/>
      <c r="P596" s="17"/>
      <c r="Q596" s="70"/>
      <c r="R596" s="70"/>
      <c r="S596" s="15"/>
      <c r="T596" s="15"/>
      <c r="U596" s="15"/>
      <c r="V596" s="15"/>
    </row>
    <row r="597" spans="1:22" x14ac:dyDescent="0.35">
      <c r="A597" s="15"/>
      <c r="B597" s="15"/>
      <c r="C597" s="15"/>
      <c r="D597" s="15">
        <f t="shared" si="18"/>
        <v>0</v>
      </c>
      <c r="E597" s="15">
        <f t="shared" si="19"/>
        <v>0</v>
      </c>
      <c r="F597" s="14">
        <v>4200</v>
      </c>
      <c r="G597" s="18"/>
      <c r="H597" s="47" t="e">
        <f>VLOOKUP(G:G,'DATA INPUT TABLES HIDE'!C:D,2,0)</f>
        <v>#N/A</v>
      </c>
      <c r="I597" s="18"/>
      <c r="J597" s="18"/>
      <c r="K597" s="19"/>
      <c r="L597" s="18"/>
      <c r="M597" s="20"/>
      <c r="N597" s="15"/>
      <c r="O597" s="15"/>
      <c r="P597" s="17"/>
      <c r="Q597" s="70"/>
      <c r="R597" s="70"/>
      <c r="S597" s="15"/>
      <c r="T597" s="15"/>
      <c r="U597" s="15"/>
      <c r="V597" s="15"/>
    </row>
    <row r="598" spans="1:22" x14ac:dyDescent="0.35">
      <c r="A598" s="15"/>
      <c r="B598" s="15"/>
      <c r="C598" s="15"/>
      <c r="D598" s="15">
        <f t="shared" si="18"/>
        <v>0</v>
      </c>
      <c r="E598" s="15">
        <f t="shared" si="19"/>
        <v>0</v>
      </c>
      <c r="F598" s="14">
        <v>4200</v>
      </c>
      <c r="G598" s="18"/>
      <c r="H598" s="47" t="e">
        <f>VLOOKUP(G:G,'DATA INPUT TABLES HIDE'!C:D,2,0)</f>
        <v>#N/A</v>
      </c>
      <c r="I598" s="18"/>
      <c r="J598" s="18"/>
      <c r="K598" s="19"/>
      <c r="L598" s="18"/>
      <c r="M598" s="20"/>
      <c r="N598" s="15"/>
      <c r="O598" s="15"/>
      <c r="P598" s="17"/>
      <c r="Q598" s="70"/>
      <c r="R598" s="70"/>
      <c r="S598" s="15"/>
      <c r="T598" s="15"/>
      <c r="U598" s="15"/>
      <c r="V598" s="15"/>
    </row>
    <row r="599" spans="1:22" x14ac:dyDescent="0.35">
      <c r="A599" s="15"/>
      <c r="B599" s="15"/>
      <c r="C599" s="15"/>
      <c r="D599" s="15">
        <f t="shared" si="18"/>
        <v>0</v>
      </c>
      <c r="E599" s="15">
        <f t="shared" si="19"/>
        <v>0</v>
      </c>
      <c r="F599" s="14">
        <v>4200</v>
      </c>
      <c r="G599" s="18"/>
      <c r="H599" s="47" t="e">
        <f>VLOOKUP(G:G,'DATA INPUT TABLES HIDE'!C:D,2,0)</f>
        <v>#N/A</v>
      </c>
      <c r="I599" s="18"/>
      <c r="J599" s="18"/>
      <c r="K599" s="19"/>
      <c r="L599" s="18"/>
      <c r="M599" s="20"/>
      <c r="N599" s="15"/>
      <c r="O599" s="15"/>
      <c r="P599" s="17"/>
      <c r="Q599" s="70"/>
      <c r="R599" s="70"/>
      <c r="S599" s="15"/>
      <c r="T599" s="15"/>
      <c r="U599" s="15"/>
      <c r="V599" s="15"/>
    </row>
    <row r="600" spans="1:22" x14ac:dyDescent="0.35">
      <c r="A600" s="15"/>
      <c r="B600" s="15"/>
      <c r="C600" s="15"/>
      <c r="D600" s="15">
        <f t="shared" si="18"/>
        <v>0</v>
      </c>
      <c r="E600" s="15">
        <f t="shared" si="19"/>
        <v>0</v>
      </c>
      <c r="F600" s="14">
        <v>4200</v>
      </c>
      <c r="G600" s="18"/>
      <c r="H600" s="47" t="e">
        <f>VLOOKUP(G:G,'DATA INPUT TABLES HIDE'!C:D,2,0)</f>
        <v>#N/A</v>
      </c>
      <c r="I600" s="18"/>
      <c r="J600" s="18"/>
      <c r="K600" s="19"/>
      <c r="L600" s="18"/>
      <c r="M600" s="20"/>
      <c r="N600" s="15"/>
      <c r="O600" s="15"/>
      <c r="P600" s="17"/>
      <c r="Q600" s="70"/>
      <c r="R600" s="70"/>
      <c r="S600" s="15"/>
      <c r="T600" s="15"/>
      <c r="U600" s="15"/>
      <c r="V600" s="15"/>
    </row>
    <row r="601" spans="1:22" x14ac:dyDescent="0.35">
      <c r="A601" s="15"/>
      <c r="B601" s="15"/>
      <c r="C601" s="15"/>
      <c r="D601" s="15">
        <f t="shared" si="18"/>
        <v>0</v>
      </c>
      <c r="E601" s="15">
        <f t="shared" si="19"/>
        <v>0</v>
      </c>
      <c r="F601" s="14">
        <v>4200</v>
      </c>
      <c r="G601" s="18"/>
      <c r="H601" s="47" t="e">
        <f>VLOOKUP(G:G,'DATA INPUT TABLES HIDE'!C:D,2,0)</f>
        <v>#N/A</v>
      </c>
      <c r="I601" s="18"/>
      <c r="J601" s="18"/>
      <c r="K601" s="19"/>
      <c r="L601" s="18"/>
      <c r="M601" s="20"/>
      <c r="N601" s="15"/>
      <c r="O601" s="15"/>
      <c r="P601" s="17"/>
      <c r="Q601" s="70"/>
      <c r="R601" s="70"/>
      <c r="S601" s="15"/>
      <c r="T601" s="15"/>
      <c r="U601" s="15"/>
      <c r="V601" s="15"/>
    </row>
  </sheetData>
  <sheetProtection algorithmName="SHA-512" hashValue="ey3yH/avnTIzTZRvFdkl63O1STtbUwfyHuLd1HXpr3B5KnSEKE8MNYjYAfbJ8S8UIC6ayfP1Q4Vb1ueFEbvMFw==" saltValue="YEBGktySY21q0q29QpDvOg==" spinCount="100000" sheet="1" scenarios="1"/>
  <mergeCells count="1">
    <mergeCell ref="U7:V7"/>
  </mergeCells>
  <phoneticPr fontId="8" type="noConversion"/>
  <conditionalFormatting sqref="M1:N1 M5:N7 K2:L4">
    <cfRule type="expression" dxfId="8" priority="30">
      <formula>$A1="Z6 - PLACEMENT"</formula>
    </cfRule>
  </conditionalFormatting>
  <conditionalFormatting sqref="O1:Q1 O5:Q7 M2:O4">
    <cfRule type="expression" dxfId="7" priority="29">
      <formula>$A1="Z7 - REMOVAL"</formula>
    </cfRule>
  </conditionalFormatting>
  <conditionalFormatting sqref="N55:N601">
    <cfRule type="expression" dxfId="6" priority="17">
      <formula>$A55="Z6 - PLACEMENT"</formula>
    </cfRule>
  </conditionalFormatting>
  <conditionalFormatting sqref="N55:N601">
    <cfRule type="expression" dxfId="5" priority="14">
      <formula>$A$9="Z7 - REMOVAL"</formula>
    </cfRule>
  </conditionalFormatting>
  <conditionalFormatting sqref="N9:N54">
    <cfRule type="expression" dxfId="4" priority="5">
      <formula>$A9="Z6 - PLACEMENT"</formula>
    </cfRule>
  </conditionalFormatting>
  <conditionalFormatting sqref="N9:N54">
    <cfRule type="expression" dxfId="3" priority="4">
      <formula>$A$9="Z7 - REMOVAL"</formula>
    </cfRule>
  </conditionalFormatting>
  <conditionalFormatting sqref="O9:O601">
    <cfRule type="expression" dxfId="2" priority="3">
      <formula>$A9="Z6 - PLACEMENT"</formula>
    </cfRule>
  </conditionalFormatting>
  <conditionalFormatting sqref="H1:H1048576">
    <cfRule type="beginsWith" dxfId="1" priority="2" operator="beginsWith" text="C">
      <formula>LEFT(H1,LEN("C"))="C"</formula>
    </cfRule>
  </conditionalFormatting>
  <conditionalFormatting sqref="Q9:R601">
    <cfRule type="expression" dxfId="0" priority="1">
      <formula>$A9="Z7 - REMOVAL"</formula>
    </cfRule>
  </conditionalFormatting>
  <dataValidations xWindow="1461" yWindow="557" count="5">
    <dataValidation type="list" allowBlank="1" showInputMessage="1" showErrorMessage="1" sqref="AC19" xr:uid="{F5E366E8-62C1-4259-B133-34BA2B967AD8}">
      <formula1>$I$2:$I$3</formula1>
    </dataValidation>
    <dataValidation type="list" allowBlank="1" showInputMessage="1" showErrorMessage="1" sqref="AC17" xr:uid="{E7DB31D7-20B5-49AB-B24D-45D5E5AD96B5}">
      <formula1>#REF!</formula1>
    </dataValidation>
    <dataValidation allowBlank="1" showErrorMessage="1" sqref="B602:C1048576 D9:F1048576 G602:G1048576 H9:N1048576 O602:P1048576 S602:V1048576 R9:R1048576 Q10:Q1048576" xr:uid="{C91CC125-264C-48A4-808D-BD89DBA6173B}"/>
    <dataValidation type="textLength" operator="lessThanOrEqual" allowBlank="1" showErrorMessage="1" sqref="O9:O601" xr:uid="{3BBFDFCE-7165-4DCC-8E9E-966F7B55482D}">
      <formula1>20</formula1>
    </dataValidation>
    <dataValidation type="textLength" operator="lessThanOrEqual" allowBlank="1" showErrorMessage="1" sqref="T9:T601" xr:uid="{8EE89125-00DD-41C2-871E-6E25422256E1}">
      <formula1>30</formula1>
    </dataValidation>
  </dataValidations>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xWindow="1461" yWindow="557" count="10">
        <x14:dataValidation type="list" errorStyle="information" allowBlank="1" showErrorMessage="1" promptTitle="*WARNING*" prompt="MUST USE DROPDOWN SELECTION ONLY" xr:uid="{435376C8-9FC1-4BC4-95B5-9E2964C28DDF}">
          <x14:formula1>
            <xm:f>'DATA INPUT TABLES HIDE'!$A$3:$A$4</xm:f>
          </x14:formula1>
          <xm:sqref>A602:A1048576</xm:sqref>
        </x14:dataValidation>
        <x14:dataValidation type="list" errorStyle="information" allowBlank="1" promptTitle="*WARNING*" prompt="MUST USE DROPDOWN SELECTION ONLY" xr:uid="{449DFB2D-4A0A-4127-9AD3-A1A23ADB07C5}">
          <x14:formula1>
            <xm:f>'DATA INPUT TABLES HIDE'!$A$3:$A$5</xm:f>
          </x14:formula1>
          <xm:sqref>A10:A601</xm:sqref>
        </x14:dataValidation>
        <x14:dataValidation type="list" allowBlank="1" showErrorMessage="1" xr:uid="{2392690E-23D4-4A31-92B0-0950FA80F3C6}">
          <x14:formula1>
            <xm:f>'DATA INPUT TABLES HIDE'!$I$2:$I$3</xm:f>
          </x14:formula1>
          <xm:sqref>B9:B601</xm:sqref>
        </x14:dataValidation>
        <x14:dataValidation type="list" allowBlank="1" showErrorMessage="1" xr:uid="{78723372-629C-4824-95C0-C681442EB948}">
          <x14:formula1>
            <xm:f>'DATA INPUT TABLES HIDE'!$G$2:$G$5</xm:f>
          </x14:formula1>
          <xm:sqref>C9:C601</xm:sqref>
        </x14:dataValidation>
        <x14:dataValidation type="list" allowBlank="1" showErrorMessage="1" xr:uid="{3B2FC9F6-D0D2-4DE3-850E-C95A16E8E4FA}">
          <x14:formula1>
            <xm:f>'DATA INPUT TABLES HIDE'!$C$3:$C$78</xm:f>
          </x14:formula1>
          <xm:sqref>G9:G601</xm:sqref>
        </x14:dataValidation>
        <x14:dataValidation type="list" allowBlank="1" showErrorMessage="1" errorTitle="!!ERROR!!" error="Please use the drop-down menu provided to select a value for this cell." promptTitle="*WARNING*" prompt="MUST USE DROPDOWN SELECTION ONLY" xr:uid="{DE1A110A-B54E-45EC-8486-056D08F694F7}">
          <x14:formula1>
            <xm:f>'DATA INPUT TABLES HIDE'!$A$3:$A$5</xm:f>
          </x14:formula1>
          <xm:sqref>A9</xm:sqref>
        </x14:dataValidation>
        <x14:dataValidation type="list" allowBlank="1" showErrorMessage="1" xr:uid="{6CCE05A3-33DF-4383-AF8E-F5E415B4A3AE}">
          <x14:formula1>
            <xm:f>'DATA INPUT TABLES HIDE'!$H$2:$H$8</xm:f>
          </x14:formula1>
          <xm:sqref>P9:P601</xm:sqref>
        </x14:dataValidation>
        <x14:dataValidation type="list" allowBlank="1" showErrorMessage="1" xr:uid="{EE3BDEEC-88ED-43B3-9F14-8C9D29BEE2D3}">
          <x14:formula1>
            <xm:f>'DATA INPUT TABLES HIDE'!$F$3:$F$13</xm:f>
          </x14:formula1>
          <xm:sqref>S9:S601</xm:sqref>
        </x14:dataValidation>
        <x14:dataValidation type="list" allowBlank="1" showErrorMessage="1" xr:uid="{05F48766-9CF1-4B11-9356-030CA898EBD7}">
          <x14:formula1>
            <xm:f>'DATA INPUT TABLES HIDE'!$E$3:$E$4</xm:f>
          </x14:formula1>
          <xm:sqref>U9:U601</xm:sqref>
        </x14:dataValidation>
        <x14:dataValidation type="list" allowBlank="1" showErrorMessage="1" xr:uid="{A5218672-1E47-48B2-9709-35B952555514}">
          <x14:formula1>
            <xm:f>'DATA INPUT TABLES HIDE'!$B$3:$B$7</xm:f>
          </x14:formula1>
          <xm:sqref>V9:V601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F1C9E-1FFF-4BED-AA3B-108D1BFC2EE7}">
  <sheetPr codeName="Sheet6"/>
  <dimension ref="A1:M78"/>
  <sheetViews>
    <sheetView topLeftCell="A41" workbookViewId="0">
      <selection activeCell="C3" sqref="C3:C78"/>
    </sheetView>
  </sheetViews>
  <sheetFormatPr defaultColWidth="8.81640625" defaultRowHeight="13" x14ac:dyDescent="0.3"/>
  <cols>
    <col min="1" max="1" width="15.54296875" style="7" bestFit="1" customWidth="1"/>
    <col min="2" max="3" width="12.54296875" style="7" bestFit="1" customWidth="1"/>
    <col min="4" max="4" width="10.26953125" style="7" bestFit="1" customWidth="1"/>
    <col min="5" max="6" width="12.54296875" style="7" bestFit="1" customWidth="1"/>
    <col min="7" max="7" width="35" style="7" bestFit="1" customWidth="1"/>
    <col min="8" max="8" width="19" style="7" bestFit="1" customWidth="1"/>
    <col min="9" max="9" width="19.26953125" style="7" bestFit="1" customWidth="1"/>
    <col min="10" max="16384" width="8.81640625" style="7"/>
  </cols>
  <sheetData>
    <row r="1" spans="1:13" x14ac:dyDescent="0.3">
      <c r="A1" s="8" t="s">
        <v>46</v>
      </c>
      <c r="B1" s="8" t="s">
        <v>33</v>
      </c>
      <c r="C1" s="8" t="s">
        <v>47</v>
      </c>
      <c r="D1" s="8" t="s">
        <v>31</v>
      </c>
      <c r="E1" s="8" t="s">
        <v>32</v>
      </c>
      <c r="F1" s="8" t="s">
        <v>48</v>
      </c>
      <c r="G1" s="9" t="s">
        <v>176</v>
      </c>
      <c r="H1" s="9" t="s">
        <v>166</v>
      </c>
      <c r="I1" s="9" t="s">
        <v>165</v>
      </c>
      <c r="J1" s="9"/>
      <c r="K1" s="9"/>
      <c r="L1" s="9"/>
      <c r="M1" s="9"/>
    </row>
    <row r="2" spans="1:13" x14ac:dyDescent="0.3">
      <c r="A2" s="7" t="s">
        <v>49</v>
      </c>
      <c r="B2" s="7" t="s">
        <v>49</v>
      </c>
      <c r="C2" s="7" t="s">
        <v>49</v>
      </c>
      <c r="D2" s="7" t="s">
        <v>50</v>
      </c>
      <c r="E2" s="7" t="s">
        <v>49</v>
      </c>
      <c r="F2" s="7" t="s">
        <v>49</v>
      </c>
      <c r="G2" s="7" t="s">
        <v>177</v>
      </c>
      <c r="H2" s="7" t="s">
        <v>52</v>
      </c>
      <c r="I2" s="7" t="s">
        <v>51</v>
      </c>
    </row>
    <row r="3" spans="1:13" x14ac:dyDescent="0.3">
      <c r="A3" s="7" t="s">
        <v>174</v>
      </c>
      <c r="B3" s="7" t="s">
        <v>168</v>
      </c>
      <c r="C3" t="s">
        <v>54</v>
      </c>
      <c r="D3" t="s">
        <v>54</v>
      </c>
      <c r="E3" s="7" t="s">
        <v>2</v>
      </c>
      <c r="F3" s="7" t="s">
        <v>56</v>
      </c>
      <c r="G3" s="7" t="s">
        <v>178</v>
      </c>
      <c r="H3" s="7" t="s">
        <v>58</v>
      </c>
      <c r="I3" s="7" t="s">
        <v>57</v>
      </c>
    </row>
    <row r="4" spans="1:13" x14ac:dyDescent="0.3">
      <c r="A4" s="7" t="s">
        <v>175</v>
      </c>
      <c r="B4" s="7" t="s">
        <v>169</v>
      </c>
      <c r="C4" t="s">
        <v>55</v>
      </c>
      <c r="D4" s="46" t="s">
        <v>54</v>
      </c>
      <c r="E4" s="7" t="s">
        <v>60</v>
      </c>
      <c r="F4" s="10">
        <v>1</v>
      </c>
      <c r="G4" s="7" t="s">
        <v>179</v>
      </c>
      <c r="H4" s="7" t="s">
        <v>61</v>
      </c>
    </row>
    <row r="5" spans="1:13" x14ac:dyDescent="0.3">
      <c r="A5" s="7" t="s">
        <v>292</v>
      </c>
      <c r="B5" s="7" t="s">
        <v>170</v>
      </c>
      <c r="C5" t="s">
        <v>1</v>
      </c>
      <c r="D5" t="s">
        <v>1</v>
      </c>
      <c r="F5" s="10">
        <v>2</v>
      </c>
      <c r="G5" s="7" t="s">
        <v>293</v>
      </c>
      <c r="H5" s="7" t="s">
        <v>62</v>
      </c>
    </row>
    <row r="6" spans="1:13" x14ac:dyDescent="0.3">
      <c r="B6" s="7" t="s">
        <v>171</v>
      </c>
      <c r="C6" t="s">
        <v>66</v>
      </c>
      <c r="D6" t="s">
        <v>66</v>
      </c>
      <c r="F6" s="10">
        <v>3</v>
      </c>
      <c r="H6" s="7" t="s">
        <v>67</v>
      </c>
    </row>
    <row r="7" spans="1:13" x14ac:dyDescent="0.3">
      <c r="B7" s="7" t="s">
        <v>172</v>
      </c>
      <c r="C7" t="s">
        <v>69</v>
      </c>
      <c r="D7" t="s">
        <v>69</v>
      </c>
      <c r="F7" s="10">
        <v>4</v>
      </c>
      <c r="H7" s="7" t="s">
        <v>70</v>
      </c>
    </row>
    <row r="8" spans="1:13" x14ac:dyDescent="0.3">
      <c r="C8" t="s">
        <v>72</v>
      </c>
      <c r="D8" t="s">
        <v>72</v>
      </c>
      <c r="F8" s="10">
        <v>5</v>
      </c>
      <c r="H8" s="7" t="s">
        <v>73</v>
      </c>
    </row>
    <row r="9" spans="1:13" x14ac:dyDescent="0.3">
      <c r="C9" t="s">
        <v>76</v>
      </c>
      <c r="D9" t="s">
        <v>76</v>
      </c>
      <c r="F9" s="10">
        <v>6</v>
      </c>
    </row>
    <row r="10" spans="1:13" x14ac:dyDescent="0.3">
      <c r="C10" t="s">
        <v>78</v>
      </c>
      <c r="D10" s="46" t="s">
        <v>72</v>
      </c>
      <c r="F10" s="10">
        <v>7</v>
      </c>
    </row>
    <row r="11" spans="1:13" x14ac:dyDescent="0.3">
      <c r="C11" t="s">
        <v>81</v>
      </c>
      <c r="D11" t="s">
        <v>81</v>
      </c>
      <c r="F11" s="10">
        <v>8</v>
      </c>
    </row>
    <row r="12" spans="1:13" x14ac:dyDescent="0.3">
      <c r="C12" t="s">
        <v>84</v>
      </c>
      <c r="D12" t="s">
        <v>84</v>
      </c>
      <c r="F12" s="10">
        <v>9</v>
      </c>
    </row>
    <row r="13" spans="1:13" x14ac:dyDescent="0.3">
      <c r="C13" t="s">
        <v>87</v>
      </c>
      <c r="D13" t="s">
        <v>87</v>
      </c>
      <c r="F13" s="7" t="s">
        <v>88</v>
      </c>
    </row>
    <row r="14" spans="1:13" x14ac:dyDescent="0.3">
      <c r="C14" t="s">
        <v>91</v>
      </c>
      <c r="D14" t="s">
        <v>91</v>
      </c>
      <c r="G14" s="7" t="str">
        <f>IF(OR(C2="C001","C000"),"C000","")</f>
        <v/>
      </c>
    </row>
    <row r="15" spans="1:13" x14ac:dyDescent="0.3">
      <c r="C15" t="s">
        <v>94</v>
      </c>
      <c r="D15" s="46" t="s">
        <v>95</v>
      </c>
      <c r="G15" s="7" t="str">
        <f>IF(OR(C3="C001","C000"),"C000","")</f>
        <v/>
      </c>
    </row>
    <row r="16" spans="1:13" x14ac:dyDescent="0.3">
      <c r="C16" t="s">
        <v>295</v>
      </c>
      <c r="D16" s="46" t="s">
        <v>98</v>
      </c>
      <c r="G16" s="7" t="str">
        <f>IF(OR(C4="C001","C000"),"C000","")</f>
        <v>C000</v>
      </c>
    </row>
    <row r="17" spans="3:7" x14ac:dyDescent="0.3">
      <c r="C17" t="s">
        <v>98</v>
      </c>
      <c r="D17" t="s">
        <v>98</v>
      </c>
      <c r="G17" s="7" t="str">
        <f>IF(OR(C5="C001","C000"),"C000","")</f>
        <v/>
      </c>
    </row>
    <row r="18" spans="3:7" x14ac:dyDescent="0.3">
      <c r="C18" t="s">
        <v>95</v>
      </c>
      <c r="D18" t="s">
        <v>95</v>
      </c>
      <c r="G18" s="7" t="str">
        <f>IF(OR(C6="C001","C000"),"C000","")</f>
        <v/>
      </c>
    </row>
    <row r="19" spans="3:7" x14ac:dyDescent="0.3">
      <c r="C19" t="s">
        <v>102</v>
      </c>
      <c r="D19" s="46" t="s">
        <v>87</v>
      </c>
    </row>
    <row r="20" spans="3:7" x14ac:dyDescent="0.3">
      <c r="C20" t="s">
        <v>104</v>
      </c>
      <c r="D20" s="46" t="s">
        <v>105</v>
      </c>
    </row>
    <row r="21" spans="3:7" x14ac:dyDescent="0.3">
      <c r="C21" t="s">
        <v>107</v>
      </c>
      <c r="D21" s="46" t="s">
        <v>105</v>
      </c>
    </row>
    <row r="22" spans="3:7" x14ac:dyDescent="0.3">
      <c r="C22" t="s">
        <v>109</v>
      </c>
      <c r="D22" s="46" t="s">
        <v>105</v>
      </c>
    </row>
    <row r="23" spans="3:7" x14ac:dyDescent="0.3">
      <c r="C23" t="s">
        <v>111</v>
      </c>
      <c r="D23" t="s">
        <v>111</v>
      </c>
    </row>
    <row r="24" spans="3:7" x14ac:dyDescent="0.3">
      <c r="C24" t="s">
        <v>112</v>
      </c>
      <c r="D24" s="46" t="s">
        <v>111</v>
      </c>
    </row>
    <row r="25" spans="3:7" x14ac:dyDescent="0.3">
      <c r="C25" t="s">
        <v>113</v>
      </c>
      <c r="D25" t="s">
        <v>113</v>
      </c>
    </row>
    <row r="26" spans="3:7" x14ac:dyDescent="0.3">
      <c r="C26" t="s">
        <v>114</v>
      </c>
      <c r="D26" t="s">
        <v>114</v>
      </c>
    </row>
    <row r="27" spans="3:7" x14ac:dyDescent="0.3">
      <c r="C27" t="s">
        <v>115</v>
      </c>
      <c r="D27" t="s">
        <v>115</v>
      </c>
    </row>
    <row r="28" spans="3:7" x14ac:dyDescent="0.3">
      <c r="C28" t="s">
        <v>116</v>
      </c>
      <c r="D28" s="46" t="s">
        <v>117</v>
      </c>
    </row>
    <row r="29" spans="3:7" x14ac:dyDescent="0.3">
      <c r="C29" t="s">
        <v>118</v>
      </c>
      <c r="D29" t="s">
        <v>118</v>
      </c>
    </row>
    <row r="30" spans="3:7" x14ac:dyDescent="0.3">
      <c r="C30" t="s">
        <v>119</v>
      </c>
      <c r="D30" s="46" t="s">
        <v>115</v>
      </c>
    </row>
    <row r="31" spans="3:7" x14ac:dyDescent="0.3">
      <c r="C31" t="s">
        <v>120</v>
      </c>
      <c r="D31" s="46" t="s">
        <v>115</v>
      </c>
    </row>
    <row r="32" spans="3:7" x14ac:dyDescent="0.3">
      <c r="C32" t="s">
        <v>296</v>
      </c>
      <c r="D32" t="s">
        <v>296</v>
      </c>
    </row>
    <row r="33" spans="3:4" x14ac:dyDescent="0.3">
      <c r="C33" t="s">
        <v>121</v>
      </c>
      <c r="D33" s="46" t="s">
        <v>294</v>
      </c>
    </row>
    <row r="34" spans="3:4" x14ac:dyDescent="0.3">
      <c r="C34" t="s">
        <v>122</v>
      </c>
      <c r="D34" t="s">
        <v>122</v>
      </c>
    </row>
    <row r="35" spans="3:4" x14ac:dyDescent="0.3">
      <c r="C35" t="s">
        <v>123</v>
      </c>
      <c r="D35" s="46" t="s">
        <v>294</v>
      </c>
    </row>
    <row r="36" spans="3:4" x14ac:dyDescent="0.3">
      <c r="C36" t="s">
        <v>297</v>
      </c>
      <c r="D36" s="46" t="s">
        <v>124</v>
      </c>
    </row>
    <row r="37" spans="3:4" x14ac:dyDescent="0.3">
      <c r="C37" t="s">
        <v>124</v>
      </c>
      <c r="D37" t="s">
        <v>124</v>
      </c>
    </row>
    <row r="38" spans="3:4" x14ac:dyDescent="0.3">
      <c r="C38" t="s">
        <v>125</v>
      </c>
      <c r="D38" t="s">
        <v>125</v>
      </c>
    </row>
    <row r="39" spans="3:4" x14ac:dyDescent="0.3">
      <c r="C39" t="s">
        <v>126</v>
      </c>
      <c r="D39" t="s">
        <v>126</v>
      </c>
    </row>
    <row r="40" spans="3:4" x14ac:dyDescent="0.3">
      <c r="C40" t="s">
        <v>127</v>
      </c>
      <c r="D40" t="s">
        <v>127</v>
      </c>
    </row>
    <row r="41" spans="3:4" x14ac:dyDescent="0.3">
      <c r="C41" t="s">
        <v>128</v>
      </c>
      <c r="D41" s="46" t="s">
        <v>127</v>
      </c>
    </row>
    <row r="42" spans="3:4" x14ac:dyDescent="0.3">
      <c r="C42" t="s">
        <v>129</v>
      </c>
      <c r="D42" t="s">
        <v>129</v>
      </c>
    </row>
    <row r="43" spans="3:4" x14ac:dyDescent="0.3">
      <c r="C43" t="s">
        <v>130</v>
      </c>
      <c r="D43" s="46" t="s">
        <v>129</v>
      </c>
    </row>
    <row r="44" spans="3:4" x14ac:dyDescent="0.3">
      <c r="C44" t="s">
        <v>131</v>
      </c>
      <c r="D44" s="46" t="s">
        <v>129</v>
      </c>
    </row>
    <row r="45" spans="3:4" x14ac:dyDescent="0.3">
      <c r="C45" t="s">
        <v>132</v>
      </c>
      <c r="D45" s="46" t="s">
        <v>129</v>
      </c>
    </row>
    <row r="46" spans="3:4" x14ac:dyDescent="0.3">
      <c r="C46" t="s">
        <v>133</v>
      </c>
      <c r="D46" t="s">
        <v>133</v>
      </c>
    </row>
    <row r="47" spans="3:4" x14ac:dyDescent="0.3">
      <c r="C47" t="s">
        <v>134</v>
      </c>
      <c r="D47" t="s">
        <v>134</v>
      </c>
    </row>
    <row r="48" spans="3:4" x14ac:dyDescent="0.3">
      <c r="C48" t="s">
        <v>135</v>
      </c>
      <c r="D48" t="s">
        <v>135</v>
      </c>
    </row>
    <row r="49" spans="3:7" x14ac:dyDescent="0.3">
      <c r="C49" t="s">
        <v>136</v>
      </c>
      <c r="D49" s="46" t="s">
        <v>134</v>
      </c>
    </row>
    <row r="50" spans="3:7" x14ac:dyDescent="0.3">
      <c r="C50" t="s">
        <v>137</v>
      </c>
      <c r="D50" s="46" t="s">
        <v>138</v>
      </c>
    </row>
    <row r="51" spans="3:7" x14ac:dyDescent="0.3">
      <c r="C51" t="s">
        <v>139</v>
      </c>
      <c r="D51" s="46" t="s">
        <v>140</v>
      </c>
    </row>
    <row r="52" spans="3:7" x14ac:dyDescent="0.3">
      <c r="C52" t="s">
        <v>294</v>
      </c>
      <c r="D52" t="s">
        <v>294</v>
      </c>
    </row>
    <row r="53" spans="3:7" x14ac:dyDescent="0.3">
      <c r="C53" t="s">
        <v>298</v>
      </c>
      <c r="D53" s="46" t="s">
        <v>142</v>
      </c>
      <c r="G53" s="7" t="str">
        <f>IF(OR(C41="C001","C000"),"C000","")</f>
        <v/>
      </c>
    </row>
    <row r="54" spans="3:7" x14ac:dyDescent="0.3">
      <c r="C54" t="s">
        <v>141</v>
      </c>
      <c r="D54" s="46" t="s">
        <v>142</v>
      </c>
      <c r="G54" s="7" t="str">
        <f>IF(OR(C42="C001","C000"),"C000","")</f>
        <v/>
      </c>
    </row>
    <row r="55" spans="3:7" x14ac:dyDescent="0.3">
      <c r="C55" t="s">
        <v>143</v>
      </c>
      <c r="D55" s="46" t="s">
        <v>142</v>
      </c>
      <c r="G55" s="7" t="str">
        <f>IF(OR(C43="C001","C000"),"C000","")</f>
        <v/>
      </c>
    </row>
    <row r="56" spans="3:7" x14ac:dyDescent="0.3">
      <c r="C56" t="s">
        <v>144</v>
      </c>
      <c r="D56" t="s">
        <v>144</v>
      </c>
    </row>
    <row r="57" spans="3:7" x14ac:dyDescent="0.3">
      <c r="C57" t="s">
        <v>145</v>
      </c>
      <c r="D57" s="46" t="s">
        <v>299</v>
      </c>
    </row>
    <row r="58" spans="3:7" x14ac:dyDescent="0.3">
      <c r="C58" t="s">
        <v>146</v>
      </c>
      <c r="D58" s="46" t="s">
        <v>144</v>
      </c>
    </row>
    <row r="59" spans="3:7" x14ac:dyDescent="0.3">
      <c r="C59" t="s">
        <v>147</v>
      </c>
      <c r="D59" s="46" t="s">
        <v>142</v>
      </c>
      <c r="G59" s="7" t="str">
        <f>IF(OR(C47="C001","C000"),"C000","")</f>
        <v/>
      </c>
    </row>
    <row r="60" spans="3:7" x14ac:dyDescent="0.3">
      <c r="C60" t="s">
        <v>148</v>
      </c>
      <c r="D60" t="s">
        <v>148</v>
      </c>
    </row>
    <row r="61" spans="3:7" x14ac:dyDescent="0.3">
      <c r="C61" t="s">
        <v>149</v>
      </c>
      <c r="D61" s="46" t="s">
        <v>148</v>
      </c>
    </row>
    <row r="62" spans="3:7" x14ac:dyDescent="0.3">
      <c r="C62" t="s">
        <v>300</v>
      </c>
      <c r="D62" s="46" t="s">
        <v>148</v>
      </c>
    </row>
    <row r="63" spans="3:7" x14ac:dyDescent="0.3">
      <c r="C63" t="s">
        <v>150</v>
      </c>
      <c r="D63" s="46" t="s">
        <v>148</v>
      </c>
    </row>
    <row r="64" spans="3:7" x14ac:dyDescent="0.3">
      <c r="C64" t="s">
        <v>151</v>
      </c>
      <c r="D64" t="s">
        <v>151</v>
      </c>
    </row>
    <row r="65" spans="3:4" x14ac:dyDescent="0.3">
      <c r="C65" t="s">
        <v>152</v>
      </c>
      <c r="D65" t="s">
        <v>152</v>
      </c>
    </row>
    <row r="66" spans="3:4" x14ac:dyDescent="0.3">
      <c r="C66" t="s">
        <v>153</v>
      </c>
      <c r="D66" s="46" t="s">
        <v>152</v>
      </c>
    </row>
    <row r="67" spans="3:4" x14ac:dyDescent="0.3">
      <c r="C67" t="s">
        <v>154</v>
      </c>
      <c r="D67" t="s">
        <v>154</v>
      </c>
    </row>
    <row r="68" spans="3:4" x14ac:dyDescent="0.3">
      <c r="C68" t="s">
        <v>155</v>
      </c>
      <c r="D68" t="s">
        <v>155</v>
      </c>
    </row>
    <row r="69" spans="3:4" x14ac:dyDescent="0.3">
      <c r="C69" t="s">
        <v>156</v>
      </c>
      <c r="D69" t="s">
        <v>156</v>
      </c>
    </row>
    <row r="70" spans="3:4" x14ac:dyDescent="0.3">
      <c r="C70" t="s">
        <v>157</v>
      </c>
      <c r="D70" s="46" t="s">
        <v>156</v>
      </c>
    </row>
    <row r="71" spans="3:4" x14ac:dyDescent="0.3">
      <c r="C71" t="s">
        <v>158</v>
      </c>
      <c r="D71" t="s">
        <v>158</v>
      </c>
    </row>
    <row r="72" spans="3:4" x14ac:dyDescent="0.3">
      <c r="C72" t="s">
        <v>301</v>
      </c>
      <c r="D72" s="46" t="s">
        <v>158</v>
      </c>
    </row>
    <row r="73" spans="3:4" x14ac:dyDescent="0.3">
      <c r="C73" t="s">
        <v>159</v>
      </c>
      <c r="D73" t="s">
        <v>159</v>
      </c>
    </row>
    <row r="74" spans="3:4" x14ac:dyDescent="0.3">
      <c r="C74" t="s">
        <v>160</v>
      </c>
      <c r="D74" s="46" t="s">
        <v>159</v>
      </c>
    </row>
    <row r="75" spans="3:4" x14ac:dyDescent="0.3">
      <c r="C75" t="s">
        <v>161</v>
      </c>
      <c r="D75" t="s">
        <v>161</v>
      </c>
    </row>
    <row r="76" spans="3:4" x14ac:dyDescent="0.3">
      <c r="C76" t="s">
        <v>162</v>
      </c>
      <c r="D76" t="s">
        <v>162</v>
      </c>
    </row>
    <row r="77" spans="3:4" x14ac:dyDescent="0.3">
      <c r="C77" t="s">
        <v>163</v>
      </c>
      <c r="D77" s="46" t="s">
        <v>126</v>
      </c>
    </row>
    <row r="78" spans="3:4" x14ac:dyDescent="0.3">
      <c r="C78" t="s">
        <v>164</v>
      </c>
      <c r="D78" s="46" t="s">
        <v>162</v>
      </c>
    </row>
  </sheetData>
  <autoFilter ref="A2:M78" xr:uid="{0E9F1C9E-1FFF-4BED-AA3B-108D1BFC2EE7}">
    <sortState xmlns:xlrd2="http://schemas.microsoft.com/office/spreadsheetml/2017/richdata2" ref="A3:M78">
      <sortCondition ref="C2:C78"/>
    </sortState>
  </autoFilter>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B9BC2-A41B-470A-8CAE-ADF49A3E497F}">
  <dimension ref="A1:H76"/>
  <sheetViews>
    <sheetView tabSelected="1" workbookViewId="0">
      <selection activeCell="G6" sqref="G6:H12"/>
    </sheetView>
  </sheetViews>
  <sheetFormatPr defaultRowHeight="13" x14ac:dyDescent="0.3"/>
  <sheetData>
    <row r="1" spans="1:8" x14ac:dyDescent="0.3">
      <c r="A1" t="s">
        <v>54</v>
      </c>
      <c r="B1" t="str">
        <f>_xlfn.CONCAT("'",A1,"'")</f>
        <v>'C000'</v>
      </c>
    </row>
    <row r="2" spans="1:8" x14ac:dyDescent="0.3">
      <c r="A2" t="s">
        <v>55</v>
      </c>
      <c r="B2" t="str">
        <f t="shared" ref="B2:B65" si="0">_xlfn.CONCAT("'",A2,"'")</f>
        <v>'C001'</v>
      </c>
    </row>
    <row r="3" spans="1:8" x14ac:dyDescent="0.3">
      <c r="A3" t="s">
        <v>1</v>
      </c>
      <c r="B3" t="str">
        <f t="shared" si="0"/>
        <v>'C003'</v>
      </c>
    </row>
    <row r="4" spans="1:8" x14ac:dyDescent="0.3">
      <c r="A4" t="s">
        <v>66</v>
      </c>
      <c r="B4" t="str">
        <f t="shared" si="0"/>
        <v>'C004'</v>
      </c>
    </row>
    <row r="5" spans="1:8" x14ac:dyDescent="0.3">
      <c r="A5" t="s">
        <v>69</v>
      </c>
      <c r="B5" t="str">
        <f t="shared" si="0"/>
        <v>'C005'</v>
      </c>
    </row>
    <row r="6" spans="1:8" x14ac:dyDescent="0.3">
      <c r="A6" t="s">
        <v>72</v>
      </c>
      <c r="B6" t="str">
        <f t="shared" si="0"/>
        <v>'C006'</v>
      </c>
      <c r="G6" t="s">
        <v>306</v>
      </c>
    </row>
    <row r="7" spans="1:8" x14ac:dyDescent="0.3">
      <c r="A7" t="s">
        <v>76</v>
      </c>
      <c r="B7" t="str">
        <f t="shared" si="0"/>
        <v>'C007'</v>
      </c>
      <c r="H7" t="s">
        <v>307</v>
      </c>
    </row>
    <row r="8" spans="1:8" x14ac:dyDescent="0.3">
      <c r="A8" t="s">
        <v>78</v>
      </c>
      <c r="B8" t="str">
        <f t="shared" si="0"/>
        <v>'C009'</v>
      </c>
      <c r="H8" t="s">
        <v>308</v>
      </c>
    </row>
    <row r="9" spans="1:8" x14ac:dyDescent="0.3">
      <c r="A9" t="s">
        <v>81</v>
      </c>
      <c r="B9" t="str">
        <f t="shared" si="0"/>
        <v>'C010'</v>
      </c>
      <c r="H9" t="s">
        <v>309</v>
      </c>
    </row>
    <row r="10" spans="1:8" x14ac:dyDescent="0.3">
      <c r="A10" t="s">
        <v>84</v>
      </c>
      <c r="B10" t="str">
        <f t="shared" si="0"/>
        <v>'C011'</v>
      </c>
      <c r="H10" t="s">
        <v>310</v>
      </c>
    </row>
    <row r="11" spans="1:8" x14ac:dyDescent="0.3">
      <c r="A11" t="s">
        <v>87</v>
      </c>
      <c r="B11" t="str">
        <f t="shared" si="0"/>
        <v>'C014'</v>
      </c>
      <c r="H11" t="s">
        <v>311</v>
      </c>
    </row>
    <row r="12" spans="1:8" x14ac:dyDescent="0.3">
      <c r="A12" t="s">
        <v>91</v>
      </c>
      <c r="B12" t="str">
        <f t="shared" si="0"/>
        <v>'C016'</v>
      </c>
      <c r="H12" t="s">
        <v>312</v>
      </c>
    </row>
    <row r="13" spans="1:8" x14ac:dyDescent="0.3">
      <c r="A13" t="s">
        <v>94</v>
      </c>
      <c r="B13" t="str">
        <f t="shared" si="0"/>
        <v>'C017'</v>
      </c>
    </row>
    <row r="14" spans="1:8" x14ac:dyDescent="0.3">
      <c r="A14" t="s">
        <v>295</v>
      </c>
      <c r="B14" t="str">
        <f t="shared" si="0"/>
        <v>'C020'</v>
      </c>
    </row>
    <row r="15" spans="1:8" x14ac:dyDescent="0.3">
      <c r="A15" t="s">
        <v>98</v>
      </c>
      <c r="B15" t="str">
        <f t="shared" si="0"/>
        <v>'C021'</v>
      </c>
    </row>
    <row r="16" spans="1:8" x14ac:dyDescent="0.3">
      <c r="A16" t="s">
        <v>95</v>
      </c>
      <c r="B16" t="str">
        <f t="shared" si="0"/>
        <v>'C022'</v>
      </c>
    </row>
    <row r="17" spans="1:2" x14ac:dyDescent="0.3">
      <c r="A17" t="s">
        <v>102</v>
      </c>
      <c r="B17" t="str">
        <f t="shared" si="0"/>
        <v>'C023'</v>
      </c>
    </row>
    <row r="18" spans="1:2" x14ac:dyDescent="0.3">
      <c r="A18" t="s">
        <v>104</v>
      </c>
      <c r="B18" t="str">
        <f t="shared" si="0"/>
        <v>'C024'</v>
      </c>
    </row>
    <row r="19" spans="1:2" x14ac:dyDescent="0.3">
      <c r="A19" t="s">
        <v>107</v>
      </c>
      <c r="B19" t="str">
        <f t="shared" si="0"/>
        <v>'C025'</v>
      </c>
    </row>
    <row r="20" spans="1:2" x14ac:dyDescent="0.3">
      <c r="A20" t="s">
        <v>109</v>
      </c>
      <c r="B20" t="str">
        <f t="shared" si="0"/>
        <v>'C027'</v>
      </c>
    </row>
    <row r="21" spans="1:2" x14ac:dyDescent="0.3">
      <c r="A21" t="s">
        <v>111</v>
      </c>
      <c r="B21" t="str">
        <f t="shared" si="0"/>
        <v>'C028'</v>
      </c>
    </row>
    <row r="22" spans="1:2" x14ac:dyDescent="0.3">
      <c r="A22" t="s">
        <v>112</v>
      </c>
      <c r="B22" t="str">
        <f t="shared" si="0"/>
        <v>'C029'</v>
      </c>
    </row>
    <row r="23" spans="1:2" x14ac:dyDescent="0.3">
      <c r="A23" t="s">
        <v>113</v>
      </c>
      <c r="B23" t="str">
        <f t="shared" si="0"/>
        <v>'C032'</v>
      </c>
    </row>
    <row r="24" spans="1:2" x14ac:dyDescent="0.3">
      <c r="A24" t="s">
        <v>114</v>
      </c>
      <c r="B24" t="str">
        <f t="shared" si="0"/>
        <v>'C033'</v>
      </c>
    </row>
    <row r="25" spans="1:2" x14ac:dyDescent="0.3">
      <c r="A25" t="s">
        <v>115</v>
      </c>
      <c r="B25" t="str">
        <f t="shared" si="0"/>
        <v>'C034'</v>
      </c>
    </row>
    <row r="26" spans="1:2" x14ac:dyDescent="0.3">
      <c r="A26" t="s">
        <v>116</v>
      </c>
      <c r="B26" t="str">
        <f t="shared" si="0"/>
        <v>'C037'</v>
      </c>
    </row>
    <row r="27" spans="1:2" x14ac:dyDescent="0.3">
      <c r="A27" t="s">
        <v>118</v>
      </c>
      <c r="B27" t="str">
        <f t="shared" si="0"/>
        <v>'C038'</v>
      </c>
    </row>
    <row r="28" spans="1:2" x14ac:dyDescent="0.3">
      <c r="A28" t="s">
        <v>119</v>
      </c>
      <c r="B28" t="str">
        <f t="shared" si="0"/>
        <v>'C039'</v>
      </c>
    </row>
    <row r="29" spans="1:2" x14ac:dyDescent="0.3">
      <c r="A29" t="s">
        <v>120</v>
      </c>
      <c r="B29" t="str">
        <f t="shared" si="0"/>
        <v>'C040'</v>
      </c>
    </row>
    <row r="30" spans="1:2" x14ac:dyDescent="0.3">
      <c r="A30" t="s">
        <v>296</v>
      </c>
      <c r="B30" t="str">
        <f t="shared" si="0"/>
        <v>'C041'</v>
      </c>
    </row>
    <row r="31" spans="1:2" x14ac:dyDescent="0.3">
      <c r="A31" t="s">
        <v>121</v>
      </c>
      <c r="B31" t="str">
        <f t="shared" si="0"/>
        <v>'C042'</v>
      </c>
    </row>
    <row r="32" spans="1:2" x14ac:dyDescent="0.3">
      <c r="A32" t="s">
        <v>122</v>
      </c>
      <c r="B32" t="str">
        <f t="shared" si="0"/>
        <v>'C043'</v>
      </c>
    </row>
    <row r="33" spans="1:2" x14ac:dyDescent="0.3">
      <c r="A33" t="s">
        <v>123</v>
      </c>
      <c r="B33" t="str">
        <f t="shared" si="0"/>
        <v>'C044'</v>
      </c>
    </row>
    <row r="34" spans="1:2" x14ac:dyDescent="0.3">
      <c r="A34" t="s">
        <v>297</v>
      </c>
      <c r="B34" t="str">
        <f t="shared" si="0"/>
        <v>'C046'</v>
      </c>
    </row>
    <row r="35" spans="1:2" x14ac:dyDescent="0.3">
      <c r="A35" t="s">
        <v>124</v>
      </c>
      <c r="B35" t="str">
        <f t="shared" si="0"/>
        <v>'C047'</v>
      </c>
    </row>
    <row r="36" spans="1:2" x14ac:dyDescent="0.3">
      <c r="A36" t="s">
        <v>125</v>
      </c>
      <c r="B36" t="str">
        <f t="shared" si="0"/>
        <v>'C059'</v>
      </c>
    </row>
    <row r="37" spans="1:2" x14ac:dyDescent="0.3">
      <c r="A37" t="s">
        <v>126</v>
      </c>
      <c r="B37" t="str">
        <f t="shared" si="0"/>
        <v>'C066'</v>
      </c>
    </row>
    <row r="38" spans="1:2" x14ac:dyDescent="0.3">
      <c r="A38" t="s">
        <v>127</v>
      </c>
      <c r="B38" t="str">
        <f t="shared" si="0"/>
        <v>'C067'</v>
      </c>
    </row>
    <row r="39" spans="1:2" x14ac:dyDescent="0.3">
      <c r="A39" t="s">
        <v>128</v>
      </c>
      <c r="B39" t="str">
        <f t="shared" si="0"/>
        <v>'C072'</v>
      </c>
    </row>
    <row r="40" spans="1:2" x14ac:dyDescent="0.3">
      <c r="A40" t="s">
        <v>129</v>
      </c>
      <c r="B40" t="str">
        <f t="shared" si="0"/>
        <v>'C073'</v>
      </c>
    </row>
    <row r="41" spans="1:2" x14ac:dyDescent="0.3">
      <c r="A41" t="s">
        <v>130</v>
      </c>
      <c r="B41" t="str">
        <f t="shared" si="0"/>
        <v>'C074'</v>
      </c>
    </row>
    <row r="42" spans="1:2" x14ac:dyDescent="0.3">
      <c r="A42" t="s">
        <v>131</v>
      </c>
      <c r="B42" t="str">
        <f t="shared" si="0"/>
        <v>'C075'</v>
      </c>
    </row>
    <row r="43" spans="1:2" x14ac:dyDescent="0.3">
      <c r="A43" t="s">
        <v>132</v>
      </c>
      <c r="B43" t="str">
        <f t="shared" si="0"/>
        <v>'C076'</v>
      </c>
    </row>
    <row r="44" spans="1:2" x14ac:dyDescent="0.3">
      <c r="A44" t="s">
        <v>133</v>
      </c>
      <c r="B44" t="str">
        <f t="shared" si="0"/>
        <v>'C077'</v>
      </c>
    </row>
    <row r="45" spans="1:2" x14ac:dyDescent="0.3">
      <c r="A45" t="s">
        <v>134</v>
      </c>
      <c r="B45" t="str">
        <f t="shared" si="0"/>
        <v>'C086'</v>
      </c>
    </row>
    <row r="46" spans="1:2" x14ac:dyDescent="0.3">
      <c r="A46" t="s">
        <v>135</v>
      </c>
      <c r="B46" t="str">
        <f t="shared" si="0"/>
        <v>'C087'</v>
      </c>
    </row>
    <row r="47" spans="1:2" x14ac:dyDescent="0.3">
      <c r="A47" t="s">
        <v>136</v>
      </c>
      <c r="B47" t="str">
        <f t="shared" si="0"/>
        <v>'C088'</v>
      </c>
    </row>
    <row r="48" spans="1:2" x14ac:dyDescent="0.3">
      <c r="A48" t="s">
        <v>137</v>
      </c>
      <c r="B48" t="str">
        <f t="shared" si="0"/>
        <v>'C096'</v>
      </c>
    </row>
    <row r="49" spans="1:2" x14ac:dyDescent="0.3">
      <c r="A49" t="s">
        <v>139</v>
      </c>
      <c r="B49" t="str">
        <f t="shared" si="0"/>
        <v>'C114'</v>
      </c>
    </row>
    <row r="50" spans="1:2" x14ac:dyDescent="0.3">
      <c r="A50" t="s">
        <v>294</v>
      </c>
      <c r="B50" t="str">
        <f t="shared" si="0"/>
        <v>'C145'</v>
      </c>
    </row>
    <row r="51" spans="1:2" x14ac:dyDescent="0.3">
      <c r="A51" t="s">
        <v>298</v>
      </c>
      <c r="B51" t="str">
        <f t="shared" si="0"/>
        <v>'C213'</v>
      </c>
    </row>
    <row r="52" spans="1:2" x14ac:dyDescent="0.3">
      <c r="A52" t="s">
        <v>141</v>
      </c>
      <c r="B52" t="str">
        <f t="shared" si="0"/>
        <v>'C214'</v>
      </c>
    </row>
    <row r="53" spans="1:2" x14ac:dyDescent="0.3">
      <c r="A53" t="s">
        <v>143</v>
      </c>
      <c r="B53" t="str">
        <f t="shared" si="0"/>
        <v>'C232'</v>
      </c>
    </row>
    <row r="54" spans="1:2" x14ac:dyDescent="0.3">
      <c r="A54" t="s">
        <v>144</v>
      </c>
      <c r="B54" t="str">
        <f t="shared" si="0"/>
        <v>'C340'</v>
      </c>
    </row>
    <row r="55" spans="1:2" x14ac:dyDescent="0.3">
      <c r="A55" t="s">
        <v>145</v>
      </c>
      <c r="B55" t="str">
        <f t="shared" si="0"/>
        <v>'C341'</v>
      </c>
    </row>
    <row r="56" spans="1:2" x14ac:dyDescent="0.3">
      <c r="A56" t="s">
        <v>146</v>
      </c>
      <c r="B56" t="str">
        <f t="shared" si="0"/>
        <v>'C342'</v>
      </c>
    </row>
    <row r="57" spans="1:2" x14ac:dyDescent="0.3">
      <c r="A57" t="s">
        <v>147</v>
      </c>
      <c r="B57" t="str">
        <f t="shared" si="0"/>
        <v>'C345'</v>
      </c>
    </row>
    <row r="58" spans="1:2" x14ac:dyDescent="0.3">
      <c r="A58" t="s">
        <v>148</v>
      </c>
      <c r="B58" t="str">
        <f t="shared" si="0"/>
        <v>'C350'</v>
      </c>
    </row>
    <row r="59" spans="1:2" x14ac:dyDescent="0.3">
      <c r="A59" t="s">
        <v>149</v>
      </c>
      <c r="B59" t="str">
        <f t="shared" si="0"/>
        <v>'C351'</v>
      </c>
    </row>
    <row r="60" spans="1:2" x14ac:dyDescent="0.3">
      <c r="A60" t="s">
        <v>300</v>
      </c>
      <c r="B60" t="str">
        <f t="shared" si="0"/>
        <v>'C352'</v>
      </c>
    </row>
    <row r="61" spans="1:2" x14ac:dyDescent="0.3">
      <c r="A61" t="s">
        <v>150</v>
      </c>
      <c r="B61" t="str">
        <f t="shared" si="0"/>
        <v>'C356'</v>
      </c>
    </row>
    <row r="62" spans="1:2" x14ac:dyDescent="0.3">
      <c r="A62" t="s">
        <v>151</v>
      </c>
      <c r="B62" t="str">
        <f t="shared" si="0"/>
        <v>'C401'</v>
      </c>
    </row>
    <row r="63" spans="1:2" x14ac:dyDescent="0.3">
      <c r="A63" t="s">
        <v>152</v>
      </c>
      <c r="B63" t="str">
        <f t="shared" si="0"/>
        <v>'C411'</v>
      </c>
    </row>
    <row r="64" spans="1:2" x14ac:dyDescent="0.3">
      <c r="A64" t="s">
        <v>153</v>
      </c>
      <c r="B64" t="str">
        <f t="shared" si="0"/>
        <v>'C416'</v>
      </c>
    </row>
    <row r="65" spans="1:2" x14ac:dyDescent="0.3">
      <c r="A65" t="s">
        <v>154</v>
      </c>
      <c r="B65" t="str">
        <f t="shared" si="0"/>
        <v>'C425'</v>
      </c>
    </row>
    <row r="66" spans="1:2" x14ac:dyDescent="0.3">
      <c r="A66" t="s">
        <v>155</v>
      </c>
      <c r="B66" t="str">
        <f t="shared" ref="B66:B76" si="1">_xlfn.CONCAT("'",A66,"'")</f>
        <v>'C453'</v>
      </c>
    </row>
    <row r="67" spans="1:2" x14ac:dyDescent="0.3">
      <c r="A67" t="s">
        <v>156</v>
      </c>
      <c r="B67" t="str">
        <f t="shared" si="1"/>
        <v>'C460'</v>
      </c>
    </row>
    <row r="68" spans="1:2" x14ac:dyDescent="0.3">
      <c r="A68" t="s">
        <v>157</v>
      </c>
      <c r="B68" t="str">
        <f t="shared" si="1"/>
        <v>'C462'</v>
      </c>
    </row>
    <row r="69" spans="1:2" x14ac:dyDescent="0.3">
      <c r="A69" t="s">
        <v>158</v>
      </c>
      <c r="B69" t="str">
        <f t="shared" si="1"/>
        <v>'C470'</v>
      </c>
    </row>
    <row r="70" spans="1:2" x14ac:dyDescent="0.3">
      <c r="A70" t="s">
        <v>301</v>
      </c>
      <c r="B70" t="str">
        <f t="shared" si="1"/>
        <v>'C471'</v>
      </c>
    </row>
    <row r="71" spans="1:2" x14ac:dyDescent="0.3">
      <c r="A71" t="s">
        <v>159</v>
      </c>
      <c r="B71" t="str">
        <f t="shared" si="1"/>
        <v>'C502'</v>
      </c>
    </row>
    <row r="72" spans="1:2" x14ac:dyDescent="0.3">
      <c r="A72" t="s">
        <v>160</v>
      </c>
      <c r="B72" t="str">
        <f t="shared" si="1"/>
        <v>'C506'</v>
      </c>
    </row>
    <row r="73" spans="1:2" x14ac:dyDescent="0.3">
      <c r="A73" t="s">
        <v>161</v>
      </c>
      <c r="B73" t="str">
        <f t="shared" si="1"/>
        <v>'C511'</v>
      </c>
    </row>
    <row r="74" spans="1:2" x14ac:dyDescent="0.3">
      <c r="A74" t="s">
        <v>162</v>
      </c>
      <c r="B74" t="str">
        <f t="shared" si="1"/>
        <v>'C513'</v>
      </c>
    </row>
    <row r="75" spans="1:2" x14ac:dyDescent="0.3">
      <c r="A75" t="s">
        <v>163</v>
      </c>
      <c r="B75" t="str">
        <f t="shared" si="1"/>
        <v>'C521'</v>
      </c>
    </row>
    <row r="76" spans="1:2" x14ac:dyDescent="0.3">
      <c r="A76" t="s">
        <v>164</v>
      </c>
      <c r="B76" t="str">
        <f t="shared" si="1"/>
        <v>'C532'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28B55-A540-4713-AC50-14493374135B}">
  <sheetPr codeName="Sheet1">
    <tabColor theme="8" tint="-0.249977111117893"/>
  </sheetPr>
  <dimension ref="A1:AG592"/>
  <sheetViews>
    <sheetView zoomScale="70" zoomScaleNormal="70" workbookViewId="0">
      <selection activeCell="A2" sqref="A2"/>
    </sheetView>
  </sheetViews>
  <sheetFormatPr defaultColWidth="48.81640625" defaultRowHeight="48.75" customHeight="1" x14ac:dyDescent="0.3"/>
  <cols>
    <col min="1" max="32" width="48.81640625" style="7"/>
    <col min="33" max="33" width="76.26953125" style="7" customWidth="1"/>
    <col min="34" max="16384" width="48.81640625" style="7"/>
  </cols>
  <sheetData>
    <row r="1" spans="1:33" ht="48.75" customHeight="1" thickBot="1" x14ac:dyDescent="0.35">
      <c r="A1" s="1" t="s">
        <v>248</v>
      </c>
      <c r="B1" s="1" t="s">
        <v>5</v>
      </c>
      <c r="C1" s="1" t="s">
        <v>6</v>
      </c>
      <c r="D1" s="1" t="s">
        <v>7</v>
      </c>
      <c r="E1" s="1" t="s">
        <v>8</v>
      </c>
      <c r="F1" s="1" t="s">
        <v>9</v>
      </c>
      <c r="G1" s="1" t="s">
        <v>10</v>
      </c>
      <c r="H1" s="2"/>
      <c r="I1" s="1" t="s">
        <v>11</v>
      </c>
      <c r="J1" s="1" t="s">
        <v>12</v>
      </c>
      <c r="K1" s="1" t="s">
        <v>13</v>
      </c>
      <c r="L1" s="1" t="s">
        <v>14</v>
      </c>
      <c r="M1" s="71" t="s">
        <v>234</v>
      </c>
      <c r="N1" s="2"/>
      <c r="O1" s="1" t="s">
        <v>15</v>
      </c>
      <c r="P1" s="1" t="s">
        <v>16</v>
      </c>
      <c r="Q1" s="1" t="s">
        <v>17</v>
      </c>
      <c r="R1" s="1" t="s">
        <v>18</v>
      </c>
      <c r="S1" s="1" t="s">
        <v>19</v>
      </c>
      <c r="T1" s="1" t="s">
        <v>20</v>
      </c>
      <c r="U1" s="1" t="s">
        <v>21</v>
      </c>
      <c r="V1" s="1" t="s">
        <v>22</v>
      </c>
      <c r="W1" s="1" t="s">
        <v>23</v>
      </c>
      <c r="X1" s="1" t="s">
        <v>24</v>
      </c>
      <c r="Y1" s="71" t="s">
        <v>25</v>
      </c>
      <c r="Z1" s="1" t="s">
        <v>26</v>
      </c>
      <c r="AA1" s="1" t="s">
        <v>27</v>
      </c>
      <c r="AB1" s="72" t="s">
        <v>276</v>
      </c>
      <c r="AC1" s="73" t="s">
        <v>0</v>
      </c>
      <c r="AD1" s="72" t="s">
        <v>275</v>
      </c>
      <c r="AE1" s="16" t="s">
        <v>249</v>
      </c>
      <c r="AG1" s="74" t="s">
        <v>277</v>
      </c>
    </row>
    <row r="2" spans="1:33" ht="48.75" customHeight="1" x14ac:dyDescent="0.3">
      <c r="A2" s="3" t="str">
        <f>CONCATENATE("REQ NAME",":",DATA!D9)</f>
        <v>REQ NAME:0</v>
      </c>
      <c r="B2" s="3" t="str">
        <f>CONCATENATE("REQ PHONE",":",DATA!E9)</f>
        <v>REQ PHONE:0</v>
      </c>
      <c r="C2" s="3" t="str">
        <f>DATA!G9</f>
        <v>C041</v>
      </c>
      <c r="D2" s="3" t="str">
        <f>DATA!H9</f>
        <v>C041</v>
      </c>
      <c r="E2" s="3">
        <f>DATA!U9</f>
        <v>0</v>
      </c>
      <c r="F2" s="4">
        <f>DATA!I9</f>
        <v>0</v>
      </c>
      <c r="G2" s="3" t="str">
        <f>CONCATENATE("CUST NAME",":",DATA!J9)</f>
        <v>CUST NAME:</v>
      </c>
      <c r="H2" s="5"/>
      <c r="I2" s="4">
        <f>F2</f>
        <v>0</v>
      </c>
      <c r="J2" s="3" t="str">
        <f>G2</f>
        <v>CUST NAME:</v>
      </c>
      <c r="K2" s="3" t="str">
        <f>CONCATENATE("PRIM CONTACT",":",DATA!K9)</f>
        <v>PRIM CONTACT:</v>
      </c>
      <c r="L2" s="3" t="str">
        <f>CONCATENATE("PRIM PHONE",":",DATA!L9)</f>
        <v>PRIM PHONE:</v>
      </c>
      <c r="M2" s="75" t="str">
        <f>CONCATENATE("REQ COMPLETION DATE",":",(TEXT(DATA!M9,"MM/DD/YYYY")))</f>
        <v>REQ COMPLETION DATE:01/00/1900</v>
      </c>
      <c r="N2" s="3"/>
      <c r="O2" s="3">
        <f>DATA!N9</f>
        <v>0</v>
      </c>
      <c r="P2" s="3" t="str">
        <f>CONCATENATE("CURRENT LOC OF EQUIP",":",DATA!O9)</f>
        <v>CURRENT LOC OF EQUIP:</v>
      </c>
      <c r="Q2" s="3" t="str">
        <f>CONCATENATE("NEW LOC OF EQUIP",":",DATA!O9)</f>
        <v>NEW LOC OF EQUIP:</v>
      </c>
      <c r="R2" s="3" t="str">
        <f>CONCATENATE("MODEL",":",DATA!Q9)</f>
        <v>MODEL:</v>
      </c>
      <c r="S2" s="3" t="str">
        <f>CONCATENATE("GRAPHICS",":",DATA!R9)</f>
        <v>GRAPHICS:</v>
      </c>
      <c r="T2" s="3" t="str">
        <f>CONCATENATE("# OF STEPS",":",DATA!S9)</f>
        <v># OF STEPS:</v>
      </c>
      <c r="U2" s="3" t="str">
        <f>CONCATENATE("COMMENTS",":",DATA!T9)</f>
        <v>COMMENTS:</v>
      </c>
      <c r="V2" s="3">
        <f>DATA!F9</f>
        <v>4200</v>
      </c>
      <c r="W2" s="3" t="str">
        <f>'MDM WORKSHEET HIDE'!C3</f>
        <v/>
      </c>
      <c r="X2" s="3">
        <f>DATA!V9</f>
        <v>0</v>
      </c>
      <c r="Y2" s="75">
        <f>'MDM WORKSHEET HIDE'!B3</f>
        <v>14</v>
      </c>
      <c r="Z2" s="3" t="e">
        <f>'MDM WORKSHEET HIDE'!H3</f>
        <v>#N/A</v>
      </c>
      <c r="AA2" s="3" t="e">
        <f>'MDM WORKSHEET HIDE'!I3</f>
        <v>#N/A</v>
      </c>
      <c r="AB2" s="3"/>
      <c r="AC2" s="76" t="e">
        <f t="shared" ref="AC2" si="0">RIGHT(TRIM(AB2),LEN(TRIM(AB2))-FIND("- Notification",TRIM(AB2)))</f>
        <v>#VALUE!</v>
      </c>
      <c r="AD2" s="28"/>
      <c r="AE2" s="77" t="e">
        <f>MID(AC2,14,13)</f>
        <v>#VALUE!</v>
      </c>
    </row>
    <row r="3" spans="1:33" ht="48.75" customHeight="1" x14ac:dyDescent="0.3">
      <c r="A3" s="3" t="str">
        <f>CONCATENATE("REQ NAME",":",DATA!D10)</f>
        <v>REQ NAME:0</v>
      </c>
      <c r="B3" s="3" t="str">
        <f>CONCATENATE("REQ PHONE",":",DATA!E10)</f>
        <v>REQ PHONE:0</v>
      </c>
      <c r="C3" s="3" t="str">
        <f>DATA!G10</f>
        <v>C027</v>
      </c>
      <c r="D3" s="3" t="str">
        <f>DATA!H10</f>
        <v>C031</v>
      </c>
      <c r="E3" s="3">
        <f>DATA!U10</f>
        <v>0</v>
      </c>
      <c r="F3" s="4">
        <f>DATA!I10</f>
        <v>0</v>
      </c>
      <c r="G3" s="3" t="str">
        <f>CONCATENATE("CUST NAME",":",DATA!J10)</f>
        <v>CUST NAME:</v>
      </c>
      <c r="H3" s="5"/>
      <c r="I3" s="4">
        <f t="shared" ref="I3:I66" si="1">F3</f>
        <v>0</v>
      </c>
      <c r="J3" s="3" t="str">
        <f t="shared" ref="J3:J66" si="2">G3</f>
        <v>CUST NAME:</v>
      </c>
      <c r="K3" s="3" t="str">
        <f>CONCATENATE("PRIM CONTACT",":",DATA!K10)</f>
        <v>PRIM CONTACT:</v>
      </c>
      <c r="L3" s="3" t="str">
        <f>CONCATENATE("PRIM PHONE",":",DATA!L10)</f>
        <v>PRIM PHONE:</v>
      </c>
      <c r="M3" s="75" t="str">
        <f>CONCATENATE("REQ COMPLETION DATE",":",(TEXT(DATA!M10,"MM/DD/YYYY")))</f>
        <v>REQ COMPLETION DATE:01/00/1900</v>
      </c>
      <c r="N3" s="3"/>
      <c r="O3" s="3">
        <f>DATA!N10</f>
        <v>0</v>
      </c>
      <c r="P3" s="3" t="str">
        <f>CONCATENATE("CURRENT LOC OF EQUIP",":",DATA!O10)</f>
        <v>CURRENT LOC OF EQUIP:</v>
      </c>
      <c r="Q3" s="3" t="str">
        <f>CONCATENATE("NEW LOC OF EQUIP",":",DATA!O10)</f>
        <v>NEW LOC OF EQUIP:</v>
      </c>
      <c r="R3" s="3" t="str">
        <f>CONCATENATE("MODEL",":",DATA!Q10)</f>
        <v>MODEL:</v>
      </c>
      <c r="S3" s="3" t="str">
        <f>CONCATENATE("GRAPHICS",":",DATA!R10)</f>
        <v>GRAPHICS:</v>
      </c>
      <c r="T3" s="3" t="str">
        <f>CONCATENATE("# OF STEPS",":",DATA!S10)</f>
        <v># OF STEPS:</v>
      </c>
      <c r="U3" s="3" t="str">
        <f>CONCATENATE("COMMENTS",":",DATA!T10)</f>
        <v>COMMENTS:</v>
      </c>
      <c r="V3" s="3">
        <f>DATA!F10</f>
        <v>4200</v>
      </c>
      <c r="W3" s="3" t="str">
        <f>'MDM WORKSHEET HIDE'!C4</f>
        <v/>
      </c>
      <c r="X3" s="3">
        <f>DATA!V10</f>
        <v>0</v>
      </c>
      <c r="Y3" s="75">
        <f>'MDM WORKSHEET HIDE'!B4</f>
        <v>14</v>
      </c>
      <c r="Z3" s="3" t="e">
        <f>'MDM WORKSHEET HIDE'!H4</f>
        <v>#N/A</v>
      </c>
      <c r="AA3" s="3" t="e">
        <f>'MDM WORKSHEET HIDE'!I4</f>
        <v>#N/A</v>
      </c>
      <c r="AB3" s="3"/>
      <c r="AC3" s="76" t="e">
        <f t="shared" ref="AC3:AC66" si="3">RIGHT(TRIM(AB3),LEN(TRIM(AB3))-FIND("- Notification",TRIM(AB3)))</f>
        <v>#VALUE!</v>
      </c>
      <c r="AD3" s="28"/>
      <c r="AE3" s="77" t="e">
        <f t="shared" ref="AE3:AE66" si="4">MID(AC3,14,13)</f>
        <v>#VALUE!</v>
      </c>
    </row>
    <row r="4" spans="1:33" ht="48.75" customHeight="1" x14ac:dyDescent="0.3">
      <c r="A4" s="3" t="str">
        <f>CONCATENATE("REQ NAME",":",DATA!D11)</f>
        <v>REQ NAME:0</v>
      </c>
      <c r="B4" s="3" t="str">
        <f>CONCATENATE("REQ PHONE",":",DATA!E11)</f>
        <v>REQ PHONE:0</v>
      </c>
      <c r="C4" s="3" t="str">
        <f>DATA!G11</f>
        <v>C470</v>
      </c>
      <c r="D4" s="3" t="str">
        <f>DATA!H11</f>
        <v>C470</v>
      </c>
      <c r="E4" s="3">
        <f>DATA!U11</f>
        <v>0</v>
      </c>
      <c r="F4" s="4">
        <f>DATA!I11</f>
        <v>0</v>
      </c>
      <c r="G4" s="3" t="str">
        <f>CONCATENATE("CUST NAME",":",DATA!J11)</f>
        <v>CUST NAME:</v>
      </c>
      <c r="H4" s="5"/>
      <c r="I4" s="4">
        <f t="shared" si="1"/>
        <v>0</v>
      </c>
      <c r="J4" s="3" t="str">
        <f t="shared" si="2"/>
        <v>CUST NAME:</v>
      </c>
      <c r="K4" s="3" t="str">
        <f>CONCATENATE("PRIM CONTACT",":",DATA!K11)</f>
        <v>PRIM CONTACT:</v>
      </c>
      <c r="L4" s="3" t="str">
        <f>CONCATENATE("PRIM PHONE",":",DATA!L11)</f>
        <v>PRIM PHONE:</v>
      </c>
      <c r="M4" s="75" t="str">
        <f>CONCATENATE("REQ COMPLETION DATE",":",(TEXT(DATA!M11,"MM/DD/YYYY")))</f>
        <v>REQ COMPLETION DATE:01/00/1900</v>
      </c>
      <c r="N4" s="3"/>
      <c r="O4" s="3">
        <f>DATA!N11</f>
        <v>0</v>
      </c>
      <c r="P4" s="3" t="str">
        <f>CONCATENATE("CURRENT LOC OF EQUIP",":",DATA!O11)</f>
        <v>CURRENT LOC OF EQUIP:</v>
      </c>
      <c r="Q4" s="3" t="str">
        <f>CONCATENATE("NEW LOC OF EQUIP",":",DATA!O11)</f>
        <v>NEW LOC OF EQUIP:</v>
      </c>
      <c r="R4" s="3" t="str">
        <f>CONCATENATE("MODEL",":",DATA!Q11)</f>
        <v>MODEL:</v>
      </c>
      <c r="S4" s="3" t="str">
        <f>CONCATENATE("GRAPHICS",":",DATA!R11)</f>
        <v>GRAPHICS:</v>
      </c>
      <c r="T4" s="3" t="str">
        <f>CONCATENATE("# OF STEPS",":",DATA!S11)</f>
        <v># OF STEPS:</v>
      </c>
      <c r="U4" s="3" t="str">
        <f>CONCATENATE("COMMENTS",":",DATA!T11)</f>
        <v>COMMENTS:</v>
      </c>
      <c r="V4" s="3">
        <f>DATA!F11</f>
        <v>4200</v>
      </c>
      <c r="W4" s="3" t="str">
        <f>'MDM WORKSHEET HIDE'!C5</f>
        <v/>
      </c>
      <c r="X4" s="3">
        <f>DATA!V11</f>
        <v>0</v>
      </c>
      <c r="Y4" s="75">
        <f>'MDM WORKSHEET HIDE'!B5</f>
        <v>14</v>
      </c>
      <c r="Z4" s="3" t="e">
        <f>'MDM WORKSHEET HIDE'!H5</f>
        <v>#N/A</v>
      </c>
      <c r="AA4" s="3" t="e">
        <f>'MDM WORKSHEET HIDE'!I5</f>
        <v>#N/A</v>
      </c>
      <c r="AB4" s="3"/>
      <c r="AC4" s="76" t="e">
        <f t="shared" si="3"/>
        <v>#VALUE!</v>
      </c>
      <c r="AD4" s="28"/>
      <c r="AE4" s="77" t="e">
        <f t="shared" si="4"/>
        <v>#VALUE!</v>
      </c>
    </row>
    <row r="5" spans="1:33" ht="48.75" customHeight="1" x14ac:dyDescent="0.3">
      <c r="A5" s="3" t="str">
        <f>CONCATENATE("REQ NAME",":",DATA!D12)</f>
        <v>REQ NAME:0</v>
      </c>
      <c r="B5" s="3" t="str">
        <f>CONCATENATE("REQ PHONE",":",DATA!E12)</f>
        <v>REQ PHONE:0</v>
      </c>
      <c r="C5" s="3">
        <f>DATA!G12</f>
        <v>0</v>
      </c>
      <c r="D5" s="3" t="e">
        <f>DATA!H12</f>
        <v>#N/A</v>
      </c>
      <c r="E5" s="3">
        <f>DATA!U12</f>
        <v>0</v>
      </c>
      <c r="F5" s="4">
        <f>DATA!I12</f>
        <v>0</v>
      </c>
      <c r="G5" s="3" t="str">
        <f>CONCATENATE("CUST NAME",":",DATA!J12)</f>
        <v>CUST NAME:</v>
      </c>
      <c r="H5" s="5"/>
      <c r="I5" s="4">
        <f t="shared" si="1"/>
        <v>0</v>
      </c>
      <c r="J5" s="3" t="str">
        <f t="shared" si="2"/>
        <v>CUST NAME:</v>
      </c>
      <c r="K5" s="3" t="str">
        <f>CONCATENATE("PRIM CONTACT",":",DATA!K12)</f>
        <v>PRIM CONTACT:</v>
      </c>
      <c r="L5" s="3" t="str">
        <f>CONCATENATE("PRIM PHONE",":",DATA!L12)</f>
        <v>PRIM PHONE:</v>
      </c>
      <c r="M5" s="75" t="str">
        <f>CONCATENATE("REQ COMPLETION DATE",":",(TEXT(DATA!M12,"MM/DD/YYYY")))</f>
        <v>REQ COMPLETION DATE:01/00/1900</v>
      </c>
      <c r="N5" s="3"/>
      <c r="O5" s="3">
        <f>DATA!N12</f>
        <v>0</v>
      </c>
      <c r="P5" s="3" t="str">
        <f>CONCATENATE("CURRENT LOC OF EQUIP",":",DATA!O12)</f>
        <v>CURRENT LOC OF EQUIP:</v>
      </c>
      <c r="Q5" s="3" t="str">
        <f>CONCATENATE("NEW LOC OF EQUIP",":",DATA!O12)</f>
        <v>NEW LOC OF EQUIP:</v>
      </c>
      <c r="R5" s="3" t="str">
        <f>CONCATENATE("MODEL",":",DATA!Q12)</f>
        <v>MODEL:</v>
      </c>
      <c r="S5" s="3" t="str">
        <f>CONCATENATE("GRAPHICS",":",DATA!R12)</f>
        <v>GRAPHICS:</v>
      </c>
      <c r="T5" s="3" t="str">
        <f>CONCATENATE("# OF STEPS",":",DATA!S12)</f>
        <v># OF STEPS:</v>
      </c>
      <c r="U5" s="3" t="str">
        <f>CONCATENATE("COMMENTS",":",DATA!T12)</f>
        <v>COMMENTS:</v>
      </c>
      <c r="V5" s="3">
        <f>DATA!F12</f>
        <v>4200</v>
      </c>
      <c r="W5" s="3" t="str">
        <f>'MDM WORKSHEET HIDE'!C6</f>
        <v/>
      </c>
      <c r="X5" s="3">
        <f>DATA!V12</f>
        <v>0</v>
      </c>
      <c r="Y5" s="75">
        <f>'MDM WORKSHEET HIDE'!B6</f>
        <v>14</v>
      </c>
      <c r="Z5" s="3" t="e">
        <f>'MDM WORKSHEET HIDE'!H6</f>
        <v>#N/A</v>
      </c>
      <c r="AA5" s="3" t="e">
        <f>'MDM WORKSHEET HIDE'!I6</f>
        <v>#N/A</v>
      </c>
      <c r="AB5" s="3"/>
      <c r="AC5" s="76" t="e">
        <f t="shared" si="3"/>
        <v>#VALUE!</v>
      </c>
      <c r="AD5" s="28"/>
      <c r="AE5" s="77" t="e">
        <f t="shared" si="4"/>
        <v>#VALUE!</v>
      </c>
    </row>
    <row r="6" spans="1:33" ht="48.75" customHeight="1" x14ac:dyDescent="0.3">
      <c r="A6" s="3" t="str">
        <f>CONCATENATE("REQ NAME",":",DATA!D13)</f>
        <v>REQ NAME:0</v>
      </c>
      <c r="B6" s="3" t="str">
        <f>CONCATENATE("REQ PHONE",":",DATA!E13)</f>
        <v>REQ PHONE:0</v>
      </c>
      <c r="C6" s="3">
        <f>DATA!G13</f>
        <v>0</v>
      </c>
      <c r="D6" s="3" t="e">
        <f>DATA!H13</f>
        <v>#N/A</v>
      </c>
      <c r="E6" s="3">
        <f>DATA!U13</f>
        <v>0</v>
      </c>
      <c r="F6" s="4">
        <f>DATA!I13</f>
        <v>0</v>
      </c>
      <c r="G6" s="3" t="str">
        <f>CONCATENATE("CUST NAME",":",DATA!J13)</f>
        <v>CUST NAME:</v>
      </c>
      <c r="H6" s="5"/>
      <c r="I6" s="4">
        <f t="shared" si="1"/>
        <v>0</v>
      </c>
      <c r="J6" s="3" t="str">
        <f t="shared" si="2"/>
        <v>CUST NAME:</v>
      </c>
      <c r="K6" s="3" t="str">
        <f>CONCATENATE("PRIM CONTACT",":",DATA!K13)</f>
        <v>PRIM CONTACT:</v>
      </c>
      <c r="L6" s="3" t="str">
        <f>CONCATENATE("PRIM PHONE",":",DATA!L13)</f>
        <v>PRIM PHONE:</v>
      </c>
      <c r="M6" s="75" t="str">
        <f>CONCATENATE("REQ COMPLETION DATE",":",(TEXT(DATA!M13,"MM/DD/YYYY")))</f>
        <v>REQ COMPLETION DATE:01/00/1900</v>
      </c>
      <c r="N6" s="3"/>
      <c r="O6" s="3">
        <f>DATA!N13</f>
        <v>0</v>
      </c>
      <c r="P6" s="3" t="str">
        <f>CONCATENATE("CURRENT LOC OF EQUIP",":",DATA!O13)</f>
        <v>CURRENT LOC OF EQUIP:</v>
      </c>
      <c r="Q6" s="3" t="str">
        <f>CONCATENATE("NEW LOC OF EQUIP",":",DATA!O13)</f>
        <v>NEW LOC OF EQUIP:</v>
      </c>
      <c r="R6" s="3" t="str">
        <f>CONCATENATE("MODEL",":",DATA!Q13)</f>
        <v>MODEL:</v>
      </c>
      <c r="S6" s="3" t="str">
        <f>CONCATENATE("GRAPHICS",":",DATA!R13)</f>
        <v>GRAPHICS:</v>
      </c>
      <c r="T6" s="3" t="str">
        <f>CONCATENATE("# OF STEPS",":",DATA!S13)</f>
        <v># OF STEPS:</v>
      </c>
      <c r="U6" s="3" t="str">
        <f>CONCATENATE("COMMENTS",":",DATA!T13)</f>
        <v>COMMENTS:</v>
      </c>
      <c r="V6" s="3">
        <f>DATA!F13</f>
        <v>4200</v>
      </c>
      <c r="W6" s="3" t="str">
        <f>'MDM WORKSHEET HIDE'!C7</f>
        <v/>
      </c>
      <c r="X6" s="3">
        <f>DATA!V13</f>
        <v>0</v>
      </c>
      <c r="Y6" s="75">
        <f>'MDM WORKSHEET HIDE'!B7</f>
        <v>14</v>
      </c>
      <c r="Z6" s="3" t="e">
        <f>'MDM WORKSHEET HIDE'!H7</f>
        <v>#N/A</v>
      </c>
      <c r="AA6" s="3" t="e">
        <f>'MDM WORKSHEET HIDE'!I7</f>
        <v>#N/A</v>
      </c>
      <c r="AB6" s="3"/>
      <c r="AC6" s="76" t="e">
        <f t="shared" si="3"/>
        <v>#VALUE!</v>
      </c>
      <c r="AD6" s="28"/>
      <c r="AE6" s="77" t="e">
        <f t="shared" si="4"/>
        <v>#VALUE!</v>
      </c>
    </row>
    <row r="7" spans="1:33" ht="48.75" customHeight="1" x14ac:dyDescent="0.3">
      <c r="A7" s="3" t="str">
        <f>CONCATENATE("REQ NAME",":",DATA!D14)</f>
        <v>REQ NAME:0</v>
      </c>
      <c r="B7" s="3" t="str">
        <f>CONCATENATE("REQ PHONE",":",DATA!E14)</f>
        <v>REQ PHONE:0</v>
      </c>
      <c r="C7" s="3">
        <f>DATA!G14</f>
        <v>0</v>
      </c>
      <c r="D7" s="3" t="e">
        <f>DATA!H14</f>
        <v>#N/A</v>
      </c>
      <c r="E7" s="3">
        <f>DATA!U14</f>
        <v>0</v>
      </c>
      <c r="F7" s="4">
        <f>DATA!I14</f>
        <v>0</v>
      </c>
      <c r="G7" s="3" t="str">
        <f>CONCATENATE("CUST NAME",":",DATA!J14)</f>
        <v>CUST NAME:</v>
      </c>
      <c r="H7" s="5"/>
      <c r="I7" s="4">
        <f t="shared" si="1"/>
        <v>0</v>
      </c>
      <c r="J7" s="3" t="str">
        <f t="shared" si="2"/>
        <v>CUST NAME:</v>
      </c>
      <c r="K7" s="3" t="str">
        <f>CONCATENATE("PRIM CONTACT",":",DATA!K14)</f>
        <v>PRIM CONTACT:</v>
      </c>
      <c r="L7" s="3" t="str">
        <f>CONCATENATE("PRIM PHONE",":",DATA!L14)</f>
        <v>PRIM PHONE:</v>
      </c>
      <c r="M7" s="75" t="str">
        <f>CONCATENATE("REQ COMPLETION DATE",":",(TEXT(DATA!M14,"MM/DD/YYYY")))</f>
        <v>REQ COMPLETION DATE:01/00/1900</v>
      </c>
      <c r="N7" s="3"/>
      <c r="O7" s="3">
        <f>DATA!N14</f>
        <v>0</v>
      </c>
      <c r="P7" s="3" t="str">
        <f>CONCATENATE("CURRENT LOC OF EQUIP",":",DATA!O14)</f>
        <v>CURRENT LOC OF EQUIP:</v>
      </c>
      <c r="Q7" s="3" t="str">
        <f>CONCATENATE("NEW LOC OF EQUIP",":",DATA!O14)</f>
        <v>NEW LOC OF EQUIP:</v>
      </c>
      <c r="R7" s="3" t="str">
        <f>CONCATENATE("MODEL",":",DATA!Q14)</f>
        <v>MODEL:</v>
      </c>
      <c r="S7" s="3" t="str">
        <f>CONCATENATE("GRAPHICS",":",DATA!R14)</f>
        <v>GRAPHICS:</v>
      </c>
      <c r="T7" s="3" t="str">
        <f>CONCATENATE("# OF STEPS",":",DATA!S14)</f>
        <v># OF STEPS:</v>
      </c>
      <c r="U7" s="3" t="str">
        <f>CONCATENATE("COMMENTS",":",DATA!T14)</f>
        <v>COMMENTS:</v>
      </c>
      <c r="V7" s="3">
        <f>DATA!F14</f>
        <v>4200</v>
      </c>
      <c r="W7" s="3" t="str">
        <f>'MDM WORKSHEET HIDE'!C8</f>
        <v/>
      </c>
      <c r="X7" s="3">
        <f>DATA!V14</f>
        <v>0</v>
      </c>
      <c r="Y7" s="75">
        <f>'MDM WORKSHEET HIDE'!B8</f>
        <v>14</v>
      </c>
      <c r="Z7" s="3" t="e">
        <f>'MDM WORKSHEET HIDE'!H8</f>
        <v>#N/A</v>
      </c>
      <c r="AA7" s="3" t="e">
        <f>'MDM WORKSHEET HIDE'!I8</f>
        <v>#N/A</v>
      </c>
      <c r="AB7" s="3"/>
      <c r="AC7" s="76" t="e">
        <f t="shared" si="3"/>
        <v>#VALUE!</v>
      </c>
      <c r="AD7" s="28"/>
      <c r="AE7" s="77" t="e">
        <f t="shared" si="4"/>
        <v>#VALUE!</v>
      </c>
    </row>
    <row r="8" spans="1:33" ht="48.75" customHeight="1" x14ac:dyDescent="0.3">
      <c r="A8" s="3" t="str">
        <f>CONCATENATE("REQ NAME",":",DATA!D15)</f>
        <v>REQ NAME:0</v>
      </c>
      <c r="B8" s="3" t="str">
        <f>CONCATENATE("REQ PHONE",":",DATA!E15)</f>
        <v>REQ PHONE:0</v>
      </c>
      <c r="C8" s="3">
        <f>DATA!G15</f>
        <v>0</v>
      </c>
      <c r="D8" s="3" t="e">
        <f>DATA!H15</f>
        <v>#N/A</v>
      </c>
      <c r="E8" s="3">
        <f>DATA!U15</f>
        <v>0</v>
      </c>
      <c r="F8" s="4">
        <f>DATA!I15</f>
        <v>0</v>
      </c>
      <c r="G8" s="3" t="str">
        <f>CONCATENATE("CUST NAME",":",DATA!J15)</f>
        <v>CUST NAME:</v>
      </c>
      <c r="H8" s="5"/>
      <c r="I8" s="4">
        <f t="shared" si="1"/>
        <v>0</v>
      </c>
      <c r="J8" s="3" t="str">
        <f t="shared" si="2"/>
        <v>CUST NAME:</v>
      </c>
      <c r="K8" s="3" t="str">
        <f>CONCATENATE("PRIM CONTACT",":",DATA!K15)</f>
        <v>PRIM CONTACT:</v>
      </c>
      <c r="L8" s="3" t="str">
        <f>CONCATENATE("PRIM PHONE",":",DATA!L15)</f>
        <v>PRIM PHONE:</v>
      </c>
      <c r="M8" s="75" t="str">
        <f>CONCATENATE("REQ COMPLETION DATE",":",(TEXT(DATA!M15,"MM/DD/YYYY")))</f>
        <v>REQ COMPLETION DATE:01/00/1900</v>
      </c>
      <c r="N8" s="3"/>
      <c r="O8" s="3">
        <f>DATA!N15</f>
        <v>0</v>
      </c>
      <c r="P8" s="3" t="str">
        <f>CONCATENATE("CURRENT LOC OF EQUIP",":",DATA!O15)</f>
        <v>CURRENT LOC OF EQUIP:</v>
      </c>
      <c r="Q8" s="3" t="str">
        <f>CONCATENATE("NEW LOC OF EQUIP",":",DATA!O15)</f>
        <v>NEW LOC OF EQUIP:</v>
      </c>
      <c r="R8" s="3" t="str">
        <f>CONCATENATE("MODEL",":",DATA!Q15)</f>
        <v>MODEL:</v>
      </c>
      <c r="S8" s="3" t="str">
        <f>CONCATENATE("GRAPHICS",":",DATA!R15)</f>
        <v>GRAPHICS:</v>
      </c>
      <c r="T8" s="3" t="str">
        <f>CONCATENATE("# OF STEPS",":",DATA!S15)</f>
        <v># OF STEPS:</v>
      </c>
      <c r="U8" s="3" t="str">
        <f>CONCATENATE("COMMENTS",":",DATA!T15)</f>
        <v>COMMENTS:</v>
      </c>
      <c r="V8" s="3">
        <f>DATA!F15</f>
        <v>4200</v>
      </c>
      <c r="W8" s="3" t="str">
        <f>'MDM WORKSHEET HIDE'!C9</f>
        <v/>
      </c>
      <c r="X8" s="3">
        <f>DATA!V15</f>
        <v>0</v>
      </c>
      <c r="Y8" s="75">
        <f>'MDM WORKSHEET HIDE'!B9</f>
        <v>14</v>
      </c>
      <c r="Z8" s="3" t="e">
        <f>'MDM WORKSHEET HIDE'!H9</f>
        <v>#N/A</v>
      </c>
      <c r="AA8" s="3" t="e">
        <f>'MDM WORKSHEET HIDE'!I9</f>
        <v>#N/A</v>
      </c>
      <c r="AB8" s="3"/>
      <c r="AC8" s="76" t="e">
        <f t="shared" si="3"/>
        <v>#VALUE!</v>
      </c>
      <c r="AD8" s="28"/>
      <c r="AE8" s="77" t="e">
        <f t="shared" si="4"/>
        <v>#VALUE!</v>
      </c>
    </row>
    <row r="9" spans="1:33" ht="48.75" customHeight="1" x14ac:dyDescent="0.3">
      <c r="A9" s="3" t="str">
        <f>CONCATENATE("REQ NAME",":",DATA!D16)</f>
        <v>REQ NAME:0</v>
      </c>
      <c r="B9" s="3" t="str">
        <f>CONCATENATE("REQ PHONE",":",DATA!E16)</f>
        <v>REQ PHONE:0</v>
      </c>
      <c r="C9" s="3">
        <f>DATA!G16</f>
        <v>0</v>
      </c>
      <c r="D9" s="3" t="e">
        <f>DATA!H16</f>
        <v>#N/A</v>
      </c>
      <c r="E9" s="3">
        <f>DATA!U16</f>
        <v>0</v>
      </c>
      <c r="F9" s="4">
        <f>DATA!I16</f>
        <v>0</v>
      </c>
      <c r="G9" s="3" t="str">
        <f>CONCATENATE("CUST NAME",":",DATA!J16)</f>
        <v>CUST NAME:</v>
      </c>
      <c r="H9" s="5"/>
      <c r="I9" s="4">
        <f t="shared" si="1"/>
        <v>0</v>
      </c>
      <c r="J9" s="3" t="str">
        <f t="shared" si="2"/>
        <v>CUST NAME:</v>
      </c>
      <c r="K9" s="3" t="str">
        <f>CONCATENATE("PRIM CONTACT",":",DATA!K16)</f>
        <v>PRIM CONTACT:</v>
      </c>
      <c r="L9" s="3" t="str">
        <f>CONCATENATE("PRIM PHONE",":",DATA!L16)</f>
        <v>PRIM PHONE:</v>
      </c>
      <c r="M9" s="75" t="str">
        <f>CONCATENATE("REQ COMPLETION DATE",":",(TEXT(DATA!M16,"MM/DD/YYYY")))</f>
        <v>REQ COMPLETION DATE:01/00/1900</v>
      </c>
      <c r="N9" s="3"/>
      <c r="O9" s="3">
        <f>DATA!N16</f>
        <v>0</v>
      </c>
      <c r="P9" s="3" t="str">
        <f>CONCATENATE("CURRENT LOC OF EQUIP",":",DATA!O16)</f>
        <v>CURRENT LOC OF EQUIP:</v>
      </c>
      <c r="Q9" s="3" t="str">
        <f>CONCATENATE("NEW LOC OF EQUIP",":",DATA!O16)</f>
        <v>NEW LOC OF EQUIP:</v>
      </c>
      <c r="R9" s="3" t="str">
        <f>CONCATENATE("MODEL",":",DATA!Q16)</f>
        <v>MODEL:</v>
      </c>
      <c r="S9" s="3" t="str">
        <f>CONCATENATE("GRAPHICS",":",DATA!R16)</f>
        <v>GRAPHICS:</v>
      </c>
      <c r="T9" s="3" t="str">
        <f>CONCATENATE("# OF STEPS",":",DATA!S16)</f>
        <v># OF STEPS:</v>
      </c>
      <c r="U9" s="3" t="str">
        <f>CONCATENATE("COMMENTS",":",DATA!T16)</f>
        <v>COMMENTS:</v>
      </c>
      <c r="V9" s="3">
        <f>DATA!F16</f>
        <v>4200</v>
      </c>
      <c r="W9" s="3" t="str">
        <f>'MDM WORKSHEET HIDE'!C10</f>
        <v/>
      </c>
      <c r="X9" s="3">
        <f>DATA!V16</f>
        <v>0</v>
      </c>
      <c r="Y9" s="75">
        <f>'MDM WORKSHEET HIDE'!B10</f>
        <v>14</v>
      </c>
      <c r="Z9" s="3" t="e">
        <f>'MDM WORKSHEET HIDE'!H10</f>
        <v>#N/A</v>
      </c>
      <c r="AA9" s="3" t="e">
        <f>'MDM WORKSHEET HIDE'!I10</f>
        <v>#N/A</v>
      </c>
      <c r="AB9" s="3"/>
      <c r="AC9" s="76" t="e">
        <f t="shared" si="3"/>
        <v>#VALUE!</v>
      </c>
      <c r="AD9" s="28"/>
      <c r="AE9" s="77" t="e">
        <f t="shared" si="4"/>
        <v>#VALUE!</v>
      </c>
    </row>
    <row r="10" spans="1:33" ht="48.75" customHeight="1" x14ac:dyDescent="0.3">
      <c r="A10" s="3" t="str">
        <f>CONCATENATE("REQ NAME",":",DATA!D17)</f>
        <v>REQ NAME:0</v>
      </c>
      <c r="B10" s="3" t="str">
        <f>CONCATENATE("REQ PHONE",":",DATA!E17)</f>
        <v>REQ PHONE:0</v>
      </c>
      <c r="C10" s="3">
        <f>DATA!G17</f>
        <v>0</v>
      </c>
      <c r="D10" s="3" t="e">
        <f>DATA!H17</f>
        <v>#N/A</v>
      </c>
      <c r="E10" s="3">
        <f>DATA!U17</f>
        <v>0</v>
      </c>
      <c r="F10" s="4">
        <f>DATA!I17</f>
        <v>0</v>
      </c>
      <c r="G10" s="3" t="str">
        <f>CONCATENATE("CUST NAME",":",DATA!J17)</f>
        <v>CUST NAME:</v>
      </c>
      <c r="H10" s="5"/>
      <c r="I10" s="4">
        <f t="shared" si="1"/>
        <v>0</v>
      </c>
      <c r="J10" s="3" t="str">
        <f t="shared" si="2"/>
        <v>CUST NAME:</v>
      </c>
      <c r="K10" s="3" t="str">
        <f>CONCATENATE("PRIM CONTACT",":",DATA!K17)</f>
        <v>PRIM CONTACT:</v>
      </c>
      <c r="L10" s="3" t="str">
        <f>CONCATENATE("PRIM PHONE",":",DATA!L17)</f>
        <v>PRIM PHONE:</v>
      </c>
      <c r="M10" s="75" t="str">
        <f>CONCATENATE("REQ COMPLETION DATE",":",(TEXT(DATA!M17,"MM/DD/YYYY")))</f>
        <v>REQ COMPLETION DATE:01/00/1900</v>
      </c>
      <c r="N10" s="3"/>
      <c r="O10" s="3">
        <f>DATA!N17</f>
        <v>0</v>
      </c>
      <c r="P10" s="3" t="str">
        <f>CONCATENATE("CURRENT LOC OF EQUIP",":",DATA!O17)</f>
        <v>CURRENT LOC OF EQUIP:</v>
      </c>
      <c r="Q10" s="3" t="str">
        <f>CONCATENATE("NEW LOC OF EQUIP",":",DATA!O17)</f>
        <v>NEW LOC OF EQUIP:</v>
      </c>
      <c r="R10" s="3" t="str">
        <f>CONCATENATE("MODEL",":",DATA!Q17)</f>
        <v>MODEL:</v>
      </c>
      <c r="S10" s="3" t="str">
        <f>CONCATENATE("GRAPHICS",":",DATA!R17)</f>
        <v>GRAPHICS:</v>
      </c>
      <c r="T10" s="3" t="str">
        <f>CONCATENATE("# OF STEPS",":",DATA!S17)</f>
        <v># OF STEPS:</v>
      </c>
      <c r="U10" s="3" t="str">
        <f>CONCATENATE("COMMENTS",":",DATA!T17)</f>
        <v>COMMENTS:</v>
      </c>
      <c r="V10" s="3">
        <f>DATA!F17</f>
        <v>4200</v>
      </c>
      <c r="W10" s="3" t="str">
        <f>'MDM WORKSHEET HIDE'!C11</f>
        <v/>
      </c>
      <c r="X10" s="3">
        <f>DATA!V17</f>
        <v>0</v>
      </c>
      <c r="Y10" s="75">
        <f>'MDM WORKSHEET HIDE'!B11</f>
        <v>14</v>
      </c>
      <c r="Z10" s="3" t="e">
        <f>'MDM WORKSHEET HIDE'!H11</f>
        <v>#N/A</v>
      </c>
      <c r="AA10" s="3" t="e">
        <f>'MDM WORKSHEET HIDE'!I11</f>
        <v>#N/A</v>
      </c>
      <c r="AB10" s="3"/>
      <c r="AC10" s="76" t="e">
        <f t="shared" si="3"/>
        <v>#VALUE!</v>
      </c>
      <c r="AD10" s="28"/>
      <c r="AE10" s="77" t="e">
        <f t="shared" si="4"/>
        <v>#VALUE!</v>
      </c>
    </row>
    <row r="11" spans="1:33" ht="48.75" customHeight="1" x14ac:dyDescent="0.3">
      <c r="A11" s="3" t="str">
        <f>CONCATENATE("REQ NAME",":",DATA!D18)</f>
        <v>REQ NAME:0</v>
      </c>
      <c r="B11" s="3" t="str">
        <f>CONCATENATE("REQ PHONE",":",DATA!E18)</f>
        <v>REQ PHONE:0</v>
      </c>
      <c r="C11" s="3">
        <f>DATA!G18</f>
        <v>0</v>
      </c>
      <c r="D11" s="3" t="e">
        <f>DATA!H18</f>
        <v>#N/A</v>
      </c>
      <c r="E11" s="3">
        <f>DATA!U18</f>
        <v>0</v>
      </c>
      <c r="F11" s="4">
        <f>DATA!I18</f>
        <v>0</v>
      </c>
      <c r="G11" s="3" t="str">
        <f>CONCATENATE("CUST NAME",":",DATA!J18)</f>
        <v>CUST NAME:</v>
      </c>
      <c r="H11" s="5"/>
      <c r="I11" s="4">
        <f t="shared" si="1"/>
        <v>0</v>
      </c>
      <c r="J11" s="3" t="str">
        <f t="shared" si="2"/>
        <v>CUST NAME:</v>
      </c>
      <c r="K11" s="3" t="str">
        <f>CONCATENATE("PRIM CONTACT",":",DATA!K18)</f>
        <v>PRIM CONTACT:</v>
      </c>
      <c r="L11" s="3" t="str">
        <f>CONCATENATE("PRIM PHONE",":",DATA!L18)</f>
        <v>PRIM PHONE:</v>
      </c>
      <c r="M11" s="75" t="str">
        <f>CONCATENATE("REQ COMPLETION DATE",":",(TEXT(DATA!M18,"MM/DD/YYYY")))</f>
        <v>REQ COMPLETION DATE:01/00/1900</v>
      </c>
      <c r="N11" s="3"/>
      <c r="O11" s="3">
        <f>DATA!N18</f>
        <v>0</v>
      </c>
      <c r="P11" s="3" t="str">
        <f>CONCATENATE("CURRENT LOC OF EQUIP",":",DATA!O18)</f>
        <v>CURRENT LOC OF EQUIP:</v>
      </c>
      <c r="Q11" s="3" t="str">
        <f>CONCATENATE("NEW LOC OF EQUIP",":",DATA!O18)</f>
        <v>NEW LOC OF EQUIP:</v>
      </c>
      <c r="R11" s="3" t="str">
        <f>CONCATENATE("MODEL",":",DATA!Q18)</f>
        <v>MODEL:</v>
      </c>
      <c r="S11" s="3" t="str">
        <f>CONCATENATE("GRAPHICS",":",DATA!R18)</f>
        <v>GRAPHICS:</v>
      </c>
      <c r="T11" s="3" t="str">
        <f>CONCATENATE("# OF STEPS",":",DATA!S18)</f>
        <v># OF STEPS:</v>
      </c>
      <c r="U11" s="3" t="str">
        <f>CONCATENATE("COMMENTS",":",DATA!T18)</f>
        <v>COMMENTS:</v>
      </c>
      <c r="V11" s="3">
        <f>DATA!F18</f>
        <v>4200</v>
      </c>
      <c r="W11" s="3" t="str">
        <f>'MDM WORKSHEET HIDE'!C12</f>
        <v/>
      </c>
      <c r="X11" s="3">
        <f>DATA!V18</f>
        <v>0</v>
      </c>
      <c r="Y11" s="75">
        <f>'MDM WORKSHEET HIDE'!B12</f>
        <v>14</v>
      </c>
      <c r="Z11" s="3" t="e">
        <f>'MDM WORKSHEET HIDE'!H12</f>
        <v>#N/A</v>
      </c>
      <c r="AA11" s="3" t="e">
        <f>'MDM WORKSHEET HIDE'!I12</f>
        <v>#N/A</v>
      </c>
      <c r="AB11" s="3"/>
      <c r="AC11" s="76" t="e">
        <f t="shared" si="3"/>
        <v>#VALUE!</v>
      </c>
      <c r="AD11" s="28"/>
      <c r="AE11" s="77" t="e">
        <f t="shared" si="4"/>
        <v>#VALUE!</v>
      </c>
    </row>
    <row r="12" spans="1:33" ht="48.75" customHeight="1" x14ac:dyDescent="0.3">
      <c r="A12" s="3" t="str">
        <f>CONCATENATE("REQ NAME",":",DATA!D19)</f>
        <v>REQ NAME:0</v>
      </c>
      <c r="B12" s="3" t="str">
        <f>CONCATENATE("REQ PHONE",":",DATA!E19)</f>
        <v>REQ PHONE:0</v>
      </c>
      <c r="C12" s="3">
        <f>DATA!G19</f>
        <v>0</v>
      </c>
      <c r="D12" s="3" t="e">
        <f>DATA!H19</f>
        <v>#N/A</v>
      </c>
      <c r="E12" s="3">
        <f>DATA!U19</f>
        <v>0</v>
      </c>
      <c r="F12" s="4">
        <f>DATA!I19</f>
        <v>0</v>
      </c>
      <c r="G12" s="3" t="str">
        <f>CONCATENATE("CUST NAME",":",DATA!J19)</f>
        <v>CUST NAME:</v>
      </c>
      <c r="H12" s="5"/>
      <c r="I12" s="4">
        <f t="shared" si="1"/>
        <v>0</v>
      </c>
      <c r="J12" s="3" t="str">
        <f t="shared" si="2"/>
        <v>CUST NAME:</v>
      </c>
      <c r="K12" s="3" t="str">
        <f>CONCATENATE("PRIM CONTACT",":",DATA!K19)</f>
        <v>PRIM CONTACT:</v>
      </c>
      <c r="L12" s="3" t="str">
        <f>CONCATENATE("PRIM PHONE",":",DATA!L19)</f>
        <v>PRIM PHONE:</v>
      </c>
      <c r="M12" s="75" t="str">
        <f>CONCATENATE("REQ COMPLETION DATE",":",(TEXT(DATA!M19,"MM/DD/YYYY")))</f>
        <v>REQ COMPLETION DATE:01/00/1900</v>
      </c>
      <c r="N12" s="3"/>
      <c r="O12" s="3">
        <f>DATA!N19</f>
        <v>0</v>
      </c>
      <c r="P12" s="3" t="str">
        <f>CONCATENATE("CURRENT LOC OF EQUIP",":",DATA!O19)</f>
        <v>CURRENT LOC OF EQUIP:</v>
      </c>
      <c r="Q12" s="3" t="str">
        <f>CONCATENATE("NEW LOC OF EQUIP",":",DATA!O19)</f>
        <v>NEW LOC OF EQUIP:</v>
      </c>
      <c r="R12" s="3" t="str">
        <f>CONCATENATE("MODEL",":",DATA!Q19)</f>
        <v>MODEL:</v>
      </c>
      <c r="S12" s="3" t="str">
        <f>CONCATENATE("GRAPHICS",":",DATA!R19)</f>
        <v>GRAPHICS:</v>
      </c>
      <c r="T12" s="3" t="str">
        <f>CONCATENATE("# OF STEPS",":",DATA!S19)</f>
        <v># OF STEPS:</v>
      </c>
      <c r="U12" s="3" t="str">
        <f>CONCATENATE("COMMENTS",":",DATA!T19)</f>
        <v>COMMENTS:</v>
      </c>
      <c r="V12" s="3">
        <f>DATA!F19</f>
        <v>4200</v>
      </c>
      <c r="W12" s="3" t="str">
        <f>'MDM WORKSHEET HIDE'!C13</f>
        <v/>
      </c>
      <c r="X12" s="3">
        <f>DATA!V19</f>
        <v>0</v>
      </c>
      <c r="Y12" s="75">
        <f>'MDM WORKSHEET HIDE'!B13</f>
        <v>14</v>
      </c>
      <c r="Z12" s="3" t="e">
        <f>'MDM WORKSHEET HIDE'!H13</f>
        <v>#N/A</v>
      </c>
      <c r="AA12" s="3" t="e">
        <f>'MDM WORKSHEET HIDE'!I13</f>
        <v>#N/A</v>
      </c>
      <c r="AB12" s="3"/>
      <c r="AC12" s="76" t="e">
        <f t="shared" si="3"/>
        <v>#VALUE!</v>
      </c>
      <c r="AD12" s="28"/>
      <c r="AE12" s="77" t="e">
        <f t="shared" si="4"/>
        <v>#VALUE!</v>
      </c>
    </row>
    <row r="13" spans="1:33" ht="48.75" customHeight="1" x14ac:dyDescent="0.3">
      <c r="A13" s="3" t="str">
        <f>CONCATENATE("REQ NAME",":",DATA!D20)</f>
        <v>REQ NAME:0</v>
      </c>
      <c r="B13" s="3" t="str">
        <f>CONCATENATE("REQ PHONE",":",DATA!E20)</f>
        <v>REQ PHONE:0</v>
      </c>
      <c r="C13" s="3">
        <f>DATA!G20</f>
        <v>0</v>
      </c>
      <c r="D13" s="3" t="e">
        <f>DATA!H20</f>
        <v>#N/A</v>
      </c>
      <c r="E13" s="3">
        <f>DATA!U20</f>
        <v>0</v>
      </c>
      <c r="F13" s="4">
        <f>DATA!I20</f>
        <v>0</v>
      </c>
      <c r="G13" s="3" t="str">
        <f>CONCATENATE("CUST NAME",":",DATA!J20)</f>
        <v>CUST NAME:</v>
      </c>
      <c r="H13" s="5"/>
      <c r="I13" s="4">
        <f t="shared" si="1"/>
        <v>0</v>
      </c>
      <c r="J13" s="3" t="str">
        <f t="shared" si="2"/>
        <v>CUST NAME:</v>
      </c>
      <c r="K13" s="3" t="str">
        <f>CONCATENATE("PRIM CONTACT",":",DATA!K20)</f>
        <v>PRIM CONTACT:</v>
      </c>
      <c r="L13" s="3" t="str">
        <f>CONCATENATE("PRIM PHONE",":",DATA!L20)</f>
        <v>PRIM PHONE:</v>
      </c>
      <c r="M13" s="75" t="str">
        <f>CONCATENATE("REQ COMPLETION DATE",":",(TEXT(DATA!M20,"MM/DD/YYYY")))</f>
        <v>REQ COMPLETION DATE:01/00/1900</v>
      </c>
      <c r="N13" s="3"/>
      <c r="O13" s="3">
        <f>DATA!N20</f>
        <v>0</v>
      </c>
      <c r="P13" s="3" t="str">
        <f>CONCATENATE("CURRENT LOC OF EQUIP",":",DATA!O20)</f>
        <v>CURRENT LOC OF EQUIP:</v>
      </c>
      <c r="Q13" s="3" t="str">
        <f>CONCATENATE("NEW LOC OF EQUIP",":",DATA!O20)</f>
        <v>NEW LOC OF EQUIP:</v>
      </c>
      <c r="R13" s="3" t="str">
        <f>CONCATENATE("MODEL",":",DATA!Q20)</f>
        <v>MODEL:</v>
      </c>
      <c r="S13" s="3" t="str">
        <f>CONCATENATE("GRAPHICS",":",DATA!R20)</f>
        <v>GRAPHICS:</v>
      </c>
      <c r="T13" s="3" t="str">
        <f>CONCATENATE("# OF STEPS",":",DATA!S20)</f>
        <v># OF STEPS:</v>
      </c>
      <c r="U13" s="3" t="str">
        <f>CONCATENATE("COMMENTS",":",DATA!T20)</f>
        <v>COMMENTS:</v>
      </c>
      <c r="V13" s="3">
        <f>DATA!F20</f>
        <v>4200</v>
      </c>
      <c r="W13" s="3" t="str">
        <f>'MDM WORKSHEET HIDE'!C14</f>
        <v/>
      </c>
      <c r="X13" s="3">
        <f>DATA!V20</f>
        <v>0</v>
      </c>
      <c r="Y13" s="75">
        <f>'MDM WORKSHEET HIDE'!B14</f>
        <v>14</v>
      </c>
      <c r="Z13" s="3" t="e">
        <f>'MDM WORKSHEET HIDE'!H14</f>
        <v>#N/A</v>
      </c>
      <c r="AA13" s="3" t="e">
        <f>'MDM WORKSHEET HIDE'!I14</f>
        <v>#N/A</v>
      </c>
      <c r="AB13" s="3"/>
      <c r="AC13" s="76" t="e">
        <f t="shared" si="3"/>
        <v>#VALUE!</v>
      </c>
      <c r="AD13" s="28"/>
      <c r="AE13" s="77" t="e">
        <f t="shared" si="4"/>
        <v>#VALUE!</v>
      </c>
    </row>
    <row r="14" spans="1:33" ht="48.75" customHeight="1" x14ac:dyDescent="0.3">
      <c r="A14" s="3" t="str">
        <f>CONCATENATE("REQ NAME",":",DATA!D21)</f>
        <v>REQ NAME:0</v>
      </c>
      <c r="B14" s="3" t="str">
        <f>CONCATENATE("REQ PHONE",":",DATA!E21)</f>
        <v>REQ PHONE:0</v>
      </c>
      <c r="C14" s="3">
        <f>DATA!G21</f>
        <v>0</v>
      </c>
      <c r="D14" s="3" t="e">
        <f>DATA!H21</f>
        <v>#N/A</v>
      </c>
      <c r="E14" s="3">
        <f>DATA!U21</f>
        <v>0</v>
      </c>
      <c r="F14" s="4">
        <f>DATA!I21</f>
        <v>0</v>
      </c>
      <c r="G14" s="3" t="str">
        <f>CONCATENATE("CUST NAME",":",DATA!J21)</f>
        <v>CUST NAME:</v>
      </c>
      <c r="H14" s="5"/>
      <c r="I14" s="4">
        <f t="shared" si="1"/>
        <v>0</v>
      </c>
      <c r="J14" s="3" t="str">
        <f t="shared" si="2"/>
        <v>CUST NAME:</v>
      </c>
      <c r="K14" s="3" t="str">
        <f>CONCATENATE("PRIM CONTACT",":",DATA!K21)</f>
        <v>PRIM CONTACT:</v>
      </c>
      <c r="L14" s="3" t="str">
        <f>CONCATENATE("PRIM PHONE",":",DATA!L21)</f>
        <v>PRIM PHONE:</v>
      </c>
      <c r="M14" s="75" t="str">
        <f>CONCATENATE("REQ COMPLETION DATE",":",(TEXT(DATA!M21,"MM/DD/YYYY")))</f>
        <v>REQ COMPLETION DATE:01/00/1900</v>
      </c>
      <c r="N14" s="3"/>
      <c r="O14" s="3">
        <f>DATA!N21</f>
        <v>0</v>
      </c>
      <c r="P14" s="3" t="str">
        <f>CONCATENATE("CURRENT LOC OF EQUIP",":",DATA!O21)</f>
        <v>CURRENT LOC OF EQUIP:</v>
      </c>
      <c r="Q14" s="3" t="str">
        <f>CONCATENATE("NEW LOC OF EQUIP",":",DATA!O21)</f>
        <v>NEW LOC OF EQUIP:</v>
      </c>
      <c r="R14" s="3" t="str">
        <f>CONCATENATE("MODEL",":",DATA!Q21)</f>
        <v>MODEL:</v>
      </c>
      <c r="S14" s="3" t="str">
        <f>CONCATENATE("GRAPHICS",":",DATA!R21)</f>
        <v>GRAPHICS:</v>
      </c>
      <c r="T14" s="3" t="str">
        <f>CONCATENATE("# OF STEPS",":",DATA!S21)</f>
        <v># OF STEPS:</v>
      </c>
      <c r="U14" s="3" t="str">
        <f>CONCATENATE("COMMENTS",":",DATA!T21)</f>
        <v>COMMENTS:</v>
      </c>
      <c r="V14" s="3">
        <f>DATA!F21</f>
        <v>4200</v>
      </c>
      <c r="W14" s="3" t="str">
        <f>'MDM WORKSHEET HIDE'!C15</f>
        <v/>
      </c>
      <c r="X14" s="3">
        <f>DATA!V21</f>
        <v>0</v>
      </c>
      <c r="Y14" s="75">
        <f>'MDM WORKSHEET HIDE'!B15</f>
        <v>14</v>
      </c>
      <c r="Z14" s="3" t="e">
        <f>'MDM WORKSHEET HIDE'!H15</f>
        <v>#N/A</v>
      </c>
      <c r="AA14" s="3" t="e">
        <f>'MDM WORKSHEET HIDE'!I15</f>
        <v>#N/A</v>
      </c>
      <c r="AB14" s="3"/>
      <c r="AC14" s="76" t="e">
        <f t="shared" si="3"/>
        <v>#VALUE!</v>
      </c>
      <c r="AD14" s="28"/>
      <c r="AE14" s="77" t="e">
        <f t="shared" si="4"/>
        <v>#VALUE!</v>
      </c>
    </row>
    <row r="15" spans="1:33" ht="48.75" customHeight="1" x14ac:dyDescent="0.3">
      <c r="A15" s="3" t="str">
        <f>CONCATENATE("REQ NAME",":",DATA!D22)</f>
        <v>REQ NAME:0</v>
      </c>
      <c r="B15" s="3" t="str">
        <f>CONCATENATE("REQ PHONE",":",DATA!E22)</f>
        <v>REQ PHONE:0</v>
      </c>
      <c r="C15" s="3">
        <f>DATA!G22</f>
        <v>0</v>
      </c>
      <c r="D15" s="3" t="e">
        <f>DATA!H22</f>
        <v>#N/A</v>
      </c>
      <c r="E15" s="3">
        <f>DATA!U22</f>
        <v>0</v>
      </c>
      <c r="F15" s="4">
        <f>DATA!I22</f>
        <v>0</v>
      </c>
      <c r="G15" s="3" t="str">
        <f>CONCATENATE("CUST NAME",":",DATA!J22)</f>
        <v>CUST NAME:</v>
      </c>
      <c r="H15" s="5"/>
      <c r="I15" s="4">
        <f t="shared" si="1"/>
        <v>0</v>
      </c>
      <c r="J15" s="3" t="str">
        <f t="shared" si="2"/>
        <v>CUST NAME:</v>
      </c>
      <c r="K15" s="3" t="str">
        <f>CONCATENATE("PRIM CONTACT",":",DATA!K22)</f>
        <v>PRIM CONTACT:</v>
      </c>
      <c r="L15" s="3" t="str">
        <f>CONCATENATE("PRIM PHONE",":",DATA!L22)</f>
        <v>PRIM PHONE:</v>
      </c>
      <c r="M15" s="75" t="str">
        <f>CONCATENATE("REQ COMPLETION DATE",":",(TEXT(DATA!M22,"MM/DD/YYYY")))</f>
        <v>REQ COMPLETION DATE:01/00/1900</v>
      </c>
      <c r="N15" s="3"/>
      <c r="O15" s="3">
        <f>DATA!N22</f>
        <v>0</v>
      </c>
      <c r="P15" s="3" t="str">
        <f>CONCATENATE("CURRENT LOC OF EQUIP",":",DATA!O22)</f>
        <v>CURRENT LOC OF EQUIP:</v>
      </c>
      <c r="Q15" s="3" t="str">
        <f>CONCATENATE("NEW LOC OF EQUIP",":",DATA!O22)</f>
        <v>NEW LOC OF EQUIP:</v>
      </c>
      <c r="R15" s="3" t="str">
        <f>CONCATENATE("MODEL",":",DATA!Q22)</f>
        <v>MODEL:</v>
      </c>
      <c r="S15" s="3" t="str">
        <f>CONCATENATE("GRAPHICS",":",DATA!R22)</f>
        <v>GRAPHICS:</v>
      </c>
      <c r="T15" s="3" t="str">
        <f>CONCATENATE("# OF STEPS",":",DATA!S22)</f>
        <v># OF STEPS:</v>
      </c>
      <c r="U15" s="3" t="str">
        <f>CONCATENATE("COMMENTS",":",DATA!T22)</f>
        <v>COMMENTS:</v>
      </c>
      <c r="V15" s="3">
        <f>DATA!F22</f>
        <v>4200</v>
      </c>
      <c r="W15" s="3" t="str">
        <f>'MDM WORKSHEET HIDE'!C16</f>
        <v/>
      </c>
      <c r="X15" s="3">
        <f>DATA!V22</f>
        <v>0</v>
      </c>
      <c r="Y15" s="75">
        <f>'MDM WORKSHEET HIDE'!B16</f>
        <v>14</v>
      </c>
      <c r="Z15" s="3" t="e">
        <f>'MDM WORKSHEET HIDE'!H16</f>
        <v>#N/A</v>
      </c>
      <c r="AA15" s="3" t="e">
        <f>'MDM WORKSHEET HIDE'!I16</f>
        <v>#N/A</v>
      </c>
      <c r="AB15" s="3"/>
      <c r="AC15" s="76" t="e">
        <f t="shared" si="3"/>
        <v>#VALUE!</v>
      </c>
      <c r="AD15" s="28"/>
      <c r="AE15" s="77" t="e">
        <f t="shared" si="4"/>
        <v>#VALUE!</v>
      </c>
    </row>
    <row r="16" spans="1:33" ht="48.75" customHeight="1" x14ac:dyDescent="0.3">
      <c r="A16" s="3" t="str">
        <f>CONCATENATE("REQ NAME",":",DATA!D23)</f>
        <v>REQ NAME:0</v>
      </c>
      <c r="B16" s="3" t="str">
        <f>CONCATENATE("REQ PHONE",":",DATA!E23)</f>
        <v>REQ PHONE:0</v>
      </c>
      <c r="C16" s="3">
        <f>DATA!G23</f>
        <v>0</v>
      </c>
      <c r="D16" s="3" t="e">
        <f>DATA!H23</f>
        <v>#N/A</v>
      </c>
      <c r="E16" s="3">
        <f>DATA!U23</f>
        <v>0</v>
      </c>
      <c r="F16" s="4">
        <f>DATA!I23</f>
        <v>0</v>
      </c>
      <c r="G16" s="3" t="str">
        <f>CONCATENATE("CUST NAME",":",DATA!J23)</f>
        <v>CUST NAME:</v>
      </c>
      <c r="H16" s="5"/>
      <c r="I16" s="4">
        <f t="shared" si="1"/>
        <v>0</v>
      </c>
      <c r="J16" s="3" t="str">
        <f t="shared" si="2"/>
        <v>CUST NAME:</v>
      </c>
      <c r="K16" s="3" t="str">
        <f>CONCATENATE("PRIM CONTACT",":",DATA!K23)</f>
        <v>PRIM CONTACT:</v>
      </c>
      <c r="L16" s="3" t="str">
        <f>CONCATENATE("PRIM PHONE",":",DATA!L23)</f>
        <v>PRIM PHONE:</v>
      </c>
      <c r="M16" s="75" t="str">
        <f>CONCATENATE("REQ COMPLETION DATE",":",(TEXT(DATA!M23,"MM/DD/YYYY")))</f>
        <v>REQ COMPLETION DATE:01/00/1900</v>
      </c>
      <c r="N16" s="3"/>
      <c r="O16" s="3">
        <f>DATA!N23</f>
        <v>0</v>
      </c>
      <c r="P16" s="3" t="str">
        <f>CONCATENATE("CURRENT LOC OF EQUIP",":",DATA!O23)</f>
        <v>CURRENT LOC OF EQUIP:</v>
      </c>
      <c r="Q16" s="3" t="str">
        <f>CONCATENATE("NEW LOC OF EQUIP",":",DATA!O23)</f>
        <v>NEW LOC OF EQUIP:</v>
      </c>
      <c r="R16" s="3" t="str">
        <f>CONCATENATE("MODEL",":",DATA!Q23)</f>
        <v>MODEL:</v>
      </c>
      <c r="S16" s="3" t="str">
        <f>CONCATENATE("GRAPHICS",":",DATA!R23)</f>
        <v>GRAPHICS:</v>
      </c>
      <c r="T16" s="3" t="str">
        <f>CONCATENATE("# OF STEPS",":",DATA!S23)</f>
        <v># OF STEPS:</v>
      </c>
      <c r="U16" s="3" t="str">
        <f>CONCATENATE("COMMENTS",":",DATA!T23)</f>
        <v>COMMENTS:</v>
      </c>
      <c r="V16" s="3">
        <f>DATA!F23</f>
        <v>4200</v>
      </c>
      <c r="W16" s="3" t="str">
        <f>'MDM WORKSHEET HIDE'!C17</f>
        <v/>
      </c>
      <c r="X16" s="3">
        <f>DATA!V23</f>
        <v>0</v>
      </c>
      <c r="Y16" s="75">
        <f>'MDM WORKSHEET HIDE'!B17</f>
        <v>14</v>
      </c>
      <c r="Z16" s="3" t="e">
        <f>'MDM WORKSHEET HIDE'!H17</f>
        <v>#N/A</v>
      </c>
      <c r="AA16" s="3" t="e">
        <f>'MDM WORKSHEET HIDE'!I17</f>
        <v>#N/A</v>
      </c>
      <c r="AB16" s="3"/>
      <c r="AC16" s="76" t="e">
        <f t="shared" si="3"/>
        <v>#VALUE!</v>
      </c>
      <c r="AD16" s="28"/>
      <c r="AE16" s="77" t="e">
        <f t="shared" si="4"/>
        <v>#VALUE!</v>
      </c>
    </row>
    <row r="17" spans="1:31" ht="48.75" customHeight="1" x14ac:dyDescent="0.3">
      <c r="A17" s="3" t="str">
        <f>CONCATENATE("REQ NAME",":",DATA!D24)</f>
        <v>REQ NAME:0</v>
      </c>
      <c r="B17" s="3" t="str">
        <f>CONCATENATE("REQ PHONE",":",DATA!E24)</f>
        <v>REQ PHONE:0</v>
      </c>
      <c r="C17" s="3">
        <f>DATA!G24</f>
        <v>0</v>
      </c>
      <c r="D17" s="3" t="e">
        <f>DATA!H24</f>
        <v>#N/A</v>
      </c>
      <c r="E17" s="3">
        <f>DATA!U24</f>
        <v>0</v>
      </c>
      <c r="F17" s="4">
        <f>DATA!I24</f>
        <v>0</v>
      </c>
      <c r="G17" s="3" t="str">
        <f>CONCATENATE("CUST NAME",":",DATA!J24)</f>
        <v>CUST NAME:</v>
      </c>
      <c r="H17" s="5"/>
      <c r="I17" s="4">
        <f t="shared" si="1"/>
        <v>0</v>
      </c>
      <c r="J17" s="3" t="str">
        <f t="shared" si="2"/>
        <v>CUST NAME:</v>
      </c>
      <c r="K17" s="3" t="str">
        <f>CONCATENATE("PRIM CONTACT",":",DATA!K24)</f>
        <v>PRIM CONTACT:</v>
      </c>
      <c r="L17" s="3" t="str">
        <f>CONCATENATE("PRIM PHONE",":",DATA!L24)</f>
        <v>PRIM PHONE:</v>
      </c>
      <c r="M17" s="75" t="str">
        <f>CONCATENATE("REQ COMPLETION DATE",":",(TEXT(DATA!M24,"MM/DD/YYYY")))</f>
        <v>REQ COMPLETION DATE:01/00/1900</v>
      </c>
      <c r="N17" s="3"/>
      <c r="O17" s="3">
        <f>DATA!N24</f>
        <v>0</v>
      </c>
      <c r="P17" s="3" t="str">
        <f>CONCATENATE("CURRENT LOC OF EQUIP",":",DATA!O24)</f>
        <v>CURRENT LOC OF EQUIP:</v>
      </c>
      <c r="Q17" s="3" t="str">
        <f>CONCATENATE("NEW LOC OF EQUIP",":",DATA!O24)</f>
        <v>NEW LOC OF EQUIP:</v>
      </c>
      <c r="R17" s="3" t="str">
        <f>CONCATENATE("MODEL",":",DATA!Q24)</f>
        <v>MODEL:</v>
      </c>
      <c r="S17" s="3" t="str">
        <f>CONCATENATE("GRAPHICS",":",DATA!R24)</f>
        <v>GRAPHICS:</v>
      </c>
      <c r="T17" s="3" t="str">
        <f>CONCATENATE("# OF STEPS",":",DATA!S24)</f>
        <v># OF STEPS:</v>
      </c>
      <c r="U17" s="3" t="str">
        <f>CONCATENATE("COMMENTS",":",DATA!T24)</f>
        <v>COMMENTS:</v>
      </c>
      <c r="V17" s="3">
        <f>DATA!F24</f>
        <v>4200</v>
      </c>
      <c r="W17" s="3" t="str">
        <f>'MDM WORKSHEET HIDE'!C18</f>
        <v/>
      </c>
      <c r="X17" s="3">
        <f>DATA!V24</f>
        <v>0</v>
      </c>
      <c r="Y17" s="75">
        <f>'MDM WORKSHEET HIDE'!B18</f>
        <v>14</v>
      </c>
      <c r="Z17" s="3" t="e">
        <f>'MDM WORKSHEET HIDE'!H18</f>
        <v>#N/A</v>
      </c>
      <c r="AA17" s="3" t="e">
        <f>'MDM WORKSHEET HIDE'!I18</f>
        <v>#N/A</v>
      </c>
      <c r="AB17" s="3"/>
      <c r="AC17" s="76" t="e">
        <f t="shared" si="3"/>
        <v>#VALUE!</v>
      </c>
      <c r="AD17" s="28"/>
      <c r="AE17" s="77" t="e">
        <f t="shared" si="4"/>
        <v>#VALUE!</v>
      </c>
    </row>
    <row r="18" spans="1:31" ht="48.75" customHeight="1" x14ac:dyDescent="0.3">
      <c r="A18" s="3" t="str">
        <f>CONCATENATE("REQ NAME",":",DATA!D25)</f>
        <v>REQ NAME:0</v>
      </c>
      <c r="B18" s="3" t="str">
        <f>CONCATENATE("REQ PHONE",":",DATA!E25)</f>
        <v>REQ PHONE:0</v>
      </c>
      <c r="C18" s="3">
        <f>DATA!G25</f>
        <v>0</v>
      </c>
      <c r="D18" s="3" t="e">
        <f>DATA!H25</f>
        <v>#N/A</v>
      </c>
      <c r="E18" s="3">
        <f>DATA!U25</f>
        <v>0</v>
      </c>
      <c r="F18" s="4">
        <f>DATA!I25</f>
        <v>0</v>
      </c>
      <c r="G18" s="3" t="str">
        <f>CONCATENATE("CUST NAME",":",DATA!J25)</f>
        <v>CUST NAME:</v>
      </c>
      <c r="H18" s="5"/>
      <c r="I18" s="4">
        <f t="shared" si="1"/>
        <v>0</v>
      </c>
      <c r="J18" s="3" t="str">
        <f t="shared" si="2"/>
        <v>CUST NAME:</v>
      </c>
      <c r="K18" s="3" t="str">
        <f>CONCATENATE("PRIM CONTACT",":",DATA!K25)</f>
        <v>PRIM CONTACT:</v>
      </c>
      <c r="L18" s="3" t="str">
        <f>CONCATENATE("PRIM PHONE",":",DATA!L25)</f>
        <v>PRIM PHONE:</v>
      </c>
      <c r="M18" s="75" t="str">
        <f>CONCATENATE("REQ COMPLETION DATE",":",(TEXT(DATA!M25,"MM/DD/YYYY")))</f>
        <v>REQ COMPLETION DATE:01/00/1900</v>
      </c>
      <c r="N18" s="3"/>
      <c r="O18" s="3">
        <f>DATA!N25</f>
        <v>0</v>
      </c>
      <c r="P18" s="3" t="str">
        <f>CONCATENATE("CURRENT LOC OF EQUIP",":",DATA!O25)</f>
        <v>CURRENT LOC OF EQUIP:</v>
      </c>
      <c r="Q18" s="3" t="str">
        <f>CONCATENATE("NEW LOC OF EQUIP",":",DATA!O25)</f>
        <v>NEW LOC OF EQUIP:</v>
      </c>
      <c r="R18" s="3" t="str">
        <f>CONCATENATE("MODEL",":",DATA!Q25)</f>
        <v>MODEL:</v>
      </c>
      <c r="S18" s="3" t="str">
        <f>CONCATENATE("GRAPHICS",":",DATA!R25)</f>
        <v>GRAPHICS:</v>
      </c>
      <c r="T18" s="3" t="str">
        <f>CONCATENATE("# OF STEPS",":",DATA!S25)</f>
        <v># OF STEPS:</v>
      </c>
      <c r="U18" s="3" t="str">
        <f>CONCATENATE("COMMENTS",":",DATA!T25)</f>
        <v>COMMENTS:</v>
      </c>
      <c r="V18" s="3">
        <f>DATA!F25</f>
        <v>4200</v>
      </c>
      <c r="W18" s="3" t="str">
        <f>'MDM WORKSHEET HIDE'!C19</f>
        <v/>
      </c>
      <c r="X18" s="3">
        <f>DATA!V25</f>
        <v>0</v>
      </c>
      <c r="Y18" s="75">
        <f>'MDM WORKSHEET HIDE'!B19</f>
        <v>14</v>
      </c>
      <c r="Z18" s="3" t="e">
        <f>'MDM WORKSHEET HIDE'!H19</f>
        <v>#N/A</v>
      </c>
      <c r="AA18" s="3" t="e">
        <f>'MDM WORKSHEET HIDE'!I19</f>
        <v>#N/A</v>
      </c>
      <c r="AB18" s="3"/>
      <c r="AC18" s="76" t="e">
        <f t="shared" si="3"/>
        <v>#VALUE!</v>
      </c>
      <c r="AD18" s="28"/>
      <c r="AE18" s="77" t="e">
        <f t="shared" si="4"/>
        <v>#VALUE!</v>
      </c>
    </row>
    <row r="19" spans="1:31" ht="48.75" customHeight="1" x14ac:dyDescent="0.3">
      <c r="A19" s="3" t="str">
        <f>CONCATENATE("REQ NAME",":",DATA!D26)</f>
        <v>REQ NAME:0</v>
      </c>
      <c r="B19" s="3" t="str">
        <f>CONCATENATE("REQ PHONE",":",DATA!E26)</f>
        <v>REQ PHONE:0</v>
      </c>
      <c r="C19" s="3">
        <f>DATA!G26</f>
        <v>0</v>
      </c>
      <c r="D19" s="3" t="e">
        <f>DATA!H26</f>
        <v>#N/A</v>
      </c>
      <c r="E19" s="3">
        <f>DATA!U26</f>
        <v>0</v>
      </c>
      <c r="F19" s="4">
        <f>DATA!I26</f>
        <v>0</v>
      </c>
      <c r="G19" s="3" t="str">
        <f>CONCATENATE("CUST NAME",":",DATA!J26)</f>
        <v>CUST NAME:</v>
      </c>
      <c r="H19" s="5"/>
      <c r="I19" s="4">
        <f t="shared" si="1"/>
        <v>0</v>
      </c>
      <c r="J19" s="3" t="str">
        <f t="shared" si="2"/>
        <v>CUST NAME:</v>
      </c>
      <c r="K19" s="3" t="str">
        <f>CONCATENATE("PRIM CONTACT",":",DATA!K26)</f>
        <v>PRIM CONTACT:</v>
      </c>
      <c r="L19" s="3" t="str">
        <f>CONCATENATE("PRIM PHONE",":",DATA!L26)</f>
        <v>PRIM PHONE:</v>
      </c>
      <c r="M19" s="75" t="str">
        <f>CONCATENATE("REQ COMPLETION DATE",":",(TEXT(DATA!M26,"MM/DD/YYYY")))</f>
        <v>REQ COMPLETION DATE:01/00/1900</v>
      </c>
      <c r="N19" s="3"/>
      <c r="O19" s="3">
        <f>DATA!N26</f>
        <v>0</v>
      </c>
      <c r="P19" s="3" t="str">
        <f>CONCATENATE("CURRENT LOC OF EQUIP",":",DATA!O26)</f>
        <v>CURRENT LOC OF EQUIP:</v>
      </c>
      <c r="Q19" s="3" t="str">
        <f>CONCATENATE("NEW LOC OF EQUIP",":",DATA!O26)</f>
        <v>NEW LOC OF EQUIP:</v>
      </c>
      <c r="R19" s="3" t="str">
        <f>CONCATENATE("MODEL",":",DATA!Q26)</f>
        <v>MODEL:</v>
      </c>
      <c r="S19" s="3" t="str">
        <f>CONCATENATE("GRAPHICS",":",DATA!R26)</f>
        <v>GRAPHICS:</v>
      </c>
      <c r="T19" s="3" t="str">
        <f>CONCATENATE("# OF STEPS",":",DATA!S26)</f>
        <v># OF STEPS:</v>
      </c>
      <c r="U19" s="3" t="str">
        <f>CONCATENATE("COMMENTS",":",DATA!T26)</f>
        <v>COMMENTS:</v>
      </c>
      <c r="V19" s="3">
        <f>DATA!F26</f>
        <v>4200</v>
      </c>
      <c r="W19" s="3" t="str">
        <f>'MDM WORKSHEET HIDE'!C20</f>
        <v/>
      </c>
      <c r="X19" s="3">
        <f>DATA!V26</f>
        <v>0</v>
      </c>
      <c r="Y19" s="75">
        <f>'MDM WORKSHEET HIDE'!B20</f>
        <v>14</v>
      </c>
      <c r="Z19" s="3" t="e">
        <f>'MDM WORKSHEET HIDE'!H20</f>
        <v>#N/A</v>
      </c>
      <c r="AA19" s="3" t="e">
        <f>'MDM WORKSHEET HIDE'!I20</f>
        <v>#N/A</v>
      </c>
      <c r="AB19" s="3"/>
      <c r="AC19" s="76" t="e">
        <f t="shared" si="3"/>
        <v>#VALUE!</v>
      </c>
      <c r="AD19" s="28"/>
      <c r="AE19" s="77" t="e">
        <f t="shared" si="4"/>
        <v>#VALUE!</v>
      </c>
    </row>
    <row r="20" spans="1:31" ht="48.75" customHeight="1" x14ac:dyDescent="0.3">
      <c r="A20" s="3" t="str">
        <f>CONCATENATE("REQ NAME",":",DATA!D27)</f>
        <v>REQ NAME:0</v>
      </c>
      <c r="B20" s="3" t="str">
        <f>CONCATENATE("REQ PHONE",":",DATA!E27)</f>
        <v>REQ PHONE:0</v>
      </c>
      <c r="C20" s="3">
        <f>DATA!G27</f>
        <v>0</v>
      </c>
      <c r="D20" s="3" t="e">
        <f>DATA!H27</f>
        <v>#N/A</v>
      </c>
      <c r="E20" s="3">
        <f>DATA!U27</f>
        <v>0</v>
      </c>
      <c r="F20" s="4">
        <f>DATA!I27</f>
        <v>0</v>
      </c>
      <c r="G20" s="3" t="str">
        <f>CONCATENATE("CUST NAME",":",DATA!J27)</f>
        <v>CUST NAME:</v>
      </c>
      <c r="H20" s="5"/>
      <c r="I20" s="4">
        <f t="shared" si="1"/>
        <v>0</v>
      </c>
      <c r="J20" s="3" t="str">
        <f t="shared" si="2"/>
        <v>CUST NAME:</v>
      </c>
      <c r="K20" s="3" t="str">
        <f>CONCATENATE("PRIM CONTACT",":",DATA!K27)</f>
        <v>PRIM CONTACT:</v>
      </c>
      <c r="L20" s="3" t="str">
        <f>CONCATENATE("PRIM PHONE",":",DATA!L27)</f>
        <v>PRIM PHONE:</v>
      </c>
      <c r="M20" s="75" t="str">
        <f>CONCATENATE("REQ COMPLETION DATE",":",(TEXT(DATA!M27,"MM/DD/YYYY")))</f>
        <v>REQ COMPLETION DATE:01/00/1900</v>
      </c>
      <c r="N20" s="3"/>
      <c r="O20" s="3">
        <f>DATA!N27</f>
        <v>0</v>
      </c>
      <c r="P20" s="3" t="str">
        <f>CONCATENATE("CURRENT LOC OF EQUIP",":",DATA!O27)</f>
        <v>CURRENT LOC OF EQUIP:</v>
      </c>
      <c r="Q20" s="3" t="str">
        <f>CONCATENATE("NEW LOC OF EQUIP",":",DATA!O27)</f>
        <v>NEW LOC OF EQUIP:</v>
      </c>
      <c r="R20" s="3" t="str">
        <f>CONCATENATE("MODEL",":",DATA!Q27)</f>
        <v>MODEL:</v>
      </c>
      <c r="S20" s="3" t="str">
        <f>CONCATENATE("GRAPHICS",":",DATA!R27)</f>
        <v>GRAPHICS:</v>
      </c>
      <c r="T20" s="3" t="str">
        <f>CONCATENATE("# OF STEPS",":",DATA!S27)</f>
        <v># OF STEPS:</v>
      </c>
      <c r="U20" s="3" t="str">
        <f>CONCATENATE("COMMENTS",":",DATA!T27)</f>
        <v>COMMENTS:</v>
      </c>
      <c r="V20" s="3">
        <f>DATA!F27</f>
        <v>4200</v>
      </c>
      <c r="W20" s="3" t="str">
        <f>'MDM WORKSHEET HIDE'!C21</f>
        <v/>
      </c>
      <c r="X20" s="3">
        <f>DATA!V27</f>
        <v>0</v>
      </c>
      <c r="Y20" s="75">
        <f>'MDM WORKSHEET HIDE'!B21</f>
        <v>14</v>
      </c>
      <c r="Z20" s="3" t="e">
        <f>'MDM WORKSHEET HIDE'!H21</f>
        <v>#N/A</v>
      </c>
      <c r="AA20" s="3" t="e">
        <f>'MDM WORKSHEET HIDE'!I21</f>
        <v>#N/A</v>
      </c>
      <c r="AB20" s="3"/>
      <c r="AC20" s="76" t="e">
        <f t="shared" si="3"/>
        <v>#VALUE!</v>
      </c>
      <c r="AD20" s="28"/>
      <c r="AE20" s="77" t="e">
        <f t="shared" si="4"/>
        <v>#VALUE!</v>
      </c>
    </row>
    <row r="21" spans="1:31" ht="48.75" customHeight="1" x14ac:dyDescent="0.3">
      <c r="A21" s="3" t="str">
        <f>CONCATENATE("REQ NAME",":",DATA!D28)</f>
        <v>REQ NAME:0</v>
      </c>
      <c r="B21" s="3" t="str">
        <f>CONCATENATE("REQ PHONE",":",DATA!E28)</f>
        <v>REQ PHONE:0</v>
      </c>
      <c r="C21" s="3">
        <f>DATA!G28</f>
        <v>0</v>
      </c>
      <c r="D21" s="3" t="e">
        <f>DATA!H28</f>
        <v>#N/A</v>
      </c>
      <c r="E21" s="3">
        <f>DATA!U28</f>
        <v>0</v>
      </c>
      <c r="F21" s="4">
        <f>DATA!I28</f>
        <v>0</v>
      </c>
      <c r="G21" s="3" t="str">
        <f>CONCATENATE("CUST NAME",":",DATA!J28)</f>
        <v>CUST NAME:</v>
      </c>
      <c r="H21" s="5"/>
      <c r="I21" s="4">
        <f t="shared" si="1"/>
        <v>0</v>
      </c>
      <c r="J21" s="3" t="str">
        <f t="shared" si="2"/>
        <v>CUST NAME:</v>
      </c>
      <c r="K21" s="3" t="str">
        <f>CONCATENATE("PRIM CONTACT",":",DATA!K28)</f>
        <v>PRIM CONTACT:</v>
      </c>
      <c r="L21" s="3" t="str">
        <f>CONCATENATE("PRIM PHONE",":",DATA!L28)</f>
        <v>PRIM PHONE:</v>
      </c>
      <c r="M21" s="75" t="str">
        <f>CONCATENATE("REQ COMPLETION DATE",":",(TEXT(DATA!M28,"MM/DD/YYYY")))</f>
        <v>REQ COMPLETION DATE:01/00/1900</v>
      </c>
      <c r="N21" s="3"/>
      <c r="O21" s="3">
        <f>DATA!N28</f>
        <v>0</v>
      </c>
      <c r="P21" s="3" t="str">
        <f>CONCATENATE("CURRENT LOC OF EQUIP",":",DATA!O28)</f>
        <v>CURRENT LOC OF EQUIP:</v>
      </c>
      <c r="Q21" s="3" t="str">
        <f>CONCATENATE("NEW LOC OF EQUIP",":",DATA!O28)</f>
        <v>NEW LOC OF EQUIP:</v>
      </c>
      <c r="R21" s="3" t="str">
        <f>CONCATENATE("MODEL",":",DATA!Q28)</f>
        <v>MODEL:</v>
      </c>
      <c r="S21" s="3" t="str">
        <f>CONCATENATE("GRAPHICS",":",DATA!R28)</f>
        <v>GRAPHICS:</v>
      </c>
      <c r="T21" s="3" t="str">
        <f>CONCATENATE("# OF STEPS",":",DATA!S28)</f>
        <v># OF STEPS:</v>
      </c>
      <c r="U21" s="3" t="str">
        <f>CONCATENATE("COMMENTS",":",DATA!T28)</f>
        <v>COMMENTS:</v>
      </c>
      <c r="V21" s="3">
        <f>DATA!F28</f>
        <v>4200</v>
      </c>
      <c r="W21" s="3" t="str">
        <f>'MDM WORKSHEET HIDE'!C22</f>
        <v/>
      </c>
      <c r="X21" s="3">
        <f>DATA!V28</f>
        <v>0</v>
      </c>
      <c r="Y21" s="75">
        <f>'MDM WORKSHEET HIDE'!B22</f>
        <v>14</v>
      </c>
      <c r="Z21" s="3" t="e">
        <f>'MDM WORKSHEET HIDE'!H22</f>
        <v>#N/A</v>
      </c>
      <c r="AA21" s="3" t="e">
        <f>'MDM WORKSHEET HIDE'!I22</f>
        <v>#N/A</v>
      </c>
      <c r="AB21" s="3"/>
      <c r="AC21" s="76" t="e">
        <f t="shared" si="3"/>
        <v>#VALUE!</v>
      </c>
      <c r="AD21" s="28"/>
      <c r="AE21" s="77" t="e">
        <f t="shared" si="4"/>
        <v>#VALUE!</v>
      </c>
    </row>
    <row r="22" spans="1:31" ht="48.75" customHeight="1" x14ac:dyDescent="0.3">
      <c r="A22" s="3" t="str">
        <f>CONCATENATE("REQ NAME",":",DATA!D29)</f>
        <v>REQ NAME:0</v>
      </c>
      <c r="B22" s="3" t="str">
        <f>CONCATENATE("REQ PHONE",":",DATA!E29)</f>
        <v>REQ PHONE:0</v>
      </c>
      <c r="C22" s="3">
        <f>DATA!G29</f>
        <v>0</v>
      </c>
      <c r="D22" s="3" t="e">
        <f>DATA!H29</f>
        <v>#N/A</v>
      </c>
      <c r="E22" s="3">
        <f>DATA!U29</f>
        <v>0</v>
      </c>
      <c r="F22" s="4">
        <f>DATA!I29</f>
        <v>0</v>
      </c>
      <c r="G22" s="3" t="str">
        <f>CONCATENATE("CUST NAME",":",DATA!J29)</f>
        <v>CUST NAME:</v>
      </c>
      <c r="H22" s="5"/>
      <c r="I22" s="4">
        <f t="shared" si="1"/>
        <v>0</v>
      </c>
      <c r="J22" s="3" t="str">
        <f t="shared" si="2"/>
        <v>CUST NAME:</v>
      </c>
      <c r="K22" s="3" t="str">
        <f>CONCATENATE("PRIM CONTACT",":",DATA!K29)</f>
        <v>PRIM CONTACT:</v>
      </c>
      <c r="L22" s="3" t="str">
        <f>CONCATENATE("PRIM PHONE",":",DATA!L29)</f>
        <v>PRIM PHONE:</v>
      </c>
      <c r="M22" s="75" t="str">
        <f>CONCATENATE("REQ COMPLETION DATE",":",(TEXT(DATA!M29,"MM/DD/YYYY")))</f>
        <v>REQ COMPLETION DATE:01/00/1900</v>
      </c>
      <c r="N22" s="3"/>
      <c r="O22" s="3">
        <f>DATA!N29</f>
        <v>0</v>
      </c>
      <c r="P22" s="3" t="str">
        <f>CONCATENATE("CURRENT LOC OF EQUIP",":",DATA!O29)</f>
        <v>CURRENT LOC OF EQUIP:</v>
      </c>
      <c r="Q22" s="3" t="str">
        <f>CONCATENATE("NEW LOC OF EQUIP",":",DATA!O29)</f>
        <v>NEW LOC OF EQUIP:</v>
      </c>
      <c r="R22" s="3" t="str">
        <f>CONCATENATE("MODEL",":",DATA!Q29)</f>
        <v>MODEL:</v>
      </c>
      <c r="S22" s="3" t="str">
        <f>CONCATENATE("GRAPHICS",":",DATA!R29)</f>
        <v>GRAPHICS:</v>
      </c>
      <c r="T22" s="3" t="str">
        <f>CONCATENATE("# OF STEPS",":",DATA!S29)</f>
        <v># OF STEPS:</v>
      </c>
      <c r="U22" s="3" t="str">
        <f>CONCATENATE("COMMENTS",":",DATA!T29)</f>
        <v>COMMENTS:</v>
      </c>
      <c r="V22" s="3">
        <f>DATA!F29</f>
        <v>4200</v>
      </c>
      <c r="W22" s="3" t="str">
        <f>'MDM WORKSHEET HIDE'!C23</f>
        <v/>
      </c>
      <c r="X22" s="3">
        <f>DATA!V29</f>
        <v>0</v>
      </c>
      <c r="Y22" s="75">
        <f>'MDM WORKSHEET HIDE'!B23</f>
        <v>14</v>
      </c>
      <c r="Z22" s="3" t="e">
        <f>'MDM WORKSHEET HIDE'!H23</f>
        <v>#N/A</v>
      </c>
      <c r="AA22" s="3" t="e">
        <f>'MDM WORKSHEET HIDE'!I23</f>
        <v>#N/A</v>
      </c>
      <c r="AB22" s="3"/>
      <c r="AC22" s="76" t="e">
        <f t="shared" si="3"/>
        <v>#VALUE!</v>
      </c>
      <c r="AD22" s="28"/>
      <c r="AE22" s="77" t="e">
        <f t="shared" si="4"/>
        <v>#VALUE!</v>
      </c>
    </row>
    <row r="23" spans="1:31" ht="48.75" customHeight="1" x14ac:dyDescent="0.3">
      <c r="A23" s="3" t="str">
        <f>CONCATENATE("REQ NAME",":",DATA!D30)</f>
        <v>REQ NAME:0</v>
      </c>
      <c r="B23" s="3" t="str">
        <f>CONCATENATE("REQ PHONE",":",DATA!E30)</f>
        <v>REQ PHONE:0</v>
      </c>
      <c r="C23" s="3">
        <f>DATA!G30</f>
        <v>0</v>
      </c>
      <c r="D23" s="3" t="e">
        <f>DATA!H30</f>
        <v>#N/A</v>
      </c>
      <c r="E23" s="3">
        <f>DATA!U30</f>
        <v>0</v>
      </c>
      <c r="F23" s="4">
        <f>DATA!I30</f>
        <v>0</v>
      </c>
      <c r="G23" s="3" t="str">
        <f>CONCATENATE("CUST NAME",":",DATA!J30)</f>
        <v>CUST NAME:</v>
      </c>
      <c r="H23" s="5"/>
      <c r="I23" s="4">
        <f t="shared" si="1"/>
        <v>0</v>
      </c>
      <c r="J23" s="3" t="str">
        <f t="shared" si="2"/>
        <v>CUST NAME:</v>
      </c>
      <c r="K23" s="3" t="str">
        <f>CONCATENATE("PRIM CONTACT",":",DATA!K30)</f>
        <v>PRIM CONTACT:</v>
      </c>
      <c r="L23" s="3" t="str">
        <f>CONCATENATE("PRIM PHONE",":",DATA!L30)</f>
        <v>PRIM PHONE:</v>
      </c>
      <c r="M23" s="75" t="str">
        <f>CONCATENATE("REQ COMPLETION DATE",":",(TEXT(DATA!M30,"MM/DD/YYYY")))</f>
        <v>REQ COMPLETION DATE:01/00/1900</v>
      </c>
      <c r="N23" s="3"/>
      <c r="O23" s="3">
        <f>DATA!N30</f>
        <v>0</v>
      </c>
      <c r="P23" s="3" t="str">
        <f>CONCATENATE("CURRENT LOC OF EQUIP",":",DATA!O30)</f>
        <v>CURRENT LOC OF EQUIP:</v>
      </c>
      <c r="Q23" s="3" t="str">
        <f>CONCATENATE("NEW LOC OF EQUIP",":",DATA!O30)</f>
        <v>NEW LOC OF EQUIP:</v>
      </c>
      <c r="R23" s="3" t="str">
        <f>CONCATENATE("MODEL",":",DATA!Q30)</f>
        <v>MODEL:</v>
      </c>
      <c r="S23" s="3" t="str">
        <f>CONCATENATE("GRAPHICS",":",DATA!R30)</f>
        <v>GRAPHICS:</v>
      </c>
      <c r="T23" s="3" t="str">
        <f>CONCATENATE("# OF STEPS",":",DATA!S30)</f>
        <v># OF STEPS:</v>
      </c>
      <c r="U23" s="3" t="str">
        <f>CONCATENATE("COMMENTS",":",DATA!T30)</f>
        <v>COMMENTS:</v>
      </c>
      <c r="V23" s="3">
        <f>DATA!F30</f>
        <v>4200</v>
      </c>
      <c r="W23" s="3" t="str">
        <f>'MDM WORKSHEET HIDE'!C24</f>
        <v/>
      </c>
      <c r="X23" s="3">
        <f>DATA!V30</f>
        <v>0</v>
      </c>
      <c r="Y23" s="75">
        <f>'MDM WORKSHEET HIDE'!B24</f>
        <v>14</v>
      </c>
      <c r="Z23" s="3" t="e">
        <f>'MDM WORKSHEET HIDE'!H24</f>
        <v>#N/A</v>
      </c>
      <c r="AA23" s="3" t="e">
        <f>'MDM WORKSHEET HIDE'!I24</f>
        <v>#N/A</v>
      </c>
      <c r="AB23" s="3"/>
      <c r="AC23" s="76" t="e">
        <f t="shared" si="3"/>
        <v>#VALUE!</v>
      </c>
      <c r="AD23" s="28"/>
      <c r="AE23" s="77" t="e">
        <f t="shared" si="4"/>
        <v>#VALUE!</v>
      </c>
    </row>
    <row r="24" spans="1:31" ht="48.75" customHeight="1" x14ac:dyDescent="0.3">
      <c r="A24" s="3" t="str">
        <f>CONCATENATE("REQ NAME",":",DATA!D31)</f>
        <v>REQ NAME:0</v>
      </c>
      <c r="B24" s="3" t="str">
        <f>CONCATENATE("REQ PHONE",":",DATA!E31)</f>
        <v>REQ PHONE:0</v>
      </c>
      <c r="C24" s="3">
        <f>DATA!G31</f>
        <v>0</v>
      </c>
      <c r="D24" s="3" t="e">
        <f>DATA!H31</f>
        <v>#N/A</v>
      </c>
      <c r="E24" s="3">
        <f>DATA!U31</f>
        <v>0</v>
      </c>
      <c r="F24" s="4">
        <f>DATA!I31</f>
        <v>0</v>
      </c>
      <c r="G24" s="3" t="str">
        <f>CONCATENATE("CUST NAME",":",DATA!J31)</f>
        <v>CUST NAME:</v>
      </c>
      <c r="H24" s="5"/>
      <c r="I24" s="4">
        <f t="shared" si="1"/>
        <v>0</v>
      </c>
      <c r="J24" s="3" t="str">
        <f t="shared" si="2"/>
        <v>CUST NAME:</v>
      </c>
      <c r="K24" s="3" t="str">
        <f>CONCATENATE("PRIM CONTACT",":",DATA!K31)</f>
        <v>PRIM CONTACT:</v>
      </c>
      <c r="L24" s="3" t="str">
        <f>CONCATENATE("PRIM PHONE",":",DATA!L31)</f>
        <v>PRIM PHONE:</v>
      </c>
      <c r="M24" s="75" t="str">
        <f>CONCATENATE("REQ COMPLETION DATE",":",(TEXT(DATA!M31,"MM/DD/YYYY")))</f>
        <v>REQ COMPLETION DATE:01/00/1900</v>
      </c>
      <c r="N24" s="3"/>
      <c r="O24" s="3">
        <f>DATA!N31</f>
        <v>0</v>
      </c>
      <c r="P24" s="3" t="str">
        <f>CONCATENATE("CURRENT LOC OF EQUIP",":",DATA!O31)</f>
        <v>CURRENT LOC OF EQUIP:</v>
      </c>
      <c r="Q24" s="3" t="str">
        <f>CONCATENATE("NEW LOC OF EQUIP",":",DATA!O31)</f>
        <v>NEW LOC OF EQUIP:</v>
      </c>
      <c r="R24" s="3" t="str">
        <f>CONCATENATE("MODEL",":",DATA!Q31)</f>
        <v>MODEL:</v>
      </c>
      <c r="S24" s="3" t="str">
        <f>CONCATENATE("GRAPHICS",":",DATA!R31)</f>
        <v>GRAPHICS:</v>
      </c>
      <c r="T24" s="3" t="str">
        <f>CONCATENATE("# OF STEPS",":",DATA!S31)</f>
        <v># OF STEPS:</v>
      </c>
      <c r="U24" s="3" t="str">
        <f>CONCATENATE("COMMENTS",":",DATA!T31)</f>
        <v>COMMENTS:</v>
      </c>
      <c r="V24" s="3">
        <f>DATA!F31</f>
        <v>4200</v>
      </c>
      <c r="W24" s="3" t="str">
        <f>'MDM WORKSHEET HIDE'!C25</f>
        <v/>
      </c>
      <c r="X24" s="3">
        <f>DATA!V31</f>
        <v>0</v>
      </c>
      <c r="Y24" s="75">
        <f>'MDM WORKSHEET HIDE'!B25</f>
        <v>14</v>
      </c>
      <c r="Z24" s="3" t="e">
        <f>'MDM WORKSHEET HIDE'!H25</f>
        <v>#N/A</v>
      </c>
      <c r="AA24" s="3" t="e">
        <f>'MDM WORKSHEET HIDE'!I25</f>
        <v>#N/A</v>
      </c>
      <c r="AB24" s="3"/>
      <c r="AC24" s="76" t="e">
        <f t="shared" si="3"/>
        <v>#VALUE!</v>
      </c>
      <c r="AD24" s="28"/>
      <c r="AE24" s="77" t="e">
        <f t="shared" si="4"/>
        <v>#VALUE!</v>
      </c>
    </row>
    <row r="25" spans="1:31" ht="48.75" customHeight="1" x14ac:dyDescent="0.3">
      <c r="A25" s="3" t="str">
        <f>CONCATENATE("REQ NAME",":",DATA!D32)</f>
        <v>REQ NAME:0</v>
      </c>
      <c r="B25" s="3" t="str">
        <f>CONCATENATE("REQ PHONE",":",DATA!E32)</f>
        <v>REQ PHONE:0</v>
      </c>
      <c r="C25" s="3">
        <f>DATA!G32</f>
        <v>0</v>
      </c>
      <c r="D25" s="3" t="e">
        <f>DATA!H32</f>
        <v>#N/A</v>
      </c>
      <c r="E25" s="3">
        <f>DATA!U32</f>
        <v>0</v>
      </c>
      <c r="F25" s="4">
        <f>DATA!I32</f>
        <v>0</v>
      </c>
      <c r="G25" s="3" t="str">
        <f>CONCATENATE("CUST NAME",":",DATA!J32)</f>
        <v>CUST NAME:</v>
      </c>
      <c r="H25" s="5"/>
      <c r="I25" s="4">
        <f t="shared" si="1"/>
        <v>0</v>
      </c>
      <c r="J25" s="3" t="str">
        <f t="shared" si="2"/>
        <v>CUST NAME:</v>
      </c>
      <c r="K25" s="3" t="str">
        <f>CONCATENATE("PRIM CONTACT",":",DATA!K32)</f>
        <v>PRIM CONTACT:</v>
      </c>
      <c r="L25" s="3" t="str">
        <f>CONCATENATE("PRIM PHONE",":",DATA!L32)</f>
        <v>PRIM PHONE:</v>
      </c>
      <c r="M25" s="75" t="str">
        <f>CONCATENATE("REQ COMPLETION DATE",":",(TEXT(DATA!M32,"MM/DD/YYYY")))</f>
        <v>REQ COMPLETION DATE:01/00/1900</v>
      </c>
      <c r="N25" s="3"/>
      <c r="O25" s="3">
        <f>DATA!N32</f>
        <v>0</v>
      </c>
      <c r="P25" s="3" t="str">
        <f>CONCATENATE("CURRENT LOC OF EQUIP",":",DATA!O32)</f>
        <v>CURRENT LOC OF EQUIP:</v>
      </c>
      <c r="Q25" s="3" t="str">
        <f>CONCATENATE("NEW LOC OF EQUIP",":",DATA!O32)</f>
        <v>NEW LOC OF EQUIP:</v>
      </c>
      <c r="R25" s="3" t="str">
        <f>CONCATENATE("MODEL",":",DATA!Q32)</f>
        <v>MODEL:</v>
      </c>
      <c r="S25" s="3" t="str">
        <f>CONCATENATE("GRAPHICS",":",DATA!R32)</f>
        <v>GRAPHICS:</v>
      </c>
      <c r="T25" s="3" t="str">
        <f>CONCATENATE("# OF STEPS",":",DATA!S32)</f>
        <v># OF STEPS:</v>
      </c>
      <c r="U25" s="3" t="str">
        <f>CONCATENATE("COMMENTS",":",DATA!T32)</f>
        <v>COMMENTS:</v>
      </c>
      <c r="V25" s="3">
        <f>DATA!F32</f>
        <v>4200</v>
      </c>
      <c r="W25" s="3" t="str">
        <f>'MDM WORKSHEET HIDE'!C26</f>
        <v/>
      </c>
      <c r="X25" s="3">
        <f>DATA!V32</f>
        <v>0</v>
      </c>
      <c r="Y25" s="75">
        <f>'MDM WORKSHEET HIDE'!B26</f>
        <v>14</v>
      </c>
      <c r="Z25" s="3" t="e">
        <f>'MDM WORKSHEET HIDE'!H26</f>
        <v>#N/A</v>
      </c>
      <c r="AA25" s="3" t="e">
        <f>'MDM WORKSHEET HIDE'!I26</f>
        <v>#N/A</v>
      </c>
      <c r="AB25" s="3"/>
      <c r="AC25" s="76" t="e">
        <f t="shared" si="3"/>
        <v>#VALUE!</v>
      </c>
      <c r="AD25" s="28"/>
      <c r="AE25" s="77" t="e">
        <f t="shared" si="4"/>
        <v>#VALUE!</v>
      </c>
    </row>
    <row r="26" spans="1:31" ht="48.75" customHeight="1" x14ac:dyDescent="0.3">
      <c r="A26" s="3" t="str">
        <f>CONCATENATE("REQ NAME",":",DATA!D33)</f>
        <v>REQ NAME:0</v>
      </c>
      <c r="B26" s="3" t="str">
        <f>CONCATENATE("REQ PHONE",":",DATA!E33)</f>
        <v>REQ PHONE:0</v>
      </c>
      <c r="C26" s="3">
        <f>DATA!G33</f>
        <v>0</v>
      </c>
      <c r="D26" s="3" t="e">
        <f>DATA!H33</f>
        <v>#N/A</v>
      </c>
      <c r="E26" s="3">
        <f>DATA!U33</f>
        <v>0</v>
      </c>
      <c r="F26" s="4">
        <f>DATA!I33</f>
        <v>0</v>
      </c>
      <c r="G26" s="3" t="str">
        <f>CONCATENATE("CUST NAME",":",DATA!J33)</f>
        <v>CUST NAME:</v>
      </c>
      <c r="H26" s="5"/>
      <c r="I26" s="4">
        <f t="shared" si="1"/>
        <v>0</v>
      </c>
      <c r="J26" s="3" t="str">
        <f t="shared" si="2"/>
        <v>CUST NAME:</v>
      </c>
      <c r="K26" s="3" t="str">
        <f>CONCATENATE("PRIM CONTACT",":",DATA!K33)</f>
        <v>PRIM CONTACT:</v>
      </c>
      <c r="L26" s="3" t="str">
        <f>CONCATENATE("PRIM PHONE",":",DATA!L33)</f>
        <v>PRIM PHONE:</v>
      </c>
      <c r="M26" s="75" t="str">
        <f>CONCATENATE("REQ COMPLETION DATE",":",(TEXT(DATA!M33,"MM/DD/YYYY")))</f>
        <v>REQ COMPLETION DATE:01/00/1900</v>
      </c>
      <c r="N26" s="3"/>
      <c r="O26" s="3">
        <f>DATA!N33</f>
        <v>0</v>
      </c>
      <c r="P26" s="3" t="str">
        <f>CONCATENATE("CURRENT LOC OF EQUIP",":",DATA!O33)</f>
        <v>CURRENT LOC OF EQUIP:</v>
      </c>
      <c r="Q26" s="3" t="str">
        <f>CONCATENATE("NEW LOC OF EQUIP",":",DATA!O33)</f>
        <v>NEW LOC OF EQUIP:</v>
      </c>
      <c r="R26" s="3" t="str">
        <f>CONCATENATE("MODEL",":",DATA!Q33)</f>
        <v>MODEL:</v>
      </c>
      <c r="S26" s="3" t="str">
        <f>CONCATENATE("GRAPHICS",":",DATA!R33)</f>
        <v>GRAPHICS:</v>
      </c>
      <c r="T26" s="3" t="str">
        <f>CONCATENATE("# OF STEPS",":",DATA!S33)</f>
        <v># OF STEPS:</v>
      </c>
      <c r="U26" s="3" t="str">
        <f>CONCATENATE("COMMENTS",":",DATA!T33)</f>
        <v>COMMENTS:</v>
      </c>
      <c r="V26" s="3">
        <f>DATA!F33</f>
        <v>4200</v>
      </c>
      <c r="W26" s="3" t="str">
        <f>'MDM WORKSHEET HIDE'!C27</f>
        <v/>
      </c>
      <c r="X26" s="3">
        <f>DATA!V33</f>
        <v>0</v>
      </c>
      <c r="Y26" s="75">
        <f>'MDM WORKSHEET HIDE'!B27</f>
        <v>14</v>
      </c>
      <c r="Z26" s="3" t="e">
        <f>'MDM WORKSHEET HIDE'!H27</f>
        <v>#N/A</v>
      </c>
      <c r="AA26" s="3" t="e">
        <f>'MDM WORKSHEET HIDE'!I27</f>
        <v>#N/A</v>
      </c>
      <c r="AB26" s="3"/>
      <c r="AC26" s="76" t="e">
        <f t="shared" si="3"/>
        <v>#VALUE!</v>
      </c>
      <c r="AD26" s="28"/>
      <c r="AE26" s="77" t="e">
        <f t="shared" si="4"/>
        <v>#VALUE!</v>
      </c>
    </row>
    <row r="27" spans="1:31" ht="48.75" customHeight="1" x14ac:dyDescent="0.3">
      <c r="A27" s="3" t="str">
        <f>CONCATENATE("REQ NAME",":",DATA!D34)</f>
        <v>REQ NAME:0</v>
      </c>
      <c r="B27" s="3" t="str">
        <f>CONCATENATE("REQ PHONE",":",DATA!E34)</f>
        <v>REQ PHONE:0</v>
      </c>
      <c r="C27" s="3">
        <f>DATA!G34</f>
        <v>0</v>
      </c>
      <c r="D27" s="3" t="e">
        <f>DATA!H34</f>
        <v>#N/A</v>
      </c>
      <c r="E27" s="3">
        <f>DATA!U34</f>
        <v>0</v>
      </c>
      <c r="F27" s="4">
        <f>DATA!I34</f>
        <v>0</v>
      </c>
      <c r="G27" s="3" t="str">
        <f>CONCATENATE("CUST NAME",":",DATA!J34)</f>
        <v>CUST NAME:</v>
      </c>
      <c r="H27" s="5"/>
      <c r="I27" s="4">
        <f t="shared" si="1"/>
        <v>0</v>
      </c>
      <c r="J27" s="3" t="str">
        <f t="shared" si="2"/>
        <v>CUST NAME:</v>
      </c>
      <c r="K27" s="3" t="str">
        <f>CONCATENATE("PRIM CONTACT",":",DATA!K34)</f>
        <v>PRIM CONTACT:</v>
      </c>
      <c r="L27" s="3" t="str">
        <f>CONCATENATE("PRIM PHONE",":",DATA!L34)</f>
        <v>PRIM PHONE:</v>
      </c>
      <c r="M27" s="75" t="str">
        <f>CONCATENATE("REQ COMPLETION DATE",":",(TEXT(DATA!M34,"MM/DD/YYYY")))</f>
        <v>REQ COMPLETION DATE:01/00/1900</v>
      </c>
      <c r="N27" s="3"/>
      <c r="O27" s="3">
        <f>DATA!N34</f>
        <v>0</v>
      </c>
      <c r="P27" s="3" t="str">
        <f>CONCATENATE("CURRENT LOC OF EQUIP",":",DATA!O34)</f>
        <v>CURRENT LOC OF EQUIP:</v>
      </c>
      <c r="Q27" s="3" t="str">
        <f>CONCATENATE("NEW LOC OF EQUIP",":",DATA!O34)</f>
        <v>NEW LOC OF EQUIP:</v>
      </c>
      <c r="R27" s="3" t="str">
        <f>CONCATENATE("MODEL",":",DATA!Q34)</f>
        <v>MODEL:</v>
      </c>
      <c r="S27" s="3" t="str">
        <f>CONCATENATE("GRAPHICS",":",DATA!R34)</f>
        <v>GRAPHICS:</v>
      </c>
      <c r="T27" s="3" t="str">
        <f>CONCATENATE("# OF STEPS",":",DATA!S34)</f>
        <v># OF STEPS:</v>
      </c>
      <c r="U27" s="3" t="str">
        <f>CONCATENATE("COMMENTS",":",DATA!T34)</f>
        <v>COMMENTS:</v>
      </c>
      <c r="V27" s="3">
        <f>DATA!F34</f>
        <v>4200</v>
      </c>
      <c r="W27" s="3" t="str">
        <f>'MDM WORKSHEET HIDE'!C28</f>
        <v/>
      </c>
      <c r="X27" s="3">
        <f>DATA!V34</f>
        <v>0</v>
      </c>
      <c r="Y27" s="75">
        <f>'MDM WORKSHEET HIDE'!B28</f>
        <v>14</v>
      </c>
      <c r="Z27" s="3" t="e">
        <f>'MDM WORKSHEET HIDE'!H28</f>
        <v>#N/A</v>
      </c>
      <c r="AA27" s="3" t="e">
        <f>'MDM WORKSHEET HIDE'!I28</f>
        <v>#N/A</v>
      </c>
      <c r="AB27" s="3"/>
      <c r="AC27" s="76" t="e">
        <f t="shared" si="3"/>
        <v>#VALUE!</v>
      </c>
      <c r="AD27" s="28"/>
      <c r="AE27" s="77" t="e">
        <f t="shared" si="4"/>
        <v>#VALUE!</v>
      </c>
    </row>
    <row r="28" spans="1:31" ht="48.75" customHeight="1" x14ac:dyDescent="0.3">
      <c r="A28" s="3" t="str">
        <f>CONCATENATE("REQ NAME",":",DATA!D35)</f>
        <v>REQ NAME:0</v>
      </c>
      <c r="B28" s="3" t="str">
        <f>CONCATENATE("REQ PHONE",":",DATA!E35)</f>
        <v>REQ PHONE:0</v>
      </c>
      <c r="C28" s="3">
        <f>DATA!G35</f>
        <v>0</v>
      </c>
      <c r="D28" s="3" t="e">
        <f>DATA!H35</f>
        <v>#N/A</v>
      </c>
      <c r="E28" s="3">
        <f>DATA!U35</f>
        <v>0</v>
      </c>
      <c r="F28" s="4">
        <f>DATA!I35</f>
        <v>0</v>
      </c>
      <c r="G28" s="3" t="str">
        <f>CONCATENATE("CUST NAME",":",DATA!J35)</f>
        <v>CUST NAME:</v>
      </c>
      <c r="H28" s="5"/>
      <c r="I28" s="4">
        <f t="shared" si="1"/>
        <v>0</v>
      </c>
      <c r="J28" s="3" t="str">
        <f t="shared" si="2"/>
        <v>CUST NAME:</v>
      </c>
      <c r="K28" s="3" t="str">
        <f>CONCATENATE("PRIM CONTACT",":",DATA!K35)</f>
        <v>PRIM CONTACT:</v>
      </c>
      <c r="L28" s="3" t="str">
        <f>CONCATENATE("PRIM PHONE",":",DATA!L35)</f>
        <v>PRIM PHONE:</v>
      </c>
      <c r="M28" s="75" t="str">
        <f>CONCATENATE("REQ COMPLETION DATE",":",(TEXT(DATA!M35,"MM/DD/YYYY")))</f>
        <v>REQ COMPLETION DATE:01/00/1900</v>
      </c>
      <c r="N28" s="3"/>
      <c r="O28" s="3">
        <f>DATA!N35</f>
        <v>0</v>
      </c>
      <c r="P28" s="3" t="str">
        <f>CONCATENATE("CURRENT LOC OF EQUIP",":",DATA!O35)</f>
        <v>CURRENT LOC OF EQUIP:</v>
      </c>
      <c r="Q28" s="3" t="str">
        <f>CONCATENATE("NEW LOC OF EQUIP",":",DATA!O35)</f>
        <v>NEW LOC OF EQUIP:</v>
      </c>
      <c r="R28" s="3" t="str">
        <f>CONCATENATE("MODEL",":",DATA!Q35)</f>
        <v>MODEL:</v>
      </c>
      <c r="S28" s="3" t="str">
        <f>CONCATENATE("GRAPHICS",":",DATA!R35)</f>
        <v>GRAPHICS:</v>
      </c>
      <c r="T28" s="3" t="str">
        <f>CONCATENATE("# OF STEPS",":",DATA!S35)</f>
        <v># OF STEPS:</v>
      </c>
      <c r="U28" s="3" t="str">
        <f>CONCATENATE("COMMENTS",":",DATA!T35)</f>
        <v>COMMENTS:</v>
      </c>
      <c r="V28" s="3">
        <f>DATA!F35</f>
        <v>4200</v>
      </c>
      <c r="W28" s="3" t="str">
        <f>'MDM WORKSHEET HIDE'!C29</f>
        <v/>
      </c>
      <c r="X28" s="3">
        <f>DATA!V35</f>
        <v>0</v>
      </c>
      <c r="Y28" s="75">
        <f>'MDM WORKSHEET HIDE'!B29</f>
        <v>14</v>
      </c>
      <c r="Z28" s="3" t="e">
        <f>'MDM WORKSHEET HIDE'!H29</f>
        <v>#N/A</v>
      </c>
      <c r="AA28" s="3" t="e">
        <f>'MDM WORKSHEET HIDE'!I29</f>
        <v>#N/A</v>
      </c>
      <c r="AB28" s="3"/>
      <c r="AC28" s="76" t="e">
        <f t="shared" si="3"/>
        <v>#VALUE!</v>
      </c>
      <c r="AD28" s="28"/>
      <c r="AE28" s="77" t="e">
        <f t="shared" si="4"/>
        <v>#VALUE!</v>
      </c>
    </row>
    <row r="29" spans="1:31" ht="48.75" customHeight="1" x14ac:dyDescent="0.3">
      <c r="A29" s="3" t="str">
        <f>CONCATENATE("REQ NAME",":",DATA!D36)</f>
        <v>REQ NAME:0</v>
      </c>
      <c r="B29" s="3" t="str">
        <f>CONCATENATE("REQ PHONE",":",DATA!E36)</f>
        <v>REQ PHONE:0</v>
      </c>
      <c r="C29" s="3">
        <f>DATA!G36</f>
        <v>0</v>
      </c>
      <c r="D29" s="3" t="e">
        <f>DATA!H36</f>
        <v>#N/A</v>
      </c>
      <c r="E29" s="3">
        <f>DATA!U36</f>
        <v>0</v>
      </c>
      <c r="F29" s="4">
        <f>DATA!I36</f>
        <v>0</v>
      </c>
      <c r="G29" s="3" t="str">
        <f>CONCATENATE("CUST NAME",":",DATA!J36)</f>
        <v>CUST NAME:</v>
      </c>
      <c r="H29" s="5"/>
      <c r="I29" s="4">
        <f t="shared" si="1"/>
        <v>0</v>
      </c>
      <c r="J29" s="3" t="str">
        <f t="shared" si="2"/>
        <v>CUST NAME:</v>
      </c>
      <c r="K29" s="3" t="str">
        <f>CONCATENATE("PRIM CONTACT",":",DATA!K36)</f>
        <v>PRIM CONTACT:</v>
      </c>
      <c r="L29" s="3" t="str">
        <f>CONCATENATE("PRIM PHONE",":",DATA!L36)</f>
        <v>PRIM PHONE:</v>
      </c>
      <c r="M29" s="75" t="str">
        <f>CONCATENATE("REQ COMPLETION DATE",":",(TEXT(DATA!M36,"MM/DD/YYYY")))</f>
        <v>REQ COMPLETION DATE:01/00/1900</v>
      </c>
      <c r="N29" s="3"/>
      <c r="O29" s="3">
        <f>DATA!N36</f>
        <v>0</v>
      </c>
      <c r="P29" s="3" t="str">
        <f>CONCATENATE("CURRENT LOC OF EQUIP",":",DATA!O36)</f>
        <v>CURRENT LOC OF EQUIP:</v>
      </c>
      <c r="Q29" s="3" t="str">
        <f>CONCATENATE("NEW LOC OF EQUIP",":",DATA!O36)</f>
        <v>NEW LOC OF EQUIP:</v>
      </c>
      <c r="R29" s="3" t="str">
        <f>CONCATENATE("MODEL",":",DATA!Q36)</f>
        <v>MODEL:</v>
      </c>
      <c r="S29" s="3" t="str">
        <f>CONCATENATE("GRAPHICS",":",DATA!R36)</f>
        <v>GRAPHICS:</v>
      </c>
      <c r="T29" s="3" t="str">
        <f>CONCATENATE("# OF STEPS",":",DATA!S36)</f>
        <v># OF STEPS:</v>
      </c>
      <c r="U29" s="3" t="str">
        <f>CONCATENATE("COMMENTS",":",DATA!T36)</f>
        <v>COMMENTS:</v>
      </c>
      <c r="V29" s="3">
        <f>DATA!F36</f>
        <v>4200</v>
      </c>
      <c r="W29" s="3" t="str">
        <f>'MDM WORKSHEET HIDE'!C30</f>
        <v/>
      </c>
      <c r="X29" s="3">
        <f>DATA!V36</f>
        <v>0</v>
      </c>
      <c r="Y29" s="75">
        <f>'MDM WORKSHEET HIDE'!B30</f>
        <v>14</v>
      </c>
      <c r="Z29" s="3" t="e">
        <f>'MDM WORKSHEET HIDE'!H30</f>
        <v>#N/A</v>
      </c>
      <c r="AA29" s="3" t="e">
        <f>'MDM WORKSHEET HIDE'!I30</f>
        <v>#N/A</v>
      </c>
      <c r="AB29" s="3"/>
      <c r="AC29" s="76" t="e">
        <f t="shared" si="3"/>
        <v>#VALUE!</v>
      </c>
      <c r="AD29" s="28"/>
      <c r="AE29" s="77" t="e">
        <f t="shared" si="4"/>
        <v>#VALUE!</v>
      </c>
    </row>
    <row r="30" spans="1:31" ht="48.75" customHeight="1" x14ac:dyDescent="0.3">
      <c r="A30" s="3" t="str">
        <f>CONCATENATE("REQ NAME",":",DATA!D37)</f>
        <v>REQ NAME:0</v>
      </c>
      <c r="B30" s="3" t="str">
        <f>CONCATENATE("REQ PHONE",":",DATA!E37)</f>
        <v>REQ PHONE:0</v>
      </c>
      <c r="C30" s="3">
        <f>DATA!G37</f>
        <v>0</v>
      </c>
      <c r="D30" s="3" t="e">
        <f>DATA!H37</f>
        <v>#N/A</v>
      </c>
      <c r="E30" s="3">
        <f>DATA!U37</f>
        <v>0</v>
      </c>
      <c r="F30" s="4">
        <f>DATA!I37</f>
        <v>0</v>
      </c>
      <c r="G30" s="3" t="str">
        <f>CONCATENATE("CUST NAME",":",DATA!J37)</f>
        <v>CUST NAME:</v>
      </c>
      <c r="H30" s="5"/>
      <c r="I30" s="4">
        <f t="shared" si="1"/>
        <v>0</v>
      </c>
      <c r="J30" s="3" t="str">
        <f t="shared" si="2"/>
        <v>CUST NAME:</v>
      </c>
      <c r="K30" s="3" t="str">
        <f>CONCATENATE("PRIM CONTACT",":",DATA!K37)</f>
        <v>PRIM CONTACT:</v>
      </c>
      <c r="L30" s="3" t="str">
        <f>CONCATENATE("PRIM PHONE",":",DATA!L37)</f>
        <v>PRIM PHONE:</v>
      </c>
      <c r="M30" s="75" t="str">
        <f>CONCATENATE("REQ COMPLETION DATE",":",(TEXT(DATA!M37,"MM/DD/YYYY")))</f>
        <v>REQ COMPLETION DATE:01/00/1900</v>
      </c>
      <c r="N30" s="3"/>
      <c r="O30" s="3">
        <f>DATA!N37</f>
        <v>0</v>
      </c>
      <c r="P30" s="3" t="str">
        <f>CONCATENATE("CURRENT LOC OF EQUIP",":",DATA!O37)</f>
        <v>CURRENT LOC OF EQUIP:</v>
      </c>
      <c r="Q30" s="3" t="str">
        <f>CONCATENATE("NEW LOC OF EQUIP",":",DATA!O37)</f>
        <v>NEW LOC OF EQUIP:</v>
      </c>
      <c r="R30" s="3" t="str">
        <f>CONCATENATE("MODEL",":",DATA!Q37)</f>
        <v>MODEL:</v>
      </c>
      <c r="S30" s="3" t="str">
        <f>CONCATENATE("GRAPHICS",":",DATA!R37)</f>
        <v>GRAPHICS:</v>
      </c>
      <c r="T30" s="3" t="str">
        <f>CONCATENATE("# OF STEPS",":",DATA!S37)</f>
        <v># OF STEPS:</v>
      </c>
      <c r="U30" s="3" t="str">
        <f>CONCATENATE("COMMENTS",":",DATA!T37)</f>
        <v>COMMENTS:</v>
      </c>
      <c r="V30" s="3">
        <f>DATA!F37</f>
        <v>4200</v>
      </c>
      <c r="W30" s="3" t="str">
        <f>'MDM WORKSHEET HIDE'!C31</f>
        <v/>
      </c>
      <c r="X30" s="3">
        <f>DATA!V37</f>
        <v>0</v>
      </c>
      <c r="Y30" s="75">
        <f>'MDM WORKSHEET HIDE'!B31</f>
        <v>14</v>
      </c>
      <c r="Z30" s="3" t="e">
        <f>'MDM WORKSHEET HIDE'!H31</f>
        <v>#N/A</v>
      </c>
      <c r="AA30" s="3" t="e">
        <f>'MDM WORKSHEET HIDE'!I31</f>
        <v>#N/A</v>
      </c>
      <c r="AB30" s="3"/>
      <c r="AC30" s="76" t="e">
        <f t="shared" si="3"/>
        <v>#VALUE!</v>
      </c>
      <c r="AD30" s="28"/>
      <c r="AE30" s="77" t="e">
        <f t="shared" si="4"/>
        <v>#VALUE!</v>
      </c>
    </row>
    <row r="31" spans="1:31" ht="48.75" customHeight="1" x14ac:dyDescent="0.3">
      <c r="A31" s="3" t="str">
        <f>CONCATENATE("REQ NAME",":",DATA!D38)</f>
        <v>REQ NAME:0</v>
      </c>
      <c r="B31" s="3" t="str">
        <f>CONCATENATE("REQ PHONE",":",DATA!E38)</f>
        <v>REQ PHONE:0</v>
      </c>
      <c r="C31" s="3">
        <f>DATA!G38</f>
        <v>0</v>
      </c>
      <c r="D31" s="3" t="e">
        <f>DATA!H38</f>
        <v>#N/A</v>
      </c>
      <c r="E31" s="3">
        <f>DATA!U38</f>
        <v>0</v>
      </c>
      <c r="F31" s="4">
        <f>DATA!I38</f>
        <v>0</v>
      </c>
      <c r="G31" s="3" t="str">
        <f>CONCATENATE("CUST NAME",":",DATA!J38)</f>
        <v>CUST NAME:</v>
      </c>
      <c r="H31" s="5"/>
      <c r="I31" s="4">
        <f t="shared" si="1"/>
        <v>0</v>
      </c>
      <c r="J31" s="3" t="str">
        <f t="shared" si="2"/>
        <v>CUST NAME:</v>
      </c>
      <c r="K31" s="3" t="str">
        <f>CONCATENATE("PRIM CONTACT",":",DATA!K38)</f>
        <v>PRIM CONTACT:</v>
      </c>
      <c r="L31" s="3" t="str">
        <f>CONCATENATE("PRIM PHONE",":",DATA!L38)</f>
        <v>PRIM PHONE:</v>
      </c>
      <c r="M31" s="75" t="str">
        <f>CONCATENATE("REQ COMPLETION DATE",":",(TEXT(DATA!M38,"MM/DD/YYYY")))</f>
        <v>REQ COMPLETION DATE:01/00/1900</v>
      </c>
      <c r="N31" s="3"/>
      <c r="O31" s="3">
        <f>DATA!N38</f>
        <v>0</v>
      </c>
      <c r="P31" s="3" t="str">
        <f>CONCATENATE("CURRENT LOC OF EQUIP",":",DATA!O38)</f>
        <v>CURRENT LOC OF EQUIP:</v>
      </c>
      <c r="Q31" s="3" t="str">
        <f>CONCATENATE("NEW LOC OF EQUIP",":",DATA!O38)</f>
        <v>NEW LOC OF EQUIP:</v>
      </c>
      <c r="R31" s="3" t="str">
        <f>CONCATENATE("MODEL",":",DATA!Q38)</f>
        <v>MODEL:</v>
      </c>
      <c r="S31" s="3" t="str">
        <f>CONCATENATE("GRAPHICS",":",DATA!R38)</f>
        <v>GRAPHICS:</v>
      </c>
      <c r="T31" s="3" t="str">
        <f>CONCATENATE("# OF STEPS",":",DATA!S38)</f>
        <v># OF STEPS:</v>
      </c>
      <c r="U31" s="3" t="str">
        <f>CONCATENATE("COMMENTS",":",DATA!T38)</f>
        <v>COMMENTS:</v>
      </c>
      <c r="V31" s="3">
        <f>DATA!F38</f>
        <v>4200</v>
      </c>
      <c r="W31" s="3" t="str">
        <f>'MDM WORKSHEET HIDE'!C32</f>
        <v/>
      </c>
      <c r="X31" s="3">
        <f>DATA!V38</f>
        <v>0</v>
      </c>
      <c r="Y31" s="75">
        <f>'MDM WORKSHEET HIDE'!B32</f>
        <v>14</v>
      </c>
      <c r="Z31" s="3" t="e">
        <f>'MDM WORKSHEET HIDE'!H32</f>
        <v>#N/A</v>
      </c>
      <c r="AA31" s="3" t="e">
        <f>'MDM WORKSHEET HIDE'!I32</f>
        <v>#N/A</v>
      </c>
      <c r="AB31" s="3"/>
      <c r="AC31" s="76" t="e">
        <f t="shared" si="3"/>
        <v>#VALUE!</v>
      </c>
      <c r="AD31" s="28"/>
      <c r="AE31" s="77" t="e">
        <f t="shared" si="4"/>
        <v>#VALUE!</v>
      </c>
    </row>
    <row r="32" spans="1:31" ht="48.75" customHeight="1" x14ac:dyDescent="0.3">
      <c r="A32" s="3" t="str">
        <f>CONCATENATE("REQ NAME",":",DATA!D39)</f>
        <v>REQ NAME:0</v>
      </c>
      <c r="B32" s="3" t="str">
        <f>CONCATENATE("REQ PHONE",":",DATA!E39)</f>
        <v>REQ PHONE:0</v>
      </c>
      <c r="C32" s="3">
        <f>DATA!G39</f>
        <v>0</v>
      </c>
      <c r="D32" s="3" t="e">
        <f>DATA!H39</f>
        <v>#N/A</v>
      </c>
      <c r="E32" s="3">
        <f>DATA!U39</f>
        <v>0</v>
      </c>
      <c r="F32" s="4">
        <f>DATA!I39</f>
        <v>0</v>
      </c>
      <c r="G32" s="3" t="str">
        <f>CONCATENATE("CUST NAME",":",DATA!J39)</f>
        <v>CUST NAME:</v>
      </c>
      <c r="H32" s="5"/>
      <c r="I32" s="4">
        <f t="shared" si="1"/>
        <v>0</v>
      </c>
      <c r="J32" s="3" t="str">
        <f t="shared" si="2"/>
        <v>CUST NAME:</v>
      </c>
      <c r="K32" s="3" t="str">
        <f>CONCATENATE("PRIM CONTACT",":",DATA!K39)</f>
        <v>PRIM CONTACT:</v>
      </c>
      <c r="L32" s="3" t="str">
        <f>CONCATENATE("PRIM PHONE",":",DATA!L39)</f>
        <v>PRIM PHONE:</v>
      </c>
      <c r="M32" s="75" t="str">
        <f>CONCATENATE("REQ COMPLETION DATE",":",(TEXT(DATA!M39,"MM/DD/YYYY")))</f>
        <v>REQ COMPLETION DATE:01/00/1900</v>
      </c>
      <c r="N32" s="3"/>
      <c r="O32" s="3">
        <f>DATA!N39</f>
        <v>0</v>
      </c>
      <c r="P32" s="3" t="str">
        <f>CONCATENATE("CURRENT LOC OF EQUIP",":",DATA!O39)</f>
        <v>CURRENT LOC OF EQUIP:</v>
      </c>
      <c r="Q32" s="3" t="str">
        <f>CONCATENATE("NEW LOC OF EQUIP",":",DATA!O39)</f>
        <v>NEW LOC OF EQUIP:</v>
      </c>
      <c r="R32" s="3" t="str">
        <f>CONCATENATE("MODEL",":",DATA!Q39)</f>
        <v>MODEL:</v>
      </c>
      <c r="S32" s="3" t="str">
        <f>CONCATENATE("GRAPHICS",":",DATA!R39)</f>
        <v>GRAPHICS:</v>
      </c>
      <c r="T32" s="3" t="str">
        <f>CONCATENATE("# OF STEPS",":",DATA!S39)</f>
        <v># OF STEPS:</v>
      </c>
      <c r="U32" s="3" t="str">
        <f>CONCATENATE("COMMENTS",":",DATA!T39)</f>
        <v>COMMENTS:</v>
      </c>
      <c r="V32" s="3">
        <f>DATA!F39</f>
        <v>4200</v>
      </c>
      <c r="W32" s="3" t="str">
        <f>'MDM WORKSHEET HIDE'!C33</f>
        <v/>
      </c>
      <c r="X32" s="3">
        <f>DATA!V39</f>
        <v>0</v>
      </c>
      <c r="Y32" s="75">
        <f>'MDM WORKSHEET HIDE'!B33</f>
        <v>14</v>
      </c>
      <c r="Z32" s="3" t="e">
        <f>'MDM WORKSHEET HIDE'!H33</f>
        <v>#N/A</v>
      </c>
      <c r="AA32" s="3" t="e">
        <f>'MDM WORKSHEET HIDE'!I33</f>
        <v>#N/A</v>
      </c>
      <c r="AB32" s="3"/>
      <c r="AC32" s="76" t="e">
        <f t="shared" si="3"/>
        <v>#VALUE!</v>
      </c>
      <c r="AD32" s="28"/>
      <c r="AE32" s="77" t="e">
        <f t="shared" si="4"/>
        <v>#VALUE!</v>
      </c>
    </row>
    <row r="33" spans="1:31" ht="48.75" customHeight="1" x14ac:dyDescent="0.3">
      <c r="A33" s="3" t="str">
        <f>CONCATENATE("REQ NAME",":",DATA!D40)</f>
        <v>REQ NAME:0</v>
      </c>
      <c r="B33" s="3" t="str">
        <f>CONCATENATE("REQ PHONE",":",DATA!E40)</f>
        <v>REQ PHONE:0</v>
      </c>
      <c r="C33" s="3">
        <f>DATA!G40</f>
        <v>0</v>
      </c>
      <c r="D33" s="3" t="e">
        <f>DATA!H40</f>
        <v>#N/A</v>
      </c>
      <c r="E33" s="3">
        <f>DATA!U40</f>
        <v>0</v>
      </c>
      <c r="F33" s="4">
        <f>DATA!I40</f>
        <v>0</v>
      </c>
      <c r="G33" s="3" t="str">
        <f>CONCATENATE("CUST NAME",":",DATA!J40)</f>
        <v>CUST NAME:</v>
      </c>
      <c r="H33" s="5"/>
      <c r="I33" s="4">
        <f t="shared" si="1"/>
        <v>0</v>
      </c>
      <c r="J33" s="3" t="str">
        <f t="shared" si="2"/>
        <v>CUST NAME:</v>
      </c>
      <c r="K33" s="3" t="str">
        <f>CONCATENATE("PRIM CONTACT",":",DATA!K40)</f>
        <v>PRIM CONTACT:</v>
      </c>
      <c r="L33" s="3" t="str">
        <f>CONCATENATE("PRIM PHONE",":",DATA!L40)</f>
        <v>PRIM PHONE:</v>
      </c>
      <c r="M33" s="75" t="str">
        <f>CONCATENATE("REQ COMPLETION DATE",":",(TEXT(DATA!M40,"MM/DD/YYYY")))</f>
        <v>REQ COMPLETION DATE:01/00/1900</v>
      </c>
      <c r="N33" s="3"/>
      <c r="O33" s="3">
        <f>DATA!N40</f>
        <v>0</v>
      </c>
      <c r="P33" s="3" t="str">
        <f>CONCATENATE("CURRENT LOC OF EQUIP",":",DATA!O40)</f>
        <v>CURRENT LOC OF EQUIP:</v>
      </c>
      <c r="Q33" s="3" t="str">
        <f>CONCATENATE("NEW LOC OF EQUIP",":",DATA!O40)</f>
        <v>NEW LOC OF EQUIP:</v>
      </c>
      <c r="R33" s="3" t="str">
        <f>CONCATENATE("MODEL",":",DATA!Q40)</f>
        <v>MODEL:</v>
      </c>
      <c r="S33" s="3" t="str">
        <f>CONCATENATE("GRAPHICS",":",DATA!R40)</f>
        <v>GRAPHICS:</v>
      </c>
      <c r="T33" s="3" t="str">
        <f>CONCATENATE("# OF STEPS",":",DATA!S40)</f>
        <v># OF STEPS:</v>
      </c>
      <c r="U33" s="3" t="str">
        <f>CONCATENATE("COMMENTS",":",DATA!T40)</f>
        <v>COMMENTS:</v>
      </c>
      <c r="V33" s="3">
        <f>DATA!F40</f>
        <v>4200</v>
      </c>
      <c r="W33" s="3" t="str">
        <f>'MDM WORKSHEET HIDE'!C34</f>
        <v/>
      </c>
      <c r="X33" s="3">
        <f>DATA!V40</f>
        <v>0</v>
      </c>
      <c r="Y33" s="75">
        <f>'MDM WORKSHEET HIDE'!B34</f>
        <v>14</v>
      </c>
      <c r="Z33" s="3" t="e">
        <f>'MDM WORKSHEET HIDE'!H34</f>
        <v>#N/A</v>
      </c>
      <c r="AA33" s="3" t="e">
        <f>'MDM WORKSHEET HIDE'!I34</f>
        <v>#N/A</v>
      </c>
      <c r="AB33" s="3"/>
      <c r="AC33" s="76" t="e">
        <f t="shared" si="3"/>
        <v>#VALUE!</v>
      </c>
      <c r="AD33" s="28"/>
      <c r="AE33" s="77" t="e">
        <f t="shared" si="4"/>
        <v>#VALUE!</v>
      </c>
    </row>
    <row r="34" spans="1:31" ht="48.75" customHeight="1" x14ac:dyDescent="0.3">
      <c r="A34" s="3" t="str">
        <f>CONCATENATE("REQ NAME",":",DATA!D41)</f>
        <v>REQ NAME:0</v>
      </c>
      <c r="B34" s="3" t="str">
        <f>CONCATENATE("REQ PHONE",":",DATA!E41)</f>
        <v>REQ PHONE:0</v>
      </c>
      <c r="C34" s="3">
        <f>DATA!G41</f>
        <v>0</v>
      </c>
      <c r="D34" s="3" t="e">
        <f>DATA!H41</f>
        <v>#N/A</v>
      </c>
      <c r="E34" s="3">
        <f>DATA!U41</f>
        <v>0</v>
      </c>
      <c r="F34" s="4">
        <f>DATA!I41</f>
        <v>0</v>
      </c>
      <c r="G34" s="3" t="str">
        <f>CONCATENATE("CUST NAME",":",DATA!J41)</f>
        <v>CUST NAME:</v>
      </c>
      <c r="H34" s="5"/>
      <c r="I34" s="4">
        <f t="shared" si="1"/>
        <v>0</v>
      </c>
      <c r="J34" s="3" t="str">
        <f t="shared" si="2"/>
        <v>CUST NAME:</v>
      </c>
      <c r="K34" s="3" t="str">
        <f>CONCATENATE("PRIM CONTACT",":",DATA!K41)</f>
        <v>PRIM CONTACT:</v>
      </c>
      <c r="L34" s="3" t="str">
        <f>CONCATENATE("PRIM PHONE",":",DATA!L41)</f>
        <v>PRIM PHONE:</v>
      </c>
      <c r="M34" s="75" t="str">
        <f>CONCATENATE("REQ COMPLETION DATE",":",(TEXT(DATA!M41,"MM/DD/YYYY")))</f>
        <v>REQ COMPLETION DATE:01/00/1900</v>
      </c>
      <c r="N34" s="3"/>
      <c r="O34" s="3">
        <f>DATA!N41</f>
        <v>0</v>
      </c>
      <c r="P34" s="3" t="str">
        <f>CONCATENATE("CURRENT LOC OF EQUIP",":",DATA!O41)</f>
        <v>CURRENT LOC OF EQUIP:</v>
      </c>
      <c r="Q34" s="3" t="str">
        <f>CONCATENATE("NEW LOC OF EQUIP",":",DATA!O41)</f>
        <v>NEW LOC OF EQUIP:</v>
      </c>
      <c r="R34" s="3" t="str">
        <f>CONCATENATE("MODEL",":",DATA!Q41)</f>
        <v>MODEL:</v>
      </c>
      <c r="S34" s="3" t="str">
        <f>CONCATENATE("GRAPHICS",":",DATA!R41)</f>
        <v>GRAPHICS:</v>
      </c>
      <c r="T34" s="3" t="str">
        <f>CONCATENATE("# OF STEPS",":",DATA!S41)</f>
        <v># OF STEPS:</v>
      </c>
      <c r="U34" s="3" t="str">
        <f>CONCATENATE("COMMENTS",":",DATA!T41)</f>
        <v>COMMENTS:</v>
      </c>
      <c r="V34" s="3">
        <f>DATA!F41</f>
        <v>4200</v>
      </c>
      <c r="W34" s="3" t="str">
        <f>'MDM WORKSHEET HIDE'!C35</f>
        <v/>
      </c>
      <c r="X34" s="3">
        <f>DATA!V41</f>
        <v>0</v>
      </c>
      <c r="Y34" s="75">
        <f>'MDM WORKSHEET HIDE'!B35</f>
        <v>14</v>
      </c>
      <c r="Z34" s="3" t="e">
        <f>'MDM WORKSHEET HIDE'!H35</f>
        <v>#N/A</v>
      </c>
      <c r="AA34" s="3" t="e">
        <f>'MDM WORKSHEET HIDE'!I35</f>
        <v>#N/A</v>
      </c>
      <c r="AB34" s="3"/>
      <c r="AC34" s="76" t="e">
        <f t="shared" si="3"/>
        <v>#VALUE!</v>
      </c>
      <c r="AD34" s="28"/>
      <c r="AE34" s="77" t="e">
        <f t="shared" si="4"/>
        <v>#VALUE!</v>
      </c>
    </row>
    <row r="35" spans="1:31" ht="48.75" customHeight="1" x14ac:dyDescent="0.3">
      <c r="A35" s="3" t="str">
        <f>CONCATENATE("REQ NAME",":",DATA!D42)</f>
        <v>REQ NAME:0</v>
      </c>
      <c r="B35" s="3" t="str">
        <f>CONCATENATE("REQ PHONE",":",DATA!E42)</f>
        <v>REQ PHONE:0</v>
      </c>
      <c r="C35" s="3">
        <f>DATA!G42</f>
        <v>0</v>
      </c>
      <c r="D35" s="3" t="e">
        <f>DATA!H42</f>
        <v>#N/A</v>
      </c>
      <c r="E35" s="3">
        <f>DATA!U42</f>
        <v>0</v>
      </c>
      <c r="F35" s="4">
        <f>DATA!I42</f>
        <v>0</v>
      </c>
      <c r="G35" s="3" t="str">
        <f>CONCATENATE("CUST NAME",":",DATA!J42)</f>
        <v>CUST NAME:</v>
      </c>
      <c r="H35" s="5"/>
      <c r="I35" s="4">
        <f t="shared" si="1"/>
        <v>0</v>
      </c>
      <c r="J35" s="3" t="str">
        <f t="shared" si="2"/>
        <v>CUST NAME:</v>
      </c>
      <c r="K35" s="3" t="str">
        <f>CONCATENATE("PRIM CONTACT",":",DATA!K42)</f>
        <v>PRIM CONTACT:</v>
      </c>
      <c r="L35" s="3" t="str">
        <f>CONCATENATE("PRIM PHONE",":",DATA!L42)</f>
        <v>PRIM PHONE:</v>
      </c>
      <c r="M35" s="75" t="str">
        <f>CONCATENATE("REQ COMPLETION DATE",":",(TEXT(DATA!M42,"MM/DD/YYYY")))</f>
        <v>REQ COMPLETION DATE:01/00/1900</v>
      </c>
      <c r="N35" s="3"/>
      <c r="O35" s="3">
        <f>DATA!N42</f>
        <v>0</v>
      </c>
      <c r="P35" s="3" t="str">
        <f>CONCATENATE("CURRENT LOC OF EQUIP",":",DATA!O42)</f>
        <v>CURRENT LOC OF EQUIP:</v>
      </c>
      <c r="Q35" s="3" t="str">
        <f>CONCATENATE("NEW LOC OF EQUIP",":",DATA!O42)</f>
        <v>NEW LOC OF EQUIP:</v>
      </c>
      <c r="R35" s="3" t="str">
        <f>CONCATENATE("MODEL",":",DATA!Q42)</f>
        <v>MODEL:</v>
      </c>
      <c r="S35" s="3" t="str">
        <f>CONCATENATE("GRAPHICS",":",DATA!R42)</f>
        <v>GRAPHICS:</v>
      </c>
      <c r="T35" s="3" t="str">
        <f>CONCATENATE("# OF STEPS",":",DATA!S42)</f>
        <v># OF STEPS:</v>
      </c>
      <c r="U35" s="3" t="str">
        <f>CONCATENATE("COMMENTS",":",DATA!T42)</f>
        <v>COMMENTS:</v>
      </c>
      <c r="V35" s="3">
        <f>DATA!F42</f>
        <v>4200</v>
      </c>
      <c r="W35" s="3" t="str">
        <f>'MDM WORKSHEET HIDE'!C36</f>
        <v/>
      </c>
      <c r="X35" s="3">
        <f>DATA!V42</f>
        <v>0</v>
      </c>
      <c r="Y35" s="75">
        <f>'MDM WORKSHEET HIDE'!B36</f>
        <v>14</v>
      </c>
      <c r="Z35" s="3" t="e">
        <f>'MDM WORKSHEET HIDE'!H36</f>
        <v>#N/A</v>
      </c>
      <c r="AA35" s="3" t="e">
        <f>'MDM WORKSHEET HIDE'!I36</f>
        <v>#N/A</v>
      </c>
      <c r="AB35" s="3"/>
      <c r="AC35" s="76" t="e">
        <f t="shared" si="3"/>
        <v>#VALUE!</v>
      </c>
      <c r="AD35" s="28"/>
      <c r="AE35" s="77" t="e">
        <f t="shared" si="4"/>
        <v>#VALUE!</v>
      </c>
    </row>
    <row r="36" spans="1:31" ht="48.75" customHeight="1" x14ac:dyDescent="0.3">
      <c r="A36" s="3" t="str">
        <f>CONCATENATE("REQ NAME",":",DATA!D43)</f>
        <v>REQ NAME:0</v>
      </c>
      <c r="B36" s="3" t="str">
        <f>CONCATENATE("REQ PHONE",":",DATA!E43)</f>
        <v>REQ PHONE:0</v>
      </c>
      <c r="C36" s="3">
        <f>DATA!G43</f>
        <v>0</v>
      </c>
      <c r="D36" s="3" t="e">
        <f>DATA!H43</f>
        <v>#N/A</v>
      </c>
      <c r="E36" s="3">
        <f>DATA!U43</f>
        <v>0</v>
      </c>
      <c r="F36" s="4">
        <f>DATA!I43</f>
        <v>0</v>
      </c>
      <c r="G36" s="3" t="str">
        <f>CONCATENATE("CUST NAME",":",DATA!J43)</f>
        <v>CUST NAME:</v>
      </c>
      <c r="H36" s="5"/>
      <c r="I36" s="4">
        <f t="shared" si="1"/>
        <v>0</v>
      </c>
      <c r="J36" s="3" t="str">
        <f t="shared" si="2"/>
        <v>CUST NAME:</v>
      </c>
      <c r="K36" s="3" t="str">
        <f>CONCATENATE("PRIM CONTACT",":",DATA!K43)</f>
        <v>PRIM CONTACT:</v>
      </c>
      <c r="L36" s="3" t="str">
        <f>CONCATENATE("PRIM PHONE",":",DATA!L43)</f>
        <v>PRIM PHONE:</v>
      </c>
      <c r="M36" s="75" t="str">
        <f>CONCATENATE("REQ COMPLETION DATE",":",(TEXT(DATA!M43,"MM/DD/YYYY")))</f>
        <v>REQ COMPLETION DATE:01/00/1900</v>
      </c>
      <c r="N36" s="3"/>
      <c r="O36" s="3">
        <f>DATA!N43</f>
        <v>0</v>
      </c>
      <c r="P36" s="3" t="str">
        <f>CONCATENATE("CURRENT LOC OF EQUIP",":",DATA!O43)</f>
        <v>CURRENT LOC OF EQUIP:</v>
      </c>
      <c r="Q36" s="3" t="str">
        <f>CONCATENATE("NEW LOC OF EQUIP",":",DATA!O43)</f>
        <v>NEW LOC OF EQUIP:</v>
      </c>
      <c r="R36" s="3" t="str">
        <f>CONCATENATE("MODEL",":",DATA!Q43)</f>
        <v>MODEL:</v>
      </c>
      <c r="S36" s="3" t="str">
        <f>CONCATENATE("GRAPHICS",":",DATA!R43)</f>
        <v>GRAPHICS:</v>
      </c>
      <c r="T36" s="3" t="str">
        <f>CONCATENATE("# OF STEPS",":",DATA!S43)</f>
        <v># OF STEPS:</v>
      </c>
      <c r="U36" s="3" t="str">
        <f>CONCATENATE("COMMENTS",":",DATA!T43)</f>
        <v>COMMENTS:</v>
      </c>
      <c r="V36" s="3">
        <f>DATA!F43</f>
        <v>4200</v>
      </c>
      <c r="W36" s="3" t="str">
        <f>'MDM WORKSHEET HIDE'!C37</f>
        <v/>
      </c>
      <c r="X36" s="3">
        <f>DATA!V43</f>
        <v>0</v>
      </c>
      <c r="Y36" s="75">
        <f>'MDM WORKSHEET HIDE'!B37</f>
        <v>14</v>
      </c>
      <c r="Z36" s="3" t="e">
        <f>'MDM WORKSHEET HIDE'!H37</f>
        <v>#N/A</v>
      </c>
      <c r="AA36" s="3" t="e">
        <f>'MDM WORKSHEET HIDE'!I37</f>
        <v>#N/A</v>
      </c>
      <c r="AB36" s="3"/>
      <c r="AC36" s="76" t="e">
        <f t="shared" si="3"/>
        <v>#VALUE!</v>
      </c>
      <c r="AD36" s="28"/>
      <c r="AE36" s="77" t="e">
        <f t="shared" si="4"/>
        <v>#VALUE!</v>
      </c>
    </row>
    <row r="37" spans="1:31" ht="48.75" customHeight="1" x14ac:dyDescent="0.3">
      <c r="A37" s="3" t="str">
        <f>CONCATENATE("REQ NAME",":",DATA!D44)</f>
        <v>REQ NAME:0</v>
      </c>
      <c r="B37" s="3" t="str">
        <f>CONCATENATE("REQ PHONE",":",DATA!E44)</f>
        <v>REQ PHONE:0</v>
      </c>
      <c r="C37" s="3">
        <f>DATA!G44</f>
        <v>0</v>
      </c>
      <c r="D37" s="3" t="e">
        <f>DATA!H44</f>
        <v>#N/A</v>
      </c>
      <c r="E37" s="3">
        <f>DATA!U44</f>
        <v>0</v>
      </c>
      <c r="F37" s="4">
        <f>DATA!I44</f>
        <v>0</v>
      </c>
      <c r="G37" s="3" t="str">
        <f>CONCATENATE("CUST NAME",":",DATA!J44)</f>
        <v>CUST NAME:</v>
      </c>
      <c r="H37" s="5"/>
      <c r="I37" s="4">
        <f t="shared" si="1"/>
        <v>0</v>
      </c>
      <c r="J37" s="3" t="str">
        <f t="shared" si="2"/>
        <v>CUST NAME:</v>
      </c>
      <c r="K37" s="3" t="str">
        <f>CONCATENATE("PRIM CONTACT",":",DATA!K44)</f>
        <v>PRIM CONTACT:</v>
      </c>
      <c r="L37" s="3" t="str">
        <f>CONCATENATE("PRIM PHONE",":",DATA!L44)</f>
        <v>PRIM PHONE:</v>
      </c>
      <c r="M37" s="75" t="str">
        <f>CONCATENATE("REQ COMPLETION DATE",":",(TEXT(DATA!M44,"MM/DD/YYYY")))</f>
        <v>REQ COMPLETION DATE:01/00/1900</v>
      </c>
      <c r="N37" s="3"/>
      <c r="O37" s="3">
        <f>DATA!N44</f>
        <v>0</v>
      </c>
      <c r="P37" s="3" t="str">
        <f>CONCATENATE("CURRENT LOC OF EQUIP",":",DATA!O44)</f>
        <v>CURRENT LOC OF EQUIP:</v>
      </c>
      <c r="Q37" s="3" t="str">
        <f>CONCATENATE("NEW LOC OF EQUIP",":",DATA!O44)</f>
        <v>NEW LOC OF EQUIP:</v>
      </c>
      <c r="R37" s="3" t="str">
        <f>CONCATENATE("MODEL",":",DATA!Q44)</f>
        <v>MODEL:</v>
      </c>
      <c r="S37" s="3" t="str">
        <f>CONCATENATE("GRAPHICS",":",DATA!R44)</f>
        <v>GRAPHICS:</v>
      </c>
      <c r="T37" s="3" t="str">
        <f>CONCATENATE("# OF STEPS",":",DATA!S44)</f>
        <v># OF STEPS:</v>
      </c>
      <c r="U37" s="3" t="str">
        <f>CONCATENATE("COMMENTS",":",DATA!T44)</f>
        <v>COMMENTS:</v>
      </c>
      <c r="V37" s="3">
        <f>DATA!F44</f>
        <v>4200</v>
      </c>
      <c r="W37" s="3" t="str">
        <f>'MDM WORKSHEET HIDE'!C38</f>
        <v/>
      </c>
      <c r="X37" s="3">
        <f>DATA!V44</f>
        <v>0</v>
      </c>
      <c r="Y37" s="75">
        <f>'MDM WORKSHEET HIDE'!B38</f>
        <v>14</v>
      </c>
      <c r="Z37" s="3" t="e">
        <f>'MDM WORKSHEET HIDE'!H38</f>
        <v>#N/A</v>
      </c>
      <c r="AA37" s="3" t="e">
        <f>'MDM WORKSHEET HIDE'!I38</f>
        <v>#N/A</v>
      </c>
      <c r="AB37" s="3"/>
      <c r="AC37" s="76" t="e">
        <f t="shared" si="3"/>
        <v>#VALUE!</v>
      </c>
      <c r="AD37" s="28"/>
      <c r="AE37" s="77" t="e">
        <f t="shared" si="4"/>
        <v>#VALUE!</v>
      </c>
    </row>
    <row r="38" spans="1:31" ht="48.75" customHeight="1" x14ac:dyDescent="0.3">
      <c r="A38" s="3" t="str">
        <f>CONCATENATE("REQ NAME",":",DATA!D45)</f>
        <v>REQ NAME:0</v>
      </c>
      <c r="B38" s="3" t="str">
        <f>CONCATENATE("REQ PHONE",":",DATA!E45)</f>
        <v>REQ PHONE:0</v>
      </c>
      <c r="C38" s="3">
        <f>DATA!G45</f>
        <v>0</v>
      </c>
      <c r="D38" s="3" t="e">
        <f>DATA!H45</f>
        <v>#N/A</v>
      </c>
      <c r="E38" s="3">
        <f>DATA!U45</f>
        <v>0</v>
      </c>
      <c r="F38" s="4">
        <f>DATA!I45</f>
        <v>0</v>
      </c>
      <c r="G38" s="3" t="str">
        <f>CONCATENATE("CUST NAME",":",DATA!J45)</f>
        <v>CUST NAME:</v>
      </c>
      <c r="H38" s="5"/>
      <c r="I38" s="4">
        <f t="shared" si="1"/>
        <v>0</v>
      </c>
      <c r="J38" s="3" t="str">
        <f t="shared" si="2"/>
        <v>CUST NAME:</v>
      </c>
      <c r="K38" s="3" t="str">
        <f>CONCATENATE("PRIM CONTACT",":",DATA!K45)</f>
        <v>PRIM CONTACT:</v>
      </c>
      <c r="L38" s="3" t="str">
        <f>CONCATENATE("PRIM PHONE",":",DATA!L45)</f>
        <v>PRIM PHONE:</v>
      </c>
      <c r="M38" s="75" t="str">
        <f>CONCATENATE("REQ COMPLETION DATE",":",(TEXT(DATA!M45,"MM/DD/YYYY")))</f>
        <v>REQ COMPLETION DATE:01/00/1900</v>
      </c>
      <c r="N38" s="3"/>
      <c r="O38" s="3">
        <f>DATA!N45</f>
        <v>0</v>
      </c>
      <c r="P38" s="3" t="str">
        <f>CONCATENATE("CURRENT LOC OF EQUIP",":",DATA!O45)</f>
        <v>CURRENT LOC OF EQUIP:</v>
      </c>
      <c r="Q38" s="3" t="str">
        <f>CONCATENATE("NEW LOC OF EQUIP",":",DATA!O45)</f>
        <v>NEW LOC OF EQUIP:</v>
      </c>
      <c r="R38" s="3" t="str">
        <f>CONCATENATE("MODEL",":",DATA!Q45)</f>
        <v>MODEL:</v>
      </c>
      <c r="S38" s="3" t="str">
        <f>CONCATENATE("GRAPHICS",":",DATA!R45)</f>
        <v>GRAPHICS:</v>
      </c>
      <c r="T38" s="3" t="str">
        <f>CONCATENATE("# OF STEPS",":",DATA!S45)</f>
        <v># OF STEPS:</v>
      </c>
      <c r="U38" s="3" t="str">
        <f>CONCATENATE("COMMENTS",":",DATA!T45)</f>
        <v>COMMENTS:</v>
      </c>
      <c r="V38" s="3">
        <f>DATA!F45</f>
        <v>4200</v>
      </c>
      <c r="W38" s="3" t="str">
        <f>'MDM WORKSHEET HIDE'!C39</f>
        <v/>
      </c>
      <c r="X38" s="3">
        <f>DATA!V45</f>
        <v>0</v>
      </c>
      <c r="Y38" s="75">
        <f>'MDM WORKSHEET HIDE'!B39</f>
        <v>14</v>
      </c>
      <c r="Z38" s="3" t="e">
        <f>'MDM WORKSHEET HIDE'!H39</f>
        <v>#N/A</v>
      </c>
      <c r="AA38" s="3" t="e">
        <f>'MDM WORKSHEET HIDE'!I39</f>
        <v>#N/A</v>
      </c>
      <c r="AB38" s="3"/>
      <c r="AC38" s="76" t="e">
        <f t="shared" si="3"/>
        <v>#VALUE!</v>
      </c>
      <c r="AD38" s="28"/>
      <c r="AE38" s="77" t="e">
        <f t="shared" si="4"/>
        <v>#VALUE!</v>
      </c>
    </row>
    <row r="39" spans="1:31" ht="48.75" customHeight="1" x14ac:dyDescent="0.3">
      <c r="A39" s="3" t="str">
        <f>CONCATENATE("REQ NAME",":",DATA!D46)</f>
        <v>REQ NAME:0</v>
      </c>
      <c r="B39" s="3" t="str">
        <f>CONCATENATE("REQ PHONE",":",DATA!E46)</f>
        <v>REQ PHONE:0</v>
      </c>
      <c r="C39" s="3">
        <f>DATA!G46</f>
        <v>0</v>
      </c>
      <c r="D39" s="3" t="e">
        <f>DATA!H46</f>
        <v>#N/A</v>
      </c>
      <c r="E39" s="3">
        <f>DATA!U46</f>
        <v>0</v>
      </c>
      <c r="F39" s="4">
        <f>DATA!I46</f>
        <v>0</v>
      </c>
      <c r="G39" s="3" t="str">
        <f>CONCATENATE("CUST NAME",":",DATA!J46)</f>
        <v>CUST NAME:</v>
      </c>
      <c r="H39" s="5"/>
      <c r="I39" s="4">
        <f t="shared" si="1"/>
        <v>0</v>
      </c>
      <c r="J39" s="3" t="str">
        <f t="shared" si="2"/>
        <v>CUST NAME:</v>
      </c>
      <c r="K39" s="3" t="str">
        <f>CONCATENATE("PRIM CONTACT",":",DATA!K46)</f>
        <v>PRIM CONTACT:</v>
      </c>
      <c r="L39" s="3" t="str">
        <f>CONCATENATE("PRIM PHONE",":",DATA!L46)</f>
        <v>PRIM PHONE:</v>
      </c>
      <c r="M39" s="75" t="str">
        <f>CONCATENATE("REQ COMPLETION DATE",":",(TEXT(DATA!M46,"MM/DD/YYYY")))</f>
        <v>REQ COMPLETION DATE:01/00/1900</v>
      </c>
      <c r="N39" s="3"/>
      <c r="O39" s="3">
        <f>DATA!N46</f>
        <v>0</v>
      </c>
      <c r="P39" s="3" t="str">
        <f>CONCATENATE("CURRENT LOC OF EQUIP",":",DATA!O46)</f>
        <v>CURRENT LOC OF EQUIP:</v>
      </c>
      <c r="Q39" s="3" t="str">
        <f>CONCATENATE("NEW LOC OF EQUIP",":",DATA!O46)</f>
        <v>NEW LOC OF EQUIP:</v>
      </c>
      <c r="R39" s="3" t="str">
        <f>CONCATENATE("MODEL",":",DATA!Q46)</f>
        <v>MODEL:</v>
      </c>
      <c r="S39" s="3" t="str">
        <f>CONCATENATE("GRAPHICS",":",DATA!R46)</f>
        <v>GRAPHICS:</v>
      </c>
      <c r="T39" s="3" t="str">
        <f>CONCATENATE("# OF STEPS",":",DATA!S46)</f>
        <v># OF STEPS:</v>
      </c>
      <c r="U39" s="3" t="str">
        <f>CONCATENATE("COMMENTS",":",DATA!T46)</f>
        <v>COMMENTS:</v>
      </c>
      <c r="V39" s="3">
        <f>DATA!F46</f>
        <v>4200</v>
      </c>
      <c r="W39" s="3" t="str">
        <f>'MDM WORKSHEET HIDE'!C40</f>
        <v/>
      </c>
      <c r="X39" s="3">
        <f>DATA!V46</f>
        <v>0</v>
      </c>
      <c r="Y39" s="75">
        <f>'MDM WORKSHEET HIDE'!B40</f>
        <v>14</v>
      </c>
      <c r="Z39" s="3" t="e">
        <f>'MDM WORKSHEET HIDE'!H40</f>
        <v>#N/A</v>
      </c>
      <c r="AA39" s="3" t="e">
        <f>'MDM WORKSHEET HIDE'!I40</f>
        <v>#N/A</v>
      </c>
      <c r="AB39" s="3"/>
      <c r="AC39" s="76" t="e">
        <f t="shared" si="3"/>
        <v>#VALUE!</v>
      </c>
      <c r="AD39" s="28"/>
      <c r="AE39" s="77" t="e">
        <f t="shared" si="4"/>
        <v>#VALUE!</v>
      </c>
    </row>
    <row r="40" spans="1:31" ht="48.75" customHeight="1" x14ac:dyDescent="0.3">
      <c r="A40" s="3" t="str">
        <f>CONCATENATE("REQ NAME",":",DATA!D47)</f>
        <v>REQ NAME:0</v>
      </c>
      <c r="B40" s="3" t="str">
        <f>CONCATENATE("REQ PHONE",":",DATA!E47)</f>
        <v>REQ PHONE:0</v>
      </c>
      <c r="C40" s="3">
        <f>DATA!G47</f>
        <v>0</v>
      </c>
      <c r="D40" s="3" t="e">
        <f>DATA!H47</f>
        <v>#N/A</v>
      </c>
      <c r="E40" s="3">
        <f>DATA!U47</f>
        <v>0</v>
      </c>
      <c r="F40" s="4">
        <f>DATA!I47</f>
        <v>0</v>
      </c>
      <c r="G40" s="3" t="str">
        <f>CONCATENATE("CUST NAME",":",DATA!J47)</f>
        <v>CUST NAME:</v>
      </c>
      <c r="H40" s="5"/>
      <c r="I40" s="4">
        <f t="shared" si="1"/>
        <v>0</v>
      </c>
      <c r="J40" s="3" t="str">
        <f t="shared" si="2"/>
        <v>CUST NAME:</v>
      </c>
      <c r="K40" s="3" t="str">
        <f>CONCATENATE("PRIM CONTACT",":",DATA!K47)</f>
        <v>PRIM CONTACT:</v>
      </c>
      <c r="L40" s="3" t="str">
        <f>CONCATENATE("PRIM PHONE",":",DATA!L47)</f>
        <v>PRIM PHONE:</v>
      </c>
      <c r="M40" s="75" t="str">
        <f>CONCATENATE("REQ COMPLETION DATE",":",(TEXT(DATA!M47,"MM/DD/YYYY")))</f>
        <v>REQ COMPLETION DATE:01/00/1900</v>
      </c>
      <c r="N40" s="3"/>
      <c r="O40" s="3">
        <f>DATA!N47</f>
        <v>0</v>
      </c>
      <c r="P40" s="3" t="str">
        <f>CONCATENATE("CURRENT LOC OF EQUIP",":",DATA!O47)</f>
        <v>CURRENT LOC OF EQUIP:</v>
      </c>
      <c r="Q40" s="3" t="str">
        <f>CONCATENATE("NEW LOC OF EQUIP",":",DATA!O47)</f>
        <v>NEW LOC OF EQUIP:</v>
      </c>
      <c r="R40" s="3" t="str">
        <f>CONCATENATE("MODEL",":",DATA!Q47)</f>
        <v>MODEL:</v>
      </c>
      <c r="S40" s="3" t="str">
        <f>CONCATENATE("GRAPHICS",":",DATA!R47)</f>
        <v>GRAPHICS:</v>
      </c>
      <c r="T40" s="3" t="str">
        <f>CONCATENATE("# OF STEPS",":",DATA!S47)</f>
        <v># OF STEPS:</v>
      </c>
      <c r="U40" s="3" t="str">
        <f>CONCATENATE("COMMENTS",":",DATA!T47)</f>
        <v>COMMENTS:</v>
      </c>
      <c r="V40" s="3">
        <f>DATA!F47</f>
        <v>4200</v>
      </c>
      <c r="W40" s="3" t="str">
        <f>'MDM WORKSHEET HIDE'!C41</f>
        <v/>
      </c>
      <c r="X40" s="3">
        <f>DATA!V47</f>
        <v>0</v>
      </c>
      <c r="Y40" s="75">
        <f>'MDM WORKSHEET HIDE'!B41</f>
        <v>14</v>
      </c>
      <c r="Z40" s="3" t="e">
        <f>'MDM WORKSHEET HIDE'!H41</f>
        <v>#N/A</v>
      </c>
      <c r="AA40" s="3" t="e">
        <f>'MDM WORKSHEET HIDE'!I41</f>
        <v>#N/A</v>
      </c>
      <c r="AB40" s="3"/>
      <c r="AC40" s="76" t="e">
        <f t="shared" si="3"/>
        <v>#VALUE!</v>
      </c>
      <c r="AD40" s="28"/>
      <c r="AE40" s="77" t="e">
        <f t="shared" si="4"/>
        <v>#VALUE!</v>
      </c>
    </row>
    <row r="41" spans="1:31" ht="48.75" customHeight="1" x14ac:dyDescent="0.3">
      <c r="A41" s="3" t="str">
        <f>CONCATENATE("REQ NAME",":",DATA!D48)</f>
        <v>REQ NAME:0</v>
      </c>
      <c r="B41" s="3" t="str">
        <f>CONCATENATE("REQ PHONE",":",DATA!E48)</f>
        <v>REQ PHONE:0</v>
      </c>
      <c r="C41" s="3">
        <f>DATA!G48</f>
        <v>0</v>
      </c>
      <c r="D41" s="3" t="e">
        <f>DATA!H48</f>
        <v>#N/A</v>
      </c>
      <c r="E41" s="3">
        <f>DATA!U48</f>
        <v>0</v>
      </c>
      <c r="F41" s="4">
        <f>DATA!I48</f>
        <v>0</v>
      </c>
      <c r="G41" s="3" t="str">
        <f>CONCATENATE("CUST NAME",":",DATA!J48)</f>
        <v>CUST NAME:</v>
      </c>
      <c r="H41" s="5"/>
      <c r="I41" s="4">
        <f t="shared" si="1"/>
        <v>0</v>
      </c>
      <c r="J41" s="3" t="str">
        <f t="shared" si="2"/>
        <v>CUST NAME:</v>
      </c>
      <c r="K41" s="3" t="str">
        <f>CONCATENATE("PRIM CONTACT",":",DATA!K48)</f>
        <v>PRIM CONTACT:</v>
      </c>
      <c r="L41" s="3" t="str">
        <f>CONCATENATE("PRIM PHONE",":",DATA!L48)</f>
        <v>PRIM PHONE:</v>
      </c>
      <c r="M41" s="75" t="str">
        <f>CONCATENATE("REQ COMPLETION DATE",":",(TEXT(DATA!M48,"MM/DD/YYYY")))</f>
        <v>REQ COMPLETION DATE:01/00/1900</v>
      </c>
      <c r="N41" s="3"/>
      <c r="O41" s="3">
        <f>DATA!N48</f>
        <v>0</v>
      </c>
      <c r="P41" s="3" t="str">
        <f>CONCATENATE("CURRENT LOC OF EQUIP",":",DATA!O48)</f>
        <v>CURRENT LOC OF EQUIP:</v>
      </c>
      <c r="Q41" s="3" t="str">
        <f>CONCATENATE("NEW LOC OF EQUIP",":",DATA!O48)</f>
        <v>NEW LOC OF EQUIP:</v>
      </c>
      <c r="R41" s="3" t="str">
        <f>CONCATENATE("MODEL",":",DATA!Q48)</f>
        <v>MODEL:</v>
      </c>
      <c r="S41" s="3" t="str">
        <f>CONCATENATE("GRAPHICS",":",DATA!R48)</f>
        <v>GRAPHICS:</v>
      </c>
      <c r="T41" s="3" t="str">
        <f>CONCATENATE("# OF STEPS",":",DATA!S48)</f>
        <v># OF STEPS:</v>
      </c>
      <c r="U41" s="3" t="str">
        <f>CONCATENATE("COMMENTS",":",DATA!T48)</f>
        <v>COMMENTS:</v>
      </c>
      <c r="V41" s="3">
        <f>DATA!F48</f>
        <v>4200</v>
      </c>
      <c r="W41" s="3" t="str">
        <f>'MDM WORKSHEET HIDE'!C42</f>
        <v/>
      </c>
      <c r="X41" s="3">
        <f>DATA!V48</f>
        <v>0</v>
      </c>
      <c r="Y41" s="75">
        <f>'MDM WORKSHEET HIDE'!B42</f>
        <v>14</v>
      </c>
      <c r="Z41" s="3" t="e">
        <f>'MDM WORKSHEET HIDE'!H42</f>
        <v>#N/A</v>
      </c>
      <c r="AA41" s="3" t="e">
        <f>'MDM WORKSHEET HIDE'!I42</f>
        <v>#N/A</v>
      </c>
      <c r="AB41" s="3"/>
      <c r="AC41" s="76" t="e">
        <f t="shared" si="3"/>
        <v>#VALUE!</v>
      </c>
      <c r="AD41" s="28"/>
      <c r="AE41" s="77" t="e">
        <f t="shared" si="4"/>
        <v>#VALUE!</v>
      </c>
    </row>
    <row r="42" spans="1:31" ht="48.75" customHeight="1" x14ac:dyDescent="0.3">
      <c r="A42" s="3" t="str">
        <f>CONCATENATE("REQ NAME",":",DATA!D49)</f>
        <v>REQ NAME:0</v>
      </c>
      <c r="B42" s="3" t="str">
        <f>CONCATENATE("REQ PHONE",":",DATA!E49)</f>
        <v>REQ PHONE:0</v>
      </c>
      <c r="C42" s="3">
        <f>DATA!G49</f>
        <v>0</v>
      </c>
      <c r="D42" s="3" t="e">
        <f>DATA!H49</f>
        <v>#N/A</v>
      </c>
      <c r="E42" s="3">
        <f>DATA!U49</f>
        <v>0</v>
      </c>
      <c r="F42" s="4">
        <f>DATA!I49</f>
        <v>0</v>
      </c>
      <c r="G42" s="3" t="str">
        <f>CONCATENATE("CUST NAME",":",DATA!J49)</f>
        <v>CUST NAME:</v>
      </c>
      <c r="H42" s="5"/>
      <c r="I42" s="4">
        <f t="shared" si="1"/>
        <v>0</v>
      </c>
      <c r="J42" s="3" t="str">
        <f t="shared" si="2"/>
        <v>CUST NAME:</v>
      </c>
      <c r="K42" s="3" t="str">
        <f>CONCATENATE("PRIM CONTACT",":",DATA!K49)</f>
        <v>PRIM CONTACT:</v>
      </c>
      <c r="L42" s="3" t="str">
        <f>CONCATENATE("PRIM PHONE",":",DATA!L49)</f>
        <v>PRIM PHONE:</v>
      </c>
      <c r="M42" s="75" t="str">
        <f>CONCATENATE("REQ COMPLETION DATE",":",(TEXT(DATA!M49,"MM/DD/YYYY")))</f>
        <v>REQ COMPLETION DATE:01/00/1900</v>
      </c>
      <c r="N42" s="3"/>
      <c r="O42" s="3">
        <f>DATA!N49</f>
        <v>0</v>
      </c>
      <c r="P42" s="3" t="str">
        <f>CONCATENATE("CURRENT LOC OF EQUIP",":",DATA!O49)</f>
        <v>CURRENT LOC OF EQUIP:</v>
      </c>
      <c r="Q42" s="3" t="str">
        <f>CONCATENATE("NEW LOC OF EQUIP",":",DATA!O49)</f>
        <v>NEW LOC OF EQUIP:</v>
      </c>
      <c r="R42" s="3" t="str">
        <f>CONCATENATE("MODEL",":",DATA!Q49)</f>
        <v>MODEL:</v>
      </c>
      <c r="S42" s="3" t="str">
        <f>CONCATENATE("GRAPHICS",":",DATA!R49)</f>
        <v>GRAPHICS:</v>
      </c>
      <c r="T42" s="3" t="str">
        <f>CONCATENATE("# OF STEPS",":",DATA!S49)</f>
        <v># OF STEPS:</v>
      </c>
      <c r="U42" s="3" t="str">
        <f>CONCATENATE("COMMENTS",":",DATA!T49)</f>
        <v>COMMENTS:</v>
      </c>
      <c r="V42" s="3">
        <f>DATA!F49</f>
        <v>4200</v>
      </c>
      <c r="W42" s="3" t="str">
        <f>'MDM WORKSHEET HIDE'!C43</f>
        <v/>
      </c>
      <c r="X42" s="3">
        <f>DATA!V49</f>
        <v>0</v>
      </c>
      <c r="Y42" s="75">
        <f>'MDM WORKSHEET HIDE'!B43</f>
        <v>14</v>
      </c>
      <c r="Z42" s="3" t="e">
        <f>'MDM WORKSHEET HIDE'!H43</f>
        <v>#N/A</v>
      </c>
      <c r="AA42" s="3" t="e">
        <f>'MDM WORKSHEET HIDE'!I43</f>
        <v>#N/A</v>
      </c>
      <c r="AB42" s="3"/>
      <c r="AC42" s="76" t="e">
        <f t="shared" si="3"/>
        <v>#VALUE!</v>
      </c>
      <c r="AD42" s="28"/>
      <c r="AE42" s="77" t="e">
        <f t="shared" si="4"/>
        <v>#VALUE!</v>
      </c>
    </row>
    <row r="43" spans="1:31" ht="48.75" customHeight="1" x14ac:dyDescent="0.3">
      <c r="A43" s="3" t="str">
        <f>CONCATENATE("REQ NAME",":",DATA!D50)</f>
        <v>REQ NAME:0</v>
      </c>
      <c r="B43" s="3" t="str">
        <f>CONCATENATE("REQ PHONE",":",DATA!E50)</f>
        <v>REQ PHONE:0</v>
      </c>
      <c r="C43" s="3">
        <f>DATA!G50</f>
        <v>0</v>
      </c>
      <c r="D43" s="3" t="e">
        <f>DATA!H50</f>
        <v>#N/A</v>
      </c>
      <c r="E43" s="3">
        <f>DATA!U50</f>
        <v>0</v>
      </c>
      <c r="F43" s="4">
        <f>DATA!I50</f>
        <v>0</v>
      </c>
      <c r="G43" s="3" t="str">
        <f>CONCATENATE("CUST NAME",":",DATA!J50)</f>
        <v>CUST NAME:</v>
      </c>
      <c r="H43" s="5"/>
      <c r="I43" s="4">
        <f t="shared" si="1"/>
        <v>0</v>
      </c>
      <c r="J43" s="3" t="str">
        <f t="shared" si="2"/>
        <v>CUST NAME:</v>
      </c>
      <c r="K43" s="3" t="str">
        <f>CONCATENATE("PRIM CONTACT",":",DATA!K50)</f>
        <v>PRIM CONTACT:</v>
      </c>
      <c r="L43" s="3" t="str">
        <f>CONCATENATE("PRIM PHONE",":",DATA!L50)</f>
        <v>PRIM PHONE:</v>
      </c>
      <c r="M43" s="75" t="str">
        <f>CONCATENATE("REQ COMPLETION DATE",":",(TEXT(DATA!M50,"MM/DD/YYYY")))</f>
        <v>REQ COMPLETION DATE:01/00/1900</v>
      </c>
      <c r="N43" s="3"/>
      <c r="O43" s="3">
        <f>DATA!N50</f>
        <v>0</v>
      </c>
      <c r="P43" s="3" t="str">
        <f>CONCATENATE("CURRENT LOC OF EQUIP",":",DATA!O50)</f>
        <v>CURRENT LOC OF EQUIP:</v>
      </c>
      <c r="Q43" s="3" t="str">
        <f>CONCATENATE("NEW LOC OF EQUIP",":",DATA!O50)</f>
        <v>NEW LOC OF EQUIP:</v>
      </c>
      <c r="R43" s="3" t="str">
        <f>CONCATENATE("MODEL",":",DATA!Q50)</f>
        <v>MODEL:</v>
      </c>
      <c r="S43" s="3" t="str">
        <f>CONCATENATE("GRAPHICS",":",DATA!R50)</f>
        <v>GRAPHICS:</v>
      </c>
      <c r="T43" s="3" t="str">
        <f>CONCATENATE("# OF STEPS",":",DATA!S50)</f>
        <v># OF STEPS:</v>
      </c>
      <c r="U43" s="3" t="str">
        <f>CONCATENATE("COMMENTS",":",DATA!T50)</f>
        <v>COMMENTS:</v>
      </c>
      <c r="V43" s="3">
        <f>DATA!F50</f>
        <v>4200</v>
      </c>
      <c r="W43" s="3" t="str">
        <f>'MDM WORKSHEET HIDE'!C44</f>
        <v/>
      </c>
      <c r="X43" s="3">
        <f>DATA!V50</f>
        <v>0</v>
      </c>
      <c r="Y43" s="75">
        <f>'MDM WORKSHEET HIDE'!B44</f>
        <v>14</v>
      </c>
      <c r="Z43" s="3" t="e">
        <f>'MDM WORKSHEET HIDE'!H44</f>
        <v>#N/A</v>
      </c>
      <c r="AA43" s="3" t="e">
        <f>'MDM WORKSHEET HIDE'!I44</f>
        <v>#N/A</v>
      </c>
      <c r="AB43" s="3"/>
      <c r="AC43" s="76" t="e">
        <f t="shared" si="3"/>
        <v>#VALUE!</v>
      </c>
      <c r="AD43" s="28"/>
      <c r="AE43" s="77" t="e">
        <f t="shared" si="4"/>
        <v>#VALUE!</v>
      </c>
    </row>
    <row r="44" spans="1:31" ht="48.75" customHeight="1" x14ac:dyDescent="0.3">
      <c r="A44" s="3" t="str">
        <f>CONCATENATE("REQ NAME",":",DATA!D51)</f>
        <v>REQ NAME:0</v>
      </c>
      <c r="B44" s="3" t="str">
        <f>CONCATENATE("REQ PHONE",":",DATA!E51)</f>
        <v>REQ PHONE:0</v>
      </c>
      <c r="C44" s="3">
        <f>DATA!G51</f>
        <v>0</v>
      </c>
      <c r="D44" s="3" t="e">
        <f>DATA!H51</f>
        <v>#N/A</v>
      </c>
      <c r="E44" s="3">
        <f>DATA!U51</f>
        <v>0</v>
      </c>
      <c r="F44" s="4">
        <f>DATA!I51</f>
        <v>0</v>
      </c>
      <c r="G44" s="3" t="str">
        <f>CONCATENATE("CUST NAME",":",DATA!J51)</f>
        <v>CUST NAME:</v>
      </c>
      <c r="H44" s="5"/>
      <c r="I44" s="4">
        <f t="shared" si="1"/>
        <v>0</v>
      </c>
      <c r="J44" s="3" t="str">
        <f t="shared" si="2"/>
        <v>CUST NAME:</v>
      </c>
      <c r="K44" s="3" t="str">
        <f>CONCATENATE("PRIM CONTACT",":",DATA!K51)</f>
        <v>PRIM CONTACT:</v>
      </c>
      <c r="L44" s="3" t="str">
        <f>CONCATENATE("PRIM PHONE",":",DATA!L51)</f>
        <v>PRIM PHONE:</v>
      </c>
      <c r="M44" s="75" t="str">
        <f>CONCATENATE("REQ COMPLETION DATE",":",(TEXT(DATA!M51,"MM/DD/YYYY")))</f>
        <v>REQ COMPLETION DATE:01/00/1900</v>
      </c>
      <c r="N44" s="3"/>
      <c r="O44" s="3">
        <f>DATA!N51</f>
        <v>0</v>
      </c>
      <c r="P44" s="3" t="str">
        <f>CONCATENATE("CURRENT LOC OF EQUIP",":",DATA!O51)</f>
        <v>CURRENT LOC OF EQUIP:</v>
      </c>
      <c r="Q44" s="3" t="str">
        <f>CONCATENATE("NEW LOC OF EQUIP",":",DATA!O51)</f>
        <v>NEW LOC OF EQUIP:</v>
      </c>
      <c r="R44" s="3" t="str">
        <f>CONCATENATE("MODEL",":",DATA!Q51)</f>
        <v>MODEL:</v>
      </c>
      <c r="S44" s="3" t="str">
        <f>CONCATENATE("GRAPHICS",":",DATA!R51)</f>
        <v>GRAPHICS:</v>
      </c>
      <c r="T44" s="3" t="str">
        <f>CONCATENATE("# OF STEPS",":",DATA!S51)</f>
        <v># OF STEPS:</v>
      </c>
      <c r="U44" s="3" t="str">
        <f>CONCATENATE("COMMENTS",":",DATA!T51)</f>
        <v>COMMENTS:</v>
      </c>
      <c r="V44" s="3">
        <f>DATA!F51</f>
        <v>4200</v>
      </c>
      <c r="W44" s="3" t="str">
        <f>'MDM WORKSHEET HIDE'!C45</f>
        <v/>
      </c>
      <c r="X44" s="3">
        <f>DATA!V51</f>
        <v>0</v>
      </c>
      <c r="Y44" s="75">
        <f>'MDM WORKSHEET HIDE'!B45</f>
        <v>14</v>
      </c>
      <c r="Z44" s="3" t="e">
        <f>'MDM WORKSHEET HIDE'!H45</f>
        <v>#N/A</v>
      </c>
      <c r="AA44" s="3" t="e">
        <f>'MDM WORKSHEET HIDE'!I45</f>
        <v>#N/A</v>
      </c>
      <c r="AB44" s="3"/>
      <c r="AC44" s="76" t="e">
        <f t="shared" si="3"/>
        <v>#VALUE!</v>
      </c>
      <c r="AD44" s="28"/>
      <c r="AE44" s="77" t="e">
        <f t="shared" si="4"/>
        <v>#VALUE!</v>
      </c>
    </row>
    <row r="45" spans="1:31" ht="48.75" customHeight="1" x14ac:dyDescent="0.3">
      <c r="A45" s="3" t="str">
        <f>CONCATENATE("REQ NAME",":",DATA!D52)</f>
        <v>REQ NAME:0</v>
      </c>
      <c r="B45" s="3" t="str">
        <f>CONCATENATE("REQ PHONE",":",DATA!E52)</f>
        <v>REQ PHONE:0</v>
      </c>
      <c r="C45" s="3">
        <f>DATA!G52</f>
        <v>0</v>
      </c>
      <c r="D45" s="3" t="e">
        <f>DATA!H52</f>
        <v>#N/A</v>
      </c>
      <c r="E45" s="3">
        <f>DATA!U52</f>
        <v>0</v>
      </c>
      <c r="F45" s="4">
        <f>DATA!I52</f>
        <v>0</v>
      </c>
      <c r="G45" s="3" t="str">
        <f>CONCATENATE("CUST NAME",":",DATA!J52)</f>
        <v>CUST NAME:</v>
      </c>
      <c r="H45" s="5"/>
      <c r="I45" s="4">
        <f t="shared" si="1"/>
        <v>0</v>
      </c>
      <c r="J45" s="3" t="str">
        <f t="shared" si="2"/>
        <v>CUST NAME:</v>
      </c>
      <c r="K45" s="3" t="str">
        <f>CONCATENATE("PRIM CONTACT",":",DATA!K52)</f>
        <v>PRIM CONTACT:</v>
      </c>
      <c r="L45" s="3" t="str">
        <f>CONCATENATE("PRIM PHONE",":",DATA!L52)</f>
        <v>PRIM PHONE:</v>
      </c>
      <c r="M45" s="75" t="str">
        <f>CONCATENATE("REQ COMPLETION DATE",":",(TEXT(DATA!M52,"MM/DD/YYYY")))</f>
        <v>REQ COMPLETION DATE:01/00/1900</v>
      </c>
      <c r="N45" s="3"/>
      <c r="O45" s="3">
        <f>DATA!N52</f>
        <v>0</v>
      </c>
      <c r="P45" s="3" t="str">
        <f>CONCATENATE("CURRENT LOC OF EQUIP",":",DATA!O52)</f>
        <v>CURRENT LOC OF EQUIP:</v>
      </c>
      <c r="Q45" s="3" t="str">
        <f>CONCATENATE("NEW LOC OF EQUIP",":",DATA!O52)</f>
        <v>NEW LOC OF EQUIP:</v>
      </c>
      <c r="R45" s="3" t="str">
        <f>CONCATENATE("MODEL",":",DATA!Q52)</f>
        <v>MODEL:</v>
      </c>
      <c r="S45" s="3" t="str">
        <f>CONCATENATE("GRAPHICS",":",DATA!R52)</f>
        <v>GRAPHICS:</v>
      </c>
      <c r="T45" s="3" t="str">
        <f>CONCATENATE("# OF STEPS",":",DATA!S52)</f>
        <v># OF STEPS:</v>
      </c>
      <c r="U45" s="3" t="str">
        <f>CONCATENATE("COMMENTS",":",DATA!T52)</f>
        <v>COMMENTS:</v>
      </c>
      <c r="V45" s="3">
        <f>DATA!F52</f>
        <v>4200</v>
      </c>
      <c r="W45" s="3" t="str">
        <f>'MDM WORKSHEET HIDE'!C46</f>
        <v/>
      </c>
      <c r="X45" s="3">
        <f>DATA!V52</f>
        <v>0</v>
      </c>
      <c r="Y45" s="75">
        <f>'MDM WORKSHEET HIDE'!B46</f>
        <v>14</v>
      </c>
      <c r="Z45" s="3" t="e">
        <f>'MDM WORKSHEET HIDE'!H46</f>
        <v>#N/A</v>
      </c>
      <c r="AA45" s="3" t="e">
        <f>'MDM WORKSHEET HIDE'!I46</f>
        <v>#N/A</v>
      </c>
      <c r="AB45" s="3"/>
      <c r="AC45" s="76" t="e">
        <f t="shared" si="3"/>
        <v>#VALUE!</v>
      </c>
      <c r="AD45" s="28"/>
      <c r="AE45" s="77" t="e">
        <f t="shared" si="4"/>
        <v>#VALUE!</v>
      </c>
    </row>
    <row r="46" spans="1:31" ht="48.75" customHeight="1" x14ac:dyDescent="0.3">
      <c r="A46" s="3" t="str">
        <f>CONCATENATE("REQ NAME",":",DATA!D53)</f>
        <v>REQ NAME:0</v>
      </c>
      <c r="B46" s="3" t="str">
        <f>CONCATENATE("REQ PHONE",":",DATA!E53)</f>
        <v>REQ PHONE:0</v>
      </c>
      <c r="C46" s="3">
        <f>DATA!G53</f>
        <v>0</v>
      </c>
      <c r="D46" s="3" t="e">
        <f>DATA!H53</f>
        <v>#N/A</v>
      </c>
      <c r="E46" s="3">
        <f>DATA!U53</f>
        <v>0</v>
      </c>
      <c r="F46" s="4">
        <f>DATA!I53</f>
        <v>0</v>
      </c>
      <c r="G46" s="3" t="str">
        <f>CONCATENATE("CUST NAME",":",DATA!J53)</f>
        <v>CUST NAME:</v>
      </c>
      <c r="H46" s="5"/>
      <c r="I46" s="4">
        <f t="shared" si="1"/>
        <v>0</v>
      </c>
      <c r="J46" s="3" t="str">
        <f t="shared" si="2"/>
        <v>CUST NAME:</v>
      </c>
      <c r="K46" s="3" t="str">
        <f>CONCATENATE("PRIM CONTACT",":",DATA!K53)</f>
        <v>PRIM CONTACT:</v>
      </c>
      <c r="L46" s="3" t="str">
        <f>CONCATENATE("PRIM PHONE",":",DATA!L53)</f>
        <v>PRIM PHONE:</v>
      </c>
      <c r="M46" s="75" t="str">
        <f>CONCATENATE("REQ COMPLETION DATE",":",(TEXT(DATA!M53,"MM/DD/YYYY")))</f>
        <v>REQ COMPLETION DATE:01/00/1900</v>
      </c>
      <c r="N46" s="3"/>
      <c r="O46" s="3">
        <f>DATA!N53</f>
        <v>0</v>
      </c>
      <c r="P46" s="3" t="str">
        <f>CONCATENATE("CURRENT LOC OF EQUIP",":",DATA!O53)</f>
        <v>CURRENT LOC OF EQUIP:</v>
      </c>
      <c r="Q46" s="3" t="str">
        <f>CONCATENATE("NEW LOC OF EQUIP",":",DATA!O53)</f>
        <v>NEW LOC OF EQUIP:</v>
      </c>
      <c r="R46" s="3" t="str">
        <f>CONCATENATE("MODEL",":",DATA!Q53)</f>
        <v>MODEL:</v>
      </c>
      <c r="S46" s="3" t="str">
        <f>CONCATENATE("GRAPHICS",":",DATA!R53)</f>
        <v>GRAPHICS:</v>
      </c>
      <c r="T46" s="3" t="str">
        <f>CONCATENATE("# OF STEPS",":",DATA!S53)</f>
        <v># OF STEPS:</v>
      </c>
      <c r="U46" s="3" t="str">
        <f>CONCATENATE("COMMENTS",":",DATA!T53)</f>
        <v>COMMENTS:</v>
      </c>
      <c r="V46" s="3">
        <f>DATA!F53</f>
        <v>4200</v>
      </c>
      <c r="W46" s="3" t="str">
        <f>'MDM WORKSHEET HIDE'!C47</f>
        <v/>
      </c>
      <c r="X46" s="3">
        <f>DATA!V53</f>
        <v>0</v>
      </c>
      <c r="Y46" s="75">
        <f>'MDM WORKSHEET HIDE'!B47</f>
        <v>14</v>
      </c>
      <c r="Z46" s="3" t="e">
        <f>'MDM WORKSHEET HIDE'!H47</f>
        <v>#N/A</v>
      </c>
      <c r="AA46" s="3" t="e">
        <f>'MDM WORKSHEET HIDE'!I47</f>
        <v>#N/A</v>
      </c>
      <c r="AB46" s="3"/>
      <c r="AC46" s="76" t="e">
        <f t="shared" si="3"/>
        <v>#VALUE!</v>
      </c>
      <c r="AD46" s="28"/>
      <c r="AE46" s="77" t="e">
        <f t="shared" si="4"/>
        <v>#VALUE!</v>
      </c>
    </row>
    <row r="47" spans="1:31" ht="48.75" customHeight="1" x14ac:dyDescent="0.3">
      <c r="A47" s="3" t="str">
        <f>CONCATENATE("REQ NAME",":",DATA!D54)</f>
        <v>REQ NAME:0</v>
      </c>
      <c r="B47" s="3" t="str">
        <f>CONCATENATE("REQ PHONE",":",DATA!E54)</f>
        <v>REQ PHONE:0</v>
      </c>
      <c r="C47" s="3">
        <f>DATA!G54</f>
        <v>0</v>
      </c>
      <c r="D47" s="3" t="e">
        <f>DATA!H54</f>
        <v>#N/A</v>
      </c>
      <c r="E47" s="3">
        <f>DATA!U54</f>
        <v>0</v>
      </c>
      <c r="F47" s="4">
        <f>DATA!I54</f>
        <v>0</v>
      </c>
      <c r="G47" s="3" t="str">
        <f>CONCATENATE("CUST NAME",":",DATA!J54)</f>
        <v>CUST NAME:</v>
      </c>
      <c r="H47" s="5"/>
      <c r="I47" s="4">
        <f t="shared" si="1"/>
        <v>0</v>
      </c>
      <c r="J47" s="3" t="str">
        <f t="shared" si="2"/>
        <v>CUST NAME:</v>
      </c>
      <c r="K47" s="3" t="str">
        <f>CONCATENATE("PRIM CONTACT",":",DATA!K54)</f>
        <v>PRIM CONTACT:</v>
      </c>
      <c r="L47" s="3" t="str">
        <f>CONCATENATE("PRIM PHONE",":",DATA!L54)</f>
        <v>PRIM PHONE:</v>
      </c>
      <c r="M47" s="75" t="str">
        <f>CONCATENATE("REQ COMPLETION DATE",":",(TEXT(DATA!M54,"MM/DD/YYYY")))</f>
        <v>REQ COMPLETION DATE:01/00/1900</v>
      </c>
      <c r="N47" s="3"/>
      <c r="O47" s="3">
        <f>DATA!N54</f>
        <v>0</v>
      </c>
      <c r="P47" s="3" t="str">
        <f>CONCATENATE("CURRENT LOC OF EQUIP",":",DATA!O54)</f>
        <v>CURRENT LOC OF EQUIP:</v>
      </c>
      <c r="Q47" s="3" t="str">
        <f>CONCATENATE("NEW LOC OF EQUIP",":",DATA!O54)</f>
        <v>NEW LOC OF EQUIP:</v>
      </c>
      <c r="R47" s="3" t="str">
        <f>CONCATENATE("MODEL",":",DATA!Q54)</f>
        <v>MODEL:</v>
      </c>
      <c r="S47" s="3" t="str">
        <f>CONCATENATE("GRAPHICS",":",DATA!R54)</f>
        <v>GRAPHICS:</v>
      </c>
      <c r="T47" s="3" t="str">
        <f>CONCATENATE("# OF STEPS",":",DATA!S54)</f>
        <v># OF STEPS:</v>
      </c>
      <c r="U47" s="3" t="str">
        <f>CONCATENATE("COMMENTS",":",DATA!T54)</f>
        <v>COMMENTS:</v>
      </c>
      <c r="V47" s="3">
        <f>DATA!F54</f>
        <v>4200</v>
      </c>
      <c r="W47" s="3" t="str">
        <f>'MDM WORKSHEET HIDE'!C48</f>
        <v/>
      </c>
      <c r="X47" s="3">
        <f>DATA!V54</f>
        <v>0</v>
      </c>
      <c r="Y47" s="75">
        <f>'MDM WORKSHEET HIDE'!B48</f>
        <v>14</v>
      </c>
      <c r="Z47" s="3" t="e">
        <f>'MDM WORKSHEET HIDE'!H48</f>
        <v>#N/A</v>
      </c>
      <c r="AA47" s="3" t="e">
        <f>'MDM WORKSHEET HIDE'!I48</f>
        <v>#N/A</v>
      </c>
      <c r="AB47" s="3"/>
      <c r="AC47" s="76" t="e">
        <f t="shared" si="3"/>
        <v>#VALUE!</v>
      </c>
      <c r="AD47" s="28"/>
      <c r="AE47" s="77" t="e">
        <f t="shared" si="4"/>
        <v>#VALUE!</v>
      </c>
    </row>
    <row r="48" spans="1:31" ht="48.75" customHeight="1" x14ac:dyDescent="0.3">
      <c r="A48" s="3" t="str">
        <f>CONCATENATE("REQ NAME",":",DATA!D55)</f>
        <v>REQ NAME:0</v>
      </c>
      <c r="B48" s="3" t="str">
        <f>CONCATENATE("REQ PHONE",":",DATA!E55)</f>
        <v>REQ PHONE:0</v>
      </c>
      <c r="C48" s="3">
        <f>DATA!G55</f>
        <v>0</v>
      </c>
      <c r="D48" s="3" t="e">
        <f>DATA!H55</f>
        <v>#N/A</v>
      </c>
      <c r="E48" s="3">
        <f>DATA!U55</f>
        <v>0</v>
      </c>
      <c r="F48" s="4">
        <f>DATA!I55</f>
        <v>0</v>
      </c>
      <c r="G48" s="3" t="str">
        <f>CONCATENATE("CUST NAME",":",DATA!J55)</f>
        <v>CUST NAME:</v>
      </c>
      <c r="H48" s="5"/>
      <c r="I48" s="4">
        <f t="shared" si="1"/>
        <v>0</v>
      </c>
      <c r="J48" s="3" t="str">
        <f t="shared" si="2"/>
        <v>CUST NAME:</v>
      </c>
      <c r="K48" s="3" t="str">
        <f>CONCATENATE("PRIM CONTACT",":",DATA!K55)</f>
        <v>PRIM CONTACT:</v>
      </c>
      <c r="L48" s="3" t="str">
        <f>CONCATENATE("PRIM PHONE",":",DATA!L55)</f>
        <v>PRIM PHONE:</v>
      </c>
      <c r="M48" s="75" t="str">
        <f>CONCATENATE("REQ COMPLETION DATE",":",(TEXT(DATA!M55,"MM/DD/YYYY")))</f>
        <v>REQ COMPLETION DATE:01/00/1900</v>
      </c>
      <c r="N48" s="3"/>
      <c r="O48" s="3">
        <f>DATA!N55</f>
        <v>0</v>
      </c>
      <c r="P48" s="3" t="str">
        <f>CONCATENATE("CURRENT LOC OF EQUIP",":",DATA!O55)</f>
        <v>CURRENT LOC OF EQUIP:</v>
      </c>
      <c r="Q48" s="3" t="str">
        <f>CONCATENATE("NEW LOC OF EQUIP",":",DATA!O55)</f>
        <v>NEW LOC OF EQUIP:</v>
      </c>
      <c r="R48" s="3" t="str">
        <f>CONCATENATE("MODEL",":",DATA!Q55)</f>
        <v>MODEL:</v>
      </c>
      <c r="S48" s="3" t="str">
        <f>CONCATENATE("GRAPHICS",":",DATA!R55)</f>
        <v>GRAPHICS:</v>
      </c>
      <c r="T48" s="3" t="str">
        <f>CONCATENATE("# OF STEPS",":",DATA!S55)</f>
        <v># OF STEPS:</v>
      </c>
      <c r="U48" s="3" t="str">
        <f>CONCATENATE("COMMENTS",":",DATA!T55)</f>
        <v>COMMENTS:</v>
      </c>
      <c r="V48" s="3">
        <f>DATA!F55</f>
        <v>4200</v>
      </c>
      <c r="W48" s="3" t="str">
        <f>'MDM WORKSHEET HIDE'!C49</f>
        <v/>
      </c>
      <c r="X48" s="3">
        <f>DATA!V55</f>
        <v>0</v>
      </c>
      <c r="Y48" s="75">
        <f>'MDM WORKSHEET HIDE'!B49</f>
        <v>14</v>
      </c>
      <c r="Z48" s="3" t="e">
        <f>'MDM WORKSHEET HIDE'!H49</f>
        <v>#N/A</v>
      </c>
      <c r="AA48" s="3" t="e">
        <f>'MDM WORKSHEET HIDE'!I49</f>
        <v>#N/A</v>
      </c>
      <c r="AB48" s="3"/>
      <c r="AC48" s="76" t="e">
        <f t="shared" si="3"/>
        <v>#VALUE!</v>
      </c>
      <c r="AD48" s="28"/>
      <c r="AE48" s="77" t="e">
        <f t="shared" si="4"/>
        <v>#VALUE!</v>
      </c>
    </row>
    <row r="49" spans="1:31" ht="48.75" customHeight="1" x14ac:dyDescent="0.3">
      <c r="A49" s="3" t="str">
        <f>CONCATENATE("REQ NAME",":",DATA!D56)</f>
        <v>REQ NAME:0</v>
      </c>
      <c r="B49" s="3" t="str">
        <f>CONCATENATE("REQ PHONE",":",DATA!E56)</f>
        <v>REQ PHONE:0</v>
      </c>
      <c r="C49" s="3">
        <f>DATA!G56</f>
        <v>0</v>
      </c>
      <c r="D49" s="3" t="e">
        <f>DATA!H56</f>
        <v>#N/A</v>
      </c>
      <c r="E49" s="3">
        <f>DATA!U56</f>
        <v>0</v>
      </c>
      <c r="F49" s="4">
        <f>DATA!I56</f>
        <v>0</v>
      </c>
      <c r="G49" s="3" t="str">
        <f>CONCATENATE("CUST NAME",":",DATA!J56)</f>
        <v>CUST NAME:</v>
      </c>
      <c r="H49" s="5"/>
      <c r="I49" s="4">
        <f t="shared" si="1"/>
        <v>0</v>
      </c>
      <c r="J49" s="3" t="str">
        <f t="shared" si="2"/>
        <v>CUST NAME:</v>
      </c>
      <c r="K49" s="3" t="str">
        <f>CONCATENATE("PRIM CONTACT",":",DATA!K56)</f>
        <v>PRIM CONTACT:</v>
      </c>
      <c r="L49" s="3" t="str">
        <f>CONCATENATE("PRIM PHONE",":",DATA!L56)</f>
        <v>PRIM PHONE:</v>
      </c>
      <c r="M49" s="75" t="str">
        <f>CONCATENATE("REQ COMPLETION DATE",":",(TEXT(DATA!M56,"MM/DD/YYYY")))</f>
        <v>REQ COMPLETION DATE:01/00/1900</v>
      </c>
      <c r="N49" s="3"/>
      <c r="O49" s="3">
        <f>DATA!N56</f>
        <v>0</v>
      </c>
      <c r="P49" s="3" t="str">
        <f>CONCATENATE("CURRENT LOC OF EQUIP",":",DATA!O56)</f>
        <v>CURRENT LOC OF EQUIP:</v>
      </c>
      <c r="Q49" s="3" t="str">
        <f>CONCATENATE("NEW LOC OF EQUIP",":",DATA!O56)</f>
        <v>NEW LOC OF EQUIP:</v>
      </c>
      <c r="R49" s="3" t="str">
        <f>CONCATENATE("MODEL",":",DATA!Q56)</f>
        <v>MODEL:</v>
      </c>
      <c r="S49" s="3" t="str">
        <f>CONCATENATE("GRAPHICS",":",DATA!R56)</f>
        <v>GRAPHICS:</v>
      </c>
      <c r="T49" s="3" t="str">
        <f>CONCATENATE("# OF STEPS",":",DATA!S56)</f>
        <v># OF STEPS:</v>
      </c>
      <c r="U49" s="3" t="str">
        <f>CONCATENATE("COMMENTS",":",DATA!T56)</f>
        <v>COMMENTS:</v>
      </c>
      <c r="V49" s="3">
        <f>DATA!F56</f>
        <v>4200</v>
      </c>
      <c r="W49" s="3" t="str">
        <f>'MDM WORKSHEET HIDE'!C50</f>
        <v/>
      </c>
      <c r="X49" s="3">
        <f>DATA!V56</f>
        <v>0</v>
      </c>
      <c r="Y49" s="75">
        <f>'MDM WORKSHEET HIDE'!B50</f>
        <v>14</v>
      </c>
      <c r="Z49" s="3" t="e">
        <f>'MDM WORKSHEET HIDE'!H50</f>
        <v>#N/A</v>
      </c>
      <c r="AA49" s="3" t="e">
        <f>'MDM WORKSHEET HIDE'!I50</f>
        <v>#N/A</v>
      </c>
      <c r="AB49" s="3"/>
      <c r="AC49" s="76" t="e">
        <f t="shared" si="3"/>
        <v>#VALUE!</v>
      </c>
      <c r="AD49" s="28"/>
      <c r="AE49" s="77" t="e">
        <f t="shared" si="4"/>
        <v>#VALUE!</v>
      </c>
    </row>
    <row r="50" spans="1:31" ht="48.75" customHeight="1" x14ac:dyDescent="0.3">
      <c r="A50" s="3" t="str">
        <f>CONCATENATE("REQ NAME",":",DATA!D57)</f>
        <v>REQ NAME:0</v>
      </c>
      <c r="B50" s="3" t="str">
        <f>CONCATENATE("REQ PHONE",":",DATA!E57)</f>
        <v>REQ PHONE:0</v>
      </c>
      <c r="C50" s="3">
        <f>DATA!G57</f>
        <v>0</v>
      </c>
      <c r="D50" s="3" t="e">
        <f>DATA!H57</f>
        <v>#N/A</v>
      </c>
      <c r="E50" s="3">
        <f>DATA!U57</f>
        <v>0</v>
      </c>
      <c r="F50" s="4">
        <f>DATA!I57</f>
        <v>0</v>
      </c>
      <c r="G50" s="3" t="str">
        <f>CONCATENATE("CUST NAME",":",DATA!J57)</f>
        <v>CUST NAME:</v>
      </c>
      <c r="H50" s="5"/>
      <c r="I50" s="4">
        <f t="shared" si="1"/>
        <v>0</v>
      </c>
      <c r="J50" s="3" t="str">
        <f t="shared" si="2"/>
        <v>CUST NAME:</v>
      </c>
      <c r="K50" s="3" t="str">
        <f>CONCATENATE("PRIM CONTACT",":",DATA!K57)</f>
        <v>PRIM CONTACT:</v>
      </c>
      <c r="L50" s="3" t="str">
        <f>CONCATENATE("PRIM PHONE",":",DATA!L57)</f>
        <v>PRIM PHONE:</v>
      </c>
      <c r="M50" s="75" t="str">
        <f>CONCATENATE("REQ COMPLETION DATE",":",(TEXT(DATA!M57,"MM/DD/YYYY")))</f>
        <v>REQ COMPLETION DATE:01/00/1900</v>
      </c>
      <c r="N50" s="3"/>
      <c r="O50" s="3">
        <f>DATA!N57</f>
        <v>0</v>
      </c>
      <c r="P50" s="3" t="str">
        <f>CONCATENATE("CURRENT LOC OF EQUIP",":",DATA!O57)</f>
        <v>CURRENT LOC OF EQUIP:</v>
      </c>
      <c r="Q50" s="3" t="str">
        <f>CONCATENATE("NEW LOC OF EQUIP",":",DATA!O57)</f>
        <v>NEW LOC OF EQUIP:</v>
      </c>
      <c r="R50" s="3" t="str">
        <f>CONCATENATE("MODEL",":",DATA!Q57)</f>
        <v>MODEL:</v>
      </c>
      <c r="S50" s="3" t="str">
        <f>CONCATENATE("GRAPHICS",":",DATA!R57)</f>
        <v>GRAPHICS:</v>
      </c>
      <c r="T50" s="3" t="str">
        <f>CONCATENATE("# OF STEPS",":",DATA!S57)</f>
        <v># OF STEPS:</v>
      </c>
      <c r="U50" s="3" t="str">
        <f>CONCATENATE("COMMENTS",":",DATA!T57)</f>
        <v>COMMENTS:</v>
      </c>
      <c r="V50" s="3">
        <f>DATA!F57</f>
        <v>4200</v>
      </c>
      <c r="W50" s="3" t="str">
        <f>'MDM WORKSHEET HIDE'!C51</f>
        <v/>
      </c>
      <c r="X50" s="3">
        <f>DATA!V57</f>
        <v>0</v>
      </c>
      <c r="Y50" s="75">
        <f>'MDM WORKSHEET HIDE'!B51</f>
        <v>14</v>
      </c>
      <c r="Z50" s="3" t="e">
        <f>'MDM WORKSHEET HIDE'!H51</f>
        <v>#N/A</v>
      </c>
      <c r="AA50" s="3" t="e">
        <f>'MDM WORKSHEET HIDE'!I51</f>
        <v>#N/A</v>
      </c>
      <c r="AB50" s="3"/>
      <c r="AC50" s="76" t="e">
        <f t="shared" si="3"/>
        <v>#VALUE!</v>
      </c>
      <c r="AD50" s="28"/>
      <c r="AE50" s="77" t="e">
        <f t="shared" si="4"/>
        <v>#VALUE!</v>
      </c>
    </row>
    <row r="51" spans="1:31" ht="48.75" customHeight="1" x14ac:dyDescent="0.3">
      <c r="A51" s="3" t="str">
        <f>CONCATENATE("REQ NAME",":",DATA!D58)</f>
        <v>REQ NAME:0</v>
      </c>
      <c r="B51" s="3" t="str">
        <f>CONCATENATE("REQ PHONE",":",DATA!E58)</f>
        <v>REQ PHONE:0</v>
      </c>
      <c r="C51" s="3">
        <f>DATA!G58</f>
        <v>0</v>
      </c>
      <c r="D51" s="3" t="e">
        <f>DATA!H58</f>
        <v>#N/A</v>
      </c>
      <c r="E51" s="3">
        <f>DATA!U58</f>
        <v>0</v>
      </c>
      <c r="F51" s="4">
        <f>DATA!I58</f>
        <v>0</v>
      </c>
      <c r="G51" s="3" t="str">
        <f>CONCATENATE("CUST NAME",":",DATA!J58)</f>
        <v>CUST NAME:</v>
      </c>
      <c r="H51" s="5"/>
      <c r="I51" s="4">
        <f t="shared" si="1"/>
        <v>0</v>
      </c>
      <c r="J51" s="3" t="str">
        <f t="shared" si="2"/>
        <v>CUST NAME:</v>
      </c>
      <c r="K51" s="3" t="str">
        <f>CONCATENATE("PRIM CONTACT",":",DATA!K58)</f>
        <v>PRIM CONTACT:</v>
      </c>
      <c r="L51" s="3" t="str">
        <f>CONCATENATE("PRIM PHONE",":",DATA!L58)</f>
        <v>PRIM PHONE:</v>
      </c>
      <c r="M51" s="75" t="str">
        <f>CONCATENATE("REQ COMPLETION DATE",":",(TEXT(DATA!M58,"MM/DD/YYYY")))</f>
        <v>REQ COMPLETION DATE:01/00/1900</v>
      </c>
      <c r="N51" s="3"/>
      <c r="O51" s="3">
        <f>DATA!N58</f>
        <v>0</v>
      </c>
      <c r="P51" s="3" t="str">
        <f>CONCATENATE("CURRENT LOC OF EQUIP",":",DATA!O58)</f>
        <v>CURRENT LOC OF EQUIP:</v>
      </c>
      <c r="Q51" s="3" t="str">
        <f>CONCATENATE("NEW LOC OF EQUIP",":",DATA!O58)</f>
        <v>NEW LOC OF EQUIP:</v>
      </c>
      <c r="R51" s="3" t="str">
        <f>CONCATENATE("MODEL",":",DATA!Q58)</f>
        <v>MODEL:</v>
      </c>
      <c r="S51" s="3" t="str">
        <f>CONCATENATE("GRAPHICS",":",DATA!R58)</f>
        <v>GRAPHICS:</v>
      </c>
      <c r="T51" s="3" t="str">
        <f>CONCATENATE("# OF STEPS",":",DATA!S58)</f>
        <v># OF STEPS:</v>
      </c>
      <c r="U51" s="3" t="str">
        <f>CONCATENATE("COMMENTS",":",DATA!T58)</f>
        <v>COMMENTS:</v>
      </c>
      <c r="V51" s="3">
        <f>DATA!F58</f>
        <v>4200</v>
      </c>
      <c r="W51" s="3" t="str">
        <f>'MDM WORKSHEET HIDE'!C52</f>
        <v/>
      </c>
      <c r="X51" s="3">
        <f>DATA!V58</f>
        <v>0</v>
      </c>
      <c r="Y51" s="75">
        <f>'MDM WORKSHEET HIDE'!B52</f>
        <v>14</v>
      </c>
      <c r="Z51" s="3" t="e">
        <f>'MDM WORKSHEET HIDE'!H52</f>
        <v>#N/A</v>
      </c>
      <c r="AA51" s="3" t="e">
        <f>'MDM WORKSHEET HIDE'!I52</f>
        <v>#N/A</v>
      </c>
      <c r="AB51" s="3"/>
      <c r="AC51" s="76" t="e">
        <f t="shared" si="3"/>
        <v>#VALUE!</v>
      </c>
      <c r="AD51" s="28"/>
      <c r="AE51" s="77" t="e">
        <f t="shared" si="4"/>
        <v>#VALUE!</v>
      </c>
    </row>
    <row r="52" spans="1:31" ht="48.75" customHeight="1" x14ac:dyDescent="0.3">
      <c r="A52" s="3" t="str">
        <f>CONCATENATE("REQ NAME",":",DATA!D59)</f>
        <v>REQ NAME:0</v>
      </c>
      <c r="B52" s="3" t="str">
        <f>CONCATENATE("REQ PHONE",":",DATA!E59)</f>
        <v>REQ PHONE:0</v>
      </c>
      <c r="C52" s="3">
        <f>DATA!G59</f>
        <v>0</v>
      </c>
      <c r="D52" s="3" t="e">
        <f>DATA!H59</f>
        <v>#N/A</v>
      </c>
      <c r="E52" s="3">
        <f>DATA!U59</f>
        <v>0</v>
      </c>
      <c r="F52" s="4">
        <f>DATA!I59</f>
        <v>0</v>
      </c>
      <c r="G52" s="3" t="str">
        <f>CONCATENATE("CUST NAME",":",DATA!J59)</f>
        <v>CUST NAME:</v>
      </c>
      <c r="H52" s="5"/>
      <c r="I52" s="4">
        <f t="shared" si="1"/>
        <v>0</v>
      </c>
      <c r="J52" s="3" t="str">
        <f t="shared" si="2"/>
        <v>CUST NAME:</v>
      </c>
      <c r="K52" s="3" t="str">
        <f>CONCATENATE("PRIM CONTACT",":",DATA!K59)</f>
        <v>PRIM CONTACT:</v>
      </c>
      <c r="L52" s="3" t="str">
        <f>CONCATENATE("PRIM PHONE",":",DATA!L59)</f>
        <v>PRIM PHONE:</v>
      </c>
      <c r="M52" s="75" t="str">
        <f>CONCATENATE("REQ COMPLETION DATE",":",(TEXT(DATA!M59,"MM/DD/YYYY")))</f>
        <v>REQ COMPLETION DATE:01/00/1900</v>
      </c>
      <c r="N52" s="3"/>
      <c r="O52" s="3">
        <f>DATA!N59</f>
        <v>0</v>
      </c>
      <c r="P52" s="3" t="str">
        <f>CONCATENATE("CURRENT LOC OF EQUIP",":",DATA!O59)</f>
        <v>CURRENT LOC OF EQUIP:</v>
      </c>
      <c r="Q52" s="3" t="str">
        <f>CONCATENATE("NEW LOC OF EQUIP",":",DATA!O59)</f>
        <v>NEW LOC OF EQUIP:</v>
      </c>
      <c r="R52" s="3" t="str">
        <f>CONCATENATE("MODEL",":",DATA!Q59)</f>
        <v>MODEL:</v>
      </c>
      <c r="S52" s="3" t="str">
        <f>CONCATENATE("GRAPHICS",":",DATA!R59)</f>
        <v>GRAPHICS:</v>
      </c>
      <c r="T52" s="3" t="str">
        <f>CONCATENATE("# OF STEPS",":",DATA!S59)</f>
        <v># OF STEPS:</v>
      </c>
      <c r="U52" s="3" t="str">
        <f>CONCATENATE("COMMENTS",":",DATA!T59)</f>
        <v>COMMENTS:</v>
      </c>
      <c r="V52" s="3">
        <f>DATA!F59</f>
        <v>4200</v>
      </c>
      <c r="W52" s="3" t="str">
        <f>'MDM WORKSHEET HIDE'!C53</f>
        <v/>
      </c>
      <c r="X52" s="3">
        <f>DATA!V59</f>
        <v>0</v>
      </c>
      <c r="Y52" s="75">
        <f>'MDM WORKSHEET HIDE'!B53</f>
        <v>14</v>
      </c>
      <c r="Z52" s="3" t="e">
        <f>'MDM WORKSHEET HIDE'!H53</f>
        <v>#N/A</v>
      </c>
      <c r="AA52" s="3" t="e">
        <f>'MDM WORKSHEET HIDE'!I53</f>
        <v>#N/A</v>
      </c>
      <c r="AB52" s="3"/>
      <c r="AC52" s="76" t="e">
        <f t="shared" si="3"/>
        <v>#VALUE!</v>
      </c>
      <c r="AD52" s="28"/>
      <c r="AE52" s="77" t="e">
        <f t="shared" si="4"/>
        <v>#VALUE!</v>
      </c>
    </row>
    <row r="53" spans="1:31" ht="48.75" customHeight="1" x14ac:dyDescent="0.3">
      <c r="A53" s="3" t="str">
        <f>CONCATENATE("REQ NAME",":",DATA!D60)</f>
        <v>REQ NAME:0</v>
      </c>
      <c r="B53" s="3" t="str">
        <f>CONCATENATE("REQ PHONE",":",DATA!E60)</f>
        <v>REQ PHONE:0</v>
      </c>
      <c r="C53" s="3">
        <f>DATA!G60</f>
        <v>0</v>
      </c>
      <c r="D53" s="3" t="e">
        <f>DATA!H60</f>
        <v>#N/A</v>
      </c>
      <c r="E53" s="3">
        <f>DATA!U60</f>
        <v>0</v>
      </c>
      <c r="F53" s="4">
        <f>DATA!I60</f>
        <v>0</v>
      </c>
      <c r="G53" s="3" t="str">
        <f>CONCATENATE("CUST NAME",":",DATA!J60)</f>
        <v>CUST NAME:</v>
      </c>
      <c r="H53" s="5"/>
      <c r="I53" s="4">
        <f t="shared" si="1"/>
        <v>0</v>
      </c>
      <c r="J53" s="3" t="str">
        <f t="shared" si="2"/>
        <v>CUST NAME:</v>
      </c>
      <c r="K53" s="3" t="str">
        <f>CONCATENATE("PRIM CONTACT",":",DATA!K60)</f>
        <v>PRIM CONTACT:</v>
      </c>
      <c r="L53" s="3" t="str">
        <f>CONCATENATE("PRIM PHONE",":",DATA!L60)</f>
        <v>PRIM PHONE:</v>
      </c>
      <c r="M53" s="75" t="str">
        <f>CONCATENATE("REQ COMPLETION DATE",":",(TEXT(DATA!M60,"MM/DD/YYYY")))</f>
        <v>REQ COMPLETION DATE:01/00/1900</v>
      </c>
      <c r="N53" s="3"/>
      <c r="O53" s="3">
        <f>DATA!N60</f>
        <v>0</v>
      </c>
      <c r="P53" s="3" t="str">
        <f>CONCATENATE("CURRENT LOC OF EQUIP",":",DATA!O60)</f>
        <v>CURRENT LOC OF EQUIP:</v>
      </c>
      <c r="Q53" s="3" t="str">
        <f>CONCATENATE("NEW LOC OF EQUIP",":",DATA!O60)</f>
        <v>NEW LOC OF EQUIP:</v>
      </c>
      <c r="R53" s="3" t="str">
        <f>CONCATENATE("MODEL",":",DATA!Q60)</f>
        <v>MODEL:</v>
      </c>
      <c r="S53" s="3" t="str">
        <f>CONCATENATE("GRAPHICS",":",DATA!R60)</f>
        <v>GRAPHICS:</v>
      </c>
      <c r="T53" s="3" t="str">
        <f>CONCATENATE("# OF STEPS",":",DATA!S60)</f>
        <v># OF STEPS:</v>
      </c>
      <c r="U53" s="3" t="str">
        <f>CONCATENATE("COMMENTS",":",DATA!T60)</f>
        <v>COMMENTS:</v>
      </c>
      <c r="V53" s="3">
        <f>DATA!F60</f>
        <v>4200</v>
      </c>
      <c r="W53" s="3" t="str">
        <f>'MDM WORKSHEET HIDE'!C54</f>
        <v/>
      </c>
      <c r="X53" s="3">
        <f>DATA!V60</f>
        <v>0</v>
      </c>
      <c r="Y53" s="75">
        <f>'MDM WORKSHEET HIDE'!B54</f>
        <v>14</v>
      </c>
      <c r="Z53" s="3" t="e">
        <f>'MDM WORKSHEET HIDE'!H54</f>
        <v>#N/A</v>
      </c>
      <c r="AA53" s="3" t="e">
        <f>'MDM WORKSHEET HIDE'!I54</f>
        <v>#N/A</v>
      </c>
      <c r="AB53" s="3"/>
      <c r="AC53" s="76" t="e">
        <f t="shared" si="3"/>
        <v>#VALUE!</v>
      </c>
      <c r="AD53" s="28"/>
      <c r="AE53" s="77" t="e">
        <f t="shared" si="4"/>
        <v>#VALUE!</v>
      </c>
    </row>
    <row r="54" spans="1:31" ht="48.75" customHeight="1" x14ac:dyDescent="0.3">
      <c r="A54" s="3" t="str">
        <f>CONCATENATE("REQ NAME",":",DATA!D61)</f>
        <v>REQ NAME:0</v>
      </c>
      <c r="B54" s="3" t="str">
        <f>CONCATENATE("REQ PHONE",":",DATA!E61)</f>
        <v>REQ PHONE:0</v>
      </c>
      <c r="C54" s="3">
        <f>DATA!G61</f>
        <v>0</v>
      </c>
      <c r="D54" s="3" t="e">
        <f>DATA!H61</f>
        <v>#N/A</v>
      </c>
      <c r="E54" s="3">
        <f>DATA!U61</f>
        <v>0</v>
      </c>
      <c r="F54" s="4">
        <f>DATA!I61</f>
        <v>0</v>
      </c>
      <c r="G54" s="3" t="str">
        <f>CONCATENATE("CUST NAME",":",DATA!J61)</f>
        <v>CUST NAME:</v>
      </c>
      <c r="H54" s="5"/>
      <c r="I54" s="4">
        <f t="shared" si="1"/>
        <v>0</v>
      </c>
      <c r="J54" s="3" t="str">
        <f t="shared" si="2"/>
        <v>CUST NAME:</v>
      </c>
      <c r="K54" s="3" t="str">
        <f>CONCATENATE("PRIM CONTACT",":",DATA!K61)</f>
        <v>PRIM CONTACT:</v>
      </c>
      <c r="L54" s="3" t="str">
        <f>CONCATENATE("PRIM PHONE",":",DATA!L61)</f>
        <v>PRIM PHONE:</v>
      </c>
      <c r="M54" s="75" t="str">
        <f>CONCATENATE("REQ COMPLETION DATE",":",(TEXT(DATA!M61,"MM/DD/YYYY")))</f>
        <v>REQ COMPLETION DATE:01/00/1900</v>
      </c>
      <c r="N54" s="3"/>
      <c r="O54" s="3">
        <f>DATA!N61</f>
        <v>0</v>
      </c>
      <c r="P54" s="3" t="str">
        <f>CONCATENATE("CURRENT LOC OF EQUIP",":",DATA!O61)</f>
        <v>CURRENT LOC OF EQUIP:</v>
      </c>
      <c r="Q54" s="3" t="str">
        <f>CONCATENATE("NEW LOC OF EQUIP",":",DATA!O61)</f>
        <v>NEW LOC OF EQUIP:</v>
      </c>
      <c r="R54" s="3" t="str">
        <f>CONCATENATE("MODEL",":",DATA!Q61)</f>
        <v>MODEL:</v>
      </c>
      <c r="S54" s="3" t="str">
        <f>CONCATENATE("GRAPHICS",":",DATA!R61)</f>
        <v>GRAPHICS:</v>
      </c>
      <c r="T54" s="3" t="str">
        <f>CONCATENATE("# OF STEPS",":",DATA!S61)</f>
        <v># OF STEPS:</v>
      </c>
      <c r="U54" s="3" t="str">
        <f>CONCATENATE("COMMENTS",":",DATA!T61)</f>
        <v>COMMENTS:</v>
      </c>
      <c r="V54" s="3">
        <f>DATA!F61</f>
        <v>4200</v>
      </c>
      <c r="W54" s="3" t="str">
        <f>'MDM WORKSHEET HIDE'!C55</f>
        <v/>
      </c>
      <c r="X54" s="3">
        <f>DATA!V61</f>
        <v>0</v>
      </c>
      <c r="Y54" s="75">
        <f>'MDM WORKSHEET HIDE'!B55</f>
        <v>14</v>
      </c>
      <c r="Z54" s="3" t="e">
        <f>'MDM WORKSHEET HIDE'!H55</f>
        <v>#N/A</v>
      </c>
      <c r="AA54" s="3" t="e">
        <f>'MDM WORKSHEET HIDE'!I55</f>
        <v>#N/A</v>
      </c>
      <c r="AB54" s="3"/>
      <c r="AC54" s="76" t="e">
        <f t="shared" si="3"/>
        <v>#VALUE!</v>
      </c>
      <c r="AD54" s="28"/>
      <c r="AE54" s="77" t="e">
        <f t="shared" si="4"/>
        <v>#VALUE!</v>
      </c>
    </row>
    <row r="55" spans="1:31" ht="48.75" customHeight="1" x14ac:dyDescent="0.3">
      <c r="A55" s="3" t="str">
        <f>CONCATENATE("REQ NAME",":",DATA!D62)</f>
        <v>REQ NAME:0</v>
      </c>
      <c r="B55" s="3" t="str">
        <f>CONCATENATE("REQ PHONE",":",DATA!E62)</f>
        <v>REQ PHONE:0</v>
      </c>
      <c r="C55" s="3">
        <f>DATA!G62</f>
        <v>0</v>
      </c>
      <c r="D55" s="3" t="e">
        <f>DATA!H62</f>
        <v>#N/A</v>
      </c>
      <c r="E55" s="3">
        <f>DATA!U62</f>
        <v>0</v>
      </c>
      <c r="F55" s="4">
        <f>DATA!I62</f>
        <v>0</v>
      </c>
      <c r="G55" s="3" t="str">
        <f>CONCATENATE("CUST NAME",":",DATA!J62)</f>
        <v>CUST NAME:</v>
      </c>
      <c r="H55" s="5"/>
      <c r="I55" s="4">
        <f t="shared" si="1"/>
        <v>0</v>
      </c>
      <c r="J55" s="3" t="str">
        <f t="shared" si="2"/>
        <v>CUST NAME:</v>
      </c>
      <c r="K55" s="3" t="str">
        <f>CONCATENATE("PRIM CONTACT",":",DATA!K62)</f>
        <v>PRIM CONTACT:</v>
      </c>
      <c r="L55" s="3" t="str">
        <f>CONCATENATE("PRIM PHONE",":",DATA!L62)</f>
        <v>PRIM PHONE:</v>
      </c>
      <c r="M55" s="75" t="str">
        <f>CONCATENATE("REQ COMPLETION DATE",":",(TEXT(DATA!M62,"MM/DD/YYYY")))</f>
        <v>REQ COMPLETION DATE:01/00/1900</v>
      </c>
      <c r="N55" s="3"/>
      <c r="O55" s="3">
        <f>DATA!N62</f>
        <v>0</v>
      </c>
      <c r="P55" s="3" t="str">
        <f>CONCATENATE("CURRENT LOC OF EQUIP",":",DATA!O62)</f>
        <v>CURRENT LOC OF EQUIP:</v>
      </c>
      <c r="Q55" s="3" t="str">
        <f>CONCATENATE("NEW LOC OF EQUIP",":",DATA!O62)</f>
        <v>NEW LOC OF EQUIP:</v>
      </c>
      <c r="R55" s="3" t="str">
        <f>CONCATENATE("MODEL",":",DATA!Q62)</f>
        <v>MODEL:</v>
      </c>
      <c r="S55" s="3" t="str">
        <f>CONCATENATE("GRAPHICS",":",DATA!R62)</f>
        <v>GRAPHICS:</v>
      </c>
      <c r="T55" s="3" t="str">
        <f>CONCATENATE("# OF STEPS",":",DATA!S62)</f>
        <v># OF STEPS:</v>
      </c>
      <c r="U55" s="3" t="str">
        <f>CONCATENATE("COMMENTS",":",DATA!T62)</f>
        <v>COMMENTS:</v>
      </c>
      <c r="V55" s="3">
        <f>DATA!F62</f>
        <v>4200</v>
      </c>
      <c r="W55" s="3" t="str">
        <f>'MDM WORKSHEET HIDE'!C56</f>
        <v/>
      </c>
      <c r="X55" s="3">
        <f>DATA!V62</f>
        <v>0</v>
      </c>
      <c r="Y55" s="75">
        <f>'MDM WORKSHEET HIDE'!B56</f>
        <v>14</v>
      </c>
      <c r="Z55" s="3" t="e">
        <f>'MDM WORKSHEET HIDE'!H56</f>
        <v>#N/A</v>
      </c>
      <c r="AA55" s="3" t="e">
        <f>'MDM WORKSHEET HIDE'!I56</f>
        <v>#N/A</v>
      </c>
      <c r="AB55" s="3"/>
      <c r="AC55" s="76" t="e">
        <f t="shared" si="3"/>
        <v>#VALUE!</v>
      </c>
      <c r="AD55" s="28"/>
      <c r="AE55" s="77" t="e">
        <f t="shared" si="4"/>
        <v>#VALUE!</v>
      </c>
    </row>
    <row r="56" spans="1:31" ht="48.75" customHeight="1" x14ac:dyDescent="0.3">
      <c r="A56" s="3" t="str">
        <f>CONCATENATE("REQ NAME",":",DATA!D63)</f>
        <v>REQ NAME:0</v>
      </c>
      <c r="B56" s="3" t="str">
        <f>CONCATENATE("REQ PHONE",":",DATA!E63)</f>
        <v>REQ PHONE:0</v>
      </c>
      <c r="C56" s="3">
        <f>DATA!G63</f>
        <v>0</v>
      </c>
      <c r="D56" s="3" t="e">
        <f>DATA!H63</f>
        <v>#N/A</v>
      </c>
      <c r="E56" s="3">
        <f>DATA!U63</f>
        <v>0</v>
      </c>
      <c r="F56" s="4">
        <f>DATA!I63</f>
        <v>0</v>
      </c>
      <c r="G56" s="3" t="str">
        <f>CONCATENATE("CUST NAME",":",DATA!J63)</f>
        <v>CUST NAME:</v>
      </c>
      <c r="H56" s="5"/>
      <c r="I56" s="4">
        <f t="shared" si="1"/>
        <v>0</v>
      </c>
      <c r="J56" s="3" t="str">
        <f t="shared" si="2"/>
        <v>CUST NAME:</v>
      </c>
      <c r="K56" s="3" t="str">
        <f>CONCATENATE("PRIM CONTACT",":",DATA!K63)</f>
        <v>PRIM CONTACT:</v>
      </c>
      <c r="L56" s="3" t="str">
        <f>CONCATENATE("PRIM PHONE",":",DATA!L63)</f>
        <v>PRIM PHONE:</v>
      </c>
      <c r="M56" s="75" t="str">
        <f>CONCATENATE("REQ COMPLETION DATE",":",(TEXT(DATA!M63,"MM/DD/YYYY")))</f>
        <v>REQ COMPLETION DATE:01/00/1900</v>
      </c>
      <c r="N56" s="3"/>
      <c r="O56" s="3">
        <f>DATA!N63</f>
        <v>0</v>
      </c>
      <c r="P56" s="3" t="str">
        <f>CONCATENATE("CURRENT LOC OF EQUIP",":",DATA!O63)</f>
        <v>CURRENT LOC OF EQUIP:</v>
      </c>
      <c r="Q56" s="3" t="str">
        <f>CONCATENATE("NEW LOC OF EQUIP",":",DATA!O63)</f>
        <v>NEW LOC OF EQUIP:</v>
      </c>
      <c r="R56" s="3" t="str">
        <f>CONCATENATE("MODEL",":",DATA!Q63)</f>
        <v>MODEL:</v>
      </c>
      <c r="S56" s="3" t="str">
        <f>CONCATENATE("GRAPHICS",":",DATA!R63)</f>
        <v>GRAPHICS:</v>
      </c>
      <c r="T56" s="3" t="str">
        <f>CONCATENATE("# OF STEPS",":",DATA!S63)</f>
        <v># OF STEPS:</v>
      </c>
      <c r="U56" s="3" t="str">
        <f>CONCATENATE("COMMENTS",":",DATA!T63)</f>
        <v>COMMENTS:</v>
      </c>
      <c r="V56" s="3">
        <f>DATA!F63</f>
        <v>4200</v>
      </c>
      <c r="W56" s="3" t="str">
        <f>'MDM WORKSHEET HIDE'!C57</f>
        <v/>
      </c>
      <c r="X56" s="3">
        <f>DATA!V63</f>
        <v>0</v>
      </c>
      <c r="Y56" s="75">
        <f>'MDM WORKSHEET HIDE'!B57</f>
        <v>14</v>
      </c>
      <c r="Z56" s="3" t="e">
        <f>'MDM WORKSHEET HIDE'!H57</f>
        <v>#N/A</v>
      </c>
      <c r="AA56" s="3" t="e">
        <f>'MDM WORKSHEET HIDE'!I57</f>
        <v>#N/A</v>
      </c>
      <c r="AB56" s="3"/>
      <c r="AC56" s="76" t="e">
        <f t="shared" si="3"/>
        <v>#VALUE!</v>
      </c>
      <c r="AD56" s="28"/>
      <c r="AE56" s="77" t="e">
        <f t="shared" si="4"/>
        <v>#VALUE!</v>
      </c>
    </row>
    <row r="57" spans="1:31" ht="48.75" customHeight="1" x14ac:dyDescent="0.3">
      <c r="A57" s="3" t="str">
        <f>CONCATENATE("REQ NAME",":",DATA!D64)</f>
        <v>REQ NAME:0</v>
      </c>
      <c r="B57" s="3" t="str">
        <f>CONCATENATE("REQ PHONE",":",DATA!E64)</f>
        <v>REQ PHONE:0</v>
      </c>
      <c r="C57" s="3">
        <f>DATA!G64</f>
        <v>0</v>
      </c>
      <c r="D57" s="3" t="e">
        <f>DATA!H64</f>
        <v>#N/A</v>
      </c>
      <c r="E57" s="3">
        <f>DATA!U64</f>
        <v>0</v>
      </c>
      <c r="F57" s="4">
        <f>DATA!I64</f>
        <v>0</v>
      </c>
      <c r="G57" s="3" t="str">
        <f>CONCATENATE("CUST NAME",":",DATA!J64)</f>
        <v>CUST NAME:</v>
      </c>
      <c r="H57" s="5"/>
      <c r="I57" s="4">
        <f t="shared" si="1"/>
        <v>0</v>
      </c>
      <c r="J57" s="3" t="str">
        <f t="shared" si="2"/>
        <v>CUST NAME:</v>
      </c>
      <c r="K57" s="3" t="str">
        <f>CONCATENATE("PRIM CONTACT",":",DATA!K64)</f>
        <v>PRIM CONTACT:</v>
      </c>
      <c r="L57" s="3" t="str">
        <f>CONCATENATE("PRIM PHONE",":",DATA!L64)</f>
        <v>PRIM PHONE:</v>
      </c>
      <c r="M57" s="75" t="str">
        <f>CONCATENATE("REQ COMPLETION DATE",":",(TEXT(DATA!M64,"MM/DD/YYYY")))</f>
        <v>REQ COMPLETION DATE:01/00/1900</v>
      </c>
      <c r="N57" s="3"/>
      <c r="O57" s="3">
        <f>DATA!N64</f>
        <v>0</v>
      </c>
      <c r="P57" s="3" t="str">
        <f>CONCATENATE("CURRENT LOC OF EQUIP",":",DATA!O64)</f>
        <v>CURRENT LOC OF EQUIP:</v>
      </c>
      <c r="Q57" s="3" t="str">
        <f>CONCATENATE("NEW LOC OF EQUIP",":",DATA!O64)</f>
        <v>NEW LOC OF EQUIP:</v>
      </c>
      <c r="R57" s="3" t="str">
        <f>CONCATENATE("MODEL",":",DATA!Q64)</f>
        <v>MODEL:</v>
      </c>
      <c r="S57" s="3" t="str">
        <f>CONCATENATE("GRAPHICS",":",DATA!R64)</f>
        <v>GRAPHICS:</v>
      </c>
      <c r="T57" s="3" t="str">
        <f>CONCATENATE("# OF STEPS",":",DATA!S64)</f>
        <v># OF STEPS:</v>
      </c>
      <c r="U57" s="3" t="str">
        <f>CONCATENATE("COMMENTS",":",DATA!T64)</f>
        <v>COMMENTS:</v>
      </c>
      <c r="V57" s="3">
        <f>DATA!F64</f>
        <v>4200</v>
      </c>
      <c r="W57" s="3" t="str">
        <f>'MDM WORKSHEET HIDE'!C58</f>
        <v/>
      </c>
      <c r="X57" s="3">
        <f>DATA!V64</f>
        <v>0</v>
      </c>
      <c r="Y57" s="75">
        <f>'MDM WORKSHEET HIDE'!B58</f>
        <v>14</v>
      </c>
      <c r="Z57" s="3" t="e">
        <f>'MDM WORKSHEET HIDE'!H58</f>
        <v>#N/A</v>
      </c>
      <c r="AA57" s="3" t="e">
        <f>'MDM WORKSHEET HIDE'!I58</f>
        <v>#N/A</v>
      </c>
      <c r="AB57" s="3"/>
      <c r="AC57" s="76" t="e">
        <f t="shared" si="3"/>
        <v>#VALUE!</v>
      </c>
      <c r="AD57" s="28"/>
      <c r="AE57" s="77" t="e">
        <f t="shared" si="4"/>
        <v>#VALUE!</v>
      </c>
    </row>
    <row r="58" spans="1:31" ht="48.75" customHeight="1" x14ac:dyDescent="0.3">
      <c r="A58" s="3" t="str">
        <f>CONCATENATE("REQ NAME",":",DATA!D65)</f>
        <v>REQ NAME:0</v>
      </c>
      <c r="B58" s="3" t="str">
        <f>CONCATENATE("REQ PHONE",":",DATA!E65)</f>
        <v>REQ PHONE:0</v>
      </c>
      <c r="C58" s="3">
        <f>DATA!G65</f>
        <v>0</v>
      </c>
      <c r="D58" s="3" t="e">
        <f>DATA!H65</f>
        <v>#N/A</v>
      </c>
      <c r="E58" s="3">
        <f>DATA!U65</f>
        <v>0</v>
      </c>
      <c r="F58" s="4">
        <f>DATA!I65</f>
        <v>0</v>
      </c>
      <c r="G58" s="3" t="str">
        <f>CONCATENATE("CUST NAME",":",DATA!J65)</f>
        <v>CUST NAME:</v>
      </c>
      <c r="H58" s="5"/>
      <c r="I58" s="4">
        <f t="shared" si="1"/>
        <v>0</v>
      </c>
      <c r="J58" s="3" t="str">
        <f t="shared" si="2"/>
        <v>CUST NAME:</v>
      </c>
      <c r="K58" s="3" t="str">
        <f>CONCATENATE("PRIM CONTACT",":",DATA!K65)</f>
        <v>PRIM CONTACT:</v>
      </c>
      <c r="L58" s="3" t="str">
        <f>CONCATENATE("PRIM PHONE",":",DATA!L65)</f>
        <v>PRIM PHONE:</v>
      </c>
      <c r="M58" s="75" t="str">
        <f>CONCATENATE("REQ COMPLETION DATE",":",(TEXT(DATA!M65,"MM/DD/YYYY")))</f>
        <v>REQ COMPLETION DATE:01/00/1900</v>
      </c>
      <c r="N58" s="3"/>
      <c r="O58" s="3">
        <f>DATA!N65</f>
        <v>0</v>
      </c>
      <c r="P58" s="3" t="str">
        <f>CONCATENATE("CURRENT LOC OF EQUIP",":",DATA!O65)</f>
        <v>CURRENT LOC OF EQUIP:</v>
      </c>
      <c r="Q58" s="3" t="str">
        <f>CONCATENATE("NEW LOC OF EQUIP",":",DATA!O65)</f>
        <v>NEW LOC OF EQUIP:</v>
      </c>
      <c r="R58" s="3" t="str">
        <f>CONCATENATE("MODEL",":",DATA!Q65)</f>
        <v>MODEL:</v>
      </c>
      <c r="S58" s="3" t="str">
        <f>CONCATENATE("GRAPHICS",":",DATA!R65)</f>
        <v>GRAPHICS:</v>
      </c>
      <c r="T58" s="3" t="str">
        <f>CONCATENATE("# OF STEPS",":",DATA!S65)</f>
        <v># OF STEPS:</v>
      </c>
      <c r="U58" s="3" t="str">
        <f>CONCATENATE("COMMENTS",":",DATA!T65)</f>
        <v>COMMENTS:</v>
      </c>
      <c r="V58" s="3">
        <f>DATA!F65</f>
        <v>4200</v>
      </c>
      <c r="W58" s="3" t="str">
        <f>'MDM WORKSHEET HIDE'!C59</f>
        <v/>
      </c>
      <c r="X58" s="3">
        <f>DATA!V65</f>
        <v>0</v>
      </c>
      <c r="Y58" s="75">
        <f>'MDM WORKSHEET HIDE'!B59</f>
        <v>14</v>
      </c>
      <c r="Z58" s="3" t="e">
        <f>'MDM WORKSHEET HIDE'!H59</f>
        <v>#N/A</v>
      </c>
      <c r="AA58" s="3" t="e">
        <f>'MDM WORKSHEET HIDE'!I59</f>
        <v>#N/A</v>
      </c>
      <c r="AB58" s="3"/>
      <c r="AC58" s="76" t="e">
        <f t="shared" si="3"/>
        <v>#VALUE!</v>
      </c>
      <c r="AD58" s="28"/>
      <c r="AE58" s="77" t="e">
        <f t="shared" si="4"/>
        <v>#VALUE!</v>
      </c>
    </row>
    <row r="59" spans="1:31" ht="48.75" customHeight="1" x14ac:dyDescent="0.3">
      <c r="A59" s="3" t="str">
        <f>CONCATENATE("REQ NAME",":",DATA!D66)</f>
        <v>REQ NAME:0</v>
      </c>
      <c r="B59" s="3" t="str">
        <f>CONCATENATE("REQ PHONE",":",DATA!E66)</f>
        <v>REQ PHONE:0</v>
      </c>
      <c r="C59" s="3">
        <f>DATA!G66</f>
        <v>0</v>
      </c>
      <c r="D59" s="3" t="e">
        <f>DATA!H66</f>
        <v>#N/A</v>
      </c>
      <c r="E59" s="3">
        <f>DATA!U66</f>
        <v>0</v>
      </c>
      <c r="F59" s="4">
        <f>DATA!I66</f>
        <v>0</v>
      </c>
      <c r="G59" s="3" t="str">
        <f>CONCATENATE("CUST NAME",":",DATA!J66)</f>
        <v>CUST NAME:</v>
      </c>
      <c r="H59" s="5"/>
      <c r="I59" s="4">
        <f t="shared" si="1"/>
        <v>0</v>
      </c>
      <c r="J59" s="3" t="str">
        <f t="shared" si="2"/>
        <v>CUST NAME:</v>
      </c>
      <c r="K59" s="3" t="str">
        <f>CONCATENATE("PRIM CONTACT",":",DATA!K66)</f>
        <v>PRIM CONTACT:</v>
      </c>
      <c r="L59" s="3" t="str">
        <f>CONCATENATE("PRIM PHONE",":",DATA!L66)</f>
        <v>PRIM PHONE:</v>
      </c>
      <c r="M59" s="75" t="str">
        <f>CONCATENATE("REQ COMPLETION DATE",":",(TEXT(DATA!M66,"MM/DD/YYYY")))</f>
        <v>REQ COMPLETION DATE:01/00/1900</v>
      </c>
      <c r="N59" s="3"/>
      <c r="O59" s="3">
        <f>DATA!N66</f>
        <v>0</v>
      </c>
      <c r="P59" s="3" t="str">
        <f>CONCATENATE("CURRENT LOC OF EQUIP",":",DATA!O66)</f>
        <v>CURRENT LOC OF EQUIP:</v>
      </c>
      <c r="Q59" s="3" t="str">
        <f>CONCATENATE("NEW LOC OF EQUIP",":",DATA!O66)</f>
        <v>NEW LOC OF EQUIP:</v>
      </c>
      <c r="R59" s="3" t="str">
        <f>CONCATENATE("MODEL",":",DATA!Q66)</f>
        <v>MODEL:</v>
      </c>
      <c r="S59" s="3" t="str">
        <f>CONCATENATE("GRAPHICS",":",DATA!R66)</f>
        <v>GRAPHICS:</v>
      </c>
      <c r="T59" s="3" t="str">
        <f>CONCATENATE("# OF STEPS",":",DATA!S66)</f>
        <v># OF STEPS:</v>
      </c>
      <c r="U59" s="3" t="str">
        <f>CONCATENATE("COMMENTS",":",DATA!T66)</f>
        <v>COMMENTS:</v>
      </c>
      <c r="V59" s="3">
        <f>DATA!F66</f>
        <v>4200</v>
      </c>
      <c r="W59" s="3" t="str">
        <f>'MDM WORKSHEET HIDE'!C60</f>
        <v/>
      </c>
      <c r="X59" s="3">
        <f>DATA!V66</f>
        <v>0</v>
      </c>
      <c r="Y59" s="75">
        <f>'MDM WORKSHEET HIDE'!B60</f>
        <v>14</v>
      </c>
      <c r="Z59" s="3" t="e">
        <f>'MDM WORKSHEET HIDE'!H60</f>
        <v>#N/A</v>
      </c>
      <c r="AA59" s="3" t="e">
        <f>'MDM WORKSHEET HIDE'!I60</f>
        <v>#N/A</v>
      </c>
      <c r="AB59" s="3"/>
      <c r="AC59" s="76" t="e">
        <f t="shared" si="3"/>
        <v>#VALUE!</v>
      </c>
      <c r="AD59" s="28"/>
      <c r="AE59" s="77" t="e">
        <f t="shared" si="4"/>
        <v>#VALUE!</v>
      </c>
    </row>
    <row r="60" spans="1:31" ht="48.75" customHeight="1" x14ac:dyDescent="0.3">
      <c r="A60" s="3" t="str">
        <f>CONCATENATE("REQ NAME",":",DATA!D67)</f>
        <v>REQ NAME:0</v>
      </c>
      <c r="B60" s="3" t="str">
        <f>CONCATENATE("REQ PHONE",":",DATA!E67)</f>
        <v>REQ PHONE:0</v>
      </c>
      <c r="C60" s="3">
        <f>DATA!G67</f>
        <v>0</v>
      </c>
      <c r="D60" s="3" t="e">
        <f>DATA!H67</f>
        <v>#N/A</v>
      </c>
      <c r="E60" s="3">
        <f>DATA!U67</f>
        <v>0</v>
      </c>
      <c r="F60" s="4">
        <f>DATA!I67</f>
        <v>0</v>
      </c>
      <c r="G60" s="3" t="str">
        <f>CONCATENATE("CUST NAME",":",DATA!J67)</f>
        <v>CUST NAME:</v>
      </c>
      <c r="H60" s="5"/>
      <c r="I60" s="4">
        <f t="shared" si="1"/>
        <v>0</v>
      </c>
      <c r="J60" s="3" t="str">
        <f t="shared" si="2"/>
        <v>CUST NAME:</v>
      </c>
      <c r="K60" s="3" t="str">
        <f>CONCATENATE("PRIM CONTACT",":",DATA!K67)</f>
        <v>PRIM CONTACT:</v>
      </c>
      <c r="L60" s="3" t="str">
        <f>CONCATENATE("PRIM PHONE",":",DATA!L67)</f>
        <v>PRIM PHONE:</v>
      </c>
      <c r="M60" s="75" t="str">
        <f>CONCATENATE("REQ COMPLETION DATE",":",(TEXT(DATA!M67,"MM/DD/YYYY")))</f>
        <v>REQ COMPLETION DATE:01/00/1900</v>
      </c>
      <c r="N60" s="3"/>
      <c r="O60" s="3">
        <f>DATA!N67</f>
        <v>0</v>
      </c>
      <c r="P60" s="3" t="str">
        <f>CONCATENATE("CURRENT LOC OF EQUIP",":",DATA!O67)</f>
        <v>CURRENT LOC OF EQUIP:</v>
      </c>
      <c r="Q60" s="3" t="str">
        <f>CONCATENATE("NEW LOC OF EQUIP",":",DATA!O67)</f>
        <v>NEW LOC OF EQUIP:</v>
      </c>
      <c r="R60" s="3" t="str">
        <f>CONCATENATE("MODEL",":",DATA!Q67)</f>
        <v>MODEL:</v>
      </c>
      <c r="S60" s="3" t="str">
        <f>CONCATENATE("GRAPHICS",":",DATA!R67)</f>
        <v>GRAPHICS:</v>
      </c>
      <c r="T60" s="3" t="str">
        <f>CONCATENATE("# OF STEPS",":",DATA!S67)</f>
        <v># OF STEPS:</v>
      </c>
      <c r="U60" s="3" t="str">
        <f>CONCATENATE("COMMENTS",":",DATA!T67)</f>
        <v>COMMENTS:</v>
      </c>
      <c r="V60" s="3">
        <f>DATA!F67</f>
        <v>4200</v>
      </c>
      <c r="W60" s="3" t="str">
        <f>'MDM WORKSHEET HIDE'!C61</f>
        <v/>
      </c>
      <c r="X60" s="3">
        <f>DATA!V67</f>
        <v>0</v>
      </c>
      <c r="Y60" s="75">
        <f>'MDM WORKSHEET HIDE'!B61</f>
        <v>14</v>
      </c>
      <c r="Z60" s="3" t="e">
        <f>'MDM WORKSHEET HIDE'!H61</f>
        <v>#N/A</v>
      </c>
      <c r="AA60" s="3" t="e">
        <f>'MDM WORKSHEET HIDE'!I61</f>
        <v>#N/A</v>
      </c>
      <c r="AB60" s="3"/>
      <c r="AC60" s="76" t="e">
        <f t="shared" si="3"/>
        <v>#VALUE!</v>
      </c>
      <c r="AD60" s="28"/>
      <c r="AE60" s="77" t="e">
        <f t="shared" si="4"/>
        <v>#VALUE!</v>
      </c>
    </row>
    <row r="61" spans="1:31" ht="48.75" customHeight="1" x14ac:dyDescent="0.3">
      <c r="A61" s="3" t="str">
        <f>CONCATENATE("REQ NAME",":",DATA!D68)</f>
        <v>REQ NAME:0</v>
      </c>
      <c r="B61" s="3" t="str">
        <f>CONCATENATE("REQ PHONE",":",DATA!E68)</f>
        <v>REQ PHONE:0</v>
      </c>
      <c r="C61" s="3">
        <f>DATA!G68</f>
        <v>0</v>
      </c>
      <c r="D61" s="3" t="e">
        <f>DATA!H68</f>
        <v>#N/A</v>
      </c>
      <c r="E61" s="3">
        <f>DATA!U68</f>
        <v>0</v>
      </c>
      <c r="F61" s="4">
        <f>DATA!I68</f>
        <v>0</v>
      </c>
      <c r="G61" s="3" t="str">
        <f>CONCATENATE("CUST NAME",":",DATA!J68)</f>
        <v>CUST NAME:</v>
      </c>
      <c r="H61" s="5"/>
      <c r="I61" s="4">
        <f t="shared" si="1"/>
        <v>0</v>
      </c>
      <c r="J61" s="3" t="str">
        <f t="shared" si="2"/>
        <v>CUST NAME:</v>
      </c>
      <c r="K61" s="3" t="str">
        <f>CONCATENATE("PRIM CONTACT",":",DATA!K68)</f>
        <v>PRIM CONTACT:</v>
      </c>
      <c r="L61" s="3" t="str">
        <f>CONCATENATE("PRIM PHONE",":",DATA!L68)</f>
        <v>PRIM PHONE:</v>
      </c>
      <c r="M61" s="75" t="str">
        <f>CONCATENATE("REQ COMPLETION DATE",":",(TEXT(DATA!M68,"MM/DD/YYYY")))</f>
        <v>REQ COMPLETION DATE:01/00/1900</v>
      </c>
      <c r="N61" s="3"/>
      <c r="O61" s="3">
        <f>DATA!N68</f>
        <v>0</v>
      </c>
      <c r="P61" s="3" t="str">
        <f>CONCATENATE("CURRENT LOC OF EQUIP",":",DATA!O68)</f>
        <v>CURRENT LOC OF EQUIP:</v>
      </c>
      <c r="Q61" s="3" t="str">
        <f>CONCATENATE("NEW LOC OF EQUIP",":",DATA!O68)</f>
        <v>NEW LOC OF EQUIP:</v>
      </c>
      <c r="R61" s="3" t="str">
        <f>CONCATENATE("MODEL",":",DATA!Q68)</f>
        <v>MODEL:</v>
      </c>
      <c r="S61" s="3" t="str">
        <f>CONCATENATE("GRAPHICS",":",DATA!R68)</f>
        <v>GRAPHICS:</v>
      </c>
      <c r="T61" s="3" t="str">
        <f>CONCATENATE("# OF STEPS",":",DATA!S68)</f>
        <v># OF STEPS:</v>
      </c>
      <c r="U61" s="3" t="str">
        <f>CONCATENATE("COMMENTS",":",DATA!T68)</f>
        <v>COMMENTS:</v>
      </c>
      <c r="V61" s="3">
        <f>DATA!F68</f>
        <v>4200</v>
      </c>
      <c r="W61" s="3" t="str">
        <f>'MDM WORKSHEET HIDE'!C62</f>
        <v/>
      </c>
      <c r="X61" s="3">
        <f>DATA!V68</f>
        <v>0</v>
      </c>
      <c r="Y61" s="75">
        <f>'MDM WORKSHEET HIDE'!B62</f>
        <v>14</v>
      </c>
      <c r="Z61" s="3" t="e">
        <f>'MDM WORKSHEET HIDE'!H62</f>
        <v>#N/A</v>
      </c>
      <c r="AA61" s="3" t="e">
        <f>'MDM WORKSHEET HIDE'!I62</f>
        <v>#N/A</v>
      </c>
      <c r="AB61" s="3"/>
      <c r="AC61" s="76" t="e">
        <f t="shared" si="3"/>
        <v>#VALUE!</v>
      </c>
      <c r="AD61" s="28"/>
      <c r="AE61" s="77" t="e">
        <f t="shared" si="4"/>
        <v>#VALUE!</v>
      </c>
    </row>
    <row r="62" spans="1:31" ht="48.75" customHeight="1" x14ac:dyDescent="0.3">
      <c r="A62" s="3" t="str">
        <f>CONCATENATE("REQ NAME",":",DATA!D69)</f>
        <v>REQ NAME:0</v>
      </c>
      <c r="B62" s="3" t="str">
        <f>CONCATENATE("REQ PHONE",":",DATA!E69)</f>
        <v>REQ PHONE:0</v>
      </c>
      <c r="C62" s="3">
        <f>DATA!G69</f>
        <v>0</v>
      </c>
      <c r="D62" s="3" t="e">
        <f>DATA!H69</f>
        <v>#N/A</v>
      </c>
      <c r="E62" s="3">
        <f>DATA!U69</f>
        <v>0</v>
      </c>
      <c r="F62" s="4">
        <f>DATA!I69</f>
        <v>0</v>
      </c>
      <c r="G62" s="3" t="str">
        <f>CONCATENATE("CUST NAME",":",DATA!J69)</f>
        <v>CUST NAME:</v>
      </c>
      <c r="H62" s="5"/>
      <c r="I62" s="4">
        <f t="shared" si="1"/>
        <v>0</v>
      </c>
      <c r="J62" s="3" t="str">
        <f t="shared" si="2"/>
        <v>CUST NAME:</v>
      </c>
      <c r="K62" s="3" t="str">
        <f>CONCATENATE("PRIM CONTACT",":",DATA!K69)</f>
        <v>PRIM CONTACT:</v>
      </c>
      <c r="L62" s="3" t="str">
        <f>CONCATENATE("PRIM PHONE",":",DATA!L69)</f>
        <v>PRIM PHONE:</v>
      </c>
      <c r="M62" s="75" t="str">
        <f>CONCATENATE("REQ COMPLETION DATE",":",(TEXT(DATA!M69,"MM/DD/YYYY")))</f>
        <v>REQ COMPLETION DATE:01/00/1900</v>
      </c>
      <c r="N62" s="3"/>
      <c r="O62" s="3">
        <f>DATA!N69</f>
        <v>0</v>
      </c>
      <c r="P62" s="3" t="str">
        <f>CONCATENATE("CURRENT LOC OF EQUIP",":",DATA!O69)</f>
        <v>CURRENT LOC OF EQUIP:</v>
      </c>
      <c r="Q62" s="3" t="str">
        <f>CONCATENATE("NEW LOC OF EQUIP",":",DATA!O69)</f>
        <v>NEW LOC OF EQUIP:</v>
      </c>
      <c r="R62" s="3" t="str">
        <f>CONCATENATE("MODEL",":",DATA!Q69)</f>
        <v>MODEL:</v>
      </c>
      <c r="S62" s="3" t="str">
        <f>CONCATENATE("GRAPHICS",":",DATA!R69)</f>
        <v>GRAPHICS:</v>
      </c>
      <c r="T62" s="3" t="str">
        <f>CONCATENATE("# OF STEPS",":",DATA!S69)</f>
        <v># OF STEPS:</v>
      </c>
      <c r="U62" s="3" t="str">
        <f>CONCATENATE("COMMENTS",":",DATA!T69)</f>
        <v>COMMENTS:</v>
      </c>
      <c r="V62" s="3">
        <f>DATA!F69</f>
        <v>4200</v>
      </c>
      <c r="W62" s="3" t="str">
        <f>'MDM WORKSHEET HIDE'!C63</f>
        <v/>
      </c>
      <c r="X62" s="3">
        <f>DATA!V69</f>
        <v>0</v>
      </c>
      <c r="Y62" s="75">
        <f>'MDM WORKSHEET HIDE'!B63</f>
        <v>14</v>
      </c>
      <c r="Z62" s="3" t="e">
        <f>'MDM WORKSHEET HIDE'!H63</f>
        <v>#N/A</v>
      </c>
      <c r="AA62" s="3" t="e">
        <f>'MDM WORKSHEET HIDE'!I63</f>
        <v>#N/A</v>
      </c>
      <c r="AB62" s="3"/>
      <c r="AC62" s="76" t="e">
        <f t="shared" si="3"/>
        <v>#VALUE!</v>
      </c>
      <c r="AD62" s="28"/>
      <c r="AE62" s="77" t="e">
        <f t="shared" si="4"/>
        <v>#VALUE!</v>
      </c>
    </row>
    <row r="63" spans="1:31" ht="48.75" customHeight="1" x14ac:dyDescent="0.3">
      <c r="A63" s="3" t="str">
        <f>CONCATENATE("REQ NAME",":",DATA!D70)</f>
        <v>REQ NAME:0</v>
      </c>
      <c r="B63" s="3" t="str">
        <f>CONCATENATE("REQ PHONE",":",DATA!E70)</f>
        <v>REQ PHONE:0</v>
      </c>
      <c r="C63" s="3">
        <f>DATA!G70</f>
        <v>0</v>
      </c>
      <c r="D63" s="3" t="e">
        <f>DATA!H70</f>
        <v>#N/A</v>
      </c>
      <c r="E63" s="3">
        <f>DATA!U70</f>
        <v>0</v>
      </c>
      <c r="F63" s="4">
        <f>DATA!I70</f>
        <v>0</v>
      </c>
      <c r="G63" s="3" t="str">
        <f>CONCATENATE("CUST NAME",":",DATA!J70)</f>
        <v>CUST NAME:</v>
      </c>
      <c r="H63" s="5"/>
      <c r="I63" s="4">
        <f t="shared" si="1"/>
        <v>0</v>
      </c>
      <c r="J63" s="3" t="str">
        <f t="shared" si="2"/>
        <v>CUST NAME:</v>
      </c>
      <c r="K63" s="3" t="str">
        <f>CONCATENATE("PRIM CONTACT",":",DATA!K70)</f>
        <v>PRIM CONTACT:</v>
      </c>
      <c r="L63" s="3" t="str">
        <f>CONCATENATE("PRIM PHONE",":",DATA!L70)</f>
        <v>PRIM PHONE:</v>
      </c>
      <c r="M63" s="75" t="str">
        <f>CONCATENATE("REQ COMPLETION DATE",":",(TEXT(DATA!M70,"MM/DD/YYYY")))</f>
        <v>REQ COMPLETION DATE:01/00/1900</v>
      </c>
      <c r="N63" s="3"/>
      <c r="O63" s="3">
        <f>DATA!N70</f>
        <v>0</v>
      </c>
      <c r="P63" s="3" t="str">
        <f>CONCATENATE("CURRENT LOC OF EQUIP",":",DATA!O70)</f>
        <v>CURRENT LOC OF EQUIP:</v>
      </c>
      <c r="Q63" s="3" t="str">
        <f>CONCATENATE("NEW LOC OF EQUIP",":",DATA!O70)</f>
        <v>NEW LOC OF EQUIP:</v>
      </c>
      <c r="R63" s="3" t="str">
        <f>CONCATENATE("MODEL",":",DATA!Q70)</f>
        <v>MODEL:</v>
      </c>
      <c r="S63" s="3" t="str">
        <f>CONCATENATE("GRAPHICS",":",DATA!R70)</f>
        <v>GRAPHICS:</v>
      </c>
      <c r="T63" s="3" t="str">
        <f>CONCATENATE("# OF STEPS",":",DATA!S70)</f>
        <v># OF STEPS:</v>
      </c>
      <c r="U63" s="3" t="str">
        <f>CONCATENATE("COMMENTS",":",DATA!T70)</f>
        <v>COMMENTS:</v>
      </c>
      <c r="V63" s="3">
        <f>DATA!F70</f>
        <v>4200</v>
      </c>
      <c r="W63" s="3" t="str">
        <f>'MDM WORKSHEET HIDE'!C64</f>
        <v/>
      </c>
      <c r="X63" s="3">
        <f>DATA!V70</f>
        <v>0</v>
      </c>
      <c r="Y63" s="75">
        <f>'MDM WORKSHEET HIDE'!B64</f>
        <v>14</v>
      </c>
      <c r="Z63" s="3" t="e">
        <f>'MDM WORKSHEET HIDE'!H64</f>
        <v>#N/A</v>
      </c>
      <c r="AA63" s="3" t="e">
        <f>'MDM WORKSHEET HIDE'!I64</f>
        <v>#N/A</v>
      </c>
      <c r="AB63" s="3"/>
      <c r="AC63" s="76" t="e">
        <f t="shared" si="3"/>
        <v>#VALUE!</v>
      </c>
      <c r="AD63" s="28"/>
      <c r="AE63" s="77" t="e">
        <f t="shared" si="4"/>
        <v>#VALUE!</v>
      </c>
    </row>
    <row r="64" spans="1:31" ht="48.75" customHeight="1" x14ac:dyDescent="0.3">
      <c r="A64" s="3" t="str">
        <f>CONCATENATE("REQ NAME",":",DATA!D71)</f>
        <v>REQ NAME:0</v>
      </c>
      <c r="B64" s="3" t="str">
        <f>CONCATENATE("REQ PHONE",":",DATA!E71)</f>
        <v>REQ PHONE:0</v>
      </c>
      <c r="C64" s="3">
        <f>DATA!G71</f>
        <v>0</v>
      </c>
      <c r="D64" s="3" t="e">
        <f>DATA!H71</f>
        <v>#N/A</v>
      </c>
      <c r="E64" s="3">
        <f>DATA!U71</f>
        <v>0</v>
      </c>
      <c r="F64" s="4">
        <f>DATA!I71</f>
        <v>0</v>
      </c>
      <c r="G64" s="3" t="str">
        <f>CONCATENATE("CUST NAME",":",DATA!J71)</f>
        <v>CUST NAME:</v>
      </c>
      <c r="H64" s="5"/>
      <c r="I64" s="4">
        <f t="shared" si="1"/>
        <v>0</v>
      </c>
      <c r="J64" s="3" t="str">
        <f t="shared" si="2"/>
        <v>CUST NAME:</v>
      </c>
      <c r="K64" s="3" t="str">
        <f>CONCATENATE("PRIM CONTACT",":",DATA!K71)</f>
        <v>PRIM CONTACT:</v>
      </c>
      <c r="L64" s="3" t="str">
        <f>CONCATENATE("PRIM PHONE",":",DATA!L71)</f>
        <v>PRIM PHONE:</v>
      </c>
      <c r="M64" s="75" t="str">
        <f>CONCATENATE("REQ COMPLETION DATE",":",(TEXT(DATA!M71,"MM/DD/YYYY")))</f>
        <v>REQ COMPLETION DATE:01/00/1900</v>
      </c>
      <c r="N64" s="3"/>
      <c r="O64" s="3">
        <f>DATA!N71</f>
        <v>0</v>
      </c>
      <c r="P64" s="3" t="str">
        <f>CONCATENATE("CURRENT LOC OF EQUIP",":",DATA!O71)</f>
        <v>CURRENT LOC OF EQUIP:</v>
      </c>
      <c r="Q64" s="3" t="str">
        <f>CONCATENATE("NEW LOC OF EQUIP",":",DATA!O71)</f>
        <v>NEW LOC OF EQUIP:</v>
      </c>
      <c r="R64" s="3" t="str">
        <f>CONCATENATE("MODEL",":",DATA!Q71)</f>
        <v>MODEL:</v>
      </c>
      <c r="S64" s="3" t="str">
        <f>CONCATENATE("GRAPHICS",":",DATA!R71)</f>
        <v>GRAPHICS:</v>
      </c>
      <c r="T64" s="3" t="str">
        <f>CONCATENATE("# OF STEPS",":",DATA!S71)</f>
        <v># OF STEPS:</v>
      </c>
      <c r="U64" s="3" t="str">
        <f>CONCATENATE("COMMENTS",":",DATA!T71)</f>
        <v>COMMENTS:</v>
      </c>
      <c r="V64" s="3">
        <f>DATA!F71</f>
        <v>4200</v>
      </c>
      <c r="W64" s="3" t="str">
        <f>'MDM WORKSHEET HIDE'!C65</f>
        <v/>
      </c>
      <c r="X64" s="3">
        <f>DATA!V71</f>
        <v>0</v>
      </c>
      <c r="Y64" s="75">
        <f>'MDM WORKSHEET HIDE'!B65</f>
        <v>14</v>
      </c>
      <c r="Z64" s="3" t="e">
        <f>'MDM WORKSHEET HIDE'!H65</f>
        <v>#N/A</v>
      </c>
      <c r="AA64" s="3" t="e">
        <f>'MDM WORKSHEET HIDE'!I65</f>
        <v>#N/A</v>
      </c>
      <c r="AB64" s="3"/>
      <c r="AC64" s="76" t="e">
        <f t="shared" si="3"/>
        <v>#VALUE!</v>
      </c>
      <c r="AD64" s="28"/>
      <c r="AE64" s="77" t="e">
        <f t="shared" si="4"/>
        <v>#VALUE!</v>
      </c>
    </row>
    <row r="65" spans="1:31" ht="48.75" customHeight="1" x14ac:dyDescent="0.3">
      <c r="A65" s="3" t="str">
        <f>CONCATENATE("REQ NAME",":",DATA!D72)</f>
        <v>REQ NAME:0</v>
      </c>
      <c r="B65" s="3" t="str">
        <f>CONCATENATE("REQ PHONE",":",DATA!E72)</f>
        <v>REQ PHONE:0</v>
      </c>
      <c r="C65" s="3">
        <f>DATA!G72</f>
        <v>0</v>
      </c>
      <c r="D65" s="3" t="e">
        <f>DATA!H72</f>
        <v>#N/A</v>
      </c>
      <c r="E65" s="3">
        <f>DATA!U72</f>
        <v>0</v>
      </c>
      <c r="F65" s="4">
        <f>DATA!I72</f>
        <v>0</v>
      </c>
      <c r="G65" s="3" t="str">
        <f>CONCATENATE("CUST NAME",":",DATA!J72)</f>
        <v>CUST NAME:</v>
      </c>
      <c r="H65" s="5"/>
      <c r="I65" s="4">
        <f t="shared" si="1"/>
        <v>0</v>
      </c>
      <c r="J65" s="3" t="str">
        <f t="shared" si="2"/>
        <v>CUST NAME:</v>
      </c>
      <c r="K65" s="3" t="str">
        <f>CONCATENATE("PRIM CONTACT",":",DATA!K72)</f>
        <v>PRIM CONTACT:</v>
      </c>
      <c r="L65" s="3" t="str">
        <f>CONCATENATE("PRIM PHONE",":",DATA!L72)</f>
        <v>PRIM PHONE:</v>
      </c>
      <c r="M65" s="75" t="str">
        <f>CONCATENATE("REQ COMPLETION DATE",":",(TEXT(DATA!M72,"MM/DD/YYYY")))</f>
        <v>REQ COMPLETION DATE:01/00/1900</v>
      </c>
      <c r="N65" s="3"/>
      <c r="O65" s="3">
        <f>DATA!N72</f>
        <v>0</v>
      </c>
      <c r="P65" s="3" t="str">
        <f>CONCATENATE("CURRENT LOC OF EQUIP",":",DATA!O72)</f>
        <v>CURRENT LOC OF EQUIP:</v>
      </c>
      <c r="Q65" s="3" t="str">
        <f>CONCATENATE("NEW LOC OF EQUIP",":",DATA!O72)</f>
        <v>NEW LOC OF EQUIP:</v>
      </c>
      <c r="R65" s="3" t="str">
        <f>CONCATENATE("MODEL",":",DATA!Q72)</f>
        <v>MODEL:</v>
      </c>
      <c r="S65" s="3" t="str">
        <f>CONCATENATE("GRAPHICS",":",DATA!R72)</f>
        <v>GRAPHICS:</v>
      </c>
      <c r="T65" s="3" t="str">
        <f>CONCATENATE("# OF STEPS",":",DATA!S72)</f>
        <v># OF STEPS:</v>
      </c>
      <c r="U65" s="3" t="str">
        <f>CONCATENATE("COMMENTS",":",DATA!T72)</f>
        <v>COMMENTS:</v>
      </c>
      <c r="V65" s="3">
        <f>DATA!F72</f>
        <v>4200</v>
      </c>
      <c r="W65" s="3" t="str">
        <f>'MDM WORKSHEET HIDE'!C66</f>
        <v/>
      </c>
      <c r="X65" s="3">
        <f>DATA!V72</f>
        <v>0</v>
      </c>
      <c r="Y65" s="75">
        <f>'MDM WORKSHEET HIDE'!B66</f>
        <v>14</v>
      </c>
      <c r="Z65" s="3" t="e">
        <f>'MDM WORKSHEET HIDE'!H66</f>
        <v>#N/A</v>
      </c>
      <c r="AA65" s="3" t="e">
        <f>'MDM WORKSHEET HIDE'!I66</f>
        <v>#N/A</v>
      </c>
      <c r="AB65" s="3"/>
      <c r="AC65" s="76" t="e">
        <f t="shared" si="3"/>
        <v>#VALUE!</v>
      </c>
      <c r="AD65" s="28"/>
      <c r="AE65" s="77" t="e">
        <f t="shared" si="4"/>
        <v>#VALUE!</v>
      </c>
    </row>
    <row r="66" spans="1:31" ht="48.75" customHeight="1" x14ac:dyDescent="0.3">
      <c r="A66" s="3" t="str">
        <f>CONCATENATE("REQ NAME",":",DATA!D73)</f>
        <v>REQ NAME:0</v>
      </c>
      <c r="B66" s="3" t="str">
        <f>CONCATENATE("REQ PHONE",":",DATA!E73)</f>
        <v>REQ PHONE:0</v>
      </c>
      <c r="C66" s="3">
        <f>DATA!G73</f>
        <v>0</v>
      </c>
      <c r="D66" s="3" t="e">
        <f>DATA!H73</f>
        <v>#N/A</v>
      </c>
      <c r="E66" s="3">
        <f>DATA!U73</f>
        <v>0</v>
      </c>
      <c r="F66" s="4">
        <f>DATA!I73</f>
        <v>0</v>
      </c>
      <c r="G66" s="3" t="str">
        <f>CONCATENATE("CUST NAME",":",DATA!J73)</f>
        <v>CUST NAME:</v>
      </c>
      <c r="H66" s="5"/>
      <c r="I66" s="4">
        <f t="shared" si="1"/>
        <v>0</v>
      </c>
      <c r="J66" s="3" t="str">
        <f t="shared" si="2"/>
        <v>CUST NAME:</v>
      </c>
      <c r="K66" s="3" t="str">
        <f>CONCATENATE("PRIM CONTACT",":",DATA!K73)</f>
        <v>PRIM CONTACT:</v>
      </c>
      <c r="L66" s="3" t="str">
        <f>CONCATENATE("PRIM PHONE",":",DATA!L73)</f>
        <v>PRIM PHONE:</v>
      </c>
      <c r="M66" s="75" t="str">
        <f>CONCATENATE("REQ COMPLETION DATE",":",(TEXT(DATA!M73,"MM/DD/YYYY")))</f>
        <v>REQ COMPLETION DATE:01/00/1900</v>
      </c>
      <c r="N66" s="3"/>
      <c r="O66" s="3">
        <f>DATA!N73</f>
        <v>0</v>
      </c>
      <c r="P66" s="3" t="str">
        <f>CONCATENATE("CURRENT LOC OF EQUIP",":",DATA!O73)</f>
        <v>CURRENT LOC OF EQUIP:</v>
      </c>
      <c r="Q66" s="3" t="str">
        <f>CONCATENATE("NEW LOC OF EQUIP",":",DATA!O73)</f>
        <v>NEW LOC OF EQUIP:</v>
      </c>
      <c r="R66" s="3" t="str">
        <f>CONCATENATE("MODEL",":",DATA!Q73)</f>
        <v>MODEL:</v>
      </c>
      <c r="S66" s="3" t="str">
        <f>CONCATENATE("GRAPHICS",":",DATA!R73)</f>
        <v>GRAPHICS:</v>
      </c>
      <c r="T66" s="3" t="str">
        <f>CONCATENATE("# OF STEPS",":",DATA!S73)</f>
        <v># OF STEPS:</v>
      </c>
      <c r="U66" s="3" t="str">
        <f>CONCATENATE("COMMENTS",":",DATA!T73)</f>
        <v>COMMENTS:</v>
      </c>
      <c r="V66" s="3">
        <f>DATA!F73</f>
        <v>4200</v>
      </c>
      <c r="W66" s="3" t="str">
        <f>'MDM WORKSHEET HIDE'!C67</f>
        <v/>
      </c>
      <c r="X66" s="3">
        <f>DATA!V73</f>
        <v>0</v>
      </c>
      <c r="Y66" s="75">
        <f>'MDM WORKSHEET HIDE'!B67</f>
        <v>14</v>
      </c>
      <c r="Z66" s="3" t="e">
        <f>'MDM WORKSHEET HIDE'!H67</f>
        <v>#N/A</v>
      </c>
      <c r="AA66" s="3" t="e">
        <f>'MDM WORKSHEET HIDE'!I67</f>
        <v>#N/A</v>
      </c>
      <c r="AB66" s="3"/>
      <c r="AC66" s="76" t="e">
        <f t="shared" si="3"/>
        <v>#VALUE!</v>
      </c>
      <c r="AD66" s="28"/>
      <c r="AE66" s="77" t="e">
        <f t="shared" si="4"/>
        <v>#VALUE!</v>
      </c>
    </row>
    <row r="67" spans="1:31" ht="48.75" customHeight="1" x14ac:dyDescent="0.3">
      <c r="A67" s="3" t="str">
        <f>CONCATENATE("REQ NAME",":",DATA!D74)</f>
        <v>REQ NAME:0</v>
      </c>
      <c r="B67" s="3" t="str">
        <f>CONCATENATE("REQ PHONE",":",DATA!E74)</f>
        <v>REQ PHONE:0</v>
      </c>
      <c r="C67" s="3">
        <f>DATA!G74</f>
        <v>0</v>
      </c>
      <c r="D67" s="3" t="e">
        <f>DATA!H74</f>
        <v>#N/A</v>
      </c>
      <c r="E67" s="3">
        <f>DATA!U74</f>
        <v>0</v>
      </c>
      <c r="F67" s="4">
        <f>DATA!I74</f>
        <v>0</v>
      </c>
      <c r="G67" s="3" t="str">
        <f>CONCATENATE("CUST NAME",":",DATA!J74)</f>
        <v>CUST NAME:</v>
      </c>
      <c r="H67" s="5"/>
      <c r="I67" s="4">
        <f t="shared" ref="I67:I130" si="5">F67</f>
        <v>0</v>
      </c>
      <c r="J67" s="3" t="str">
        <f t="shared" ref="J67:J130" si="6">G67</f>
        <v>CUST NAME:</v>
      </c>
      <c r="K67" s="3" t="str">
        <f>CONCATENATE("PRIM CONTACT",":",DATA!K74)</f>
        <v>PRIM CONTACT:</v>
      </c>
      <c r="L67" s="3" t="str">
        <f>CONCATENATE("PRIM PHONE",":",DATA!L74)</f>
        <v>PRIM PHONE:</v>
      </c>
      <c r="M67" s="75" t="str">
        <f>CONCATENATE("REQ COMPLETION DATE",":",(TEXT(DATA!M74,"MM/DD/YYYY")))</f>
        <v>REQ COMPLETION DATE:01/00/1900</v>
      </c>
      <c r="N67" s="3"/>
      <c r="O67" s="3">
        <f>DATA!N74</f>
        <v>0</v>
      </c>
      <c r="P67" s="3" t="str">
        <f>CONCATENATE("CURRENT LOC OF EQUIP",":",DATA!O74)</f>
        <v>CURRENT LOC OF EQUIP:</v>
      </c>
      <c r="Q67" s="3" t="str">
        <f>CONCATENATE("NEW LOC OF EQUIP",":",DATA!O74)</f>
        <v>NEW LOC OF EQUIP:</v>
      </c>
      <c r="R67" s="3" t="str">
        <f>CONCATENATE("MODEL",":",DATA!Q74)</f>
        <v>MODEL:</v>
      </c>
      <c r="S67" s="3" t="str">
        <f>CONCATENATE("GRAPHICS",":",DATA!R74)</f>
        <v>GRAPHICS:</v>
      </c>
      <c r="T67" s="3" t="str">
        <f>CONCATENATE("# OF STEPS",":",DATA!S74)</f>
        <v># OF STEPS:</v>
      </c>
      <c r="U67" s="3" t="str">
        <f>CONCATENATE("COMMENTS",":",DATA!T74)</f>
        <v>COMMENTS:</v>
      </c>
      <c r="V67" s="3">
        <f>DATA!F74</f>
        <v>4200</v>
      </c>
      <c r="W67" s="3" t="str">
        <f>'MDM WORKSHEET HIDE'!C68</f>
        <v/>
      </c>
      <c r="X67" s="3">
        <f>DATA!V74</f>
        <v>0</v>
      </c>
      <c r="Y67" s="75">
        <f>'MDM WORKSHEET HIDE'!B68</f>
        <v>14</v>
      </c>
      <c r="Z67" s="3" t="e">
        <f>'MDM WORKSHEET HIDE'!H68</f>
        <v>#N/A</v>
      </c>
      <c r="AA67" s="3" t="e">
        <f>'MDM WORKSHEET HIDE'!I68</f>
        <v>#N/A</v>
      </c>
      <c r="AB67" s="3"/>
      <c r="AC67" s="76" t="e">
        <f t="shared" ref="AC67:AC130" si="7">RIGHT(TRIM(AB67),LEN(TRIM(AB67))-FIND("- Notification",TRIM(AB67)))</f>
        <v>#VALUE!</v>
      </c>
      <c r="AD67" s="28"/>
      <c r="AE67" s="77" t="e">
        <f t="shared" ref="AE67:AE130" si="8">MID(AC67,14,13)</f>
        <v>#VALUE!</v>
      </c>
    </row>
    <row r="68" spans="1:31" ht="48.75" customHeight="1" x14ac:dyDescent="0.3">
      <c r="A68" s="3" t="str">
        <f>CONCATENATE("REQ NAME",":",DATA!D75)</f>
        <v>REQ NAME:0</v>
      </c>
      <c r="B68" s="3" t="str">
        <f>CONCATENATE("REQ PHONE",":",DATA!E75)</f>
        <v>REQ PHONE:0</v>
      </c>
      <c r="C68" s="3">
        <f>DATA!G75</f>
        <v>0</v>
      </c>
      <c r="D68" s="3" t="e">
        <f>DATA!H75</f>
        <v>#N/A</v>
      </c>
      <c r="E68" s="3">
        <f>DATA!U75</f>
        <v>0</v>
      </c>
      <c r="F68" s="4">
        <f>DATA!I75</f>
        <v>0</v>
      </c>
      <c r="G68" s="3" t="str">
        <f>CONCATENATE("CUST NAME",":",DATA!J75)</f>
        <v>CUST NAME:</v>
      </c>
      <c r="H68" s="5"/>
      <c r="I68" s="4">
        <f t="shared" si="5"/>
        <v>0</v>
      </c>
      <c r="J68" s="3" t="str">
        <f t="shared" si="6"/>
        <v>CUST NAME:</v>
      </c>
      <c r="K68" s="3" t="str">
        <f>CONCATENATE("PRIM CONTACT",":",DATA!K75)</f>
        <v>PRIM CONTACT:</v>
      </c>
      <c r="L68" s="3" t="str">
        <f>CONCATENATE("PRIM PHONE",":",DATA!L75)</f>
        <v>PRIM PHONE:</v>
      </c>
      <c r="M68" s="75" t="str">
        <f>CONCATENATE("REQ COMPLETION DATE",":",(TEXT(DATA!M75,"MM/DD/YYYY")))</f>
        <v>REQ COMPLETION DATE:01/00/1900</v>
      </c>
      <c r="N68" s="3"/>
      <c r="O68" s="3">
        <f>DATA!N75</f>
        <v>0</v>
      </c>
      <c r="P68" s="3" t="str">
        <f>CONCATENATE("CURRENT LOC OF EQUIP",":",DATA!O75)</f>
        <v>CURRENT LOC OF EQUIP:</v>
      </c>
      <c r="Q68" s="3" t="str">
        <f>CONCATENATE("NEW LOC OF EQUIP",":",DATA!O75)</f>
        <v>NEW LOC OF EQUIP:</v>
      </c>
      <c r="R68" s="3" t="str">
        <f>CONCATENATE("MODEL",":",DATA!Q75)</f>
        <v>MODEL:</v>
      </c>
      <c r="S68" s="3" t="str">
        <f>CONCATENATE("GRAPHICS",":",DATA!R75)</f>
        <v>GRAPHICS:</v>
      </c>
      <c r="T68" s="3" t="str">
        <f>CONCATENATE("# OF STEPS",":",DATA!S75)</f>
        <v># OF STEPS:</v>
      </c>
      <c r="U68" s="3" t="str">
        <f>CONCATENATE("COMMENTS",":",DATA!T75)</f>
        <v>COMMENTS:</v>
      </c>
      <c r="V68" s="3">
        <f>DATA!F75</f>
        <v>4200</v>
      </c>
      <c r="W68" s="3" t="str">
        <f>'MDM WORKSHEET HIDE'!C69</f>
        <v/>
      </c>
      <c r="X68" s="3">
        <f>DATA!V75</f>
        <v>0</v>
      </c>
      <c r="Y68" s="75">
        <f>'MDM WORKSHEET HIDE'!B69</f>
        <v>14</v>
      </c>
      <c r="Z68" s="3" t="e">
        <f>'MDM WORKSHEET HIDE'!H69</f>
        <v>#N/A</v>
      </c>
      <c r="AA68" s="3" t="e">
        <f>'MDM WORKSHEET HIDE'!I69</f>
        <v>#N/A</v>
      </c>
      <c r="AB68" s="3"/>
      <c r="AC68" s="76" t="e">
        <f t="shared" si="7"/>
        <v>#VALUE!</v>
      </c>
      <c r="AD68" s="28"/>
      <c r="AE68" s="77" t="e">
        <f t="shared" si="8"/>
        <v>#VALUE!</v>
      </c>
    </row>
    <row r="69" spans="1:31" ht="48.75" customHeight="1" x14ac:dyDescent="0.3">
      <c r="A69" s="3" t="str">
        <f>CONCATENATE("REQ NAME",":",DATA!D76)</f>
        <v>REQ NAME:0</v>
      </c>
      <c r="B69" s="3" t="str">
        <f>CONCATENATE("REQ PHONE",":",DATA!E76)</f>
        <v>REQ PHONE:0</v>
      </c>
      <c r="C69" s="3">
        <f>DATA!G76</f>
        <v>0</v>
      </c>
      <c r="D69" s="3" t="e">
        <f>DATA!H76</f>
        <v>#N/A</v>
      </c>
      <c r="E69" s="3">
        <f>DATA!U76</f>
        <v>0</v>
      </c>
      <c r="F69" s="4">
        <f>DATA!I76</f>
        <v>0</v>
      </c>
      <c r="G69" s="3" t="str">
        <f>CONCATENATE("CUST NAME",":",DATA!J76)</f>
        <v>CUST NAME:</v>
      </c>
      <c r="H69" s="5"/>
      <c r="I69" s="4">
        <f t="shared" si="5"/>
        <v>0</v>
      </c>
      <c r="J69" s="3" t="str">
        <f t="shared" si="6"/>
        <v>CUST NAME:</v>
      </c>
      <c r="K69" s="3" t="str">
        <f>CONCATENATE("PRIM CONTACT",":",DATA!K76)</f>
        <v>PRIM CONTACT:</v>
      </c>
      <c r="L69" s="3" t="str">
        <f>CONCATENATE("PRIM PHONE",":",DATA!L76)</f>
        <v>PRIM PHONE:</v>
      </c>
      <c r="M69" s="75" t="str">
        <f>CONCATENATE("REQ COMPLETION DATE",":",(TEXT(DATA!M76,"MM/DD/YYYY")))</f>
        <v>REQ COMPLETION DATE:01/00/1900</v>
      </c>
      <c r="N69" s="3"/>
      <c r="O69" s="3">
        <f>DATA!N76</f>
        <v>0</v>
      </c>
      <c r="P69" s="3" t="str">
        <f>CONCATENATE("CURRENT LOC OF EQUIP",":",DATA!O76)</f>
        <v>CURRENT LOC OF EQUIP:</v>
      </c>
      <c r="Q69" s="3" t="str">
        <f>CONCATENATE("NEW LOC OF EQUIP",":",DATA!O76)</f>
        <v>NEW LOC OF EQUIP:</v>
      </c>
      <c r="R69" s="3" t="str">
        <f>CONCATENATE("MODEL",":",DATA!Q76)</f>
        <v>MODEL:</v>
      </c>
      <c r="S69" s="3" t="str">
        <f>CONCATENATE("GRAPHICS",":",DATA!R76)</f>
        <v>GRAPHICS:</v>
      </c>
      <c r="T69" s="3" t="str">
        <f>CONCATENATE("# OF STEPS",":",DATA!S76)</f>
        <v># OF STEPS:</v>
      </c>
      <c r="U69" s="3" t="str">
        <f>CONCATENATE("COMMENTS",":",DATA!T76)</f>
        <v>COMMENTS:</v>
      </c>
      <c r="V69" s="3">
        <f>DATA!F76</f>
        <v>4200</v>
      </c>
      <c r="W69" s="3" t="str">
        <f>'MDM WORKSHEET HIDE'!C70</f>
        <v/>
      </c>
      <c r="X69" s="3">
        <f>DATA!V76</f>
        <v>0</v>
      </c>
      <c r="Y69" s="75">
        <f>'MDM WORKSHEET HIDE'!B70</f>
        <v>14</v>
      </c>
      <c r="Z69" s="3" t="e">
        <f>'MDM WORKSHEET HIDE'!H70</f>
        <v>#N/A</v>
      </c>
      <c r="AA69" s="3" t="e">
        <f>'MDM WORKSHEET HIDE'!I70</f>
        <v>#N/A</v>
      </c>
      <c r="AB69" s="3"/>
      <c r="AC69" s="76" t="e">
        <f t="shared" si="7"/>
        <v>#VALUE!</v>
      </c>
      <c r="AD69" s="28"/>
      <c r="AE69" s="77" t="e">
        <f t="shared" si="8"/>
        <v>#VALUE!</v>
      </c>
    </row>
    <row r="70" spans="1:31" ht="48.75" customHeight="1" x14ac:dyDescent="0.3">
      <c r="A70" s="3" t="str">
        <f>CONCATENATE("REQ NAME",":",DATA!D77)</f>
        <v>REQ NAME:0</v>
      </c>
      <c r="B70" s="3" t="str">
        <f>CONCATENATE("REQ PHONE",":",DATA!E77)</f>
        <v>REQ PHONE:0</v>
      </c>
      <c r="C70" s="3">
        <f>DATA!G77</f>
        <v>0</v>
      </c>
      <c r="D70" s="3" t="e">
        <f>DATA!H77</f>
        <v>#N/A</v>
      </c>
      <c r="E70" s="3">
        <f>DATA!U77</f>
        <v>0</v>
      </c>
      <c r="F70" s="4">
        <f>DATA!I77</f>
        <v>0</v>
      </c>
      <c r="G70" s="3" t="str">
        <f>CONCATENATE("CUST NAME",":",DATA!J77)</f>
        <v>CUST NAME:</v>
      </c>
      <c r="H70" s="5"/>
      <c r="I70" s="4">
        <f t="shared" si="5"/>
        <v>0</v>
      </c>
      <c r="J70" s="3" t="str">
        <f t="shared" si="6"/>
        <v>CUST NAME:</v>
      </c>
      <c r="K70" s="3" t="str">
        <f>CONCATENATE("PRIM CONTACT",":",DATA!K77)</f>
        <v>PRIM CONTACT:</v>
      </c>
      <c r="L70" s="3" t="str">
        <f>CONCATENATE("PRIM PHONE",":",DATA!L77)</f>
        <v>PRIM PHONE:</v>
      </c>
      <c r="M70" s="75" t="str">
        <f>CONCATENATE("REQ COMPLETION DATE",":",(TEXT(DATA!M77,"MM/DD/YYYY")))</f>
        <v>REQ COMPLETION DATE:01/00/1900</v>
      </c>
      <c r="N70" s="3"/>
      <c r="O70" s="3">
        <f>DATA!N77</f>
        <v>0</v>
      </c>
      <c r="P70" s="3" t="str">
        <f>CONCATENATE("CURRENT LOC OF EQUIP",":",DATA!O77)</f>
        <v>CURRENT LOC OF EQUIP:</v>
      </c>
      <c r="Q70" s="3" t="str">
        <f>CONCATENATE("NEW LOC OF EQUIP",":",DATA!O77)</f>
        <v>NEW LOC OF EQUIP:</v>
      </c>
      <c r="R70" s="3" t="str">
        <f>CONCATENATE("MODEL",":",DATA!Q77)</f>
        <v>MODEL:</v>
      </c>
      <c r="S70" s="3" t="str">
        <f>CONCATENATE("GRAPHICS",":",DATA!R77)</f>
        <v>GRAPHICS:</v>
      </c>
      <c r="T70" s="3" t="str">
        <f>CONCATENATE("# OF STEPS",":",DATA!S77)</f>
        <v># OF STEPS:</v>
      </c>
      <c r="U70" s="3" t="str">
        <f>CONCATENATE("COMMENTS",":",DATA!T77)</f>
        <v>COMMENTS:</v>
      </c>
      <c r="V70" s="3">
        <f>DATA!F77</f>
        <v>4200</v>
      </c>
      <c r="W70" s="3" t="str">
        <f>'MDM WORKSHEET HIDE'!C71</f>
        <v/>
      </c>
      <c r="X70" s="3">
        <f>DATA!V77</f>
        <v>0</v>
      </c>
      <c r="Y70" s="75">
        <f>'MDM WORKSHEET HIDE'!B71</f>
        <v>14</v>
      </c>
      <c r="Z70" s="3" t="e">
        <f>'MDM WORKSHEET HIDE'!H71</f>
        <v>#N/A</v>
      </c>
      <c r="AA70" s="3" t="e">
        <f>'MDM WORKSHEET HIDE'!I71</f>
        <v>#N/A</v>
      </c>
      <c r="AB70" s="3"/>
      <c r="AC70" s="76" t="e">
        <f t="shared" si="7"/>
        <v>#VALUE!</v>
      </c>
      <c r="AD70" s="28"/>
      <c r="AE70" s="77" t="e">
        <f t="shared" si="8"/>
        <v>#VALUE!</v>
      </c>
    </row>
    <row r="71" spans="1:31" ht="48.75" customHeight="1" x14ac:dyDescent="0.3">
      <c r="A71" s="3" t="str">
        <f>CONCATENATE("REQ NAME",":",DATA!D78)</f>
        <v>REQ NAME:0</v>
      </c>
      <c r="B71" s="3" t="str">
        <f>CONCATENATE("REQ PHONE",":",DATA!E78)</f>
        <v>REQ PHONE:0</v>
      </c>
      <c r="C71" s="3">
        <f>DATA!G78</f>
        <v>0</v>
      </c>
      <c r="D71" s="3" t="e">
        <f>DATA!H78</f>
        <v>#N/A</v>
      </c>
      <c r="E71" s="3">
        <f>DATA!U78</f>
        <v>0</v>
      </c>
      <c r="F71" s="4">
        <f>DATA!I78</f>
        <v>0</v>
      </c>
      <c r="G71" s="3" t="str">
        <f>CONCATENATE("CUST NAME",":",DATA!J78)</f>
        <v>CUST NAME:</v>
      </c>
      <c r="H71" s="5"/>
      <c r="I71" s="4">
        <f t="shared" si="5"/>
        <v>0</v>
      </c>
      <c r="J71" s="3" t="str">
        <f t="shared" si="6"/>
        <v>CUST NAME:</v>
      </c>
      <c r="K71" s="3" t="str">
        <f>CONCATENATE("PRIM CONTACT",":",DATA!K78)</f>
        <v>PRIM CONTACT:</v>
      </c>
      <c r="L71" s="3" t="str">
        <f>CONCATENATE("PRIM PHONE",":",DATA!L78)</f>
        <v>PRIM PHONE:</v>
      </c>
      <c r="M71" s="75" t="str">
        <f>CONCATENATE("REQ COMPLETION DATE",":",(TEXT(DATA!M78,"MM/DD/YYYY")))</f>
        <v>REQ COMPLETION DATE:01/00/1900</v>
      </c>
      <c r="N71" s="3"/>
      <c r="O71" s="3">
        <f>DATA!N78</f>
        <v>0</v>
      </c>
      <c r="P71" s="3" t="str">
        <f>CONCATENATE("CURRENT LOC OF EQUIP",":",DATA!O78)</f>
        <v>CURRENT LOC OF EQUIP:</v>
      </c>
      <c r="Q71" s="3" t="str">
        <f>CONCATENATE("NEW LOC OF EQUIP",":",DATA!O78)</f>
        <v>NEW LOC OF EQUIP:</v>
      </c>
      <c r="R71" s="3" t="str">
        <f>CONCATENATE("MODEL",":",DATA!Q78)</f>
        <v>MODEL:</v>
      </c>
      <c r="S71" s="3" t="str">
        <f>CONCATENATE("GRAPHICS",":",DATA!R78)</f>
        <v>GRAPHICS:</v>
      </c>
      <c r="T71" s="3" t="str">
        <f>CONCATENATE("# OF STEPS",":",DATA!S78)</f>
        <v># OF STEPS:</v>
      </c>
      <c r="U71" s="3" t="str">
        <f>CONCATENATE("COMMENTS",":",DATA!T78)</f>
        <v>COMMENTS:</v>
      </c>
      <c r="V71" s="3">
        <f>DATA!F78</f>
        <v>4200</v>
      </c>
      <c r="W71" s="3" t="str">
        <f>'MDM WORKSHEET HIDE'!C72</f>
        <v/>
      </c>
      <c r="X71" s="3">
        <f>DATA!V78</f>
        <v>0</v>
      </c>
      <c r="Y71" s="75">
        <f>'MDM WORKSHEET HIDE'!B72</f>
        <v>14</v>
      </c>
      <c r="Z71" s="3" t="e">
        <f>'MDM WORKSHEET HIDE'!H72</f>
        <v>#N/A</v>
      </c>
      <c r="AA71" s="3" t="e">
        <f>'MDM WORKSHEET HIDE'!I72</f>
        <v>#N/A</v>
      </c>
      <c r="AB71" s="3"/>
      <c r="AC71" s="76" t="e">
        <f t="shared" si="7"/>
        <v>#VALUE!</v>
      </c>
      <c r="AD71" s="28"/>
      <c r="AE71" s="77" t="e">
        <f t="shared" si="8"/>
        <v>#VALUE!</v>
      </c>
    </row>
    <row r="72" spans="1:31" ht="48.75" customHeight="1" x14ac:dyDescent="0.3">
      <c r="A72" s="3" t="str">
        <f>CONCATENATE("REQ NAME",":",DATA!D79)</f>
        <v>REQ NAME:0</v>
      </c>
      <c r="B72" s="3" t="str">
        <f>CONCATENATE("REQ PHONE",":",DATA!E79)</f>
        <v>REQ PHONE:0</v>
      </c>
      <c r="C72" s="3">
        <f>DATA!G79</f>
        <v>0</v>
      </c>
      <c r="D72" s="3" t="e">
        <f>DATA!H79</f>
        <v>#N/A</v>
      </c>
      <c r="E72" s="3">
        <f>DATA!U79</f>
        <v>0</v>
      </c>
      <c r="F72" s="4">
        <f>DATA!I79</f>
        <v>0</v>
      </c>
      <c r="G72" s="3" t="str">
        <f>CONCATENATE("CUST NAME",":",DATA!J79)</f>
        <v>CUST NAME:</v>
      </c>
      <c r="H72" s="5"/>
      <c r="I72" s="4">
        <f t="shared" si="5"/>
        <v>0</v>
      </c>
      <c r="J72" s="3" t="str">
        <f t="shared" si="6"/>
        <v>CUST NAME:</v>
      </c>
      <c r="K72" s="3" t="str">
        <f>CONCATENATE("PRIM CONTACT",":",DATA!K79)</f>
        <v>PRIM CONTACT:</v>
      </c>
      <c r="L72" s="3" t="str">
        <f>CONCATENATE("PRIM PHONE",":",DATA!L79)</f>
        <v>PRIM PHONE:</v>
      </c>
      <c r="M72" s="75" t="str">
        <f>CONCATENATE("REQ COMPLETION DATE",":",(TEXT(DATA!M79,"MM/DD/YYYY")))</f>
        <v>REQ COMPLETION DATE:01/00/1900</v>
      </c>
      <c r="N72" s="3"/>
      <c r="O72" s="3">
        <f>DATA!N79</f>
        <v>0</v>
      </c>
      <c r="P72" s="3" t="str">
        <f>CONCATENATE("CURRENT LOC OF EQUIP",":",DATA!O79)</f>
        <v>CURRENT LOC OF EQUIP:</v>
      </c>
      <c r="Q72" s="3" t="str">
        <f>CONCATENATE("NEW LOC OF EQUIP",":",DATA!O79)</f>
        <v>NEW LOC OF EQUIP:</v>
      </c>
      <c r="R72" s="3" t="str">
        <f>CONCATENATE("MODEL",":",DATA!Q79)</f>
        <v>MODEL:</v>
      </c>
      <c r="S72" s="3" t="str">
        <f>CONCATENATE("GRAPHICS",":",DATA!R79)</f>
        <v>GRAPHICS:</v>
      </c>
      <c r="T72" s="3" t="str">
        <f>CONCATENATE("# OF STEPS",":",DATA!S79)</f>
        <v># OF STEPS:</v>
      </c>
      <c r="U72" s="3" t="str">
        <f>CONCATENATE("COMMENTS",":",DATA!T79)</f>
        <v>COMMENTS:</v>
      </c>
      <c r="V72" s="3">
        <f>DATA!F79</f>
        <v>4200</v>
      </c>
      <c r="W72" s="3" t="str">
        <f>'MDM WORKSHEET HIDE'!C73</f>
        <v/>
      </c>
      <c r="X72" s="3">
        <f>DATA!V79</f>
        <v>0</v>
      </c>
      <c r="Y72" s="75">
        <f>'MDM WORKSHEET HIDE'!B73</f>
        <v>14</v>
      </c>
      <c r="Z72" s="3" t="e">
        <f>'MDM WORKSHEET HIDE'!H73</f>
        <v>#N/A</v>
      </c>
      <c r="AA72" s="3" t="e">
        <f>'MDM WORKSHEET HIDE'!I73</f>
        <v>#N/A</v>
      </c>
      <c r="AB72" s="3"/>
      <c r="AC72" s="76" t="e">
        <f t="shared" si="7"/>
        <v>#VALUE!</v>
      </c>
      <c r="AD72" s="28"/>
      <c r="AE72" s="77" t="e">
        <f t="shared" si="8"/>
        <v>#VALUE!</v>
      </c>
    </row>
    <row r="73" spans="1:31" ht="48.75" customHeight="1" x14ac:dyDescent="0.3">
      <c r="A73" s="3" t="str">
        <f>CONCATENATE("REQ NAME",":",DATA!D80)</f>
        <v>REQ NAME:0</v>
      </c>
      <c r="B73" s="3" t="str">
        <f>CONCATENATE("REQ PHONE",":",DATA!E80)</f>
        <v>REQ PHONE:0</v>
      </c>
      <c r="C73" s="3">
        <f>DATA!G80</f>
        <v>0</v>
      </c>
      <c r="D73" s="3" t="e">
        <f>DATA!H80</f>
        <v>#N/A</v>
      </c>
      <c r="E73" s="3">
        <f>DATA!U80</f>
        <v>0</v>
      </c>
      <c r="F73" s="4">
        <f>DATA!I80</f>
        <v>0</v>
      </c>
      <c r="G73" s="3" t="str">
        <f>CONCATENATE("CUST NAME",":",DATA!J80)</f>
        <v>CUST NAME:</v>
      </c>
      <c r="H73" s="5"/>
      <c r="I73" s="4">
        <f t="shared" si="5"/>
        <v>0</v>
      </c>
      <c r="J73" s="3" t="str">
        <f t="shared" si="6"/>
        <v>CUST NAME:</v>
      </c>
      <c r="K73" s="3" t="str">
        <f>CONCATENATE("PRIM CONTACT",":",DATA!K80)</f>
        <v>PRIM CONTACT:</v>
      </c>
      <c r="L73" s="3" t="str">
        <f>CONCATENATE("PRIM PHONE",":",DATA!L80)</f>
        <v>PRIM PHONE:</v>
      </c>
      <c r="M73" s="75" t="str">
        <f>CONCATENATE("REQ COMPLETION DATE",":",(TEXT(DATA!M80,"MM/DD/YYYY")))</f>
        <v>REQ COMPLETION DATE:01/00/1900</v>
      </c>
      <c r="N73" s="3"/>
      <c r="O73" s="3">
        <f>DATA!N80</f>
        <v>0</v>
      </c>
      <c r="P73" s="3" t="str">
        <f>CONCATENATE("CURRENT LOC OF EQUIP",":",DATA!O80)</f>
        <v>CURRENT LOC OF EQUIP:</v>
      </c>
      <c r="Q73" s="3" t="str">
        <f>CONCATENATE("NEW LOC OF EQUIP",":",DATA!O80)</f>
        <v>NEW LOC OF EQUIP:</v>
      </c>
      <c r="R73" s="3" t="str">
        <f>CONCATENATE("MODEL",":",DATA!Q80)</f>
        <v>MODEL:</v>
      </c>
      <c r="S73" s="3" t="str">
        <f>CONCATENATE("GRAPHICS",":",DATA!R80)</f>
        <v>GRAPHICS:</v>
      </c>
      <c r="T73" s="3" t="str">
        <f>CONCATENATE("# OF STEPS",":",DATA!S80)</f>
        <v># OF STEPS:</v>
      </c>
      <c r="U73" s="3" t="str">
        <f>CONCATENATE("COMMENTS",":",DATA!T80)</f>
        <v>COMMENTS:</v>
      </c>
      <c r="V73" s="3">
        <f>DATA!F80</f>
        <v>4200</v>
      </c>
      <c r="W73" s="3" t="str">
        <f>'MDM WORKSHEET HIDE'!C74</f>
        <v/>
      </c>
      <c r="X73" s="3">
        <f>DATA!V80</f>
        <v>0</v>
      </c>
      <c r="Y73" s="75">
        <f>'MDM WORKSHEET HIDE'!B74</f>
        <v>14</v>
      </c>
      <c r="Z73" s="3" t="e">
        <f>'MDM WORKSHEET HIDE'!H74</f>
        <v>#N/A</v>
      </c>
      <c r="AA73" s="3" t="e">
        <f>'MDM WORKSHEET HIDE'!I74</f>
        <v>#N/A</v>
      </c>
      <c r="AB73" s="3"/>
      <c r="AC73" s="76" t="e">
        <f t="shared" si="7"/>
        <v>#VALUE!</v>
      </c>
      <c r="AD73" s="28"/>
      <c r="AE73" s="77" t="e">
        <f t="shared" si="8"/>
        <v>#VALUE!</v>
      </c>
    </row>
    <row r="74" spans="1:31" ht="48.75" customHeight="1" x14ac:dyDescent="0.3">
      <c r="A74" s="3" t="str">
        <f>CONCATENATE("REQ NAME",":",DATA!D81)</f>
        <v>REQ NAME:0</v>
      </c>
      <c r="B74" s="3" t="str">
        <f>CONCATENATE("REQ PHONE",":",DATA!E81)</f>
        <v>REQ PHONE:0</v>
      </c>
      <c r="C74" s="3">
        <f>DATA!G81</f>
        <v>0</v>
      </c>
      <c r="D74" s="3" t="e">
        <f>DATA!H81</f>
        <v>#N/A</v>
      </c>
      <c r="E74" s="3">
        <f>DATA!U81</f>
        <v>0</v>
      </c>
      <c r="F74" s="4">
        <f>DATA!I81</f>
        <v>0</v>
      </c>
      <c r="G74" s="3" t="str">
        <f>CONCATENATE("CUST NAME",":",DATA!J81)</f>
        <v>CUST NAME:</v>
      </c>
      <c r="H74" s="5"/>
      <c r="I74" s="4">
        <f t="shared" si="5"/>
        <v>0</v>
      </c>
      <c r="J74" s="3" t="str">
        <f t="shared" si="6"/>
        <v>CUST NAME:</v>
      </c>
      <c r="K74" s="3" t="str">
        <f>CONCATENATE("PRIM CONTACT",":",DATA!K81)</f>
        <v>PRIM CONTACT:</v>
      </c>
      <c r="L74" s="3" t="str">
        <f>CONCATENATE("PRIM PHONE",":",DATA!L81)</f>
        <v>PRIM PHONE:</v>
      </c>
      <c r="M74" s="75" t="str">
        <f>CONCATENATE("REQ COMPLETION DATE",":",(TEXT(DATA!M81,"MM/DD/YYYY")))</f>
        <v>REQ COMPLETION DATE:01/00/1900</v>
      </c>
      <c r="N74" s="3"/>
      <c r="O74" s="3">
        <f>DATA!N81</f>
        <v>0</v>
      </c>
      <c r="P74" s="3" t="str">
        <f>CONCATENATE("CURRENT LOC OF EQUIP",":",DATA!O81)</f>
        <v>CURRENT LOC OF EQUIP:</v>
      </c>
      <c r="Q74" s="3" t="str">
        <f>CONCATENATE("NEW LOC OF EQUIP",":",DATA!O81)</f>
        <v>NEW LOC OF EQUIP:</v>
      </c>
      <c r="R74" s="3" t="str">
        <f>CONCATENATE("MODEL",":",DATA!Q81)</f>
        <v>MODEL:</v>
      </c>
      <c r="S74" s="3" t="str">
        <f>CONCATENATE("GRAPHICS",":",DATA!R81)</f>
        <v>GRAPHICS:</v>
      </c>
      <c r="T74" s="3" t="str">
        <f>CONCATENATE("# OF STEPS",":",DATA!S81)</f>
        <v># OF STEPS:</v>
      </c>
      <c r="U74" s="3" t="str">
        <f>CONCATENATE("COMMENTS",":",DATA!T81)</f>
        <v>COMMENTS:</v>
      </c>
      <c r="V74" s="3">
        <f>DATA!F81</f>
        <v>4200</v>
      </c>
      <c r="W74" s="3" t="str">
        <f>'MDM WORKSHEET HIDE'!C75</f>
        <v/>
      </c>
      <c r="X74" s="3">
        <f>DATA!V81</f>
        <v>0</v>
      </c>
      <c r="Y74" s="75">
        <f>'MDM WORKSHEET HIDE'!B75</f>
        <v>14</v>
      </c>
      <c r="Z74" s="3" t="e">
        <f>'MDM WORKSHEET HIDE'!H75</f>
        <v>#N/A</v>
      </c>
      <c r="AA74" s="3" t="e">
        <f>'MDM WORKSHEET HIDE'!I75</f>
        <v>#N/A</v>
      </c>
      <c r="AB74" s="3"/>
      <c r="AC74" s="76" t="e">
        <f t="shared" si="7"/>
        <v>#VALUE!</v>
      </c>
      <c r="AD74" s="28"/>
      <c r="AE74" s="77" t="e">
        <f t="shared" si="8"/>
        <v>#VALUE!</v>
      </c>
    </row>
    <row r="75" spans="1:31" ht="48.75" customHeight="1" x14ac:dyDescent="0.3">
      <c r="A75" s="3" t="str">
        <f>CONCATENATE("REQ NAME",":",DATA!D82)</f>
        <v>REQ NAME:0</v>
      </c>
      <c r="B75" s="3" t="str">
        <f>CONCATENATE("REQ PHONE",":",DATA!E82)</f>
        <v>REQ PHONE:0</v>
      </c>
      <c r="C75" s="3">
        <f>DATA!G82</f>
        <v>0</v>
      </c>
      <c r="D75" s="3" t="e">
        <f>DATA!H82</f>
        <v>#N/A</v>
      </c>
      <c r="E75" s="3">
        <f>DATA!U82</f>
        <v>0</v>
      </c>
      <c r="F75" s="4">
        <f>DATA!I82</f>
        <v>0</v>
      </c>
      <c r="G75" s="3" t="str">
        <f>CONCATENATE("CUST NAME",":",DATA!J82)</f>
        <v>CUST NAME:</v>
      </c>
      <c r="H75" s="5"/>
      <c r="I75" s="4">
        <f t="shared" si="5"/>
        <v>0</v>
      </c>
      <c r="J75" s="3" t="str">
        <f t="shared" si="6"/>
        <v>CUST NAME:</v>
      </c>
      <c r="K75" s="3" t="str">
        <f>CONCATENATE("PRIM CONTACT",":",DATA!K82)</f>
        <v>PRIM CONTACT:</v>
      </c>
      <c r="L75" s="3" t="str">
        <f>CONCATENATE("PRIM PHONE",":",DATA!L82)</f>
        <v>PRIM PHONE:</v>
      </c>
      <c r="M75" s="75" t="str">
        <f>CONCATENATE("REQ COMPLETION DATE",":",(TEXT(DATA!M82,"MM/DD/YYYY")))</f>
        <v>REQ COMPLETION DATE:01/00/1900</v>
      </c>
      <c r="N75" s="3"/>
      <c r="O75" s="3">
        <f>DATA!N82</f>
        <v>0</v>
      </c>
      <c r="P75" s="3" t="str">
        <f>CONCATENATE("CURRENT LOC OF EQUIP",":",DATA!O82)</f>
        <v>CURRENT LOC OF EQUIP:</v>
      </c>
      <c r="Q75" s="3" t="str">
        <f>CONCATENATE("NEW LOC OF EQUIP",":",DATA!O82)</f>
        <v>NEW LOC OF EQUIP:</v>
      </c>
      <c r="R75" s="3" t="str">
        <f>CONCATENATE("MODEL",":",DATA!Q82)</f>
        <v>MODEL:</v>
      </c>
      <c r="S75" s="3" t="str">
        <f>CONCATENATE("GRAPHICS",":",DATA!R82)</f>
        <v>GRAPHICS:</v>
      </c>
      <c r="T75" s="3" t="str">
        <f>CONCATENATE("# OF STEPS",":",DATA!S82)</f>
        <v># OF STEPS:</v>
      </c>
      <c r="U75" s="3" t="str">
        <f>CONCATENATE("COMMENTS",":",DATA!T82)</f>
        <v>COMMENTS:</v>
      </c>
      <c r="V75" s="3">
        <f>DATA!F82</f>
        <v>4200</v>
      </c>
      <c r="W75" s="3" t="str">
        <f>'MDM WORKSHEET HIDE'!C76</f>
        <v/>
      </c>
      <c r="X75" s="3">
        <f>DATA!V82</f>
        <v>0</v>
      </c>
      <c r="Y75" s="75">
        <f>'MDM WORKSHEET HIDE'!B76</f>
        <v>14</v>
      </c>
      <c r="Z75" s="3" t="e">
        <f>'MDM WORKSHEET HIDE'!H76</f>
        <v>#N/A</v>
      </c>
      <c r="AA75" s="3" t="e">
        <f>'MDM WORKSHEET HIDE'!I76</f>
        <v>#N/A</v>
      </c>
      <c r="AB75" s="3"/>
      <c r="AC75" s="76" t="e">
        <f t="shared" si="7"/>
        <v>#VALUE!</v>
      </c>
      <c r="AD75" s="28"/>
      <c r="AE75" s="77" t="e">
        <f t="shared" si="8"/>
        <v>#VALUE!</v>
      </c>
    </row>
    <row r="76" spans="1:31" ht="48.75" customHeight="1" x14ac:dyDescent="0.3">
      <c r="A76" s="3" t="str">
        <f>CONCATENATE("REQ NAME",":",DATA!D83)</f>
        <v>REQ NAME:0</v>
      </c>
      <c r="B76" s="3" t="str">
        <f>CONCATENATE("REQ PHONE",":",DATA!E83)</f>
        <v>REQ PHONE:0</v>
      </c>
      <c r="C76" s="3">
        <f>DATA!G83</f>
        <v>0</v>
      </c>
      <c r="D76" s="3" t="e">
        <f>DATA!H83</f>
        <v>#N/A</v>
      </c>
      <c r="E76" s="3">
        <f>DATA!U83</f>
        <v>0</v>
      </c>
      <c r="F76" s="4">
        <f>DATA!I83</f>
        <v>0</v>
      </c>
      <c r="G76" s="3" t="str">
        <f>CONCATENATE("CUST NAME",":",DATA!J83)</f>
        <v>CUST NAME:</v>
      </c>
      <c r="H76" s="5"/>
      <c r="I76" s="4">
        <f t="shared" si="5"/>
        <v>0</v>
      </c>
      <c r="J76" s="3" t="str">
        <f t="shared" si="6"/>
        <v>CUST NAME:</v>
      </c>
      <c r="K76" s="3" t="str">
        <f>CONCATENATE("PRIM CONTACT",":",DATA!K83)</f>
        <v>PRIM CONTACT:</v>
      </c>
      <c r="L76" s="3" t="str">
        <f>CONCATENATE("PRIM PHONE",":",DATA!L83)</f>
        <v>PRIM PHONE:</v>
      </c>
      <c r="M76" s="75" t="str">
        <f>CONCATENATE("REQ COMPLETION DATE",":",(TEXT(DATA!M83,"MM/DD/YYYY")))</f>
        <v>REQ COMPLETION DATE:01/00/1900</v>
      </c>
      <c r="N76" s="3"/>
      <c r="O76" s="3">
        <f>DATA!N83</f>
        <v>0</v>
      </c>
      <c r="P76" s="3" t="str">
        <f>CONCATENATE("CURRENT LOC OF EQUIP",":",DATA!O83)</f>
        <v>CURRENT LOC OF EQUIP:</v>
      </c>
      <c r="Q76" s="3" t="str">
        <f>CONCATENATE("NEW LOC OF EQUIP",":",DATA!O83)</f>
        <v>NEW LOC OF EQUIP:</v>
      </c>
      <c r="R76" s="3" t="str">
        <f>CONCATENATE("MODEL",":",DATA!Q83)</f>
        <v>MODEL:</v>
      </c>
      <c r="S76" s="3" t="str">
        <f>CONCATENATE("GRAPHICS",":",DATA!R83)</f>
        <v>GRAPHICS:</v>
      </c>
      <c r="T76" s="3" t="str">
        <f>CONCATENATE("# OF STEPS",":",DATA!S83)</f>
        <v># OF STEPS:</v>
      </c>
      <c r="U76" s="3" t="str">
        <f>CONCATENATE("COMMENTS",":",DATA!T83)</f>
        <v>COMMENTS:</v>
      </c>
      <c r="V76" s="3">
        <f>DATA!F83</f>
        <v>4200</v>
      </c>
      <c r="W76" s="3" t="str">
        <f>'MDM WORKSHEET HIDE'!C77</f>
        <v/>
      </c>
      <c r="X76" s="3">
        <f>DATA!V83</f>
        <v>0</v>
      </c>
      <c r="Y76" s="75">
        <f>'MDM WORKSHEET HIDE'!B77</f>
        <v>14</v>
      </c>
      <c r="Z76" s="3" t="e">
        <f>'MDM WORKSHEET HIDE'!H77</f>
        <v>#N/A</v>
      </c>
      <c r="AA76" s="3" t="e">
        <f>'MDM WORKSHEET HIDE'!I77</f>
        <v>#N/A</v>
      </c>
      <c r="AB76" s="3"/>
      <c r="AC76" s="76" t="e">
        <f t="shared" si="7"/>
        <v>#VALUE!</v>
      </c>
      <c r="AD76" s="28"/>
      <c r="AE76" s="77" t="e">
        <f t="shared" si="8"/>
        <v>#VALUE!</v>
      </c>
    </row>
    <row r="77" spans="1:31" ht="48.75" customHeight="1" x14ac:dyDescent="0.3">
      <c r="A77" s="3" t="str">
        <f>CONCATENATE("REQ NAME",":",DATA!D84)</f>
        <v>REQ NAME:0</v>
      </c>
      <c r="B77" s="3" t="str">
        <f>CONCATENATE("REQ PHONE",":",DATA!E84)</f>
        <v>REQ PHONE:0</v>
      </c>
      <c r="C77" s="3">
        <f>DATA!G84</f>
        <v>0</v>
      </c>
      <c r="D77" s="3" t="e">
        <f>DATA!H84</f>
        <v>#N/A</v>
      </c>
      <c r="E77" s="3">
        <f>DATA!U84</f>
        <v>0</v>
      </c>
      <c r="F77" s="4">
        <f>DATA!I84</f>
        <v>0</v>
      </c>
      <c r="G77" s="3" t="str">
        <f>CONCATENATE("CUST NAME",":",DATA!J84)</f>
        <v>CUST NAME:</v>
      </c>
      <c r="H77" s="5"/>
      <c r="I77" s="4">
        <f t="shared" si="5"/>
        <v>0</v>
      </c>
      <c r="J77" s="3" t="str">
        <f t="shared" si="6"/>
        <v>CUST NAME:</v>
      </c>
      <c r="K77" s="3" t="str">
        <f>CONCATENATE("PRIM CONTACT",":",DATA!K84)</f>
        <v>PRIM CONTACT:</v>
      </c>
      <c r="L77" s="3" t="str">
        <f>CONCATENATE("PRIM PHONE",":",DATA!L84)</f>
        <v>PRIM PHONE:</v>
      </c>
      <c r="M77" s="75" t="str">
        <f>CONCATENATE("REQ COMPLETION DATE",":",(TEXT(DATA!M84,"MM/DD/YYYY")))</f>
        <v>REQ COMPLETION DATE:01/00/1900</v>
      </c>
      <c r="N77" s="3"/>
      <c r="O77" s="3">
        <f>DATA!N84</f>
        <v>0</v>
      </c>
      <c r="P77" s="3" t="str">
        <f>CONCATENATE("CURRENT LOC OF EQUIP",":",DATA!O84)</f>
        <v>CURRENT LOC OF EQUIP:</v>
      </c>
      <c r="Q77" s="3" t="str">
        <f>CONCATENATE("NEW LOC OF EQUIP",":",DATA!O84)</f>
        <v>NEW LOC OF EQUIP:</v>
      </c>
      <c r="R77" s="3" t="str">
        <f>CONCATENATE("MODEL",":",DATA!Q84)</f>
        <v>MODEL:</v>
      </c>
      <c r="S77" s="3" t="str">
        <f>CONCATENATE("GRAPHICS",":",DATA!R84)</f>
        <v>GRAPHICS:</v>
      </c>
      <c r="T77" s="3" t="str">
        <f>CONCATENATE("# OF STEPS",":",DATA!S84)</f>
        <v># OF STEPS:</v>
      </c>
      <c r="U77" s="3" t="str">
        <f>CONCATENATE("COMMENTS",":",DATA!T84)</f>
        <v>COMMENTS:</v>
      </c>
      <c r="V77" s="3">
        <f>DATA!F84</f>
        <v>4200</v>
      </c>
      <c r="W77" s="3" t="str">
        <f>'MDM WORKSHEET HIDE'!C78</f>
        <v/>
      </c>
      <c r="X77" s="3">
        <f>DATA!V84</f>
        <v>0</v>
      </c>
      <c r="Y77" s="75">
        <f>'MDM WORKSHEET HIDE'!B78</f>
        <v>14</v>
      </c>
      <c r="Z77" s="3" t="e">
        <f>'MDM WORKSHEET HIDE'!H78</f>
        <v>#N/A</v>
      </c>
      <c r="AA77" s="3" t="e">
        <f>'MDM WORKSHEET HIDE'!I78</f>
        <v>#N/A</v>
      </c>
      <c r="AB77" s="3"/>
      <c r="AC77" s="76" t="e">
        <f t="shared" si="7"/>
        <v>#VALUE!</v>
      </c>
      <c r="AD77" s="28"/>
      <c r="AE77" s="77" t="e">
        <f t="shared" si="8"/>
        <v>#VALUE!</v>
      </c>
    </row>
    <row r="78" spans="1:31" ht="48.75" customHeight="1" x14ac:dyDescent="0.3">
      <c r="A78" s="3" t="str">
        <f>CONCATENATE("REQ NAME",":",DATA!D85)</f>
        <v>REQ NAME:0</v>
      </c>
      <c r="B78" s="3" t="str">
        <f>CONCATENATE("REQ PHONE",":",DATA!E85)</f>
        <v>REQ PHONE:0</v>
      </c>
      <c r="C78" s="3">
        <f>DATA!G85</f>
        <v>0</v>
      </c>
      <c r="D78" s="3" t="e">
        <f>DATA!H85</f>
        <v>#N/A</v>
      </c>
      <c r="E78" s="3">
        <f>DATA!U85</f>
        <v>0</v>
      </c>
      <c r="F78" s="4">
        <f>DATA!I85</f>
        <v>0</v>
      </c>
      <c r="G78" s="3" t="str">
        <f>CONCATENATE("CUST NAME",":",DATA!J85)</f>
        <v>CUST NAME:</v>
      </c>
      <c r="H78" s="5"/>
      <c r="I78" s="4">
        <f t="shared" si="5"/>
        <v>0</v>
      </c>
      <c r="J78" s="3" t="str">
        <f t="shared" si="6"/>
        <v>CUST NAME:</v>
      </c>
      <c r="K78" s="3" t="str">
        <f>CONCATENATE("PRIM CONTACT",":",DATA!K85)</f>
        <v>PRIM CONTACT:</v>
      </c>
      <c r="L78" s="3" t="str">
        <f>CONCATENATE("PRIM PHONE",":",DATA!L85)</f>
        <v>PRIM PHONE:</v>
      </c>
      <c r="M78" s="75" t="str">
        <f>CONCATENATE("REQ COMPLETION DATE",":",(TEXT(DATA!M85,"MM/DD/YYYY")))</f>
        <v>REQ COMPLETION DATE:01/00/1900</v>
      </c>
      <c r="N78" s="3"/>
      <c r="O78" s="3">
        <f>DATA!N85</f>
        <v>0</v>
      </c>
      <c r="P78" s="3" t="str">
        <f>CONCATENATE("CURRENT LOC OF EQUIP",":",DATA!O85)</f>
        <v>CURRENT LOC OF EQUIP:</v>
      </c>
      <c r="Q78" s="3" t="str">
        <f>CONCATENATE("NEW LOC OF EQUIP",":",DATA!O85)</f>
        <v>NEW LOC OF EQUIP:</v>
      </c>
      <c r="R78" s="3" t="str">
        <f>CONCATENATE("MODEL",":",DATA!Q85)</f>
        <v>MODEL:</v>
      </c>
      <c r="S78" s="3" t="str">
        <f>CONCATENATE("GRAPHICS",":",DATA!R85)</f>
        <v>GRAPHICS:</v>
      </c>
      <c r="T78" s="3" t="str">
        <f>CONCATENATE("# OF STEPS",":",DATA!S85)</f>
        <v># OF STEPS:</v>
      </c>
      <c r="U78" s="3" t="str">
        <f>CONCATENATE("COMMENTS",":",DATA!T85)</f>
        <v>COMMENTS:</v>
      </c>
      <c r="V78" s="3">
        <f>DATA!F85</f>
        <v>4200</v>
      </c>
      <c r="W78" s="3" t="str">
        <f>'MDM WORKSHEET HIDE'!C79</f>
        <v/>
      </c>
      <c r="X78" s="3">
        <f>DATA!V85</f>
        <v>0</v>
      </c>
      <c r="Y78" s="75">
        <f>'MDM WORKSHEET HIDE'!B79</f>
        <v>14</v>
      </c>
      <c r="Z78" s="3" t="e">
        <f>'MDM WORKSHEET HIDE'!H79</f>
        <v>#N/A</v>
      </c>
      <c r="AA78" s="3" t="e">
        <f>'MDM WORKSHEET HIDE'!I79</f>
        <v>#N/A</v>
      </c>
      <c r="AB78" s="3"/>
      <c r="AC78" s="76" t="e">
        <f t="shared" si="7"/>
        <v>#VALUE!</v>
      </c>
      <c r="AD78" s="28"/>
      <c r="AE78" s="77" t="e">
        <f t="shared" si="8"/>
        <v>#VALUE!</v>
      </c>
    </row>
    <row r="79" spans="1:31" ht="48.75" customHeight="1" x14ac:dyDescent="0.3">
      <c r="A79" s="3" t="str">
        <f>CONCATENATE("REQ NAME",":",DATA!D86)</f>
        <v>REQ NAME:0</v>
      </c>
      <c r="B79" s="3" t="str">
        <f>CONCATENATE("REQ PHONE",":",DATA!E86)</f>
        <v>REQ PHONE:0</v>
      </c>
      <c r="C79" s="3">
        <f>DATA!G86</f>
        <v>0</v>
      </c>
      <c r="D79" s="3" t="e">
        <f>DATA!H86</f>
        <v>#N/A</v>
      </c>
      <c r="E79" s="3">
        <f>DATA!U86</f>
        <v>0</v>
      </c>
      <c r="F79" s="4">
        <f>DATA!I86</f>
        <v>0</v>
      </c>
      <c r="G79" s="3" t="str">
        <f>CONCATENATE("CUST NAME",":",DATA!J86)</f>
        <v>CUST NAME:</v>
      </c>
      <c r="H79" s="5"/>
      <c r="I79" s="4">
        <f t="shared" si="5"/>
        <v>0</v>
      </c>
      <c r="J79" s="3" t="str">
        <f t="shared" si="6"/>
        <v>CUST NAME:</v>
      </c>
      <c r="K79" s="3" t="str">
        <f>CONCATENATE("PRIM CONTACT",":",DATA!K86)</f>
        <v>PRIM CONTACT:</v>
      </c>
      <c r="L79" s="3" t="str">
        <f>CONCATENATE("PRIM PHONE",":",DATA!L86)</f>
        <v>PRIM PHONE:</v>
      </c>
      <c r="M79" s="75" t="str">
        <f>CONCATENATE("REQ COMPLETION DATE",":",(TEXT(DATA!M86,"MM/DD/YYYY")))</f>
        <v>REQ COMPLETION DATE:01/00/1900</v>
      </c>
      <c r="N79" s="3"/>
      <c r="O79" s="3">
        <f>DATA!N86</f>
        <v>0</v>
      </c>
      <c r="P79" s="3" t="str">
        <f>CONCATENATE("CURRENT LOC OF EQUIP",":",DATA!O86)</f>
        <v>CURRENT LOC OF EQUIP:</v>
      </c>
      <c r="Q79" s="3" t="str">
        <f>CONCATENATE("NEW LOC OF EQUIP",":",DATA!O86)</f>
        <v>NEW LOC OF EQUIP:</v>
      </c>
      <c r="R79" s="3" t="str">
        <f>CONCATENATE("MODEL",":",DATA!Q86)</f>
        <v>MODEL:</v>
      </c>
      <c r="S79" s="3" t="str">
        <f>CONCATENATE("GRAPHICS",":",DATA!R86)</f>
        <v>GRAPHICS:</v>
      </c>
      <c r="T79" s="3" t="str">
        <f>CONCATENATE("# OF STEPS",":",DATA!S86)</f>
        <v># OF STEPS:</v>
      </c>
      <c r="U79" s="3" t="str">
        <f>CONCATENATE("COMMENTS",":",DATA!T86)</f>
        <v>COMMENTS:</v>
      </c>
      <c r="V79" s="3">
        <f>DATA!F86</f>
        <v>4200</v>
      </c>
      <c r="W79" s="3" t="str">
        <f>'MDM WORKSHEET HIDE'!C80</f>
        <v/>
      </c>
      <c r="X79" s="3">
        <f>DATA!V86</f>
        <v>0</v>
      </c>
      <c r="Y79" s="75">
        <f>'MDM WORKSHEET HIDE'!B80</f>
        <v>14</v>
      </c>
      <c r="Z79" s="3" t="e">
        <f>'MDM WORKSHEET HIDE'!H80</f>
        <v>#N/A</v>
      </c>
      <c r="AA79" s="3" t="e">
        <f>'MDM WORKSHEET HIDE'!I80</f>
        <v>#N/A</v>
      </c>
      <c r="AB79" s="3"/>
      <c r="AC79" s="76" t="e">
        <f t="shared" si="7"/>
        <v>#VALUE!</v>
      </c>
      <c r="AD79" s="28"/>
      <c r="AE79" s="77" t="e">
        <f t="shared" si="8"/>
        <v>#VALUE!</v>
      </c>
    </row>
    <row r="80" spans="1:31" ht="48.75" customHeight="1" x14ac:dyDescent="0.3">
      <c r="A80" s="3" t="str">
        <f>CONCATENATE("REQ NAME",":",DATA!D87)</f>
        <v>REQ NAME:0</v>
      </c>
      <c r="B80" s="3" t="str">
        <f>CONCATENATE("REQ PHONE",":",DATA!E87)</f>
        <v>REQ PHONE:0</v>
      </c>
      <c r="C80" s="3">
        <f>DATA!G87</f>
        <v>0</v>
      </c>
      <c r="D80" s="3" t="e">
        <f>DATA!H87</f>
        <v>#N/A</v>
      </c>
      <c r="E80" s="3">
        <f>DATA!U87</f>
        <v>0</v>
      </c>
      <c r="F80" s="4">
        <f>DATA!I87</f>
        <v>0</v>
      </c>
      <c r="G80" s="3" t="str">
        <f>CONCATENATE("CUST NAME",":",DATA!J87)</f>
        <v>CUST NAME:</v>
      </c>
      <c r="H80" s="5"/>
      <c r="I80" s="4">
        <f t="shared" si="5"/>
        <v>0</v>
      </c>
      <c r="J80" s="3" t="str">
        <f t="shared" si="6"/>
        <v>CUST NAME:</v>
      </c>
      <c r="K80" s="3" t="str">
        <f>CONCATENATE("PRIM CONTACT",":",DATA!K87)</f>
        <v>PRIM CONTACT:</v>
      </c>
      <c r="L80" s="3" t="str">
        <f>CONCATENATE("PRIM PHONE",":",DATA!L87)</f>
        <v>PRIM PHONE:</v>
      </c>
      <c r="M80" s="75" t="str">
        <f>CONCATENATE("REQ COMPLETION DATE",":",(TEXT(DATA!M87,"MM/DD/YYYY")))</f>
        <v>REQ COMPLETION DATE:01/00/1900</v>
      </c>
      <c r="N80" s="3"/>
      <c r="O80" s="3">
        <f>DATA!N87</f>
        <v>0</v>
      </c>
      <c r="P80" s="3" t="str">
        <f>CONCATENATE("CURRENT LOC OF EQUIP",":",DATA!O87)</f>
        <v>CURRENT LOC OF EQUIP:</v>
      </c>
      <c r="Q80" s="3" t="str">
        <f>CONCATENATE("NEW LOC OF EQUIP",":",DATA!O87)</f>
        <v>NEW LOC OF EQUIP:</v>
      </c>
      <c r="R80" s="3" t="str">
        <f>CONCATENATE("MODEL",":",DATA!Q87)</f>
        <v>MODEL:</v>
      </c>
      <c r="S80" s="3" t="str">
        <f>CONCATENATE("GRAPHICS",":",DATA!R87)</f>
        <v>GRAPHICS:</v>
      </c>
      <c r="T80" s="3" t="str">
        <f>CONCATENATE("# OF STEPS",":",DATA!S87)</f>
        <v># OF STEPS:</v>
      </c>
      <c r="U80" s="3" t="str">
        <f>CONCATENATE("COMMENTS",":",DATA!T87)</f>
        <v>COMMENTS:</v>
      </c>
      <c r="V80" s="3">
        <f>DATA!F87</f>
        <v>4200</v>
      </c>
      <c r="W80" s="3" t="str">
        <f>'MDM WORKSHEET HIDE'!C81</f>
        <v/>
      </c>
      <c r="X80" s="3">
        <f>DATA!V87</f>
        <v>0</v>
      </c>
      <c r="Y80" s="75">
        <f>'MDM WORKSHEET HIDE'!B81</f>
        <v>14</v>
      </c>
      <c r="Z80" s="3" t="e">
        <f>'MDM WORKSHEET HIDE'!H81</f>
        <v>#N/A</v>
      </c>
      <c r="AA80" s="3" t="e">
        <f>'MDM WORKSHEET HIDE'!I81</f>
        <v>#N/A</v>
      </c>
      <c r="AB80" s="3"/>
      <c r="AC80" s="76" t="e">
        <f t="shared" si="7"/>
        <v>#VALUE!</v>
      </c>
      <c r="AD80" s="28"/>
      <c r="AE80" s="77" t="e">
        <f t="shared" si="8"/>
        <v>#VALUE!</v>
      </c>
    </row>
    <row r="81" spans="1:31" ht="48.75" customHeight="1" x14ac:dyDescent="0.3">
      <c r="A81" s="3" t="str">
        <f>CONCATENATE("REQ NAME",":",DATA!D88)</f>
        <v>REQ NAME:0</v>
      </c>
      <c r="B81" s="3" t="str">
        <f>CONCATENATE("REQ PHONE",":",DATA!E88)</f>
        <v>REQ PHONE:0</v>
      </c>
      <c r="C81" s="3">
        <f>DATA!G88</f>
        <v>0</v>
      </c>
      <c r="D81" s="3" t="e">
        <f>DATA!H88</f>
        <v>#N/A</v>
      </c>
      <c r="E81" s="3">
        <f>DATA!U88</f>
        <v>0</v>
      </c>
      <c r="F81" s="4">
        <f>DATA!I88</f>
        <v>0</v>
      </c>
      <c r="G81" s="3" t="str">
        <f>CONCATENATE("CUST NAME",":",DATA!J88)</f>
        <v>CUST NAME:</v>
      </c>
      <c r="H81" s="5"/>
      <c r="I81" s="4">
        <f t="shared" si="5"/>
        <v>0</v>
      </c>
      <c r="J81" s="3" t="str">
        <f t="shared" si="6"/>
        <v>CUST NAME:</v>
      </c>
      <c r="K81" s="3" t="str">
        <f>CONCATENATE("PRIM CONTACT",":",DATA!K88)</f>
        <v>PRIM CONTACT:</v>
      </c>
      <c r="L81" s="3" t="str">
        <f>CONCATENATE("PRIM PHONE",":",DATA!L88)</f>
        <v>PRIM PHONE:</v>
      </c>
      <c r="M81" s="75" t="str">
        <f>CONCATENATE("REQ COMPLETION DATE",":",(TEXT(DATA!M88,"MM/DD/YYYY")))</f>
        <v>REQ COMPLETION DATE:01/00/1900</v>
      </c>
      <c r="N81" s="3"/>
      <c r="O81" s="3">
        <f>DATA!N88</f>
        <v>0</v>
      </c>
      <c r="P81" s="3" t="str">
        <f>CONCATENATE("CURRENT LOC OF EQUIP",":",DATA!O88)</f>
        <v>CURRENT LOC OF EQUIP:</v>
      </c>
      <c r="Q81" s="3" t="str">
        <f>CONCATENATE("NEW LOC OF EQUIP",":",DATA!O88)</f>
        <v>NEW LOC OF EQUIP:</v>
      </c>
      <c r="R81" s="3" t="str">
        <f>CONCATENATE("MODEL",":",DATA!Q88)</f>
        <v>MODEL:</v>
      </c>
      <c r="S81" s="3" t="str">
        <f>CONCATENATE("GRAPHICS",":",DATA!R88)</f>
        <v>GRAPHICS:</v>
      </c>
      <c r="T81" s="3" t="str">
        <f>CONCATENATE("# OF STEPS",":",DATA!S88)</f>
        <v># OF STEPS:</v>
      </c>
      <c r="U81" s="3" t="str">
        <f>CONCATENATE("COMMENTS",":",DATA!T88)</f>
        <v>COMMENTS:</v>
      </c>
      <c r="V81" s="3">
        <f>DATA!F88</f>
        <v>4200</v>
      </c>
      <c r="W81" s="3" t="str">
        <f>'MDM WORKSHEET HIDE'!C82</f>
        <v/>
      </c>
      <c r="X81" s="3">
        <f>DATA!V88</f>
        <v>0</v>
      </c>
      <c r="Y81" s="75">
        <f>'MDM WORKSHEET HIDE'!B82</f>
        <v>14</v>
      </c>
      <c r="Z81" s="3" t="e">
        <f>'MDM WORKSHEET HIDE'!H82</f>
        <v>#N/A</v>
      </c>
      <c r="AA81" s="3" t="e">
        <f>'MDM WORKSHEET HIDE'!I82</f>
        <v>#N/A</v>
      </c>
      <c r="AB81" s="3"/>
      <c r="AC81" s="76" t="e">
        <f t="shared" si="7"/>
        <v>#VALUE!</v>
      </c>
      <c r="AD81" s="28"/>
      <c r="AE81" s="77" t="e">
        <f t="shared" si="8"/>
        <v>#VALUE!</v>
      </c>
    </row>
    <row r="82" spans="1:31" ht="48.75" customHeight="1" x14ac:dyDescent="0.3">
      <c r="A82" s="3" t="str">
        <f>CONCATENATE("REQ NAME",":",DATA!D89)</f>
        <v>REQ NAME:0</v>
      </c>
      <c r="B82" s="3" t="str">
        <f>CONCATENATE("REQ PHONE",":",DATA!E89)</f>
        <v>REQ PHONE:0</v>
      </c>
      <c r="C82" s="3">
        <f>DATA!G89</f>
        <v>0</v>
      </c>
      <c r="D82" s="3" t="e">
        <f>DATA!H89</f>
        <v>#N/A</v>
      </c>
      <c r="E82" s="3">
        <f>DATA!U89</f>
        <v>0</v>
      </c>
      <c r="F82" s="4">
        <f>DATA!I89</f>
        <v>0</v>
      </c>
      <c r="G82" s="3" t="str">
        <f>CONCATENATE("CUST NAME",":",DATA!J89)</f>
        <v>CUST NAME:</v>
      </c>
      <c r="H82" s="5"/>
      <c r="I82" s="4">
        <f t="shared" si="5"/>
        <v>0</v>
      </c>
      <c r="J82" s="3" t="str">
        <f t="shared" si="6"/>
        <v>CUST NAME:</v>
      </c>
      <c r="K82" s="3" t="str">
        <f>CONCATENATE("PRIM CONTACT",":",DATA!K89)</f>
        <v>PRIM CONTACT:</v>
      </c>
      <c r="L82" s="3" t="str">
        <f>CONCATENATE("PRIM PHONE",":",DATA!L89)</f>
        <v>PRIM PHONE:</v>
      </c>
      <c r="M82" s="75" t="str">
        <f>CONCATENATE("REQ COMPLETION DATE",":",(TEXT(DATA!M89,"MM/DD/YYYY")))</f>
        <v>REQ COMPLETION DATE:01/00/1900</v>
      </c>
      <c r="N82" s="3"/>
      <c r="O82" s="3">
        <f>DATA!N89</f>
        <v>0</v>
      </c>
      <c r="P82" s="3" t="str">
        <f>CONCATENATE("CURRENT LOC OF EQUIP",":",DATA!O89)</f>
        <v>CURRENT LOC OF EQUIP:</v>
      </c>
      <c r="Q82" s="3" t="str">
        <f>CONCATENATE("NEW LOC OF EQUIP",":",DATA!O89)</f>
        <v>NEW LOC OF EQUIP:</v>
      </c>
      <c r="R82" s="3" t="str">
        <f>CONCATENATE("MODEL",":",DATA!Q89)</f>
        <v>MODEL:</v>
      </c>
      <c r="S82" s="3" t="str">
        <f>CONCATENATE("GRAPHICS",":",DATA!R89)</f>
        <v>GRAPHICS:</v>
      </c>
      <c r="T82" s="3" t="str">
        <f>CONCATENATE("# OF STEPS",":",DATA!S89)</f>
        <v># OF STEPS:</v>
      </c>
      <c r="U82" s="3" t="str">
        <f>CONCATENATE("COMMENTS",":",DATA!T89)</f>
        <v>COMMENTS:</v>
      </c>
      <c r="V82" s="3">
        <f>DATA!F89</f>
        <v>4200</v>
      </c>
      <c r="W82" s="3" t="str">
        <f>'MDM WORKSHEET HIDE'!C83</f>
        <v/>
      </c>
      <c r="X82" s="3">
        <f>DATA!V89</f>
        <v>0</v>
      </c>
      <c r="Y82" s="75">
        <f>'MDM WORKSHEET HIDE'!B83</f>
        <v>14</v>
      </c>
      <c r="Z82" s="3" t="e">
        <f>'MDM WORKSHEET HIDE'!H83</f>
        <v>#N/A</v>
      </c>
      <c r="AA82" s="3" t="e">
        <f>'MDM WORKSHEET HIDE'!I83</f>
        <v>#N/A</v>
      </c>
      <c r="AB82" s="3"/>
      <c r="AC82" s="76" t="e">
        <f t="shared" si="7"/>
        <v>#VALUE!</v>
      </c>
      <c r="AD82" s="28"/>
      <c r="AE82" s="77" t="e">
        <f t="shared" si="8"/>
        <v>#VALUE!</v>
      </c>
    </row>
    <row r="83" spans="1:31" ht="48.75" customHeight="1" x14ac:dyDescent="0.3">
      <c r="A83" s="3" t="str">
        <f>CONCATENATE("REQ NAME",":",DATA!D90)</f>
        <v>REQ NAME:0</v>
      </c>
      <c r="B83" s="3" t="str">
        <f>CONCATENATE("REQ PHONE",":",DATA!E90)</f>
        <v>REQ PHONE:0</v>
      </c>
      <c r="C83" s="3">
        <f>DATA!G90</f>
        <v>0</v>
      </c>
      <c r="D83" s="3" t="e">
        <f>DATA!H90</f>
        <v>#N/A</v>
      </c>
      <c r="E83" s="3">
        <f>DATA!U90</f>
        <v>0</v>
      </c>
      <c r="F83" s="4">
        <f>DATA!I90</f>
        <v>0</v>
      </c>
      <c r="G83" s="3" t="str">
        <f>CONCATENATE("CUST NAME",":",DATA!J90)</f>
        <v>CUST NAME:</v>
      </c>
      <c r="H83" s="5"/>
      <c r="I83" s="4">
        <f t="shared" si="5"/>
        <v>0</v>
      </c>
      <c r="J83" s="3" t="str">
        <f t="shared" si="6"/>
        <v>CUST NAME:</v>
      </c>
      <c r="K83" s="3" t="str">
        <f>CONCATENATE("PRIM CONTACT",":",DATA!K90)</f>
        <v>PRIM CONTACT:</v>
      </c>
      <c r="L83" s="3" t="str">
        <f>CONCATENATE("PRIM PHONE",":",DATA!L90)</f>
        <v>PRIM PHONE:</v>
      </c>
      <c r="M83" s="75" t="str">
        <f>CONCATENATE("REQ COMPLETION DATE",":",(TEXT(DATA!M90,"MM/DD/YYYY")))</f>
        <v>REQ COMPLETION DATE:01/00/1900</v>
      </c>
      <c r="N83" s="3"/>
      <c r="O83" s="3">
        <f>DATA!N90</f>
        <v>0</v>
      </c>
      <c r="P83" s="3" t="str">
        <f>CONCATENATE("CURRENT LOC OF EQUIP",":",DATA!O90)</f>
        <v>CURRENT LOC OF EQUIP:</v>
      </c>
      <c r="Q83" s="3" t="str">
        <f>CONCATENATE("NEW LOC OF EQUIP",":",DATA!O90)</f>
        <v>NEW LOC OF EQUIP:</v>
      </c>
      <c r="R83" s="3" t="str">
        <f>CONCATENATE("MODEL",":",DATA!Q90)</f>
        <v>MODEL:</v>
      </c>
      <c r="S83" s="3" t="str">
        <f>CONCATENATE("GRAPHICS",":",DATA!R90)</f>
        <v>GRAPHICS:</v>
      </c>
      <c r="T83" s="3" t="str">
        <f>CONCATENATE("# OF STEPS",":",DATA!S90)</f>
        <v># OF STEPS:</v>
      </c>
      <c r="U83" s="3" t="str">
        <f>CONCATENATE("COMMENTS",":",DATA!T90)</f>
        <v>COMMENTS:</v>
      </c>
      <c r="V83" s="3">
        <f>DATA!F90</f>
        <v>4200</v>
      </c>
      <c r="W83" s="3" t="str">
        <f>'MDM WORKSHEET HIDE'!C84</f>
        <v/>
      </c>
      <c r="X83" s="3">
        <f>DATA!V90</f>
        <v>0</v>
      </c>
      <c r="Y83" s="75">
        <f>'MDM WORKSHEET HIDE'!B84</f>
        <v>14</v>
      </c>
      <c r="Z83" s="3" t="e">
        <f>'MDM WORKSHEET HIDE'!H84</f>
        <v>#N/A</v>
      </c>
      <c r="AA83" s="3" t="e">
        <f>'MDM WORKSHEET HIDE'!I84</f>
        <v>#N/A</v>
      </c>
      <c r="AB83" s="3"/>
      <c r="AC83" s="76" t="e">
        <f t="shared" si="7"/>
        <v>#VALUE!</v>
      </c>
      <c r="AD83" s="28"/>
      <c r="AE83" s="77" t="e">
        <f t="shared" si="8"/>
        <v>#VALUE!</v>
      </c>
    </row>
    <row r="84" spans="1:31" ht="48.75" customHeight="1" x14ac:dyDescent="0.3">
      <c r="A84" s="3" t="str">
        <f>CONCATENATE("REQ NAME",":",DATA!D91)</f>
        <v>REQ NAME:0</v>
      </c>
      <c r="B84" s="3" t="str">
        <f>CONCATENATE("REQ PHONE",":",DATA!E91)</f>
        <v>REQ PHONE:0</v>
      </c>
      <c r="C84" s="3">
        <f>DATA!G91</f>
        <v>0</v>
      </c>
      <c r="D84" s="3" t="e">
        <f>DATA!H91</f>
        <v>#N/A</v>
      </c>
      <c r="E84" s="3">
        <f>DATA!U91</f>
        <v>0</v>
      </c>
      <c r="F84" s="4">
        <f>DATA!I91</f>
        <v>0</v>
      </c>
      <c r="G84" s="3" t="str">
        <f>CONCATENATE("CUST NAME",":",DATA!J91)</f>
        <v>CUST NAME:</v>
      </c>
      <c r="H84" s="5"/>
      <c r="I84" s="4">
        <f t="shared" si="5"/>
        <v>0</v>
      </c>
      <c r="J84" s="3" t="str">
        <f t="shared" si="6"/>
        <v>CUST NAME:</v>
      </c>
      <c r="K84" s="3" t="str">
        <f>CONCATENATE("PRIM CONTACT",":",DATA!K91)</f>
        <v>PRIM CONTACT:</v>
      </c>
      <c r="L84" s="3" t="str">
        <f>CONCATENATE("PRIM PHONE",":",DATA!L91)</f>
        <v>PRIM PHONE:</v>
      </c>
      <c r="M84" s="75" t="str">
        <f>CONCATENATE("REQ COMPLETION DATE",":",(TEXT(DATA!M91,"MM/DD/YYYY")))</f>
        <v>REQ COMPLETION DATE:01/00/1900</v>
      </c>
      <c r="N84" s="3"/>
      <c r="O84" s="3">
        <f>DATA!N91</f>
        <v>0</v>
      </c>
      <c r="P84" s="3" t="str">
        <f>CONCATENATE("CURRENT LOC OF EQUIP",":",DATA!O91)</f>
        <v>CURRENT LOC OF EQUIP:</v>
      </c>
      <c r="Q84" s="3" t="str">
        <f>CONCATENATE("NEW LOC OF EQUIP",":",DATA!O91)</f>
        <v>NEW LOC OF EQUIP:</v>
      </c>
      <c r="R84" s="3" t="str">
        <f>CONCATENATE("MODEL",":",DATA!Q91)</f>
        <v>MODEL:</v>
      </c>
      <c r="S84" s="3" t="str">
        <f>CONCATENATE("GRAPHICS",":",DATA!R91)</f>
        <v>GRAPHICS:</v>
      </c>
      <c r="T84" s="3" t="str">
        <f>CONCATENATE("# OF STEPS",":",DATA!S91)</f>
        <v># OF STEPS:</v>
      </c>
      <c r="U84" s="3" t="str">
        <f>CONCATENATE("COMMENTS",":",DATA!T91)</f>
        <v>COMMENTS:</v>
      </c>
      <c r="V84" s="3">
        <f>DATA!F91</f>
        <v>4200</v>
      </c>
      <c r="W84" s="3" t="str">
        <f>'MDM WORKSHEET HIDE'!C85</f>
        <v/>
      </c>
      <c r="X84" s="3">
        <f>DATA!V91</f>
        <v>0</v>
      </c>
      <c r="Y84" s="75">
        <f>'MDM WORKSHEET HIDE'!B85</f>
        <v>14</v>
      </c>
      <c r="Z84" s="3" t="e">
        <f>'MDM WORKSHEET HIDE'!H85</f>
        <v>#N/A</v>
      </c>
      <c r="AA84" s="3" t="e">
        <f>'MDM WORKSHEET HIDE'!I85</f>
        <v>#N/A</v>
      </c>
      <c r="AB84" s="3"/>
      <c r="AC84" s="76" t="e">
        <f t="shared" si="7"/>
        <v>#VALUE!</v>
      </c>
      <c r="AD84" s="28"/>
      <c r="AE84" s="77" t="e">
        <f t="shared" si="8"/>
        <v>#VALUE!</v>
      </c>
    </row>
    <row r="85" spans="1:31" ht="48.75" customHeight="1" x14ac:dyDescent="0.3">
      <c r="A85" s="3" t="str">
        <f>CONCATENATE("REQ NAME",":",DATA!D92)</f>
        <v>REQ NAME:0</v>
      </c>
      <c r="B85" s="3" t="str">
        <f>CONCATENATE("REQ PHONE",":",DATA!E92)</f>
        <v>REQ PHONE:0</v>
      </c>
      <c r="C85" s="3">
        <f>DATA!G92</f>
        <v>0</v>
      </c>
      <c r="D85" s="3" t="e">
        <f>DATA!H92</f>
        <v>#N/A</v>
      </c>
      <c r="E85" s="3">
        <f>DATA!U92</f>
        <v>0</v>
      </c>
      <c r="F85" s="4">
        <f>DATA!I92</f>
        <v>0</v>
      </c>
      <c r="G85" s="3" t="str">
        <f>CONCATENATE("CUST NAME",":",DATA!J92)</f>
        <v>CUST NAME:</v>
      </c>
      <c r="H85" s="5"/>
      <c r="I85" s="4">
        <f t="shared" si="5"/>
        <v>0</v>
      </c>
      <c r="J85" s="3" t="str">
        <f t="shared" si="6"/>
        <v>CUST NAME:</v>
      </c>
      <c r="K85" s="3" t="str">
        <f>CONCATENATE("PRIM CONTACT",":",DATA!K92)</f>
        <v>PRIM CONTACT:</v>
      </c>
      <c r="L85" s="3" t="str">
        <f>CONCATENATE("PRIM PHONE",":",DATA!L92)</f>
        <v>PRIM PHONE:</v>
      </c>
      <c r="M85" s="75" t="str">
        <f>CONCATENATE("REQ COMPLETION DATE",":",(TEXT(DATA!M92,"MM/DD/YYYY")))</f>
        <v>REQ COMPLETION DATE:01/00/1900</v>
      </c>
      <c r="N85" s="3"/>
      <c r="O85" s="3">
        <f>DATA!N92</f>
        <v>0</v>
      </c>
      <c r="P85" s="3" t="str">
        <f>CONCATENATE("CURRENT LOC OF EQUIP",":",DATA!O92)</f>
        <v>CURRENT LOC OF EQUIP:</v>
      </c>
      <c r="Q85" s="3" t="str">
        <f>CONCATENATE("NEW LOC OF EQUIP",":",DATA!O92)</f>
        <v>NEW LOC OF EQUIP:</v>
      </c>
      <c r="R85" s="3" t="str">
        <f>CONCATENATE("MODEL",":",DATA!Q92)</f>
        <v>MODEL:</v>
      </c>
      <c r="S85" s="3" t="str">
        <f>CONCATENATE("GRAPHICS",":",DATA!R92)</f>
        <v>GRAPHICS:</v>
      </c>
      <c r="T85" s="3" t="str">
        <f>CONCATENATE("# OF STEPS",":",DATA!S92)</f>
        <v># OF STEPS:</v>
      </c>
      <c r="U85" s="3" t="str">
        <f>CONCATENATE("COMMENTS",":",DATA!T92)</f>
        <v>COMMENTS:</v>
      </c>
      <c r="V85" s="3">
        <f>DATA!F92</f>
        <v>4200</v>
      </c>
      <c r="W85" s="3" t="str">
        <f>'MDM WORKSHEET HIDE'!C86</f>
        <v/>
      </c>
      <c r="X85" s="3">
        <f>DATA!V92</f>
        <v>0</v>
      </c>
      <c r="Y85" s="75">
        <f>'MDM WORKSHEET HIDE'!B86</f>
        <v>14</v>
      </c>
      <c r="Z85" s="3" t="e">
        <f>'MDM WORKSHEET HIDE'!H86</f>
        <v>#N/A</v>
      </c>
      <c r="AA85" s="3" t="e">
        <f>'MDM WORKSHEET HIDE'!I86</f>
        <v>#N/A</v>
      </c>
      <c r="AB85" s="3"/>
      <c r="AC85" s="76" t="e">
        <f t="shared" si="7"/>
        <v>#VALUE!</v>
      </c>
      <c r="AD85" s="28"/>
      <c r="AE85" s="77" t="e">
        <f t="shared" si="8"/>
        <v>#VALUE!</v>
      </c>
    </row>
    <row r="86" spans="1:31" ht="48.75" customHeight="1" x14ac:dyDescent="0.3">
      <c r="A86" s="3" t="str">
        <f>CONCATENATE("REQ NAME",":",DATA!D93)</f>
        <v>REQ NAME:0</v>
      </c>
      <c r="B86" s="3" t="str">
        <f>CONCATENATE("REQ PHONE",":",DATA!E93)</f>
        <v>REQ PHONE:0</v>
      </c>
      <c r="C86" s="3">
        <f>DATA!G93</f>
        <v>0</v>
      </c>
      <c r="D86" s="3" t="e">
        <f>DATA!H93</f>
        <v>#N/A</v>
      </c>
      <c r="E86" s="3">
        <f>DATA!U93</f>
        <v>0</v>
      </c>
      <c r="F86" s="4">
        <f>DATA!I93</f>
        <v>0</v>
      </c>
      <c r="G86" s="3" t="str">
        <f>CONCATENATE("CUST NAME",":",DATA!J93)</f>
        <v>CUST NAME:</v>
      </c>
      <c r="H86" s="5"/>
      <c r="I86" s="4">
        <f t="shared" si="5"/>
        <v>0</v>
      </c>
      <c r="J86" s="3" t="str">
        <f t="shared" si="6"/>
        <v>CUST NAME:</v>
      </c>
      <c r="K86" s="3" t="str">
        <f>CONCATENATE("PRIM CONTACT",":",DATA!K93)</f>
        <v>PRIM CONTACT:</v>
      </c>
      <c r="L86" s="3" t="str">
        <f>CONCATENATE("PRIM PHONE",":",DATA!L93)</f>
        <v>PRIM PHONE:</v>
      </c>
      <c r="M86" s="75" t="str">
        <f>CONCATENATE("REQ COMPLETION DATE",":",(TEXT(DATA!M93,"MM/DD/YYYY")))</f>
        <v>REQ COMPLETION DATE:01/00/1900</v>
      </c>
      <c r="N86" s="3"/>
      <c r="O86" s="3">
        <f>DATA!N93</f>
        <v>0</v>
      </c>
      <c r="P86" s="3" t="str">
        <f>CONCATENATE("CURRENT LOC OF EQUIP",":",DATA!O93)</f>
        <v>CURRENT LOC OF EQUIP:</v>
      </c>
      <c r="Q86" s="3" t="str">
        <f>CONCATENATE("NEW LOC OF EQUIP",":",DATA!O93)</f>
        <v>NEW LOC OF EQUIP:</v>
      </c>
      <c r="R86" s="3" t="str">
        <f>CONCATENATE("MODEL",":",DATA!Q93)</f>
        <v>MODEL:</v>
      </c>
      <c r="S86" s="3" t="str">
        <f>CONCATENATE("GRAPHICS",":",DATA!R93)</f>
        <v>GRAPHICS:</v>
      </c>
      <c r="T86" s="3" t="str">
        <f>CONCATENATE("# OF STEPS",":",DATA!S93)</f>
        <v># OF STEPS:</v>
      </c>
      <c r="U86" s="3" t="str">
        <f>CONCATENATE("COMMENTS",":",DATA!T93)</f>
        <v>COMMENTS:</v>
      </c>
      <c r="V86" s="3">
        <f>DATA!F93</f>
        <v>4200</v>
      </c>
      <c r="W86" s="3" t="str">
        <f>'MDM WORKSHEET HIDE'!C87</f>
        <v/>
      </c>
      <c r="X86" s="3">
        <f>DATA!V93</f>
        <v>0</v>
      </c>
      <c r="Y86" s="75">
        <f>'MDM WORKSHEET HIDE'!B87</f>
        <v>14</v>
      </c>
      <c r="Z86" s="3" t="e">
        <f>'MDM WORKSHEET HIDE'!H87</f>
        <v>#N/A</v>
      </c>
      <c r="AA86" s="3" t="e">
        <f>'MDM WORKSHEET HIDE'!I87</f>
        <v>#N/A</v>
      </c>
      <c r="AB86" s="3"/>
      <c r="AC86" s="76" t="e">
        <f t="shared" si="7"/>
        <v>#VALUE!</v>
      </c>
      <c r="AD86" s="28"/>
      <c r="AE86" s="77" t="e">
        <f t="shared" si="8"/>
        <v>#VALUE!</v>
      </c>
    </row>
    <row r="87" spans="1:31" ht="48.75" customHeight="1" x14ac:dyDescent="0.3">
      <c r="A87" s="3" t="str">
        <f>CONCATENATE("REQ NAME",":",DATA!D94)</f>
        <v>REQ NAME:0</v>
      </c>
      <c r="B87" s="3" t="str">
        <f>CONCATENATE("REQ PHONE",":",DATA!E94)</f>
        <v>REQ PHONE:0</v>
      </c>
      <c r="C87" s="3">
        <f>DATA!G94</f>
        <v>0</v>
      </c>
      <c r="D87" s="3" t="e">
        <f>DATA!H94</f>
        <v>#N/A</v>
      </c>
      <c r="E87" s="3">
        <f>DATA!U94</f>
        <v>0</v>
      </c>
      <c r="F87" s="4">
        <f>DATA!I94</f>
        <v>0</v>
      </c>
      <c r="G87" s="3" t="str">
        <f>CONCATENATE("CUST NAME",":",DATA!J94)</f>
        <v>CUST NAME:</v>
      </c>
      <c r="H87" s="5"/>
      <c r="I87" s="4">
        <f t="shared" si="5"/>
        <v>0</v>
      </c>
      <c r="J87" s="3" t="str">
        <f t="shared" si="6"/>
        <v>CUST NAME:</v>
      </c>
      <c r="K87" s="3" t="str">
        <f>CONCATENATE("PRIM CONTACT",":",DATA!K94)</f>
        <v>PRIM CONTACT:</v>
      </c>
      <c r="L87" s="3" t="str">
        <f>CONCATENATE("PRIM PHONE",":",DATA!L94)</f>
        <v>PRIM PHONE:</v>
      </c>
      <c r="M87" s="75" t="str">
        <f>CONCATENATE("REQ COMPLETION DATE",":",(TEXT(DATA!M94,"MM/DD/YYYY")))</f>
        <v>REQ COMPLETION DATE:01/00/1900</v>
      </c>
      <c r="N87" s="3"/>
      <c r="O87" s="3">
        <f>DATA!N94</f>
        <v>0</v>
      </c>
      <c r="P87" s="3" t="str">
        <f>CONCATENATE("CURRENT LOC OF EQUIP",":",DATA!O94)</f>
        <v>CURRENT LOC OF EQUIP:</v>
      </c>
      <c r="Q87" s="3" t="str">
        <f>CONCATENATE("NEW LOC OF EQUIP",":",DATA!O94)</f>
        <v>NEW LOC OF EQUIP:</v>
      </c>
      <c r="R87" s="3" t="str">
        <f>CONCATENATE("MODEL",":",DATA!Q94)</f>
        <v>MODEL:</v>
      </c>
      <c r="S87" s="3" t="str">
        <f>CONCATENATE("GRAPHICS",":",DATA!R94)</f>
        <v>GRAPHICS:</v>
      </c>
      <c r="T87" s="3" t="str">
        <f>CONCATENATE("# OF STEPS",":",DATA!S94)</f>
        <v># OF STEPS:</v>
      </c>
      <c r="U87" s="3" t="str">
        <f>CONCATENATE("COMMENTS",":",DATA!T94)</f>
        <v>COMMENTS:</v>
      </c>
      <c r="V87" s="3">
        <f>DATA!F94</f>
        <v>4200</v>
      </c>
      <c r="W87" s="3" t="str">
        <f>'MDM WORKSHEET HIDE'!C88</f>
        <v/>
      </c>
      <c r="X87" s="3">
        <f>DATA!V94</f>
        <v>0</v>
      </c>
      <c r="Y87" s="75">
        <f>'MDM WORKSHEET HIDE'!B88</f>
        <v>14</v>
      </c>
      <c r="Z87" s="3" t="e">
        <f>'MDM WORKSHEET HIDE'!H88</f>
        <v>#N/A</v>
      </c>
      <c r="AA87" s="3" t="e">
        <f>'MDM WORKSHEET HIDE'!I88</f>
        <v>#N/A</v>
      </c>
      <c r="AB87" s="3"/>
      <c r="AC87" s="76" t="e">
        <f t="shared" si="7"/>
        <v>#VALUE!</v>
      </c>
      <c r="AD87" s="28"/>
      <c r="AE87" s="77" t="e">
        <f t="shared" si="8"/>
        <v>#VALUE!</v>
      </c>
    </row>
    <row r="88" spans="1:31" ht="48.75" customHeight="1" x14ac:dyDescent="0.3">
      <c r="A88" s="3" t="str">
        <f>CONCATENATE("REQ NAME",":",DATA!D95)</f>
        <v>REQ NAME:0</v>
      </c>
      <c r="B88" s="3" t="str">
        <f>CONCATENATE("REQ PHONE",":",DATA!E95)</f>
        <v>REQ PHONE:0</v>
      </c>
      <c r="C88" s="3">
        <f>DATA!G95</f>
        <v>0</v>
      </c>
      <c r="D88" s="3" t="e">
        <f>DATA!H95</f>
        <v>#N/A</v>
      </c>
      <c r="E88" s="3">
        <f>DATA!U95</f>
        <v>0</v>
      </c>
      <c r="F88" s="4">
        <f>DATA!I95</f>
        <v>0</v>
      </c>
      <c r="G88" s="3" t="str">
        <f>CONCATENATE("CUST NAME",":",DATA!J95)</f>
        <v>CUST NAME:</v>
      </c>
      <c r="H88" s="5"/>
      <c r="I88" s="4">
        <f t="shared" si="5"/>
        <v>0</v>
      </c>
      <c r="J88" s="3" t="str">
        <f t="shared" si="6"/>
        <v>CUST NAME:</v>
      </c>
      <c r="K88" s="3" t="str">
        <f>CONCATENATE("PRIM CONTACT",":",DATA!K95)</f>
        <v>PRIM CONTACT:</v>
      </c>
      <c r="L88" s="3" t="str">
        <f>CONCATENATE("PRIM PHONE",":",DATA!L95)</f>
        <v>PRIM PHONE:</v>
      </c>
      <c r="M88" s="75" t="str">
        <f>CONCATENATE("REQ COMPLETION DATE",":",(TEXT(DATA!M95,"MM/DD/YYYY")))</f>
        <v>REQ COMPLETION DATE:01/00/1900</v>
      </c>
      <c r="N88" s="3"/>
      <c r="O88" s="3">
        <f>DATA!N95</f>
        <v>0</v>
      </c>
      <c r="P88" s="3" t="str">
        <f>CONCATENATE("CURRENT LOC OF EQUIP",":",DATA!O95)</f>
        <v>CURRENT LOC OF EQUIP:</v>
      </c>
      <c r="Q88" s="3" t="str">
        <f>CONCATENATE("NEW LOC OF EQUIP",":",DATA!O95)</f>
        <v>NEW LOC OF EQUIP:</v>
      </c>
      <c r="R88" s="3" t="str">
        <f>CONCATENATE("MODEL",":",DATA!Q95)</f>
        <v>MODEL:</v>
      </c>
      <c r="S88" s="3" t="str">
        <f>CONCATENATE("GRAPHICS",":",DATA!R95)</f>
        <v>GRAPHICS:</v>
      </c>
      <c r="T88" s="3" t="str">
        <f>CONCATENATE("# OF STEPS",":",DATA!S95)</f>
        <v># OF STEPS:</v>
      </c>
      <c r="U88" s="3" t="str">
        <f>CONCATENATE("COMMENTS",":",DATA!T95)</f>
        <v>COMMENTS:</v>
      </c>
      <c r="V88" s="3">
        <f>DATA!F95</f>
        <v>4200</v>
      </c>
      <c r="W88" s="3" t="str">
        <f>'MDM WORKSHEET HIDE'!C89</f>
        <v/>
      </c>
      <c r="X88" s="3">
        <f>DATA!V95</f>
        <v>0</v>
      </c>
      <c r="Y88" s="75">
        <f>'MDM WORKSHEET HIDE'!B89</f>
        <v>14</v>
      </c>
      <c r="Z88" s="3" t="e">
        <f>'MDM WORKSHEET HIDE'!H89</f>
        <v>#N/A</v>
      </c>
      <c r="AA88" s="3" t="e">
        <f>'MDM WORKSHEET HIDE'!I89</f>
        <v>#N/A</v>
      </c>
      <c r="AB88" s="3"/>
      <c r="AC88" s="76" t="e">
        <f t="shared" si="7"/>
        <v>#VALUE!</v>
      </c>
      <c r="AD88" s="28"/>
      <c r="AE88" s="77" t="e">
        <f t="shared" si="8"/>
        <v>#VALUE!</v>
      </c>
    </row>
    <row r="89" spans="1:31" ht="48.75" customHeight="1" x14ac:dyDescent="0.3">
      <c r="A89" s="3" t="str">
        <f>CONCATENATE("REQ NAME",":",DATA!D96)</f>
        <v>REQ NAME:0</v>
      </c>
      <c r="B89" s="3" t="str">
        <f>CONCATENATE("REQ PHONE",":",DATA!E96)</f>
        <v>REQ PHONE:0</v>
      </c>
      <c r="C89" s="3">
        <f>DATA!G96</f>
        <v>0</v>
      </c>
      <c r="D89" s="3" t="e">
        <f>DATA!H96</f>
        <v>#N/A</v>
      </c>
      <c r="E89" s="3">
        <f>DATA!U96</f>
        <v>0</v>
      </c>
      <c r="F89" s="4">
        <f>DATA!I96</f>
        <v>0</v>
      </c>
      <c r="G89" s="3" t="str">
        <f>CONCATENATE("CUST NAME",":",DATA!J96)</f>
        <v>CUST NAME:</v>
      </c>
      <c r="H89" s="5"/>
      <c r="I89" s="4">
        <f t="shared" si="5"/>
        <v>0</v>
      </c>
      <c r="J89" s="3" t="str">
        <f t="shared" si="6"/>
        <v>CUST NAME:</v>
      </c>
      <c r="K89" s="3" t="str">
        <f>CONCATENATE("PRIM CONTACT",":",DATA!K96)</f>
        <v>PRIM CONTACT:</v>
      </c>
      <c r="L89" s="3" t="str">
        <f>CONCATENATE("PRIM PHONE",":",DATA!L96)</f>
        <v>PRIM PHONE:</v>
      </c>
      <c r="M89" s="75" t="str">
        <f>CONCATENATE("REQ COMPLETION DATE",":",(TEXT(DATA!M96,"MM/DD/YYYY")))</f>
        <v>REQ COMPLETION DATE:01/00/1900</v>
      </c>
      <c r="N89" s="3"/>
      <c r="O89" s="3">
        <f>DATA!N96</f>
        <v>0</v>
      </c>
      <c r="P89" s="3" t="str">
        <f>CONCATENATE("CURRENT LOC OF EQUIP",":",DATA!O96)</f>
        <v>CURRENT LOC OF EQUIP:</v>
      </c>
      <c r="Q89" s="3" t="str">
        <f>CONCATENATE("NEW LOC OF EQUIP",":",DATA!O96)</f>
        <v>NEW LOC OF EQUIP:</v>
      </c>
      <c r="R89" s="3" t="str">
        <f>CONCATENATE("MODEL",":",DATA!Q96)</f>
        <v>MODEL:</v>
      </c>
      <c r="S89" s="3" t="str">
        <f>CONCATENATE("GRAPHICS",":",DATA!R96)</f>
        <v>GRAPHICS:</v>
      </c>
      <c r="T89" s="3" t="str">
        <f>CONCATENATE("# OF STEPS",":",DATA!S96)</f>
        <v># OF STEPS:</v>
      </c>
      <c r="U89" s="3" t="str">
        <f>CONCATENATE("COMMENTS",":",DATA!T96)</f>
        <v>COMMENTS:</v>
      </c>
      <c r="V89" s="3">
        <f>DATA!F96</f>
        <v>4200</v>
      </c>
      <c r="W89" s="3" t="str">
        <f>'MDM WORKSHEET HIDE'!C90</f>
        <v/>
      </c>
      <c r="X89" s="3">
        <f>DATA!V96</f>
        <v>0</v>
      </c>
      <c r="Y89" s="75">
        <f>'MDM WORKSHEET HIDE'!B90</f>
        <v>14</v>
      </c>
      <c r="Z89" s="3" t="e">
        <f>'MDM WORKSHEET HIDE'!H90</f>
        <v>#N/A</v>
      </c>
      <c r="AA89" s="3" t="e">
        <f>'MDM WORKSHEET HIDE'!I90</f>
        <v>#N/A</v>
      </c>
      <c r="AB89" s="3"/>
      <c r="AC89" s="76" t="e">
        <f t="shared" si="7"/>
        <v>#VALUE!</v>
      </c>
      <c r="AD89" s="28"/>
      <c r="AE89" s="77" t="e">
        <f t="shared" si="8"/>
        <v>#VALUE!</v>
      </c>
    </row>
    <row r="90" spans="1:31" ht="48.75" customHeight="1" x14ac:dyDescent="0.3">
      <c r="A90" s="3" t="str">
        <f>CONCATENATE("REQ NAME",":",DATA!D97)</f>
        <v>REQ NAME:0</v>
      </c>
      <c r="B90" s="3" t="str">
        <f>CONCATENATE("REQ PHONE",":",DATA!E97)</f>
        <v>REQ PHONE:0</v>
      </c>
      <c r="C90" s="3">
        <f>DATA!G97</f>
        <v>0</v>
      </c>
      <c r="D90" s="3" t="e">
        <f>DATA!H97</f>
        <v>#N/A</v>
      </c>
      <c r="E90" s="3">
        <f>DATA!U97</f>
        <v>0</v>
      </c>
      <c r="F90" s="4">
        <f>DATA!I97</f>
        <v>0</v>
      </c>
      <c r="G90" s="3" t="str">
        <f>CONCATENATE("CUST NAME",":",DATA!J97)</f>
        <v>CUST NAME:</v>
      </c>
      <c r="H90" s="5"/>
      <c r="I90" s="4">
        <f t="shared" si="5"/>
        <v>0</v>
      </c>
      <c r="J90" s="3" t="str">
        <f t="shared" si="6"/>
        <v>CUST NAME:</v>
      </c>
      <c r="K90" s="3" t="str">
        <f>CONCATENATE("PRIM CONTACT",":",DATA!K97)</f>
        <v>PRIM CONTACT:</v>
      </c>
      <c r="L90" s="3" t="str">
        <f>CONCATENATE("PRIM PHONE",":",DATA!L97)</f>
        <v>PRIM PHONE:</v>
      </c>
      <c r="M90" s="75" t="str">
        <f>CONCATENATE("REQ COMPLETION DATE",":",(TEXT(DATA!M97,"MM/DD/YYYY")))</f>
        <v>REQ COMPLETION DATE:01/00/1900</v>
      </c>
      <c r="N90" s="3"/>
      <c r="O90" s="3">
        <f>DATA!N97</f>
        <v>0</v>
      </c>
      <c r="P90" s="3" t="str">
        <f>CONCATENATE("CURRENT LOC OF EQUIP",":",DATA!O97)</f>
        <v>CURRENT LOC OF EQUIP:</v>
      </c>
      <c r="Q90" s="3" t="str">
        <f>CONCATENATE("NEW LOC OF EQUIP",":",DATA!O97)</f>
        <v>NEW LOC OF EQUIP:</v>
      </c>
      <c r="R90" s="3" t="str">
        <f>CONCATENATE("MODEL",":",DATA!Q97)</f>
        <v>MODEL:</v>
      </c>
      <c r="S90" s="3" t="str">
        <f>CONCATENATE("GRAPHICS",":",DATA!R97)</f>
        <v>GRAPHICS:</v>
      </c>
      <c r="T90" s="3" t="str">
        <f>CONCATENATE("# OF STEPS",":",DATA!S97)</f>
        <v># OF STEPS:</v>
      </c>
      <c r="U90" s="3" t="str">
        <f>CONCATENATE("COMMENTS",":",DATA!T97)</f>
        <v>COMMENTS:</v>
      </c>
      <c r="V90" s="3">
        <f>DATA!F97</f>
        <v>4200</v>
      </c>
      <c r="W90" s="3" t="str">
        <f>'MDM WORKSHEET HIDE'!C91</f>
        <v/>
      </c>
      <c r="X90" s="3">
        <f>DATA!V97</f>
        <v>0</v>
      </c>
      <c r="Y90" s="75">
        <f>'MDM WORKSHEET HIDE'!B91</f>
        <v>14</v>
      </c>
      <c r="Z90" s="3" t="e">
        <f>'MDM WORKSHEET HIDE'!H91</f>
        <v>#N/A</v>
      </c>
      <c r="AA90" s="3" t="e">
        <f>'MDM WORKSHEET HIDE'!I91</f>
        <v>#N/A</v>
      </c>
      <c r="AB90" s="3"/>
      <c r="AC90" s="76" t="e">
        <f t="shared" si="7"/>
        <v>#VALUE!</v>
      </c>
      <c r="AD90" s="28"/>
      <c r="AE90" s="77" t="e">
        <f t="shared" si="8"/>
        <v>#VALUE!</v>
      </c>
    </row>
    <row r="91" spans="1:31" ht="48.75" customHeight="1" x14ac:dyDescent="0.3">
      <c r="A91" s="3" t="str">
        <f>CONCATENATE("REQ NAME",":",DATA!D98)</f>
        <v>REQ NAME:0</v>
      </c>
      <c r="B91" s="3" t="str">
        <f>CONCATENATE("REQ PHONE",":",DATA!E98)</f>
        <v>REQ PHONE:0</v>
      </c>
      <c r="C91" s="3">
        <f>DATA!G98</f>
        <v>0</v>
      </c>
      <c r="D91" s="3" t="e">
        <f>DATA!H98</f>
        <v>#N/A</v>
      </c>
      <c r="E91" s="3">
        <f>DATA!U98</f>
        <v>0</v>
      </c>
      <c r="F91" s="4">
        <f>DATA!I98</f>
        <v>0</v>
      </c>
      <c r="G91" s="3" t="str">
        <f>CONCATENATE("CUST NAME",":",DATA!J98)</f>
        <v>CUST NAME:</v>
      </c>
      <c r="H91" s="5"/>
      <c r="I91" s="4">
        <f t="shared" si="5"/>
        <v>0</v>
      </c>
      <c r="J91" s="3" t="str">
        <f t="shared" si="6"/>
        <v>CUST NAME:</v>
      </c>
      <c r="K91" s="3" t="str">
        <f>CONCATENATE("PRIM CONTACT",":",DATA!K98)</f>
        <v>PRIM CONTACT:</v>
      </c>
      <c r="L91" s="3" t="str">
        <f>CONCATENATE("PRIM PHONE",":",DATA!L98)</f>
        <v>PRIM PHONE:</v>
      </c>
      <c r="M91" s="75" t="str">
        <f>CONCATENATE("REQ COMPLETION DATE",":",(TEXT(DATA!M98,"MM/DD/YYYY")))</f>
        <v>REQ COMPLETION DATE:01/00/1900</v>
      </c>
      <c r="N91" s="3"/>
      <c r="O91" s="3">
        <f>DATA!N98</f>
        <v>0</v>
      </c>
      <c r="P91" s="3" t="str">
        <f>CONCATENATE("CURRENT LOC OF EQUIP",":",DATA!O98)</f>
        <v>CURRENT LOC OF EQUIP:</v>
      </c>
      <c r="Q91" s="3" t="str">
        <f>CONCATENATE("NEW LOC OF EQUIP",":",DATA!O98)</f>
        <v>NEW LOC OF EQUIP:</v>
      </c>
      <c r="R91" s="3" t="str">
        <f>CONCATENATE("MODEL",":",DATA!Q98)</f>
        <v>MODEL:</v>
      </c>
      <c r="S91" s="3" t="str">
        <f>CONCATENATE("GRAPHICS",":",DATA!R98)</f>
        <v>GRAPHICS:</v>
      </c>
      <c r="T91" s="3" t="str">
        <f>CONCATENATE("# OF STEPS",":",DATA!S98)</f>
        <v># OF STEPS:</v>
      </c>
      <c r="U91" s="3" t="str">
        <f>CONCATENATE("COMMENTS",":",DATA!T98)</f>
        <v>COMMENTS:</v>
      </c>
      <c r="V91" s="3">
        <f>DATA!F98</f>
        <v>4200</v>
      </c>
      <c r="W91" s="3" t="str">
        <f>'MDM WORKSHEET HIDE'!C92</f>
        <v/>
      </c>
      <c r="X91" s="3">
        <f>DATA!V98</f>
        <v>0</v>
      </c>
      <c r="Y91" s="75">
        <f>'MDM WORKSHEET HIDE'!B92</f>
        <v>14</v>
      </c>
      <c r="Z91" s="3" t="e">
        <f>'MDM WORKSHEET HIDE'!H92</f>
        <v>#N/A</v>
      </c>
      <c r="AA91" s="3" t="e">
        <f>'MDM WORKSHEET HIDE'!I92</f>
        <v>#N/A</v>
      </c>
      <c r="AB91" s="3"/>
      <c r="AC91" s="76" t="e">
        <f t="shared" si="7"/>
        <v>#VALUE!</v>
      </c>
      <c r="AD91" s="28"/>
      <c r="AE91" s="77" t="e">
        <f t="shared" si="8"/>
        <v>#VALUE!</v>
      </c>
    </row>
    <row r="92" spans="1:31" ht="48.75" customHeight="1" x14ac:dyDescent="0.3">
      <c r="A92" s="3" t="str">
        <f>CONCATENATE("REQ NAME",":",DATA!D99)</f>
        <v>REQ NAME:0</v>
      </c>
      <c r="B92" s="3" t="str">
        <f>CONCATENATE("REQ PHONE",":",DATA!E99)</f>
        <v>REQ PHONE:0</v>
      </c>
      <c r="C92" s="3">
        <f>DATA!G99</f>
        <v>0</v>
      </c>
      <c r="D92" s="3" t="e">
        <f>DATA!H99</f>
        <v>#N/A</v>
      </c>
      <c r="E92" s="3">
        <f>DATA!U99</f>
        <v>0</v>
      </c>
      <c r="F92" s="4">
        <f>DATA!I99</f>
        <v>0</v>
      </c>
      <c r="G92" s="3" t="str">
        <f>CONCATENATE("CUST NAME",":",DATA!J99)</f>
        <v>CUST NAME:</v>
      </c>
      <c r="H92" s="5"/>
      <c r="I92" s="4">
        <f t="shared" si="5"/>
        <v>0</v>
      </c>
      <c r="J92" s="3" t="str">
        <f t="shared" si="6"/>
        <v>CUST NAME:</v>
      </c>
      <c r="K92" s="3" t="str">
        <f>CONCATENATE("PRIM CONTACT",":",DATA!K99)</f>
        <v>PRIM CONTACT:</v>
      </c>
      <c r="L92" s="3" t="str">
        <f>CONCATENATE("PRIM PHONE",":",DATA!L99)</f>
        <v>PRIM PHONE:</v>
      </c>
      <c r="M92" s="75" t="str">
        <f>CONCATENATE("REQ COMPLETION DATE",":",(TEXT(DATA!M99,"MM/DD/YYYY")))</f>
        <v>REQ COMPLETION DATE:01/00/1900</v>
      </c>
      <c r="N92" s="3"/>
      <c r="O92" s="3">
        <f>DATA!N99</f>
        <v>0</v>
      </c>
      <c r="P92" s="3" t="str">
        <f>CONCATENATE("CURRENT LOC OF EQUIP",":",DATA!O99)</f>
        <v>CURRENT LOC OF EQUIP:</v>
      </c>
      <c r="Q92" s="3" t="str">
        <f>CONCATENATE("NEW LOC OF EQUIP",":",DATA!O99)</f>
        <v>NEW LOC OF EQUIP:</v>
      </c>
      <c r="R92" s="3" t="str">
        <f>CONCATENATE("MODEL",":",DATA!Q99)</f>
        <v>MODEL:</v>
      </c>
      <c r="S92" s="3" t="str">
        <f>CONCATENATE("GRAPHICS",":",DATA!R99)</f>
        <v>GRAPHICS:</v>
      </c>
      <c r="T92" s="3" t="str">
        <f>CONCATENATE("# OF STEPS",":",DATA!S99)</f>
        <v># OF STEPS:</v>
      </c>
      <c r="U92" s="3" t="str">
        <f>CONCATENATE("COMMENTS",":",DATA!T99)</f>
        <v>COMMENTS:</v>
      </c>
      <c r="V92" s="3">
        <f>DATA!F99</f>
        <v>4200</v>
      </c>
      <c r="W92" s="3" t="str">
        <f>'MDM WORKSHEET HIDE'!C93</f>
        <v/>
      </c>
      <c r="X92" s="3">
        <f>DATA!V99</f>
        <v>0</v>
      </c>
      <c r="Y92" s="75">
        <f>'MDM WORKSHEET HIDE'!B93</f>
        <v>14</v>
      </c>
      <c r="Z92" s="3" t="e">
        <f>'MDM WORKSHEET HIDE'!H93</f>
        <v>#N/A</v>
      </c>
      <c r="AA92" s="3" t="e">
        <f>'MDM WORKSHEET HIDE'!I93</f>
        <v>#N/A</v>
      </c>
      <c r="AB92" s="3"/>
      <c r="AC92" s="76" t="e">
        <f t="shared" si="7"/>
        <v>#VALUE!</v>
      </c>
      <c r="AD92" s="28"/>
      <c r="AE92" s="77" t="e">
        <f t="shared" si="8"/>
        <v>#VALUE!</v>
      </c>
    </row>
    <row r="93" spans="1:31" ht="48.75" customHeight="1" x14ac:dyDescent="0.3">
      <c r="A93" s="3" t="str">
        <f>CONCATENATE("REQ NAME",":",DATA!D100)</f>
        <v>REQ NAME:0</v>
      </c>
      <c r="B93" s="3" t="str">
        <f>CONCATENATE("REQ PHONE",":",DATA!E100)</f>
        <v>REQ PHONE:0</v>
      </c>
      <c r="C93" s="3">
        <f>DATA!G100</f>
        <v>0</v>
      </c>
      <c r="D93" s="3" t="e">
        <f>DATA!H100</f>
        <v>#N/A</v>
      </c>
      <c r="E93" s="3">
        <f>DATA!U100</f>
        <v>0</v>
      </c>
      <c r="F93" s="4">
        <f>DATA!I100</f>
        <v>0</v>
      </c>
      <c r="G93" s="3" t="str">
        <f>CONCATENATE("CUST NAME",":",DATA!J100)</f>
        <v>CUST NAME:</v>
      </c>
      <c r="H93" s="5"/>
      <c r="I93" s="4">
        <f t="shared" si="5"/>
        <v>0</v>
      </c>
      <c r="J93" s="3" t="str">
        <f t="shared" si="6"/>
        <v>CUST NAME:</v>
      </c>
      <c r="K93" s="3" t="str">
        <f>CONCATENATE("PRIM CONTACT",":",DATA!K100)</f>
        <v>PRIM CONTACT:</v>
      </c>
      <c r="L93" s="3" t="str">
        <f>CONCATENATE("PRIM PHONE",":",DATA!L100)</f>
        <v>PRIM PHONE:</v>
      </c>
      <c r="M93" s="75" t="str">
        <f>CONCATENATE("REQ COMPLETION DATE",":",(TEXT(DATA!M100,"MM/DD/YYYY")))</f>
        <v>REQ COMPLETION DATE:01/00/1900</v>
      </c>
      <c r="N93" s="3"/>
      <c r="O93" s="3">
        <f>DATA!N100</f>
        <v>0</v>
      </c>
      <c r="P93" s="3" t="str">
        <f>CONCATENATE("CURRENT LOC OF EQUIP",":",DATA!O100)</f>
        <v>CURRENT LOC OF EQUIP:</v>
      </c>
      <c r="Q93" s="3" t="str">
        <f>CONCATENATE("NEW LOC OF EQUIP",":",DATA!O100)</f>
        <v>NEW LOC OF EQUIP:</v>
      </c>
      <c r="R93" s="3" t="str">
        <f>CONCATENATE("MODEL",":",DATA!Q100)</f>
        <v>MODEL:</v>
      </c>
      <c r="S93" s="3" t="str">
        <f>CONCATENATE("GRAPHICS",":",DATA!R100)</f>
        <v>GRAPHICS:</v>
      </c>
      <c r="T93" s="3" t="str">
        <f>CONCATENATE("# OF STEPS",":",DATA!S100)</f>
        <v># OF STEPS:</v>
      </c>
      <c r="U93" s="3" t="str">
        <f>CONCATENATE("COMMENTS",":",DATA!T100)</f>
        <v>COMMENTS:</v>
      </c>
      <c r="V93" s="3">
        <f>DATA!F100</f>
        <v>4200</v>
      </c>
      <c r="W93" s="3" t="str">
        <f>'MDM WORKSHEET HIDE'!C94</f>
        <v/>
      </c>
      <c r="X93" s="3">
        <f>DATA!V100</f>
        <v>0</v>
      </c>
      <c r="Y93" s="75">
        <f>'MDM WORKSHEET HIDE'!B94</f>
        <v>14</v>
      </c>
      <c r="Z93" s="3" t="e">
        <f>'MDM WORKSHEET HIDE'!H94</f>
        <v>#N/A</v>
      </c>
      <c r="AA93" s="3" t="e">
        <f>'MDM WORKSHEET HIDE'!I94</f>
        <v>#N/A</v>
      </c>
      <c r="AB93" s="3"/>
      <c r="AC93" s="76" t="e">
        <f t="shared" si="7"/>
        <v>#VALUE!</v>
      </c>
      <c r="AD93" s="28"/>
      <c r="AE93" s="77" t="e">
        <f t="shared" si="8"/>
        <v>#VALUE!</v>
      </c>
    </row>
    <row r="94" spans="1:31" ht="48.75" customHeight="1" x14ac:dyDescent="0.3">
      <c r="A94" s="3" t="str">
        <f>CONCATENATE("REQ NAME",":",DATA!D101)</f>
        <v>REQ NAME:0</v>
      </c>
      <c r="B94" s="3" t="str">
        <f>CONCATENATE("REQ PHONE",":",DATA!E101)</f>
        <v>REQ PHONE:0</v>
      </c>
      <c r="C94" s="3">
        <f>DATA!G101</f>
        <v>0</v>
      </c>
      <c r="D94" s="3" t="e">
        <f>DATA!H101</f>
        <v>#N/A</v>
      </c>
      <c r="E94" s="3">
        <f>DATA!U101</f>
        <v>0</v>
      </c>
      <c r="F94" s="4">
        <f>DATA!I101</f>
        <v>0</v>
      </c>
      <c r="G94" s="3" t="str">
        <f>CONCATENATE("CUST NAME",":",DATA!J101)</f>
        <v>CUST NAME:</v>
      </c>
      <c r="H94" s="5"/>
      <c r="I94" s="4">
        <f t="shared" si="5"/>
        <v>0</v>
      </c>
      <c r="J94" s="3" t="str">
        <f t="shared" si="6"/>
        <v>CUST NAME:</v>
      </c>
      <c r="K94" s="3" t="str">
        <f>CONCATENATE("PRIM CONTACT",":",DATA!K101)</f>
        <v>PRIM CONTACT:</v>
      </c>
      <c r="L94" s="3" t="str">
        <f>CONCATENATE("PRIM PHONE",":",DATA!L101)</f>
        <v>PRIM PHONE:</v>
      </c>
      <c r="M94" s="75" t="str">
        <f>CONCATENATE("REQ COMPLETION DATE",":",(TEXT(DATA!M101,"MM/DD/YYYY")))</f>
        <v>REQ COMPLETION DATE:01/00/1900</v>
      </c>
      <c r="N94" s="3"/>
      <c r="O94" s="3">
        <f>DATA!N101</f>
        <v>0</v>
      </c>
      <c r="P94" s="3" t="str">
        <f>CONCATENATE("CURRENT LOC OF EQUIP",":",DATA!O101)</f>
        <v>CURRENT LOC OF EQUIP:</v>
      </c>
      <c r="Q94" s="3" t="str">
        <f>CONCATENATE("NEW LOC OF EQUIP",":",DATA!O101)</f>
        <v>NEW LOC OF EQUIP:</v>
      </c>
      <c r="R94" s="3" t="str">
        <f>CONCATENATE("MODEL",":",DATA!Q101)</f>
        <v>MODEL:</v>
      </c>
      <c r="S94" s="3" t="str">
        <f>CONCATENATE("GRAPHICS",":",DATA!R101)</f>
        <v>GRAPHICS:</v>
      </c>
      <c r="T94" s="3" t="str">
        <f>CONCATENATE("# OF STEPS",":",DATA!S101)</f>
        <v># OF STEPS:</v>
      </c>
      <c r="U94" s="3" t="str">
        <f>CONCATENATE("COMMENTS",":",DATA!T101)</f>
        <v>COMMENTS:</v>
      </c>
      <c r="V94" s="3">
        <f>DATA!F101</f>
        <v>4200</v>
      </c>
      <c r="W94" s="3" t="str">
        <f>'MDM WORKSHEET HIDE'!C95</f>
        <v/>
      </c>
      <c r="X94" s="3">
        <f>DATA!V101</f>
        <v>0</v>
      </c>
      <c r="Y94" s="75">
        <f>'MDM WORKSHEET HIDE'!B95</f>
        <v>14</v>
      </c>
      <c r="Z94" s="3" t="e">
        <f>'MDM WORKSHEET HIDE'!H95</f>
        <v>#N/A</v>
      </c>
      <c r="AA94" s="3" t="e">
        <f>'MDM WORKSHEET HIDE'!I95</f>
        <v>#N/A</v>
      </c>
      <c r="AB94" s="3"/>
      <c r="AC94" s="76" t="e">
        <f t="shared" si="7"/>
        <v>#VALUE!</v>
      </c>
      <c r="AD94" s="28"/>
      <c r="AE94" s="77" t="e">
        <f t="shared" si="8"/>
        <v>#VALUE!</v>
      </c>
    </row>
    <row r="95" spans="1:31" ht="48.75" customHeight="1" x14ac:dyDescent="0.3">
      <c r="A95" s="3" t="str">
        <f>CONCATENATE("REQ NAME",":",DATA!D102)</f>
        <v>REQ NAME:0</v>
      </c>
      <c r="B95" s="3" t="str">
        <f>CONCATENATE("REQ PHONE",":",DATA!E102)</f>
        <v>REQ PHONE:0</v>
      </c>
      <c r="C95" s="3">
        <f>DATA!G102</f>
        <v>0</v>
      </c>
      <c r="D95" s="3" t="e">
        <f>DATA!H102</f>
        <v>#N/A</v>
      </c>
      <c r="E95" s="3">
        <f>DATA!U102</f>
        <v>0</v>
      </c>
      <c r="F95" s="4">
        <f>DATA!I102</f>
        <v>0</v>
      </c>
      <c r="G95" s="3" t="str">
        <f>CONCATENATE("CUST NAME",":",DATA!J102)</f>
        <v>CUST NAME:</v>
      </c>
      <c r="H95" s="5"/>
      <c r="I95" s="4">
        <f t="shared" si="5"/>
        <v>0</v>
      </c>
      <c r="J95" s="3" t="str">
        <f t="shared" si="6"/>
        <v>CUST NAME:</v>
      </c>
      <c r="K95" s="3" t="str">
        <f>CONCATENATE("PRIM CONTACT",":",DATA!K102)</f>
        <v>PRIM CONTACT:</v>
      </c>
      <c r="L95" s="3" t="str">
        <f>CONCATENATE("PRIM PHONE",":",DATA!L102)</f>
        <v>PRIM PHONE:</v>
      </c>
      <c r="M95" s="75" t="str">
        <f>CONCATENATE("REQ COMPLETION DATE",":",(TEXT(DATA!M102,"MM/DD/YYYY")))</f>
        <v>REQ COMPLETION DATE:01/00/1900</v>
      </c>
      <c r="N95" s="3"/>
      <c r="O95" s="3">
        <f>DATA!N102</f>
        <v>0</v>
      </c>
      <c r="P95" s="3" t="str">
        <f>CONCATENATE("CURRENT LOC OF EQUIP",":",DATA!O102)</f>
        <v>CURRENT LOC OF EQUIP:</v>
      </c>
      <c r="Q95" s="3" t="str">
        <f>CONCATENATE("NEW LOC OF EQUIP",":",DATA!O102)</f>
        <v>NEW LOC OF EQUIP:</v>
      </c>
      <c r="R95" s="3" t="str">
        <f>CONCATENATE("MODEL",":",DATA!Q102)</f>
        <v>MODEL:</v>
      </c>
      <c r="S95" s="3" t="str">
        <f>CONCATENATE("GRAPHICS",":",DATA!R102)</f>
        <v>GRAPHICS:</v>
      </c>
      <c r="T95" s="3" t="str">
        <f>CONCATENATE("# OF STEPS",":",DATA!S102)</f>
        <v># OF STEPS:</v>
      </c>
      <c r="U95" s="3" t="str">
        <f>CONCATENATE("COMMENTS",":",DATA!T102)</f>
        <v>COMMENTS:</v>
      </c>
      <c r="V95" s="3">
        <f>DATA!F102</f>
        <v>4200</v>
      </c>
      <c r="W95" s="3" t="str">
        <f>'MDM WORKSHEET HIDE'!C96</f>
        <v/>
      </c>
      <c r="X95" s="3">
        <f>DATA!V102</f>
        <v>0</v>
      </c>
      <c r="Y95" s="75">
        <f>'MDM WORKSHEET HIDE'!B96</f>
        <v>14</v>
      </c>
      <c r="Z95" s="3" t="e">
        <f>'MDM WORKSHEET HIDE'!H96</f>
        <v>#N/A</v>
      </c>
      <c r="AA95" s="3" t="e">
        <f>'MDM WORKSHEET HIDE'!I96</f>
        <v>#N/A</v>
      </c>
      <c r="AB95" s="3"/>
      <c r="AC95" s="76" t="e">
        <f t="shared" si="7"/>
        <v>#VALUE!</v>
      </c>
      <c r="AD95" s="28"/>
      <c r="AE95" s="77" t="e">
        <f t="shared" si="8"/>
        <v>#VALUE!</v>
      </c>
    </row>
    <row r="96" spans="1:31" ht="48.75" customHeight="1" x14ac:dyDescent="0.3">
      <c r="A96" s="3" t="str">
        <f>CONCATENATE("REQ NAME",":",DATA!D103)</f>
        <v>REQ NAME:0</v>
      </c>
      <c r="B96" s="3" t="str">
        <f>CONCATENATE("REQ PHONE",":",DATA!E103)</f>
        <v>REQ PHONE:0</v>
      </c>
      <c r="C96" s="3">
        <f>DATA!G103</f>
        <v>0</v>
      </c>
      <c r="D96" s="3" t="e">
        <f>DATA!H103</f>
        <v>#N/A</v>
      </c>
      <c r="E96" s="3">
        <f>DATA!U103</f>
        <v>0</v>
      </c>
      <c r="F96" s="4">
        <f>DATA!I103</f>
        <v>0</v>
      </c>
      <c r="G96" s="3" t="str">
        <f>CONCATENATE("CUST NAME",":",DATA!J103)</f>
        <v>CUST NAME:</v>
      </c>
      <c r="H96" s="5"/>
      <c r="I96" s="4">
        <f t="shared" si="5"/>
        <v>0</v>
      </c>
      <c r="J96" s="3" t="str">
        <f t="shared" si="6"/>
        <v>CUST NAME:</v>
      </c>
      <c r="K96" s="3" t="str">
        <f>CONCATENATE("PRIM CONTACT",":",DATA!K103)</f>
        <v>PRIM CONTACT:</v>
      </c>
      <c r="L96" s="3" t="str">
        <f>CONCATENATE("PRIM PHONE",":",DATA!L103)</f>
        <v>PRIM PHONE:</v>
      </c>
      <c r="M96" s="75" t="str">
        <f>CONCATENATE("REQ COMPLETION DATE",":",(TEXT(DATA!M103,"MM/DD/YYYY")))</f>
        <v>REQ COMPLETION DATE:01/00/1900</v>
      </c>
      <c r="N96" s="3"/>
      <c r="O96" s="3">
        <f>DATA!N103</f>
        <v>0</v>
      </c>
      <c r="P96" s="3" t="str">
        <f>CONCATENATE("CURRENT LOC OF EQUIP",":",DATA!O103)</f>
        <v>CURRENT LOC OF EQUIP:</v>
      </c>
      <c r="Q96" s="3" t="str">
        <f>CONCATENATE("NEW LOC OF EQUIP",":",DATA!O103)</f>
        <v>NEW LOC OF EQUIP:</v>
      </c>
      <c r="R96" s="3" t="str">
        <f>CONCATENATE("MODEL",":",DATA!Q103)</f>
        <v>MODEL:</v>
      </c>
      <c r="S96" s="3" t="str">
        <f>CONCATENATE("GRAPHICS",":",DATA!R103)</f>
        <v>GRAPHICS:</v>
      </c>
      <c r="T96" s="3" t="str">
        <f>CONCATENATE("# OF STEPS",":",DATA!S103)</f>
        <v># OF STEPS:</v>
      </c>
      <c r="U96" s="3" t="str">
        <f>CONCATENATE("COMMENTS",":",DATA!T103)</f>
        <v>COMMENTS:</v>
      </c>
      <c r="V96" s="3">
        <f>DATA!F103</f>
        <v>4200</v>
      </c>
      <c r="W96" s="3" t="str">
        <f>'MDM WORKSHEET HIDE'!C97</f>
        <v/>
      </c>
      <c r="X96" s="3">
        <f>DATA!V103</f>
        <v>0</v>
      </c>
      <c r="Y96" s="75">
        <f>'MDM WORKSHEET HIDE'!B97</f>
        <v>14</v>
      </c>
      <c r="Z96" s="3" t="e">
        <f>'MDM WORKSHEET HIDE'!H97</f>
        <v>#N/A</v>
      </c>
      <c r="AA96" s="3" t="e">
        <f>'MDM WORKSHEET HIDE'!I97</f>
        <v>#N/A</v>
      </c>
      <c r="AB96" s="3"/>
      <c r="AC96" s="76" t="e">
        <f t="shared" si="7"/>
        <v>#VALUE!</v>
      </c>
      <c r="AD96" s="28"/>
      <c r="AE96" s="77" t="e">
        <f t="shared" si="8"/>
        <v>#VALUE!</v>
      </c>
    </row>
    <row r="97" spans="1:31" ht="48.75" customHeight="1" x14ac:dyDescent="0.3">
      <c r="A97" s="3" t="str">
        <f>CONCATENATE("REQ NAME",":",DATA!D104)</f>
        <v>REQ NAME:0</v>
      </c>
      <c r="B97" s="3" t="str">
        <f>CONCATENATE("REQ PHONE",":",DATA!E104)</f>
        <v>REQ PHONE:0</v>
      </c>
      <c r="C97" s="3">
        <f>DATA!G104</f>
        <v>0</v>
      </c>
      <c r="D97" s="3" t="e">
        <f>DATA!H104</f>
        <v>#N/A</v>
      </c>
      <c r="E97" s="3">
        <f>DATA!U104</f>
        <v>0</v>
      </c>
      <c r="F97" s="4">
        <f>DATA!I104</f>
        <v>0</v>
      </c>
      <c r="G97" s="3" t="str">
        <f>CONCATENATE("CUST NAME",":",DATA!J104)</f>
        <v>CUST NAME:</v>
      </c>
      <c r="H97" s="5"/>
      <c r="I97" s="4">
        <f t="shared" si="5"/>
        <v>0</v>
      </c>
      <c r="J97" s="3" t="str">
        <f t="shared" si="6"/>
        <v>CUST NAME:</v>
      </c>
      <c r="K97" s="3" t="str">
        <f>CONCATENATE("PRIM CONTACT",":",DATA!K104)</f>
        <v>PRIM CONTACT:</v>
      </c>
      <c r="L97" s="3" t="str">
        <f>CONCATENATE("PRIM PHONE",":",DATA!L104)</f>
        <v>PRIM PHONE:</v>
      </c>
      <c r="M97" s="75" t="str">
        <f>CONCATENATE("REQ COMPLETION DATE",":",(TEXT(DATA!M104,"MM/DD/YYYY")))</f>
        <v>REQ COMPLETION DATE:01/00/1900</v>
      </c>
      <c r="N97" s="3"/>
      <c r="O97" s="3">
        <f>DATA!N104</f>
        <v>0</v>
      </c>
      <c r="P97" s="3" t="str">
        <f>CONCATENATE("CURRENT LOC OF EQUIP",":",DATA!O104)</f>
        <v>CURRENT LOC OF EQUIP:</v>
      </c>
      <c r="Q97" s="3" t="str">
        <f>CONCATENATE("NEW LOC OF EQUIP",":",DATA!O104)</f>
        <v>NEW LOC OF EQUIP:</v>
      </c>
      <c r="R97" s="3" t="str">
        <f>CONCATENATE("MODEL",":",DATA!Q104)</f>
        <v>MODEL:</v>
      </c>
      <c r="S97" s="3" t="str">
        <f>CONCATENATE("GRAPHICS",":",DATA!R104)</f>
        <v>GRAPHICS:</v>
      </c>
      <c r="T97" s="3" t="str">
        <f>CONCATENATE("# OF STEPS",":",DATA!S104)</f>
        <v># OF STEPS:</v>
      </c>
      <c r="U97" s="3" t="str">
        <f>CONCATENATE("COMMENTS",":",DATA!T104)</f>
        <v>COMMENTS:</v>
      </c>
      <c r="V97" s="3">
        <f>DATA!F104</f>
        <v>4200</v>
      </c>
      <c r="W97" s="3" t="str">
        <f>'MDM WORKSHEET HIDE'!C98</f>
        <v/>
      </c>
      <c r="X97" s="3">
        <f>DATA!V104</f>
        <v>0</v>
      </c>
      <c r="Y97" s="75">
        <f>'MDM WORKSHEET HIDE'!B98</f>
        <v>14</v>
      </c>
      <c r="Z97" s="3" t="e">
        <f>'MDM WORKSHEET HIDE'!H98</f>
        <v>#N/A</v>
      </c>
      <c r="AA97" s="3" t="e">
        <f>'MDM WORKSHEET HIDE'!I98</f>
        <v>#N/A</v>
      </c>
      <c r="AB97" s="3"/>
      <c r="AC97" s="76" t="e">
        <f t="shared" si="7"/>
        <v>#VALUE!</v>
      </c>
      <c r="AD97" s="28"/>
      <c r="AE97" s="77" t="e">
        <f t="shared" si="8"/>
        <v>#VALUE!</v>
      </c>
    </row>
    <row r="98" spans="1:31" ht="48.75" customHeight="1" x14ac:dyDescent="0.3">
      <c r="A98" s="3" t="str">
        <f>CONCATENATE("REQ NAME",":",DATA!D105)</f>
        <v>REQ NAME:0</v>
      </c>
      <c r="B98" s="3" t="str">
        <f>CONCATENATE("REQ PHONE",":",DATA!E105)</f>
        <v>REQ PHONE:0</v>
      </c>
      <c r="C98" s="3">
        <f>DATA!G105</f>
        <v>0</v>
      </c>
      <c r="D98" s="3" t="e">
        <f>DATA!H105</f>
        <v>#N/A</v>
      </c>
      <c r="E98" s="3">
        <f>DATA!U105</f>
        <v>0</v>
      </c>
      <c r="F98" s="4">
        <f>DATA!I105</f>
        <v>0</v>
      </c>
      <c r="G98" s="3" t="str">
        <f>CONCATENATE("CUST NAME",":",DATA!J105)</f>
        <v>CUST NAME:</v>
      </c>
      <c r="H98" s="5"/>
      <c r="I98" s="4">
        <f t="shared" si="5"/>
        <v>0</v>
      </c>
      <c r="J98" s="3" t="str">
        <f t="shared" si="6"/>
        <v>CUST NAME:</v>
      </c>
      <c r="K98" s="3" t="str">
        <f>CONCATENATE("PRIM CONTACT",":",DATA!K105)</f>
        <v>PRIM CONTACT:</v>
      </c>
      <c r="L98" s="3" t="str">
        <f>CONCATENATE("PRIM PHONE",":",DATA!L105)</f>
        <v>PRIM PHONE:</v>
      </c>
      <c r="M98" s="75" t="str">
        <f>CONCATENATE("REQ COMPLETION DATE",":",(TEXT(DATA!M105,"MM/DD/YYYY")))</f>
        <v>REQ COMPLETION DATE:01/00/1900</v>
      </c>
      <c r="N98" s="3"/>
      <c r="O98" s="3">
        <f>DATA!N105</f>
        <v>0</v>
      </c>
      <c r="P98" s="3" t="str">
        <f>CONCATENATE("CURRENT LOC OF EQUIP",":",DATA!O105)</f>
        <v>CURRENT LOC OF EQUIP:</v>
      </c>
      <c r="Q98" s="3" t="str">
        <f>CONCATENATE("NEW LOC OF EQUIP",":",DATA!O105)</f>
        <v>NEW LOC OF EQUIP:</v>
      </c>
      <c r="R98" s="3" t="str">
        <f>CONCATENATE("MODEL",":",DATA!Q105)</f>
        <v>MODEL:</v>
      </c>
      <c r="S98" s="3" t="str">
        <f>CONCATENATE("GRAPHICS",":",DATA!R105)</f>
        <v>GRAPHICS:</v>
      </c>
      <c r="T98" s="3" t="str">
        <f>CONCATENATE("# OF STEPS",":",DATA!S105)</f>
        <v># OF STEPS:</v>
      </c>
      <c r="U98" s="3" t="str">
        <f>CONCATENATE("COMMENTS",":",DATA!T105)</f>
        <v>COMMENTS:</v>
      </c>
      <c r="V98" s="3">
        <f>DATA!F105</f>
        <v>4200</v>
      </c>
      <c r="W98" s="3" t="str">
        <f>'MDM WORKSHEET HIDE'!C99</f>
        <v/>
      </c>
      <c r="X98" s="3">
        <f>DATA!V105</f>
        <v>0</v>
      </c>
      <c r="Y98" s="75">
        <f>'MDM WORKSHEET HIDE'!B99</f>
        <v>14</v>
      </c>
      <c r="Z98" s="3" t="e">
        <f>'MDM WORKSHEET HIDE'!H99</f>
        <v>#N/A</v>
      </c>
      <c r="AA98" s="3" t="e">
        <f>'MDM WORKSHEET HIDE'!I99</f>
        <v>#N/A</v>
      </c>
      <c r="AB98" s="3"/>
      <c r="AC98" s="76" t="e">
        <f t="shared" si="7"/>
        <v>#VALUE!</v>
      </c>
      <c r="AD98" s="28"/>
      <c r="AE98" s="77" t="e">
        <f t="shared" si="8"/>
        <v>#VALUE!</v>
      </c>
    </row>
    <row r="99" spans="1:31" ht="48.75" customHeight="1" x14ac:dyDescent="0.3">
      <c r="A99" s="3" t="str">
        <f>CONCATENATE("REQ NAME",":",DATA!D106)</f>
        <v>REQ NAME:0</v>
      </c>
      <c r="B99" s="3" t="str">
        <f>CONCATENATE("REQ PHONE",":",DATA!E106)</f>
        <v>REQ PHONE:0</v>
      </c>
      <c r="C99" s="3">
        <f>DATA!G106</f>
        <v>0</v>
      </c>
      <c r="D99" s="3" t="e">
        <f>DATA!H106</f>
        <v>#N/A</v>
      </c>
      <c r="E99" s="3">
        <f>DATA!U106</f>
        <v>0</v>
      </c>
      <c r="F99" s="4">
        <f>DATA!I106</f>
        <v>0</v>
      </c>
      <c r="G99" s="3" t="str">
        <f>CONCATENATE("CUST NAME",":",DATA!J106)</f>
        <v>CUST NAME:</v>
      </c>
      <c r="H99" s="5"/>
      <c r="I99" s="4">
        <f t="shared" si="5"/>
        <v>0</v>
      </c>
      <c r="J99" s="3" t="str">
        <f t="shared" si="6"/>
        <v>CUST NAME:</v>
      </c>
      <c r="K99" s="3" t="str">
        <f>CONCATENATE("PRIM CONTACT",":",DATA!K106)</f>
        <v>PRIM CONTACT:</v>
      </c>
      <c r="L99" s="3" t="str">
        <f>CONCATENATE("PRIM PHONE",":",DATA!L106)</f>
        <v>PRIM PHONE:</v>
      </c>
      <c r="M99" s="75" t="str">
        <f>CONCATENATE("REQ COMPLETION DATE",":",(TEXT(DATA!M106,"MM/DD/YYYY")))</f>
        <v>REQ COMPLETION DATE:01/00/1900</v>
      </c>
      <c r="N99" s="3"/>
      <c r="O99" s="3">
        <f>DATA!N106</f>
        <v>0</v>
      </c>
      <c r="P99" s="3" t="str">
        <f>CONCATENATE("CURRENT LOC OF EQUIP",":",DATA!O106)</f>
        <v>CURRENT LOC OF EQUIP:</v>
      </c>
      <c r="Q99" s="3" t="str">
        <f>CONCATENATE("NEW LOC OF EQUIP",":",DATA!O106)</f>
        <v>NEW LOC OF EQUIP:</v>
      </c>
      <c r="R99" s="3" t="str">
        <f>CONCATENATE("MODEL",":",DATA!Q106)</f>
        <v>MODEL:</v>
      </c>
      <c r="S99" s="3" t="str">
        <f>CONCATENATE("GRAPHICS",":",DATA!R106)</f>
        <v>GRAPHICS:</v>
      </c>
      <c r="T99" s="3" t="str">
        <f>CONCATENATE("# OF STEPS",":",DATA!S106)</f>
        <v># OF STEPS:</v>
      </c>
      <c r="U99" s="3" t="str">
        <f>CONCATENATE("COMMENTS",":",DATA!T106)</f>
        <v>COMMENTS:</v>
      </c>
      <c r="V99" s="3">
        <f>DATA!F106</f>
        <v>4200</v>
      </c>
      <c r="W99" s="3" t="str">
        <f>'MDM WORKSHEET HIDE'!C100</f>
        <v/>
      </c>
      <c r="X99" s="3">
        <f>DATA!V106</f>
        <v>0</v>
      </c>
      <c r="Y99" s="75">
        <f>'MDM WORKSHEET HIDE'!B100</f>
        <v>14</v>
      </c>
      <c r="Z99" s="3" t="e">
        <f>'MDM WORKSHEET HIDE'!H100</f>
        <v>#N/A</v>
      </c>
      <c r="AA99" s="3" t="e">
        <f>'MDM WORKSHEET HIDE'!I100</f>
        <v>#N/A</v>
      </c>
      <c r="AB99" s="3"/>
      <c r="AC99" s="76" t="e">
        <f t="shared" si="7"/>
        <v>#VALUE!</v>
      </c>
      <c r="AD99" s="28"/>
      <c r="AE99" s="77" t="e">
        <f t="shared" si="8"/>
        <v>#VALUE!</v>
      </c>
    </row>
    <row r="100" spans="1:31" ht="48.75" customHeight="1" x14ac:dyDescent="0.3">
      <c r="A100" s="3" t="str">
        <f>CONCATENATE("REQ NAME",":",DATA!D107)</f>
        <v>REQ NAME:0</v>
      </c>
      <c r="B100" s="3" t="str">
        <f>CONCATENATE("REQ PHONE",":",DATA!E107)</f>
        <v>REQ PHONE:0</v>
      </c>
      <c r="C100" s="3">
        <f>DATA!G107</f>
        <v>0</v>
      </c>
      <c r="D100" s="3" t="e">
        <f>DATA!H107</f>
        <v>#N/A</v>
      </c>
      <c r="E100" s="3">
        <f>DATA!U107</f>
        <v>0</v>
      </c>
      <c r="F100" s="4">
        <f>DATA!I107</f>
        <v>0</v>
      </c>
      <c r="G100" s="3" t="str">
        <f>CONCATENATE("CUST NAME",":",DATA!J107)</f>
        <v>CUST NAME:</v>
      </c>
      <c r="H100" s="5"/>
      <c r="I100" s="4">
        <f t="shared" si="5"/>
        <v>0</v>
      </c>
      <c r="J100" s="3" t="str">
        <f t="shared" si="6"/>
        <v>CUST NAME:</v>
      </c>
      <c r="K100" s="3" t="str">
        <f>CONCATENATE("PRIM CONTACT",":",DATA!K107)</f>
        <v>PRIM CONTACT:</v>
      </c>
      <c r="L100" s="3" t="str">
        <f>CONCATENATE("PRIM PHONE",":",DATA!L107)</f>
        <v>PRIM PHONE:</v>
      </c>
      <c r="M100" s="75" t="str">
        <f>CONCATENATE("REQ COMPLETION DATE",":",(TEXT(DATA!M107,"MM/DD/YYYY")))</f>
        <v>REQ COMPLETION DATE:01/00/1900</v>
      </c>
      <c r="N100" s="3"/>
      <c r="O100" s="3">
        <f>DATA!N107</f>
        <v>0</v>
      </c>
      <c r="P100" s="3" t="str">
        <f>CONCATENATE("CURRENT LOC OF EQUIP",":",DATA!O107)</f>
        <v>CURRENT LOC OF EQUIP:</v>
      </c>
      <c r="Q100" s="3" t="str">
        <f>CONCATENATE("NEW LOC OF EQUIP",":",DATA!O107)</f>
        <v>NEW LOC OF EQUIP:</v>
      </c>
      <c r="R100" s="3" t="str">
        <f>CONCATENATE("MODEL",":",DATA!Q107)</f>
        <v>MODEL:</v>
      </c>
      <c r="S100" s="3" t="str">
        <f>CONCATENATE("GRAPHICS",":",DATA!R107)</f>
        <v>GRAPHICS:</v>
      </c>
      <c r="T100" s="3" t="str">
        <f>CONCATENATE("# OF STEPS",":",DATA!S107)</f>
        <v># OF STEPS:</v>
      </c>
      <c r="U100" s="3" t="str">
        <f>CONCATENATE("COMMENTS",":",DATA!T107)</f>
        <v>COMMENTS:</v>
      </c>
      <c r="V100" s="3">
        <f>DATA!F107</f>
        <v>4200</v>
      </c>
      <c r="W100" s="3" t="str">
        <f>'MDM WORKSHEET HIDE'!C101</f>
        <v/>
      </c>
      <c r="X100" s="3">
        <f>DATA!V107</f>
        <v>0</v>
      </c>
      <c r="Y100" s="75">
        <f>'MDM WORKSHEET HIDE'!B101</f>
        <v>14</v>
      </c>
      <c r="Z100" s="3" t="e">
        <f>'MDM WORKSHEET HIDE'!H101</f>
        <v>#N/A</v>
      </c>
      <c r="AA100" s="3" t="e">
        <f>'MDM WORKSHEET HIDE'!I101</f>
        <v>#N/A</v>
      </c>
      <c r="AB100" s="3"/>
      <c r="AC100" s="76" t="e">
        <f t="shared" si="7"/>
        <v>#VALUE!</v>
      </c>
      <c r="AD100" s="28"/>
      <c r="AE100" s="77" t="e">
        <f t="shared" si="8"/>
        <v>#VALUE!</v>
      </c>
    </row>
    <row r="101" spans="1:31" ht="48.75" customHeight="1" x14ac:dyDescent="0.3">
      <c r="A101" s="3" t="str">
        <f>CONCATENATE("REQ NAME",":",DATA!D108)</f>
        <v>REQ NAME:0</v>
      </c>
      <c r="B101" s="3" t="str">
        <f>CONCATENATE("REQ PHONE",":",DATA!E108)</f>
        <v>REQ PHONE:0</v>
      </c>
      <c r="C101" s="3">
        <f>DATA!G108</f>
        <v>0</v>
      </c>
      <c r="D101" s="3" t="e">
        <f>DATA!H108</f>
        <v>#N/A</v>
      </c>
      <c r="E101" s="3">
        <f>DATA!U108</f>
        <v>0</v>
      </c>
      <c r="F101" s="4">
        <f>DATA!I108</f>
        <v>0</v>
      </c>
      <c r="G101" s="3" t="str">
        <f>CONCATENATE("CUST NAME",":",DATA!J108)</f>
        <v>CUST NAME:</v>
      </c>
      <c r="H101" s="5"/>
      <c r="I101" s="4">
        <f t="shared" si="5"/>
        <v>0</v>
      </c>
      <c r="J101" s="3" t="str">
        <f t="shared" si="6"/>
        <v>CUST NAME:</v>
      </c>
      <c r="K101" s="3" t="str">
        <f>CONCATENATE("PRIM CONTACT",":",DATA!K108)</f>
        <v>PRIM CONTACT:</v>
      </c>
      <c r="L101" s="3" t="str">
        <f>CONCATENATE("PRIM PHONE",":",DATA!L108)</f>
        <v>PRIM PHONE:</v>
      </c>
      <c r="M101" s="75" t="str">
        <f>CONCATENATE("REQ COMPLETION DATE",":",(TEXT(DATA!M108,"MM/DD/YYYY")))</f>
        <v>REQ COMPLETION DATE:01/00/1900</v>
      </c>
      <c r="N101" s="3"/>
      <c r="O101" s="3">
        <f>DATA!N108</f>
        <v>0</v>
      </c>
      <c r="P101" s="3" t="str">
        <f>CONCATENATE("CURRENT LOC OF EQUIP",":",DATA!O108)</f>
        <v>CURRENT LOC OF EQUIP:</v>
      </c>
      <c r="Q101" s="3" t="str">
        <f>CONCATENATE("NEW LOC OF EQUIP",":",DATA!O108)</f>
        <v>NEW LOC OF EQUIP:</v>
      </c>
      <c r="R101" s="3" t="str">
        <f>CONCATENATE("MODEL",":",DATA!Q108)</f>
        <v>MODEL:</v>
      </c>
      <c r="S101" s="3" t="str">
        <f>CONCATENATE("GRAPHICS",":",DATA!R108)</f>
        <v>GRAPHICS:</v>
      </c>
      <c r="T101" s="3" t="str">
        <f>CONCATENATE("# OF STEPS",":",DATA!S108)</f>
        <v># OF STEPS:</v>
      </c>
      <c r="U101" s="3" t="str">
        <f>CONCATENATE("COMMENTS",":",DATA!T108)</f>
        <v>COMMENTS:</v>
      </c>
      <c r="V101" s="3">
        <f>DATA!F108</f>
        <v>4200</v>
      </c>
      <c r="W101" s="3" t="str">
        <f>'MDM WORKSHEET HIDE'!C102</f>
        <v/>
      </c>
      <c r="X101" s="3">
        <f>DATA!V108</f>
        <v>0</v>
      </c>
      <c r="Y101" s="75">
        <f>'MDM WORKSHEET HIDE'!B102</f>
        <v>14</v>
      </c>
      <c r="Z101" s="3" t="e">
        <f>'MDM WORKSHEET HIDE'!H102</f>
        <v>#N/A</v>
      </c>
      <c r="AA101" s="3" t="e">
        <f>'MDM WORKSHEET HIDE'!I102</f>
        <v>#N/A</v>
      </c>
      <c r="AB101" s="3"/>
      <c r="AC101" s="76" t="e">
        <f t="shared" si="7"/>
        <v>#VALUE!</v>
      </c>
      <c r="AD101" s="28"/>
      <c r="AE101" s="77" t="e">
        <f t="shared" si="8"/>
        <v>#VALUE!</v>
      </c>
    </row>
    <row r="102" spans="1:31" ht="48.75" customHeight="1" x14ac:dyDescent="0.3">
      <c r="A102" s="3" t="str">
        <f>CONCATENATE("REQ NAME",":",DATA!D109)</f>
        <v>REQ NAME:0</v>
      </c>
      <c r="B102" s="3" t="str">
        <f>CONCATENATE("REQ PHONE",":",DATA!E109)</f>
        <v>REQ PHONE:0</v>
      </c>
      <c r="C102" s="3">
        <f>DATA!G109</f>
        <v>0</v>
      </c>
      <c r="D102" s="3" t="e">
        <f>DATA!H109</f>
        <v>#N/A</v>
      </c>
      <c r="E102" s="3">
        <f>DATA!U109</f>
        <v>0</v>
      </c>
      <c r="F102" s="4">
        <f>DATA!I109</f>
        <v>0</v>
      </c>
      <c r="G102" s="3" t="str">
        <f>CONCATENATE("CUST NAME",":",DATA!J109)</f>
        <v>CUST NAME:</v>
      </c>
      <c r="H102" s="5"/>
      <c r="I102" s="4">
        <f t="shared" si="5"/>
        <v>0</v>
      </c>
      <c r="J102" s="3" t="str">
        <f t="shared" si="6"/>
        <v>CUST NAME:</v>
      </c>
      <c r="K102" s="3" t="str">
        <f>CONCATENATE("PRIM CONTACT",":",DATA!K109)</f>
        <v>PRIM CONTACT:</v>
      </c>
      <c r="L102" s="3" t="str">
        <f>CONCATENATE("PRIM PHONE",":",DATA!L109)</f>
        <v>PRIM PHONE:</v>
      </c>
      <c r="M102" s="75" t="str">
        <f>CONCATENATE("REQ COMPLETION DATE",":",(TEXT(DATA!M109,"MM/DD/YYYY")))</f>
        <v>REQ COMPLETION DATE:01/00/1900</v>
      </c>
      <c r="N102" s="3"/>
      <c r="O102" s="3">
        <f>DATA!N109</f>
        <v>0</v>
      </c>
      <c r="P102" s="3" t="str">
        <f>CONCATENATE("CURRENT LOC OF EQUIP",":",DATA!O109)</f>
        <v>CURRENT LOC OF EQUIP:</v>
      </c>
      <c r="Q102" s="3" t="str">
        <f>CONCATENATE("NEW LOC OF EQUIP",":",DATA!O109)</f>
        <v>NEW LOC OF EQUIP:</v>
      </c>
      <c r="R102" s="3" t="str">
        <f>CONCATENATE("MODEL",":",DATA!Q109)</f>
        <v>MODEL:</v>
      </c>
      <c r="S102" s="3" t="str">
        <f>CONCATENATE("GRAPHICS",":",DATA!R109)</f>
        <v>GRAPHICS:</v>
      </c>
      <c r="T102" s="3" t="str">
        <f>CONCATENATE("# OF STEPS",":",DATA!S109)</f>
        <v># OF STEPS:</v>
      </c>
      <c r="U102" s="3" t="str">
        <f>CONCATENATE("COMMENTS",":",DATA!T109)</f>
        <v>COMMENTS:</v>
      </c>
      <c r="V102" s="3">
        <f>DATA!F109</f>
        <v>4200</v>
      </c>
      <c r="W102" s="3" t="str">
        <f>'MDM WORKSHEET HIDE'!C103</f>
        <v/>
      </c>
      <c r="X102" s="3">
        <f>DATA!V109</f>
        <v>0</v>
      </c>
      <c r="Y102" s="75">
        <f>'MDM WORKSHEET HIDE'!B103</f>
        <v>14</v>
      </c>
      <c r="Z102" s="3" t="e">
        <f>'MDM WORKSHEET HIDE'!H103</f>
        <v>#N/A</v>
      </c>
      <c r="AA102" s="3" t="e">
        <f>'MDM WORKSHEET HIDE'!I103</f>
        <v>#N/A</v>
      </c>
      <c r="AB102" s="3"/>
      <c r="AC102" s="76" t="e">
        <f t="shared" si="7"/>
        <v>#VALUE!</v>
      </c>
      <c r="AD102" s="28"/>
      <c r="AE102" s="77" t="e">
        <f t="shared" si="8"/>
        <v>#VALUE!</v>
      </c>
    </row>
    <row r="103" spans="1:31" ht="48.75" customHeight="1" x14ac:dyDescent="0.3">
      <c r="A103" s="3" t="str">
        <f>CONCATENATE("REQ NAME",":",DATA!D110)</f>
        <v>REQ NAME:0</v>
      </c>
      <c r="B103" s="3" t="str">
        <f>CONCATENATE("REQ PHONE",":",DATA!E110)</f>
        <v>REQ PHONE:0</v>
      </c>
      <c r="C103" s="3">
        <f>DATA!G110</f>
        <v>0</v>
      </c>
      <c r="D103" s="3" t="e">
        <f>DATA!H110</f>
        <v>#N/A</v>
      </c>
      <c r="E103" s="3">
        <f>DATA!U110</f>
        <v>0</v>
      </c>
      <c r="F103" s="4">
        <f>DATA!I110</f>
        <v>0</v>
      </c>
      <c r="G103" s="3" t="str">
        <f>CONCATENATE("CUST NAME",":",DATA!J110)</f>
        <v>CUST NAME:</v>
      </c>
      <c r="H103" s="5"/>
      <c r="I103" s="4">
        <f t="shared" si="5"/>
        <v>0</v>
      </c>
      <c r="J103" s="3" t="str">
        <f t="shared" si="6"/>
        <v>CUST NAME:</v>
      </c>
      <c r="K103" s="3" t="str">
        <f>CONCATENATE("PRIM CONTACT",":",DATA!K110)</f>
        <v>PRIM CONTACT:</v>
      </c>
      <c r="L103" s="3" t="str">
        <f>CONCATENATE("PRIM PHONE",":",DATA!L110)</f>
        <v>PRIM PHONE:</v>
      </c>
      <c r="M103" s="75" t="str">
        <f>CONCATENATE("REQ COMPLETION DATE",":",(TEXT(DATA!M110,"MM/DD/YYYY")))</f>
        <v>REQ COMPLETION DATE:01/00/1900</v>
      </c>
      <c r="N103" s="3"/>
      <c r="O103" s="3">
        <f>DATA!N110</f>
        <v>0</v>
      </c>
      <c r="P103" s="3" t="str">
        <f>CONCATENATE("CURRENT LOC OF EQUIP",":",DATA!O110)</f>
        <v>CURRENT LOC OF EQUIP:</v>
      </c>
      <c r="Q103" s="3" t="str">
        <f>CONCATENATE("NEW LOC OF EQUIP",":",DATA!O110)</f>
        <v>NEW LOC OF EQUIP:</v>
      </c>
      <c r="R103" s="3" t="str">
        <f>CONCATENATE("MODEL",":",DATA!Q110)</f>
        <v>MODEL:</v>
      </c>
      <c r="S103" s="3" t="str">
        <f>CONCATENATE("GRAPHICS",":",DATA!R110)</f>
        <v>GRAPHICS:</v>
      </c>
      <c r="T103" s="3" t="str">
        <f>CONCATENATE("# OF STEPS",":",DATA!S110)</f>
        <v># OF STEPS:</v>
      </c>
      <c r="U103" s="3" t="str">
        <f>CONCATENATE("COMMENTS",":",DATA!T110)</f>
        <v>COMMENTS:</v>
      </c>
      <c r="V103" s="3">
        <f>DATA!F110</f>
        <v>4200</v>
      </c>
      <c r="W103" s="3" t="str">
        <f>'MDM WORKSHEET HIDE'!C104</f>
        <v/>
      </c>
      <c r="X103" s="3">
        <f>DATA!V110</f>
        <v>0</v>
      </c>
      <c r="Y103" s="75">
        <f>'MDM WORKSHEET HIDE'!B104</f>
        <v>14</v>
      </c>
      <c r="Z103" s="3" t="e">
        <f>'MDM WORKSHEET HIDE'!H104</f>
        <v>#N/A</v>
      </c>
      <c r="AA103" s="3" t="e">
        <f>'MDM WORKSHEET HIDE'!I104</f>
        <v>#N/A</v>
      </c>
      <c r="AB103" s="3"/>
      <c r="AC103" s="76" t="e">
        <f t="shared" si="7"/>
        <v>#VALUE!</v>
      </c>
      <c r="AD103" s="28"/>
      <c r="AE103" s="77" t="e">
        <f t="shared" si="8"/>
        <v>#VALUE!</v>
      </c>
    </row>
    <row r="104" spans="1:31" ht="48.75" customHeight="1" x14ac:dyDescent="0.3">
      <c r="A104" s="3" t="str">
        <f>CONCATENATE("REQ NAME",":",DATA!D111)</f>
        <v>REQ NAME:0</v>
      </c>
      <c r="B104" s="3" t="str">
        <f>CONCATENATE("REQ PHONE",":",DATA!E111)</f>
        <v>REQ PHONE:0</v>
      </c>
      <c r="C104" s="3">
        <f>DATA!G111</f>
        <v>0</v>
      </c>
      <c r="D104" s="3" t="e">
        <f>DATA!H111</f>
        <v>#N/A</v>
      </c>
      <c r="E104" s="3">
        <f>DATA!U111</f>
        <v>0</v>
      </c>
      <c r="F104" s="4">
        <f>DATA!I111</f>
        <v>0</v>
      </c>
      <c r="G104" s="3" t="str">
        <f>CONCATENATE("CUST NAME",":",DATA!J111)</f>
        <v>CUST NAME:</v>
      </c>
      <c r="H104" s="5"/>
      <c r="I104" s="4">
        <f t="shared" si="5"/>
        <v>0</v>
      </c>
      <c r="J104" s="3" t="str">
        <f t="shared" si="6"/>
        <v>CUST NAME:</v>
      </c>
      <c r="K104" s="3" t="str">
        <f>CONCATENATE("PRIM CONTACT",":",DATA!K111)</f>
        <v>PRIM CONTACT:</v>
      </c>
      <c r="L104" s="3" t="str">
        <f>CONCATENATE("PRIM PHONE",":",DATA!L111)</f>
        <v>PRIM PHONE:</v>
      </c>
      <c r="M104" s="75" t="str">
        <f>CONCATENATE("REQ COMPLETION DATE",":",(TEXT(DATA!M111,"MM/DD/YYYY")))</f>
        <v>REQ COMPLETION DATE:01/00/1900</v>
      </c>
      <c r="N104" s="3"/>
      <c r="O104" s="3">
        <f>DATA!N111</f>
        <v>0</v>
      </c>
      <c r="P104" s="3" t="str">
        <f>CONCATENATE("CURRENT LOC OF EQUIP",":",DATA!O111)</f>
        <v>CURRENT LOC OF EQUIP:</v>
      </c>
      <c r="Q104" s="3" t="str">
        <f>CONCATENATE("NEW LOC OF EQUIP",":",DATA!O111)</f>
        <v>NEW LOC OF EQUIP:</v>
      </c>
      <c r="R104" s="3" t="str">
        <f>CONCATENATE("MODEL",":",DATA!Q111)</f>
        <v>MODEL:</v>
      </c>
      <c r="S104" s="3" t="str">
        <f>CONCATENATE("GRAPHICS",":",DATA!R111)</f>
        <v>GRAPHICS:</v>
      </c>
      <c r="T104" s="3" t="str">
        <f>CONCATENATE("# OF STEPS",":",DATA!S111)</f>
        <v># OF STEPS:</v>
      </c>
      <c r="U104" s="3" t="str">
        <f>CONCATENATE("COMMENTS",":",DATA!T111)</f>
        <v>COMMENTS:</v>
      </c>
      <c r="V104" s="3">
        <f>DATA!F111</f>
        <v>4200</v>
      </c>
      <c r="W104" s="3" t="str">
        <f>'MDM WORKSHEET HIDE'!C105</f>
        <v/>
      </c>
      <c r="X104" s="3">
        <f>DATA!V111</f>
        <v>0</v>
      </c>
      <c r="Y104" s="75">
        <f>'MDM WORKSHEET HIDE'!B105</f>
        <v>14</v>
      </c>
      <c r="Z104" s="3" t="e">
        <f>'MDM WORKSHEET HIDE'!H105</f>
        <v>#N/A</v>
      </c>
      <c r="AA104" s="3" t="e">
        <f>'MDM WORKSHEET HIDE'!I105</f>
        <v>#N/A</v>
      </c>
      <c r="AB104" s="3"/>
      <c r="AC104" s="76" t="e">
        <f t="shared" si="7"/>
        <v>#VALUE!</v>
      </c>
      <c r="AD104" s="28"/>
      <c r="AE104" s="77" t="e">
        <f t="shared" si="8"/>
        <v>#VALUE!</v>
      </c>
    </row>
    <row r="105" spans="1:31" ht="48.75" customHeight="1" x14ac:dyDescent="0.3">
      <c r="A105" s="3" t="str">
        <f>CONCATENATE("REQ NAME",":",DATA!D112)</f>
        <v>REQ NAME:0</v>
      </c>
      <c r="B105" s="3" t="str">
        <f>CONCATENATE("REQ PHONE",":",DATA!E112)</f>
        <v>REQ PHONE:0</v>
      </c>
      <c r="C105" s="3">
        <f>DATA!G112</f>
        <v>0</v>
      </c>
      <c r="D105" s="3" t="e">
        <f>DATA!H112</f>
        <v>#N/A</v>
      </c>
      <c r="E105" s="3">
        <f>DATA!U112</f>
        <v>0</v>
      </c>
      <c r="F105" s="4">
        <f>DATA!I112</f>
        <v>0</v>
      </c>
      <c r="G105" s="3" t="str">
        <f>CONCATENATE("CUST NAME",":",DATA!J112)</f>
        <v>CUST NAME:</v>
      </c>
      <c r="H105" s="5"/>
      <c r="I105" s="4">
        <f t="shared" si="5"/>
        <v>0</v>
      </c>
      <c r="J105" s="3" t="str">
        <f t="shared" si="6"/>
        <v>CUST NAME:</v>
      </c>
      <c r="K105" s="3" t="str">
        <f>CONCATENATE("PRIM CONTACT",":",DATA!K112)</f>
        <v>PRIM CONTACT:</v>
      </c>
      <c r="L105" s="3" t="str">
        <f>CONCATENATE("PRIM PHONE",":",DATA!L112)</f>
        <v>PRIM PHONE:</v>
      </c>
      <c r="M105" s="75" t="str">
        <f>CONCATENATE("REQ COMPLETION DATE",":",(TEXT(DATA!M112,"MM/DD/YYYY")))</f>
        <v>REQ COMPLETION DATE:01/00/1900</v>
      </c>
      <c r="N105" s="3"/>
      <c r="O105" s="3">
        <f>DATA!N112</f>
        <v>0</v>
      </c>
      <c r="P105" s="3" t="str">
        <f>CONCATENATE("CURRENT LOC OF EQUIP",":",DATA!O112)</f>
        <v>CURRENT LOC OF EQUIP:</v>
      </c>
      <c r="Q105" s="3" t="str">
        <f>CONCATENATE("NEW LOC OF EQUIP",":",DATA!O112)</f>
        <v>NEW LOC OF EQUIP:</v>
      </c>
      <c r="R105" s="3" t="str">
        <f>CONCATENATE("MODEL",":",DATA!Q112)</f>
        <v>MODEL:</v>
      </c>
      <c r="S105" s="3" t="str">
        <f>CONCATENATE("GRAPHICS",":",DATA!R112)</f>
        <v>GRAPHICS:</v>
      </c>
      <c r="T105" s="3" t="str">
        <f>CONCATENATE("# OF STEPS",":",DATA!S112)</f>
        <v># OF STEPS:</v>
      </c>
      <c r="U105" s="3" t="str">
        <f>CONCATENATE("COMMENTS",":",DATA!T112)</f>
        <v>COMMENTS:</v>
      </c>
      <c r="V105" s="3">
        <f>DATA!F112</f>
        <v>4200</v>
      </c>
      <c r="W105" s="3" t="str">
        <f>'MDM WORKSHEET HIDE'!C106</f>
        <v/>
      </c>
      <c r="X105" s="3">
        <f>DATA!V112</f>
        <v>0</v>
      </c>
      <c r="Y105" s="75">
        <f>'MDM WORKSHEET HIDE'!B106</f>
        <v>14</v>
      </c>
      <c r="Z105" s="3" t="e">
        <f>'MDM WORKSHEET HIDE'!H106</f>
        <v>#N/A</v>
      </c>
      <c r="AA105" s="3" t="e">
        <f>'MDM WORKSHEET HIDE'!I106</f>
        <v>#N/A</v>
      </c>
      <c r="AB105" s="3"/>
      <c r="AC105" s="76" t="e">
        <f t="shared" si="7"/>
        <v>#VALUE!</v>
      </c>
      <c r="AD105" s="28"/>
      <c r="AE105" s="77" t="e">
        <f t="shared" si="8"/>
        <v>#VALUE!</v>
      </c>
    </row>
    <row r="106" spans="1:31" ht="48.75" customHeight="1" x14ac:dyDescent="0.3">
      <c r="A106" s="3" t="str">
        <f>CONCATENATE("REQ NAME",":",DATA!D113)</f>
        <v>REQ NAME:0</v>
      </c>
      <c r="B106" s="3" t="str">
        <f>CONCATENATE("REQ PHONE",":",DATA!E113)</f>
        <v>REQ PHONE:0</v>
      </c>
      <c r="C106" s="3">
        <f>DATA!G113</f>
        <v>0</v>
      </c>
      <c r="D106" s="3" t="e">
        <f>DATA!H113</f>
        <v>#N/A</v>
      </c>
      <c r="E106" s="3">
        <f>DATA!U113</f>
        <v>0</v>
      </c>
      <c r="F106" s="4">
        <f>DATA!I113</f>
        <v>0</v>
      </c>
      <c r="G106" s="3" t="str">
        <f>CONCATENATE("CUST NAME",":",DATA!J113)</f>
        <v>CUST NAME:</v>
      </c>
      <c r="H106" s="5"/>
      <c r="I106" s="4">
        <f t="shared" si="5"/>
        <v>0</v>
      </c>
      <c r="J106" s="3" t="str">
        <f t="shared" si="6"/>
        <v>CUST NAME:</v>
      </c>
      <c r="K106" s="3" t="str">
        <f>CONCATENATE("PRIM CONTACT",":",DATA!K113)</f>
        <v>PRIM CONTACT:</v>
      </c>
      <c r="L106" s="3" t="str">
        <f>CONCATENATE("PRIM PHONE",":",DATA!L113)</f>
        <v>PRIM PHONE:</v>
      </c>
      <c r="M106" s="75" t="str">
        <f>CONCATENATE("REQ COMPLETION DATE",":",(TEXT(DATA!M113,"MM/DD/YYYY")))</f>
        <v>REQ COMPLETION DATE:01/00/1900</v>
      </c>
      <c r="N106" s="3"/>
      <c r="O106" s="3">
        <f>DATA!N113</f>
        <v>0</v>
      </c>
      <c r="P106" s="3" t="str">
        <f>CONCATENATE("CURRENT LOC OF EQUIP",":",DATA!O113)</f>
        <v>CURRENT LOC OF EQUIP:</v>
      </c>
      <c r="Q106" s="3" t="str">
        <f>CONCATENATE("NEW LOC OF EQUIP",":",DATA!O113)</f>
        <v>NEW LOC OF EQUIP:</v>
      </c>
      <c r="R106" s="3" t="str">
        <f>CONCATENATE("MODEL",":",DATA!Q113)</f>
        <v>MODEL:</v>
      </c>
      <c r="S106" s="3" t="str">
        <f>CONCATENATE("GRAPHICS",":",DATA!R113)</f>
        <v>GRAPHICS:</v>
      </c>
      <c r="T106" s="3" t="str">
        <f>CONCATENATE("# OF STEPS",":",DATA!S113)</f>
        <v># OF STEPS:</v>
      </c>
      <c r="U106" s="3" t="str">
        <f>CONCATENATE("COMMENTS",":",DATA!T113)</f>
        <v>COMMENTS:</v>
      </c>
      <c r="V106" s="3">
        <f>DATA!F113</f>
        <v>4200</v>
      </c>
      <c r="W106" s="3" t="str">
        <f>'MDM WORKSHEET HIDE'!C107</f>
        <v/>
      </c>
      <c r="X106" s="3">
        <f>DATA!V113</f>
        <v>0</v>
      </c>
      <c r="Y106" s="75">
        <f>'MDM WORKSHEET HIDE'!B107</f>
        <v>14</v>
      </c>
      <c r="Z106" s="3" t="e">
        <f>'MDM WORKSHEET HIDE'!H107</f>
        <v>#N/A</v>
      </c>
      <c r="AA106" s="3" t="e">
        <f>'MDM WORKSHEET HIDE'!I107</f>
        <v>#N/A</v>
      </c>
      <c r="AB106" s="3"/>
      <c r="AC106" s="76" t="e">
        <f t="shared" si="7"/>
        <v>#VALUE!</v>
      </c>
      <c r="AD106" s="28"/>
      <c r="AE106" s="77" t="e">
        <f t="shared" si="8"/>
        <v>#VALUE!</v>
      </c>
    </row>
    <row r="107" spans="1:31" ht="48.75" customHeight="1" x14ac:dyDescent="0.3">
      <c r="A107" s="3" t="str">
        <f>CONCATENATE("REQ NAME",":",DATA!D114)</f>
        <v>REQ NAME:0</v>
      </c>
      <c r="B107" s="3" t="str">
        <f>CONCATENATE("REQ PHONE",":",DATA!E114)</f>
        <v>REQ PHONE:0</v>
      </c>
      <c r="C107" s="3">
        <f>DATA!G114</f>
        <v>0</v>
      </c>
      <c r="D107" s="3" t="e">
        <f>DATA!H114</f>
        <v>#N/A</v>
      </c>
      <c r="E107" s="3">
        <f>DATA!U114</f>
        <v>0</v>
      </c>
      <c r="F107" s="4">
        <f>DATA!I114</f>
        <v>0</v>
      </c>
      <c r="G107" s="3" t="str">
        <f>CONCATENATE("CUST NAME",":",DATA!J114)</f>
        <v>CUST NAME:</v>
      </c>
      <c r="H107" s="5"/>
      <c r="I107" s="4">
        <f t="shared" si="5"/>
        <v>0</v>
      </c>
      <c r="J107" s="3" t="str">
        <f t="shared" si="6"/>
        <v>CUST NAME:</v>
      </c>
      <c r="K107" s="3" t="str">
        <f>CONCATENATE("PRIM CONTACT",":",DATA!K114)</f>
        <v>PRIM CONTACT:</v>
      </c>
      <c r="L107" s="3" t="str">
        <f>CONCATENATE("PRIM PHONE",":",DATA!L114)</f>
        <v>PRIM PHONE:</v>
      </c>
      <c r="M107" s="75" t="str">
        <f>CONCATENATE("REQ COMPLETION DATE",":",(TEXT(DATA!M114,"MM/DD/YYYY")))</f>
        <v>REQ COMPLETION DATE:01/00/1900</v>
      </c>
      <c r="N107" s="3"/>
      <c r="O107" s="3">
        <f>DATA!N114</f>
        <v>0</v>
      </c>
      <c r="P107" s="3" t="str">
        <f>CONCATENATE("CURRENT LOC OF EQUIP",":",DATA!O114)</f>
        <v>CURRENT LOC OF EQUIP:</v>
      </c>
      <c r="Q107" s="3" t="str">
        <f>CONCATENATE("NEW LOC OF EQUIP",":",DATA!O114)</f>
        <v>NEW LOC OF EQUIP:</v>
      </c>
      <c r="R107" s="3" t="str">
        <f>CONCATENATE("MODEL",":",DATA!Q114)</f>
        <v>MODEL:</v>
      </c>
      <c r="S107" s="3" t="str">
        <f>CONCATENATE("GRAPHICS",":",DATA!R114)</f>
        <v>GRAPHICS:</v>
      </c>
      <c r="T107" s="3" t="str">
        <f>CONCATENATE("# OF STEPS",":",DATA!S114)</f>
        <v># OF STEPS:</v>
      </c>
      <c r="U107" s="3" t="str">
        <f>CONCATENATE("COMMENTS",":",DATA!T114)</f>
        <v>COMMENTS:</v>
      </c>
      <c r="V107" s="3">
        <f>DATA!F114</f>
        <v>4200</v>
      </c>
      <c r="W107" s="3" t="str">
        <f>'MDM WORKSHEET HIDE'!C108</f>
        <v/>
      </c>
      <c r="X107" s="3">
        <f>DATA!V114</f>
        <v>0</v>
      </c>
      <c r="Y107" s="75">
        <f>'MDM WORKSHEET HIDE'!B108</f>
        <v>14</v>
      </c>
      <c r="Z107" s="3" t="e">
        <f>'MDM WORKSHEET HIDE'!H108</f>
        <v>#N/A</v>
      </c>
      <c r="AA107" s="3" t="e">
        <f>'MDM WORKSHEET HIDE'!I108</f>
        <v>#N/A</v>
      </c>
      <c r="AB107" s="3"/>
      <c r="AC107" s="76" t="e">
        <f t="shared" si="7"/>
        <v>#VALUE!</v>
      </c>
      <c r="AD107" s="28"/>
      <c r="AE107" s="77" t="e">
        <f t="shared" si="8"/>
        <v>#VALUE!</v>
      </c>
    </row>
    <row r="108" spans="1:31" ht="48.75" customHeight="1" x14ac:dyDescent="0.3">
      <c r="A108" s="3" t="str">
        <f>CONCATENATE("REQ NAME",":",DATA!D115)</f>
        <v>REQ NAME:0</v>
      </c>
      <c r="B108" s="3" t="str">
        <f>CONCATENATE("REQ PHONE",":",DATA!E115)</f>
        <v>REQ PHONE:0</v>
      </c>
      <c r="C108" s="3">
        <f>DATA!G115</f>
        <v>0</v>
      </c>
      <c r="D108" s="3" t="e">
        <f>DATA!H115</f>
        <v>#N/A</v>
      </c>
      <c r="E108" s="3">
        <f>DATA!U115</f>
        <v>0</v>
      </c>
      <c r="F108" s="4">
        <f>DATA!I115</f>
        <v>0</v>
      </c>
      <c r="G108" s="3" t="str">
        <f>CONCATENATE("CUST NAME",":",DATA!J115)</f>
        <v>CUST NAME:</v>
      </c>
      <c r="H108" s="5"/>
      <c r="I108" s="4">
        <f t="shared" si="5"/>
        <v>0</v>
      </c>
      <c r="J108" s="3" t="str">
        <f t="shared" si="6"/>
        <v>CUST NAME:</v>
      </c>
      <c r="K108" s="3" t="str">
        <f>CONCATENATE("PRIM CONTACT",":",DATA!K115)</f>
        <v>PRIM CONTACT:</v>
      </c>
      <c r="L108" s="3" t="str">
        <f>CONCATENATE("PRIM PHONE",":",DATA!L115)</f>
        <v>PRIM PHONE:</v>
      </c>
      <c r="M108" s="75" t="str">
        <f>CONCATENATE("REQ COMPLETION DATE",":",(TEXT(DATA!M115,"MM/DD/YYYY")))</f>
        <v>REQ COMPLETION DATE:01/00/1900</v>
      </c>
      <c r="N108" s="3"/>
      <c r="O108" s="3">
        <f>DATA!N115</f>
        <v>0</v>
      </c>
      <c r="P108" s="3" t="str">
        <f>CONCATENATE("CURRENT LOC OF EQUIP",":",DATA!O115)</f>
        <v>CURRENT LOC OF EQUIP:</v>
      </c>
      <c r="Q108" s="3" t="str">
        <f>CONCATENATE("NEW LOC OF EQUIP",":",DATA!O115)</f>
        <v>NEW LOC OF EQUIP:</v>
      </c>
      <c r="R108" s="3" t="str">
        <f>CONCATENATE("MODEL",":",DATA!Q115)</f>
        <v>MODEL:</v>
      </c>
      <c r="S108" s="3" t="str">
        <f>CONCATENATE("GRAPHICS",":",DATA!R115)</f>
        <v>GRAPHICS:</v>
      </c>
      <c r="T108" s="3" t="str">
        <f>CONCATENATE("# OF STEPS",":",DATA!S115)</f>
        <v># OF STEPS:</v>
      </c>
      <c r="U108" s="3" t="str">
        <f>CONCATENATE("COMMENTS",":",DATA!T115)</f>
        <v>COMMENTS:</v>
      </c>
      <c r="V108" s="3">
        <f>DATA!F115</f>
        <v>4200</v>
      </c>
      <c r="W108" s="3" t="str">
        <f>'MDM WORKSHEET HIDE'!C109</f>
        <v/>
      </c>
      <c r="X108" s="3">
        <f>DATA!V115</f>
        <v>0</v>
      </c>
      <c r="Y108" s="75">
        <f>'MDM WORKSHEET HIDE'!B109</f>
        <v>14</v>
      </c>
      <c r="Z108" s="3" t="e">
        <f>'MDM WORKSHEET HIDE'!H109</f>
        <v>#N/A</v>
      </c>
      <c r="AA108" s="3" t="e">
        <f>'MDM WORKSHEET HIDE'!I109</f>
        <v>#N/A</v>
      </c>
      <c r="AB108" s="3"/>
      <c r="AC108" s="76" t="e">
        <f t="shared" si="7"/>
        <v>#VALUE!</v>
      </c>
      <c r="AD108" s="28"/>
      <c r="AE108" s="77" t="e">
        <f t="shared" si="8"/>
        <v>#VALUE!</v>
      </c>
    </row>
    <row r="109" spans="1:31" ht="48.75" customHeight="1" x14ac:dyDescent="0.3">
      <c r="A109" s="3" t="str">
        <f>CONCATENATE("REQ NAME",":",DATA!D116)</f>
        <v>REQ NAME:0</v>
      </c>
      <c r="B109" s="3" t="str">
        <f>CONCATENATE("REQ PHONE",":",DATA!E116)</f>
        <v>REQ PHONE:0</v>
      </c>
      <c r="C109" s="3">
        <f>DATA!G116</f>
        <v>0</v>
      </c>
      <c r="D109" s="3" t="e">
        <f>DATA!H116</f>
        <v>#N/A</v>
      </c>
      <c r="E109" s="3">
        <f>DATA!U116</f>
        <v>0</v>
      </c>
      <c r="F109" s="4">
        <f>DATA!I116</f>
        <v>0</v>
      </c>
      <c r="G109" s="3" t="str">
        <f>CONCATENATE("CUST NAME",":",DATA!J116)</f>
        <v>CUST NAME:</v>
      </c>
      <c r="H109" s="5"/>
      <c r="I109" s="4">
        <f t="shared" si="5"/>
        <v>0</v>
      </c>
      <c r="J109" s="3" t="str">
        <f t="shared" si="6"/>
        <v>CUST NAME:</v>
      </c>
      <c r="K109" s="3" t="str">
        <f>CONCATENATE("PRIM CONTACT",":",DATA!K116)</f>
        <v>PRIM CONTACT:</v>
      </c>
      <c r="L109" s="3" t="str">
        <f>CONCATENATE("PRIM PHONE",":",DATA!L116)</f>
        <v>PRIM PHONE:</v>
      </c>
      <c r="M109" s="75" t="str">
        <f>CONCATENATE("REQ COMPLETION DATE",":",(TEXT(DATA!M116,"MM/DD/YYYY")))</f>
        <v>REQ COMPLETION DATE:01/00/1900</v>
      </c>
      <c r="N109" s="3"/>
      <c r="O109" s="3">
        <f>DATA!N116</f>
        <v>0</v>
      </c>
      <c r="P109" s="3" t="str">
        <f>CONCATENATE("CURRENT LOC OF EQUIP",":",DATA!O116)</f>
        <v>CURRENT LOC OF EQUIP:</v>
      </c>
      <c r="Q109" s="3" t="str">
        <f>CONCATENATE("NEW LOC OF EQUIP",":",DATA!O116)</f>
        <v>NEW LOC OF EQUIP:</v>
      </c>
      <c r="R109" s="3" t="str">
        <f>CONCATENATE("MODEL",":",DATA!Q116)</f>
        <v>MODEL:</v>
      </c>
      <c r="S109" s="3" t="str">
        <f>CONCATENATE("GRAPHICS",":",DATA!R116)</f>
        <v>GRAPHICS:</v>
      </c>
      <c r="T109" s="3" t="str">
        <f>CONCATENATE("# OF STEPS",":",DATA!S116)</f>
        <v># OF STEPS:</v>
      </c>
      <c r="U109" s="3" t="str">
        <f>CONCATENATE("COMMENTS",":",DATA!T116)</f>
        <v>COMMENTS:</v>
      </c>
      <c r="V109" s="3">
        <f>DATA!F116</f>
        <v>4200</v>
      </c>
      <c r="W109" s="3" t="str">
        <f>'MDM WORKSHEET HIDE'!C110</f>
        <v/>
      </c>
      <c r="X109" s="3">
        <f>DATA!V116</f>
        <v>0</v>
      </c>
      <c r="Y109" s="75">
        <f>'MDM WORKSHEET HIDE'!B110</f>
        <v>14</v>
      </c>
      <c r="Z109" s="3" t="e">
        <f>'MDM WORKSHEET HIDE'!H110</f>
        <v>#N/A</v>
      </c>
      <c r="AA109" s="3" t="e">
        <f>'MDM WORKSHEET HIDE'!I110</f>
        <v>#N/A</v>
      </c>
      <c r="AB109" s="3"/>
      <c r="AC109" s="76" t="e">
        <f t="shared" si="7"/>
        <v>#VALUE!</v>
      </c>
      <c r="AD109" s="28"/>
      <c r="AE109" s="77" t="e">
        <f t="shared" si="8"/>
        <v>#VALUE!</v>
      </c>
    </row>
    <row r="110" spans="1:31" ht="48.75" customHeight="1" x14ac:dyDescent="0.3">
      <c r="A110" s="3" t="str">
        <f>CONCATENATE("REQ NAME",":",DATA!D117)</f>
        <v>REQ NAME:0</v>
      </c>
      <c r="B110" s="3" t="str">
        <f>CONCATENATE("REQ PHONE",":",DATA!E117)</f>
        <v>REQ PHONE:0</v>
      </c>
      <c r="C110" s="3">
        <f>DATA!G117</f>
        <v>0</v>
      </c>
      <c r="D110" s="3" t="e">
        <f>DATA!H117</f>
        <v>#N/A</v>
      </c>
      <c r="E110" s="3">
        <f>DATA!U117</f>
        <v>0</v>
      </c>
      <c r="F110" s="4">
        <f>DATA!I117</f>
        <v>0</v>
      </c>
      <c r="G110" s="3" t="str">
        <f>CONCATENATE("CUST NAME",":",DATA!J117)</f>
        <v>CUST NAME:</v>
      </c>
      <c r="H110" s="5"/>
      <c r="I110" s="4">
        <f t="shared" si="5"/>
        <v>0</v>
      </c>
      <c r="J110" s="3" t="str">
        <f t="shared" si="6"/>
        <v>CUST NAME:</v>
      </c>
      <c r="K110" s="3" t="str">
        <f>CONCATENATE("PRIM CONTACT",":",DATA!K117)</f>
        <v>PRIM CONTACT:</v>
      </c>
      <c r="L110" s="3" t="str">
        <f>CONCATENATE("PRIM PHONE",":",DATA!L117)</f>
        <v>PRIM PHONE:</v>
      </c>
      <c r="M110" s="75" t="str">
        <f>CONCATENATE("REQ COMPLETION DATE",":",(TEXT(DATA!M117,"MM/DD/YYYY")))</f>
        <v>REQ COMPLETION DATE:01/00/1900</v>
      </c>
      <c r="N110" s="3"/>
      <c r="O110" s="3">
        <f>DATA!N117</f>
        <v>0</v>
      </c>
      <c r="P110" s="3" t="str">
        <f>CONCATENATE("CURRENT LOC OF EQUIP",":",DATA!O117)</f>
        <v>CURRENT LOC OF EQUIP:</v>
      </c>
      <c r="Q110" s="3" t="str">
        <f>CONCATENATE("NEW LOC OF EQUIP",":",DATA!O117)</f>
        <v>NEW LOC OF EQUIP:</v>
      </c>
      <c r="R110" s="3" t="str">
        <f>CONCATENATE("MODEL",":",DATA!Q117)</f>
        <v>MODEL:</v>
      </c>
      <c r="S110" s="3" t="str">
        <f>CONCATENATE("GRAPHICS",":",DATA!R117)</f>
        <v>GRAPHICS:</v>
      </c>
      <c r="T110" s="3" t="str">
        <f>CONCATENATE("# OF STEPS",":",DATA!S117)</f>
        <v># OF STEPS:</v>
      </c>
      <c r="U110" s="3" t="str">
        <f>CONCATENATE("COMMENTS",":",DATA!T117)</f>
        <v>COMMENTS:</v>
      </c>
      <c r="V110" s="3">
        <f>DATA!F117</f>
        <v>4200</v>
      </c>
      <c r="W110" s="3" t="str">
        <f>'MDM WORKSHEET HIDE'!C111</f>
        <v/>
      </c>
      <c r="X110" s="3">
        <f>DATA!V117</f>
        <v>0</v>
      </c>
      <c r="Y110" s="75">
        <f>'MDM WORKSHEET HIDE'!B111</f>
        <v>14</v>
      </c>
      <c r="Z110" s="3" t="e">
        <f>'MDM WORKSHEET HIDE'!H111</f>
        <v>#N/A</v>
      </c>
      <c r="AA110" s="3" t="e">
        <f>'MDM WORKSHEET HIDE'!I111</f>
        <v>#N/A</v>
      </c>
      <c r="AB110" s="3"/>
      <c r="AC110" s="76" t="e">
        <f t="shared" si="7"/>
        <v>#VALUE!</v>
      </c>
      <c r="AD110" s="28"/>
      <c r="AE110" s="77" t="e">
        <f t="shared" si="8"/>
        <v>#VALUE!</v>
      </c>
    </row>
    <row r="111" spans="1:31" ht="48.75" customHeight="1" x14ac:dyDescent="0.3">
      <c r="A111" s="3" t="str">
        <f>CONCATENATE("REQ NAME",":",DATA!D118)</f>
        <v>REQ NAME:0</v>
      </c>
      <c r="B111" s="3" t="str">
        <f>CONCATENATE("REQ PHONE",":",DATA!E118)</f>
        <v>REQ PHONE:0</v>
      </c>
      <c r="C111" s="3">
        <f>DATA!G118</f>
        <v>0</v>
      </c>
      <c r="D111" s="3" t="e">
        <f>DATA!H118</f>
        <v>#N/A</v>
      </c>
      <c r="E111" s="3">
        <f>DATA!U118</f>
        <v>0</v>
      </c>
      <c r="F111" s="4">
        <f>DATA!I118</f>
        <v>0</v>
      </c>
      <c r="G111" s="3" t="str">
        <f>CONCATENATE("CUST NAME",":",DATA!J118)</f>
        <v>CUST NAME:</v>
      </c>
      <c r="H111" s="5"/>
      <c r="I111" s="4">
        <f t="shared" si="5"/>
        <v>0</v>
      </c>
      <c r="J111" s="3" t="str">
        <f t="shared" si="6"/>
        <v>CUST NAME:</v>
      </c>
      <c r="K111" s="3" t="str">
        <f>CONCATENATE("PRIM CONTACT",":",DATA!K118)</f>
        <v>PRIM CONTACT:</v>
      </c>
      <c r="L111" s="3" t="str">
        <f>CONCATENATE("PRIM PHONE",":",DATA!L118)</f>
        <v>PRIM PHONE:</v>
      </c>
      <c r="M111" s="75" t="str">
        <f>CONCATENATE("REQ COMPLETION DATE",":",(TEXT(DATA!M118,"MM/DD/YYYY")))</f>
        <v>REQ COMPLETION DATE:01/00/1900</v>
      </c>
      <c r="N111" s="3"/>
      <c r="O111" s="3">
        <f>DATA!N118</f>
        <v>0</v>
      </c>
      <c r="P111" s="3" t="str">
        <f>CONCATENATE("CURRENT LOC OF EQUIP",":",DATA!O118)</f>
        <v>CURRENT LOC OF EQUIP:</v>
      </c>
      <c r="Q111" s="3" t="str">
        <f>CONCATENATE("NEW LOC OF EQUIP",":",DATA!O118)</f>
        <v>NEW LOC OF EQUIP:</v>
      </c>
      <c r="R111" s="3" t="str">
        <f>CONCATENATE("MODEL",":",DATA!Q118)</f>
        <v>MODEL:</v>
      </c>
      <c r="S111" s="3" t="str">
        <f>CONCATENATE("GRAPHICS",":",DATA!R118)</f>
        <v>GRAPHICS:</v>
      </c>
      <c r="T111" s="3" t="str">
        <f>CONCATENATE("# OF STEPS",":",DATA!S118)</f>
        <v># OF STEPS:</v>
      </c>
      <c r="U111" s="3" t="str">
        <f>CONCATENATE("COMMENTS",":",DATA!T118)</f>
        <v>COMMENTS:</v>
      </c>
      <c r="V111" s="3">
        <f>DATA!F118</f>
        <v>4200</v>
      </c>
      <c r="W111" s="3" t="str">
        <f>'MDM WORKSHEET HIDE'!C112</f>
        <v/>
      </c>
      <c r="X111" s="3">
        <f>DATA!V118</f>
        <v>0</v>
      </c>
      <c r="Y111" s="75">
        <f>'MDM WORKSHEET HIDE'!B112</f>
        <v>14</v>
      </c>
      <c r="Z111" s="3" t="e">
        <f>'MDM WORKSHEET HIDE'!H112</f>
        <v>#N/A</v>
      </c>
      <c r="AA111" s="3" t="e">
        <f>'MDM WORKSHEET HIDE'!I112</f>
        <v>#N/A</v>
      </c>
      <c r="AB111" s="3"/>
      <c r="AC111" s="76" t="e">
        <f t="shared" si="7"/>
        <v>#VALUE!</v>
      </c>
      <c r="AD111" s="28"/>
      <c r="AE111" s="77" t="e">
        <f t="shared" si="8"/>
        <v>#VALUE!</v>
      </c>
    </row>
    <row r="112" spans="1:31" ht="48.75" customHeight="1" x14ac:dyDescent="0.3">
      <c r="A112" s="3" t="str">
        <f>CONCATENATE("REQ NAME",":",DATA!D119)</f>
        <v>REQ NAME:0</v>
      </c>
      <c r="B112" s="3" t="str">
        <f>CONCATENATE("REQ PHONE",":",DATA!E119)</f>
        <v>REQ PHONE:0</v>
      </c>
      <c r="C112" s="3">
        <f>DATA!G119</f>
        <v>0</v>
      </c>
      <c r="D112" s="3" t="e">
        <f>DATA!H119</f>
        <v>#N/A</v>
      </c>
      <c r="E112" s="3">
        <f>DATA!U119</f>
        <v>0</v>
      </c>
      <c r="F112" s="4">
        <f>DATA!I119</f>
        <v>0</v>
      </c>
      <c r="G112" s="3" t="str">
        <f>CONCATENATE("CUST NAME",":",DATA!J119)</f>
        <v>CUST NAME:</v>
      </c>
      <c r="H112" s="5"/>
      <c r="I112" s="4">
        <f t="shared" si="5"/>
        <v>0</v>
      </c>
      <c r="J112" s="3" t="str">
        <f t="shared" si="6"/>
        <v>CUST NAME:</v>
      </c>
      <c r="K112" s="3" t="str">
        <f>CONCATENATE("PRIM CONTACT",":",DATA!K119)</f>
        <v>PRIM CONTACT:</v>
      </c>
      <c r="L112" s="3" t="str">
        <f>CONCATENATE("PRIM PHONE",":",DATA!L119)</f>
        <v>PRIM PHONE:</v>
      </c>
      <c r="M112" s="75" t="str">
        <f>CONCATENATE("REQ COMPLETION DATE",":",(TEXT(DATA!M119,"MM/DD/YYYY")))</f>
        <v>REQ COMPLETION DATE:01/00/1900</v>
      </c>
      <c r="N112" s="3"/>
      <c r="O112" s="3">
        <f>DATA!N119</f>
        <v>0</v>
      </c>
      <c r="P112" s="3" t="str">
        <f>CONCATENATE("CURRENT LOC OF EQUIP",":",DATA!O119)</f>
        <v>CURRENT LOC OF EQUIP:</v>
      </c>
      <c r="Q112" s="3" t="str">
        <f>CONCATENATE("NEW LOC OF EQUIP",":",DATA!O119)</f>
        <v>NEW LOC OF EQUIP:</v>
      </c>
      <c r="R112" s="3" t="str">
        <f>CONCATENATE("MODEL",":",DATA!Q119)</f>
        <v>MODEL:</v>
      </c>
      <c r="S112" s="3" t="str">
        <f>CONCATENATE("GRAPHICS",":",DATA!R119)</f>
        <v>GRAPHICS:</v>
      </c>
      <c r="T112" s="3" t="str">
        <f>CONCATENATE("# OF STEPS",":",DATA!S119)</f>
        <v># OF STEPS:</v>
      </c>
      <c r="U112" s="3" t="str">
        <f>CONCATENATE("COMMENTS",":",DATA!T119)</f>
        <v>COMMENTS:</v>
      </c>
      <c r="V112" s="3">
        <f>DATA!F119</f>
        <v>4200</v>
      </c>
      <c r="W112" s="3" t="str">
        <f>'MDM WORKSHEET HIDE'!C113</f>
        <v/>
      </c>
      <c r="X112" s="3">
        <f>DATA!V119</f>
        <v>0</v>
      </c>
      <c r="Y112" s="75">
        <f>'MDM WORKSHEET HIDE'!B113</f>
        <v>14</v>
      </c>
      <c r="Z112" s="3" t="e">
        <f>'MDM WORKSHEET HIDE'!H113</f>
        <v>#N/A</v>
      </c>
      <c r="AA112" s="3" t="e">
        <f>'MDM WORKSHEET HIDE'!I113</f>
        <v>#N/A</v>
      </c>
      <c r="AB112" s="3"/>
      <c r="AC112" s="76" t="e">
        <f t="shared" si="7"/>
        <v>#VALUE!</v>
      </c>
      <c r="AD112" s="28"/>
      <c r="AE112" s="77" t="e">
        <f t="shared" si="8"/>
        <v>#VALUE!</v>
      </c>
    </row>
    <row r="113" spans="1:31" ht="48.75" customHeight="1" x14ac:dyDescent="0.3">
      <c r="A113" s="3" t="str">
        <f>CONCATENATE("REQ NAME",":",DATA!D120)</f>
        <v>REQ NAME:0</v>
      </c>
      <c r="B113" s="3" t="str">
        <f>CONCATENATE("REQ PHONE",":",DATA!E120)</f>
        <v>REQ PHONE:0</v>
      </c>
      <c r="C113" s="3">
        <f>DATA!G120</f>
        <v>0</v>
      </c>
      <c r="D113" s="3" t="e">
        <f>DATA!H120</f>
        <v>#N/A</v>
      </c>
      <c r="E113" s="3">
        <f>DATA!U120</f>
        <v>0</v>
      </c>
      <c r="F113" s="4">
        <f>DATA!I120</f>
        <v>0</v>
      </c>
      <c r="G113" s="3" t="str">
        <f>CONCATENATE("CUST NAME",":",DATA!J120)</f>
        <v>CUST NAME:</v>
      </c>
      <c r="H113" s="5"/>
      <c r="I113" s="4">
        <f t="shared" si="5"/>
        <v>0</v>
      </c>
      <c r="J113" s="3" t="str">
        <f t="shared" si="6"/>
        <v>CUST NAME:</v>
      </c>
      <c r="K113" s="3" t="str">
        <f>CONCATENATE("PRIM CONTACT",":",DATA!K120)</f>
        <v>PRIM CONTACT:</v>
      </c>
      <c r="L113" s="3" t="str">
        <f>CONCATENATE("PRIM PHONE",":",DATA!L120)</f>
        <v>PRIM PHONE:</v>
      </c>
      <c r="M113" s="75" t="str">
        <f>CONCATENATE("REQ COMPLETION DATE",":",(TEXT(DATA!M120,"MM/DD/YYYY")))</f>
        <v>REQ COMPLETION DATE:01/00/1900</v>
      </c>
      <c r="N113" s="3"/>
      <c r="O113" s="3">
        <f>DATA!N120</f>
        <v>0</v>
      </c>
      <c r="P113" s="3" t="str">
        <f>CONCATENATE("CURRENT LOC OF EQUIP",":",DATA!O120)</f>
        <v>CURRENT LOC OF EQUIP:</v>
      </c>
      <c r="Q113" s="3" t="str">
        <f>CONCATENATE("NEW LOC OF EQUIP",":",DATA!O120)</f>
        <v>NEW LOC OF EQUIP:</v>
      </c>
      <c r="R113" s="3" t="str">
        <f>CONCATENATE("MODEL",":",DATA!Q120)</f>
        <v>MODEL:</v>
      </c>
      <c r="S113" s="3" t="str">
        <f>CONCATENATE("GRAPHICS",":",DATA!R120)</f>
        <v>GRAPHICS:</v>
      </c>
      <c r="T113" s="3" t="str">
        <f>CONCATENATE("# OF STEPS",":",DATA!S120)</f>
        <v># OF STEPS:</v>
      </c>
      <c r="U113" s="3" t="str">
        <f>CONCATENATE("COMMENTS",":",DATA!T120)</f>
        <v>COMMENTS:</v>
      </c>
      <c r="V113" s="3">
        <f>DATA!F120</f>
        <v>4200</v>
      </c>
      <c r="W113" s="3" t="str">
        <f>'MDM WORKSHEET HIDE'!C114</f>
        <v/>
      </c>
      <c r="X113" s="3">
        <f>DATA!V120</f>
        <v>0</v>
      </c>
      <c r="Y113" s="75">
        <f>'MDM WORKSHEET HIDE'!B114</f>
        <v>14</v>
      </c>
      <c r="Z113" s="3" t="e">
        <f>'MDM WORKSHEET HIDE'!H114</f>
        <v>#N/A</v>
      </c>
      <c r="AA113" s="3" t="e">
        <f>'MDM WORKSHEET HIDE'!I114</f>
        <v>#N/A</v>
      </c>
      <c r="AB113" s="3"/>
      <c r="AC113" s="76" t="e">
        <f t="shared" si="7"/>
        <v>#VALUE!</v>
      </c>
      <c r="AD113" s="28"/>
      <c r="AE113" s="77" t="e">
        <f t="shared" si="8"/>
        <v>#VALUE!</v>
      </c>
    </row>
    <row r="114" spans="1:31" ht="48.75" customHeight="1" x14ac:dyDescent="0.3">
      <c r="A114" s="3" t="str">
        <f>CONCATENATE("REQ NAME",":",DATA!D121)</f>
        <v>REQ NAME:0</v>
      </c>
      <c r="B114" s="3" t="str">
        <f>CONCATENATE("REQ PHONE",":",DATA!E121)</f>
        <v>REQ PHONE:0</v>
      </c>
      <c r="C114" s="3">
        <f>DATA!G121</f>
        <v>0</v>
      </c>
      <c r="D114" s="3" t="e">
        <f>DATA!H121</f>
        <v>#N/A</v>
      </c>
      <c r="E114" s="3">
        <f>DATA!U121</f>
        <v>0</v>
      </c>
      <c r="F114" s="4">
        <f>DATA!I121</f>
        <v>0</v>
      </c>
      <c r="G114" s="3" t="str">
        <f>CONCATENATE("CUST NAME",":",DATA!J121)</f>
        <v>CUST NAME:</v>
      </c>
      <c r="H114" s="5"/>
      <c r="I114" s="4">
        <f t="shared" si="5"/>
        <v>0</v>
      </c>
      <c r="J114" s="3" t="str">
        <f t="shared" si="6"/>
        <v>CUST NAME:</v>
      </c>
      <c r="K114" s="3" t="str">
        <f>CONCATENATE("PRIM CONTACT",":",DATA!K121)</f>
        <v>PRIM CONTACT:</v>
      </c>
      <c r="L114" s="3" t="str">
        <f>CONCATENATE("PRIM PHONE",":",DATA!L121)</f>
        <v>PRIM PHONE:</v>
      </c>
      <c r="M114" s="75" t="str">
        <f>CONCATENATE("REQ COMPLETION DATE",":",(TEXT(DATA!M121,"MM/DD/YYYY")))</f>
        <v>REQ COMPLETION DATE:01/00/1900</v>
      </c>
      <c r="N114" s="3"/>
      <c r="O114" s="3">
        <f>DATA!N121</f>
        <v>0</v>
      </c>
      <c r="P114" s="3" t="str">
        <f>CONCATENATE("CURRENT LOC OF EQUIP",":",DATA!O121)</f>
        <v>CURRENT LOC OF EQUIP:</v>
      </c>
      <c r="Q114" s="3" t="str">
        <f>CONCATENATE("NEW LOC OF EQUIP",":",DATA!O121)</f>
        <v>NEW LOC OF EQUIP:</v>
      </c>
      <c r="R114" s="3" t="str">
        <f>CONCATENATE("MODEL",":",DATA!Q121)</f>
        <v>MODEL:</v>
      </c>
      <c r="S114" s="3" t="str">
        <f>CONCATENATE("GRAPHICS",":",DATA!R121)</f>
        <v>GRAPHICS:</v>
      </c>
      <c r="T114" s="3" t="str">
        <f>CONCATENATE("# OF STEPS",":",DATA!S121)</f>
        <v># OF STEPS:</v>
      </c>
      <c r="U114" s="3" t="str">
        <f>CONCATENATE("COMMENTS",":",DATA!T121)</f>
        <v>COMMENTS:</v>
      </c>
      <c r="V114" s="3">
        <f>DATA!F121</f>
        <v>4200</v>
      </c>
      <c r="W114" s="3" t="str">
        <f>'MDM WORKSHEET HIDE'!C115</f>
        <v/>
      </c>
      <c r="X114" s="3">
        <f>DATA!V121</f>
        <v>0</v>
      </c>
      <c r="Y114" s="75">
        <f>'MDM WORKSHEET HIDE'!B115</f>
        <v>14</v>
      </c>
      <c r="Z114" s="3" t="e">
        <f>'MDM WORKSHEET HIDE'!H115</f>
        <v>#N/A</v>
      </c>
      <c r="AA114" s="3" t="e">
        <f>'MDM WORKSHEET HIDE'!I115</f>
        <v>#N/A</v>
      </c>
      <c r="AB114" s="3"/>
      <c r="AC114" s="76" t="e">
        <f t="shared" si="7"/>
        <v>#VALUE!</v>
      </c>
      <c r="AD114" s="28"/>
      <c r="AE114" s="77" t="e">
        <f t="shared" si="8"/>
        <v>#VALUE!</v>
      </c>
    </row>
    <row r="115" spans="1:31" ht="48.75" customHeight="1" x14ac:dyDescent="0.3">
      <c r="A115" s="3" t="str">
        <f>CONCATENATE("REQ NAME",":",DATA!D122)</f>
        <v>REQ NAME:0</v>
      </c>
      <c r="B115" s="3" t="str">
        <f>CONCATENATE("REQ PHONE",":",DATA!E122)</f>
        <v>REQ PHONE:0</v>
      </c>
      <c r="C115" s="3">
        <f>DATA!G122</f>
        <v>0</v>
      </c>
      <c r="D115" s="3" t="e">
        <f>DATA!H122</f>
        <v>#N/A</v>
      </c>
      <c r="E115" s="3">
        <f>DATA!U122</f>
        <v>0</v>
      </c>
      <c r="F115" s="4">
        <f>DATA!I122</f>
        <v>0</v>
      </c>
      <c r="G115" s="3" t="str">
        <f>CONCATENATE("CUST NAME",":",DATA!J122)</f>
        <v>CUST NAME:</v>
      </c>
      <c r="H115" s="5"/>
      <c r="I115" s="4">
        <f t="shared" si="5"/>
        <v>0</v>
      </c>
      <c r="J115" s="3" t="str">
        <f t="shared" si="6"/>
        <v>CUST NAME:</v>
      </c>
      <c r="K115" s="3" t="str">
        <f>CONCATENATE("PRIM CONTACT",":",DATA!K122)</f>
        <v>PRIM CONTACT:</v>
      </c>
      <c r="L115" s="3" t="str">
        <f>CONCATENATE("PRIM PHONE",":",DATA!L122)</f>
        <v>PRIM PHONE:</v>
      </c>
      <c r="M115" s="75" t="str">
        <f>CONCATENATE("REQ COMPLETION DATE",":",(TEXT(DATA!M122,"MM/DD/YYYY")))</f>
        <v>REQ COMPLETION DATE:01/00/1900</v>
      </c>
      <c r="N115" s="3"/>
      <c r="O115" s="3">
        <f>DATA!N122</f>
        <v>0</v>
      </c>
      <c r="P115" s="3" t="str">
        <f>CONCATENATE("CURRENT LOC OF EQUIP",":",DATA!O122)</f>
        <v>CURRENT LOC OF EQUIP:</v>
      </c>
      <c r="Q115" s="3" t="str">
        <f>CONCATENATE("NEW LOC OF EQUIP",":",DATA!O122)</f>
        <v>NEW LOC OF EQUIP:</v>
      </c>
      <c r="R115" s="3" t="str">
        <f>CONCATENATE("MODEL",":",DATA!Q122)</f>
        <v>MODEL:</v>
      </c>
      <c r="S115" s="3" t="str">
        <f>CONCATENATE("GRAPHICS",":",DATA!R122)</f>
        <v>GRAPHICS:</v>
      </c>
      <c r="T115" s="3" t="str">
        <f>CONCATENATE("# OF STEPS",":",DATA!S122)</f>
        <v># OF STEPS:</v>
      </c>
      <c r="U115" s="3" t="str">
        <f>CONCATENATE("COMMENTS",":",DATA!T122)</f>
        <v>COMMENTS:</v>
      </c>
      <c r="V115" s="3">
        <f>DATA!F122</f>
        <v>4200</v>
      </c>
      <c r="W115" s="3" t="str">
        <f>'MDM WORKSHEET HIDE'!C116</f>
        <v/>
      </c>
      <c r="X115" s="3">
        <f>DATA!V122</f>
        <v>0</v>
      </c>
      <c r="Y115" s="75">
        <f>'MDM WORKSHEET HIDE'!B116</f>
        <v>14</v>
      </c>
      <c r="Z115" s="3" t="e">
        <f>'MDM WORKSHEET HIDE'!H116</f>
        <v>#N/A</v>
      </c>
      <c r="AA115" s="3" t="e">
        <f>'MDM WORKSHEET HIDE'!I116</f>
        <v>#N/A</v>
      </c>
      <c r="AB115" s="3"/>
      <c r="AC115" s="76" t="e">
        <f t="shared" si="7"/>
        <v>#VALUE!</v>
      </c>
      <c r="AD115" s="28"/>
      <c r="AE115" s="77" t="e">
        <f t="shared" si="8"/>
        <v>#VALUE!</v>
      </c>
    </row>
    <row r="116" spans="1:31" ht="48.75" customHeight="1" x14ac:dyDescent="0.3">
      <c r="A116" s="3" t="str">
        <f>CONCATENATE("REQ NAME",":",DATA!D123)</f>
        <v>REQ NAME:0</v>
      </c>
      <c r="B116" s="3" t="str">
        <f>CONCATENATE("REQ PHONE",":",DATA!E123)</f>
        <v>REQ PHONE:0</v>
      </c>
      <c r="C116" s="3">
        <f>DATA!G123</f>
        <v>0</v>
      </c>
      <c r="D116" s="3" t="e">
        <f>DATA!H123</f>
        <v>#N/A</v>
      </c>
      <c r="E116" s="3">
        <f>DATA!U123</f>
        <v>0</v>
      </c>
      <c r="F116" s="4">
        <f>DATA!I123</f>
        <v>0</v>
      </c>
      <c r="G116" s="3" t="str">
        <f>CONCATENATE("CUST NAME",":",DATA!J123)</f>
        <v>CUST NAME:</v>
      </c>
      <c r="H116" s="5"/>
      <c r="I116" s="4">
        <f t="shared" si="5"/>
        <v>0</v>
      </c>
      <c r="J116" s="3" t="str">
        <f t="shared" si="6"/>
        <v>CUST NAME:</v>
      </c>
      <c r="K116" s="3" t="str">
        <f>CONCATENATE("PRIM CONTACT",":",DATA!K123)</f>
        <v>PRIM CONTACT:</v>
      </c>
      <c r="L116" s="3" t="str">
        <f>CONCATENATE("PRIM PHONE",":",DATA!L123)</f>
        <v>PRIM PHONE:</v>
      </c>
      <c r="M116" s="75" t="str">
        <f>CONCATENATE("REQ COMPLETION DATE",":",(TEXT(DATA!M123,"MM/DD/YYYY")))</f>
        <v>REQ COMPLETION DATE:01/00/1900</v>
      </c>
      <c r="N116" s="3"/>
      <c r="O116" s="3">
        <f>DATA!N123</f>
        <v>0</v>
      </c>
      <c r="P116" s="3" t="str">
        <f>CONCATENATE("CURRENT LOC OF EQUIP",":",DATA!O123)</f>
        <v>CURRENT LOC OF EQUIP:</v>
      </c>
      <c r="Q116" s="3" t="str">
        <f>CONCATENATE("NEW LOC OF EQUIP",":",DATA!O123)</f>
        <v>NEW LOC OF EQUIP:</v>
      </c>
      <c r="R116" s="3" t="str">
        <f>CONCATENATE("MODEL",":",DATA!Q123)</f>
        <v>MODEL:</v>
      </c>
      <c r="S116" s="3" t="str">
        <f>CONCATENATE("GRAPHICS",":",DATA!R123)</f>
        <v>GRAPHICS:</v>
      </c>
      <c r="T116" s="3" t="str">
        <f>CONCATENATE("# OF STEPS",":",DATA!S123)</f>
        <v># OF STEPS:</v>
      </c>
      <c r="U116" s="3" t="str">
        <f>CONCATENATE("COMMENTS",":",DATA!T123)</f>
        <v>COMMENTS:</v>
      </c>
      <c r="V116" s="3">
        <f>DATA!F123</f>
        <v>4200</v>
      </c>
      <c r="W116" s="3" t="str">
        <f>'MDM WORKSHEET HIDE'!C117</f>
        <v/>
      </c>
      <c r="X116" s="3">
        <f>DATA!V123</f>
        <v>0</v>
      </c>
      <c r="Y116" s="75">
        <f>'MDM WORKSHEET HIDE'!B117</f>
        <v>14</v>
      </c>
      <c r="Z116" s="3" t="e">
        <f>'MDM WORKSHEET HIDE'!H117</f>
        <v>#N/A</v>
      </c>
      <c r="AA116" s="3" t="e">
        <f>'MDM WORKSHEET HIDE'!I117</f>
        <v>#N/A</v>
      </c>
      <c r="AB116" s="3"/>
      <c r="AC116" s="76" t="e">
        <f t="shared" si="7"/>
        <v>#VALUE!</v>
      </c>
      <c r="AD116" s="28"/>
      <c r="AE116" s="77" t="e">
        <f t="shared" si="8"/>
        <v>#VALUE!</v>
      </c>
    </row>
    <row r="117" spans="1:31" ht="48.75" customHeight="1" x14ac:dyDescent="0.3">
      <c r="A117" s="3" t="str">
        <f>CONCATENATE("REQ NAME",":",DATA!D124)</f>
        <v>REQ NAME:0</v>
      </c>
      <c r="B117" s="3" t="str">
        <f>CONCATENATE("REQ PHONE",":",DATA!E124)</f>
        <v>REQ PHONE:0</v>
      </c>
      <c r="C117" s="3">
        <f>DATA!G124</f>
        <v>0</v>
      </c>
      <c r="D117" s="3" t="e">
        <f>DATA!H124</f>
        <v>#N/A</v>
      </c>
      <c r="E117" s="3">
        <f>DATA!U124</f>
        <v>0</v>
      </c>
      <c r="F117" s="4">
        <f>DATA!I124</f>
        <v>0</v>
      </c>
      <c r="G117" s="3" t="str">
        <f>CONCATENATE("CUST NAME",":",DATA!J124)</f>
        <v>CUST NAME:</v>
      </c>
      <c r="H117" s="5"/>
      <c r="I117" s="4">
        <f t="shared" si="5"/>
        <v>0</v>
      </c>
      <c r="J117" s="3" t="str">
        <f t="shared" si="6"/>
        <v>CUST NAME:</v>
      </c>
      <c r="K117" s="3" t="str">
        <f>CONCATENATE("PRIM CONTACT",":",DATA!K124)</f>
        <v>PRIM CONTACT:</v>
      </c>
      <c r="L117" s="3" t="str">
        <f>CONCATENATE("PRIM PHONE",":",DATA!L124)</f>
        <v>PRIM PHONE:</v>
      </c>
      <c r="M117" s="75" t="str">
        <f>CONCATENATE("REQ COMPLETION DATE",":",(TEXT(DATA!M124,"MM/DD/YYYY")))</f>
        <v>REQ COMPLETION DATE:01/00/1900</v>
      </c>
      <c r="N117" s="3"/>
      <c r="O117" s="3">
        <f>DATA!N124</f>
        <v>0</v>
      </c>
      <c r="P117" s="3" t="str">
        <f>CONCATENATE("CURRENT LOC OF EQUIP",":",DATA!O124)</f>
        <v>CURRENT LOC OF EQUIP:</v>
      </c>
      <c r="Q117" s="3" t="str">
        <f>CONCATENATE("NEW LOC OF EQUIP",":",DATA!O124)</f>
        <v>NEW LOC OF EQUIP:</v>
      </c>
      <c r="R117" s="3" t="str">
        <f>CONCATENATE("MODEL",":",DATA!Q124)</f>
        <v>MODEL:</v>
      </c>
      <c r="S117" s="3" t="str">
        <f>CONCATENATE("GRAPHICS",":",DATA!R124)</f>
        <v>GRAPHICS:</v>
      </c>
      <c r="T117" s="3" t="str">
        <f>CONCATENATE("# OF STEPS",":",DATA!S124)</f>
        <v># OF STEPS:</v>
      </c>
      <c r="U117" s="3" t="str">
        <f>CONCATENATE("COMMENTS",":",DATA!T124)</f>
        <v>COMMENTS:</v>
      </c>
      <c r="V117" s="3">
        <f>DATA!F124</f>
        <v>4200</v>
      </c>
      <c r="W117" s="3" t="str">
        <f>'MDM WORKSHEET HIDE'!C118</f>
        <v/>
      </c>
      <c r="X117" s="3">
        <f>DATA!V124</f>
        <v>0</v>
      </c>
      <c r="Y117" s="75">
        <f>'MDM WORKSHEET HIDE'!B118</f>
        <v>14</v>
      </c>
      <c r="Z117" s="3" t="e">
        <f>'MDM WORKSHEET HIDE'!H118</f>
        <v>#N/A</v>
      </c>
      <c r="AA117" s="3" t="e">
        <f>'MDM WORKSHEET HIDE'!I118</f>
        <v>#N/A</v>
      </c>
      <c r="AB117" s="3"/>
      <c r="AC117" s="76" t="e">
        <f t="shared" si="7"/>
        <v>#VALUE!</v>
      </c>
      <c r="AD117" s="28"/>
      <c r="AE117" s="77" t="e">
        <f t="shared" si="8"/>
        <v>#VALUE!</v>
      </c>
    </row>
    <row r="118" spans="1:31" ht="48.75" customHeight="1" x14ac:dyDescent="0.3">
      <c r="A118" s="3" t="str">
        <f>CONCATENATE("REQ NAME",":",DATA!D125)</f>
        <v>REQ NAME:0</v>
      </c>
      <c r="B118" s="3" t="str">
        <f>CONCATENATE("REQ PHONE",":",DATA!E125)</f>
        <v>REQ PHONE:0</v>
      </c>
      <c r="C118" s="3">
        <f>DATA!G125</f>
        <v>0</v>
      </c>
      <c r="D118" s="3" t="e">
        <f>DATA!H125</f>
        <v>#N/A</v>
      </c>
      <c r="E118" s="3">
        <f>DATA!U125</f>
        <v>0</v>
      </c>
      <c r="F118" s="4">
        <f>DATA!I125</f>
        <v>0</v>
      </c>
      <c r="G118" s="3" t="str">
        <f>CONCATENATE("CUST NAME",":",DATA!J125)</f>
        <v>CUST NAME:</v>
      </c>
      <c r="H118" s="5"/>
      <c r="I118" s="4">
        <f t="shared" si="5"/>
        <v>0</v>
      </c>
      <c r="J118" s="3" t="str">
        <f t="shared" si="6"/>
        <v>CUST NAME:</v>
      </c>
      <c r="K118" s="3" t="str">
        <f>CONCATENATE("PRIM CONTACT",":",DATA!K125)</f>
        <v>PRIM CONTACT:</v>
      </c>
      <c r="L118" s="3" t="str">
        <f>CONCATENATE("PRIM PHONE",":",DATA!L125)</f>
        <v>PRIM PHONE:</v>
      </c>
      <c r="M118" s="75" t="str">
        <f>CONCATENATE("REQ COMPLETION DATE",":",(TEXT(DATA!M125,"MM/DD/YYYY")))</f>
        <v>REQ COMPLETION DATE:01/00/1900</v>
      </c>
      <c r="N118" s="3"/>
      <c r="O118" s="3">
        <f>DATA!N125</f>
        <v>0</v>
      </c>
      <c r="P118" s="3" t="str">
        <f>CONCATENATE("CURRENT LOC OF EQUIP",":",DATA!O125)</f>
        <v>CURRENT LOC OF EQUIP:</v>
      </c>
      <c r="Q118" s="3" t="str">
        <f>CONCATENATE("NEW LOC OF EQUIP",":",DATA!O125)</f>
        <v>NEW LOC OF EQUIP:</v>
      </c>
      <c r="R118" s="3" t="str">
        <f>CONCATENATE("MODEL",":",DATA!Q125)</f>
        <v>MODEL:</v>
      </c>
      <c r="S118" s="3" t="str">
        <f>CONCATENATE("GRAPHICS",":",DATA!R125)</f>
        <v>GRAPHICS:</v>
      </c>
      <c r="T118" s="3" t="str">
        <f>CONCATENATE("# OF STEPS",":",DATA!S125)</f>
        <v># OF STEPS:</v>
      </c>
      <c r="U118" s="3" t="str">
        <f>CONCATENATE("COMMENTS",":",DATA!T125)</f>
        <v>COMMENTS:</v>
      </c>
      <c r="V118" s="3">
        <f>DATA!F125</f>
        <v>4200</v>
      </c>
      <c r="W118" s="3" t="str">
        <f>'MDM WORKSHEET HIDE'!C119</f>
        <v/>
      </c>
      <c r="X118" s="3">
        <f>DATA!V125</f>
        <v>0</v>
      </c>
      <c r="Y118" s="75">
        <f>'MDM WORKSHEET HIDE'!B119</f>
        <v>14</v>
      </c>
      <c r="Z118" s="3" t="e">
        <f>'MDM WORKSHEET HIDE'!H119</f>
        <v>#N/A</v>
      </c>
      <c r="AA118" s="3" t="e">
        <f>'MDM WORKSHEET HIDE'!I119</f>
        <v>#N/A</v>
      </c>
      <c r="AB118" s="3"/>
      <c r="AC118" s="76" t="e">
        <f t="shared" si="7"/>
        <v>#VALUE!</v>
      </c>
      <c r="AD118" s="28"/>
      <c r="AE118" s="77" t="e">
        <f t="shared" si="8"/>
        <v>#VALUE!</v>
      </c>
    </row>
    <row r="119" spans="1:31" ht="48.75" customHeight="1" x14ac:dyDescent="0.3">
      <c r="A119" s="3" t="str">
        <f>CONCATENATE("REQ NAME",":",DATA!D126)</f>
        <v>REQ NAME:0</v>
      </c>
      <c r="B119" s="3" t="str">
        <f>CONCATENATE("REQ PHONE",":",DATA!E126)</f>
        <v>REQ PHONE:0</v>
      </c>
      <c r="C119" s="3">
        <f>DATA!G126</f>
        <v>0</v>
      </c>
      <c r="D119" s="3" t="e">
        <f>DATA!H126</f>
        <v>#N/A</v>
      </c>
      <c r="E119" s="3">
        <f>DATA!U126</f>
        <v>0</v>
      </c>
      <c r="F119" s="4">
        <f>DATA!I126</f>
        <v>0</v>
      </c>
      <c r="G119" s="3" t="str">
        <f>CONCATENATE("CUST NAME",":",DATA!J126)</f>
        <v>CUST NAME:</v>
      </c>
      <c r="H119" s="5"/>
      <c r="I119" s="4">
        <f t="shared" si="5"/>
        <v>0</v>
      </c>
      <c r="J119" s="3" t="str">
        <f t="shared" si="6"/>
        <v>CUST NAME:</v>
      </c>
      <c r="K119" s="3" t="str">
        <f>CONCATENATE("PRIM CONTACT",":",DATA!K126)</f>
        <v>PRIM CONTACT:</v>
      </c>
      <c r="L119" s="3" t="str">
        <f>CONCATENATE("PRIM PHONE",":",DATA!L126)</f>
        <v>PRIM PHONE:</v>
      </c>
      <c r="M119" s="75" t="str">
        <f>CONCATENATE("REQ COMPLETION DATE",":",(TEXT(DATA!M126,"MM/DD/YYYY")))</f>
        <v>REQ COMPLETION DATE:01/00/1900</v>
      </c>
      <c r="N119" s="3"/>
      <c r="O119" s="3">
        <f>DATA!N126</f>
        <v>0</v>
      </c>
      <c r="P119" s="3" t="str">
        <f>CONCATENATE("CURRENT LOC OF EQUIP",":",DATA!O126)</f>
        <v>CURRENT LOC OF EQUIP:</v>
      </c>
      <c r="Q119" s="3" t="str">
        <f>CONCATENATE("NEW LOC OF EQUIP",":",DATA!O126)</f>
        <v>NEW LOC OF EQUIP:</v>
      </c>
      <c r="R119" s="3" t="str">
        <f>CONCATENATE("MODEL",":",DATA!Q126)</f>
        <v>MODEL:</v>
      </c>
      <c r="S119" s="3" t="str">
        <f>CONCATENATE("GRAPHICS",":",DATA!R126)</f>
        <v>GRAPHICS:</v>
      </c>
      <c r="T119" s="3" t="str">
        <f>CONCATENATE("# OF STEPS",":",DATA!S126)</f>
        <v># OF STEPS:</v>
      </c>
      <c r="U119" s="3" t="str">
        <f>CONCATENATE("COMMENTS",":",DATA!T126)</f>
        <v>COMMENTS:</v>
      </c>
      <c r="V119" s="3">
        <f>DATA!F126</f>
        <v>4200</v>
      </c>
      <c r="W119" s="3" t="str">
        <f>'MDM WORKSHEET HIDE'!C120</f>
        <v/>
      </c>
      <c r="X119" s="3">
        <f>DATA!V126</f>
        <v>0</v>
      </c>
      <c r="Y119" s="75">
        <f>'MDM WORKSHEET HIDE'!B120</f>
        <v>14</v>
      </c>
      <c r="Z119" s="3" t="e">
        <f>'MDM WORKSHEET HIDE'!H120</f>
        <v>#N/A</v>
      </c>
      <c r="AA119" s="3" t="e">
        <f>'MDM WORKSHEET HIDE'!I120</f>
        <v>#N/A</v>
      </c>
      <c r="AB119" s="3"/>
      <c r="AC119" s="76" t="e">
        <f t="shared" si="7"/>
        <v>#VALUE!</v>
      </c>
      <c r="AD119" s="28"/>
      <c r="AE119" s="77" t="e">
        <f t="shared" si="8"/>
        <v>#VALUE!</v>
      </c>
    </row>
    <row r="120" spans="1:31" ht="48.75" customHeight="1" x14ac:dyDescent="0.3">
      <c r="A120" s="3" t="str">
        <f>CONCATENATE("REQ NAME",":",DATA!D127)</f>
        <v>REQ NAME:0</v>
      </c>
      <c r="B120" s="3" t="str">
        <f>CONCATENATE("REQ PHONE",":",DATA!E127)</f>
        <v>REQ PHONE:0</v>
      </c>
      <c r="C120" s="3">
        <f>DATA!G127</f>
        <v>0</v>
      </c>
      <c r="D120" s="3" t="e">
        <f>DATA!H127</f>
        <v>#N/A</v>
      </c>
      <c r="E120" s="3">
        <f>DATA!U127</f>
        <v>0</v>
      </c>
      <c r="F120" s="4">
        <f>DATA!I127</f>
        <v>0</v>
      </c>
      <c r="G120" s="3" t="str">
        <f>CONCATENATE("CUST NAME",":",DATA!J127)</f>
        <v>CUST NAME:</v>
      </c>
      <c r="H120" s="5"/>
      <c r="I120" s="4">
        <f t="shared" si="5"/>
        <v>0</v>
      </c>
      <c r="J120" s="3" t="str">
        <f t="shared" si="6"/>
        <v>CUST NAME:</v>
      </c>
      <c r="K120" s="3" t="str">
        <f>CONCATENATE("PRIM CONTACT",":",DATA!K127)</f>
        <v>PRIM CONTACT:</v>
      </c>
      <c r="L120" s="3" t="str">
        <f>CONCATENATE("PRIM PHONE",":",DATA!L127)</f>
        <v>PRIM PHONE:</v>
      </c>
      <c r="M120" s="75" t="str">
        <f>CONCATENATE("REQ COMPLETION DATE",":",(TEXT(DATA!M127,"MM/DD/YYYY")))</f>
        <v>REQ COMPLETION DATE:01/00/1900</v>
      </c>
      <c r="N120" s="3"/>
      <c r="O120" s="3">
        <f>DATA!N127</f>
        <v>0</v>
      </c>
      <c r="P120" s="3" t="str">
        <f>CONCATENATE("CURRENT LOC OF EQUIP",":",DATA!O127)</f>
        <v>CURRENT LOC OF EQUIP:</v>
      </c>
      <c r="Q120" s="3" t="str">
        <f>CONCATENATE("NEW LOC OF EQUIP",":",DATA!O127)</f>
        <v>NEW LOC OF EQUIP:</v>
      </c>
      <c r="R120" s="3" t="str">
        <f>CONCATENATE("MODEL",":",DATA!Q127)</f>
        <v>MODEL:</v>
      </c>
      <c r="S120" s="3" t="str">
        <f>CONCATENATE("GRAPHICS",":",DATA!R127)</f>
        <v>GRAPHICS:</v>
      </c>
      <c r="T120" s="3" t="str">
        <f>CONCATENATE("# OF STEPS",":",DATA!S127)</f>
        <v># OF STEPS:</v>
      </c>
      <c r="U120" s="3" t="str">
        <f>CONCATENATE("COMMENTS",":",DATA!T127)</f>
        <v>COMMENTS:</v>
      </c>
      <c r="V120" s="3">
        <f>DATA!F127</f>
        <v>4200</v>
      </c>
      <c r="W120" s="3" t="str">
        <f>'MDM WORKSHEET HIDE'!C121</f>
        <v/>
      </c>
      <c r="X120" s="3">
        <f>DATA!V127</f>
        <v>0</v>
      </c>
      <c r="Y120" s="75">
        <f>'MDM WORKSHEET HIDE'!B121</f>
        <v>14</v>
      </c>
      <c r="Z120" s="3" t="e">
        <f>'MDM WORKSHEET HIDE'!H121</f>
        <v>#N/A</v>
      </c>
      <c r="AA120" s="3" t="e">
        <f>'MDM WORKSHEET HIDE'!I121</f>
        <v>#N/A</v>
      </c>
      <c r="AB120" s="3"/>
      <c r="AC120" s="76" t="e">
        <f t="shared" si="7"/>
        <v>#VALUE!</v>
      </c>
      <c r="AD120" s="28"/>
      <c r="AE120" s="77" t="e">
        <f t="shared" si="8"/>
        <v>#VALUE!</v>
      </c>
    </row>
    <row r="121" spans="1:31" ht="48.75" customHeight="1" x14ac:dyDescent="0.3">
      <c r="A121" s="3" t="str">
        <f>CONCATENATE("REQ NAME",":",DATA!D128)</f>
        <v>REQ NAME:0</v>
      </c>
      <c r="B121" s="3" t="str">
        <f>CONCATENATE("REQ PHONE",":",DATA!E128)</f>
        <v>REQ PHONE:0</v>
      </c>
      <c r="C121" s="3">
        <f>DATA!G128</f>
        <v>0</v>
      </c>
      <c r="D121" s="3" t="e">
        <f>DATA!H128</f>
        <v>#N/A</v>
      </c>
      <c r="E121" s="3">
        <f>DATA!U128</f>
        <v>0</v>
      </c>
      <c r="F121" s="4">
        <f>DATA!I128</f>
        <v>0</v>
      </c>
      <c r="G121" s="3" t="str">
        <f>CONCATENATE("CUST NAME",":",DATA!J128)</f>
        <v>CUST NAME:</v>
      </c>
      <c r="H121" s="5"/>
      <c r="I121" s="4">
        <f t="shared" si="5"/>
        <v>0</v>
      </c>
      <c r="J121" s="3" t="str">
        <f t="shared" si="6"/>
        <v>CUST NAME:</v>
      </c>
      <c r="K121" s="3" t="str">
        <f>CONCATENATE("PRIM CONTACT",":",DATA!K128)</f>
        <v>PRIM CONTACT:</v>
      </c>
      <c r="L121" s="3" t="str">
        <f>CONCATENATE("PRIM PHONE",":",DATA!L128)</f>
        <v>PRIM PHONE:</v>
      </c>
      <c r="M121" s="75" t="str">
        <f>CONCATENATE("REQ COMPLETION DATE",":",(TEXT(DATA!M128,"MM/DD/YYYY")))</f>
        <v>REQ COMPLETION DATE:01/00/1900</v>
      </c>
      <c r="N121" s="3"/>
      <c r="O121" s="3">
        <f>DATA!N128</f>
        <v>0</v>
      </c>
      <c r="P121" s="3" t="str">
        <f>CONCATENATE("CURRENT LOC OF EQUIP",":",DATA!O128)</f>
        <v>CURRENT LOC OF EQUIP:</v>
      </c>
      <c r="Q121" s="3" t="str">
        <f>CONCATENATE("NEW LOC OF EQUIP",":",DATA!O128)</f>
        <v>NEW LOC OF EQUIP:</v>
      </c>
      <c r="R121" s="3" t="str">
        <f>CONCATENATE("MODEL",":",DATA!Q128)</f>
        <v>MODEL:</v>
      </c>
      <c r="S121" s="3" t="str">
        <f>CONCATENATE("GRAPHICS",":",DATA!R128)</f>
        <v>GRAPHICS:</v>
      </c>
      <c r="T121" s="3" t="str">
        <f>CONCATENATE("# OF STEPS",":",DATA!S128)</f>
        <v># OF STEPS:</v>
      </c>
      <c r="U121" s="3" t="str">
        <f>CONCATENATE("COMMENTS",":",DATA!T128)</f>
        <v>COMMENTS:</v>
      </c>
      <c r="V121" s="3">
        <f>DATA!F128</f>
        <v>4200</v>
      </c>
      <c r="W121" s="3" t="str">
        <f>'MDM WORKSHEET HIDE'!C122</f>
        <v/>
      </c>
      <c r="X121" s="3">
        <f>DATA!V128</f>
        <v>0</v>
      </c>
      <c r="Y121" s="75">
        <f>'MDM WORKSHEET HIDE'!B122</f>
        <v>14</v>
      </c>
      <c r="Z121" s="3" t="e">
        <f>'MDM WORKSHEET HIDE'!H122</f>
        <v>#N/A</v>
      </c>
      <c r="AA121" s="3" t="e">
        <f>'MDM WORKSHEET HIDE'!I122</f>
        <v>#N/A</v>
      </c>
      <c r="AB121" s="3"/>
      <c r="AC121" s="76" t="e">
        <f t="shared" si="7"/>
        <v>#VALUE!</v>
      </c>
      <c r="AD121" s="28"/>
      <c r="AE121" s="77" t="e">
        <f t="shared" si="8"/>
        <v>#VALUE!</v>
      </c>
    </row>
    <row r="122" spans="1:31" ht="48.75" customHeight="1" x14ac:dyDescent="0.3">
      <c r="A122" s="3" t="str">
        <f>CONCATENATE("REQ NAME",":",DATA!D129)</f>
        <v>REQ NAME:0</v>
      </c>
      <c r="B122" s="3" t="str">
        <f>CONCATENATE("REQ PHONE",":",DATA!E129)</f>
        <v>REQ PHONE:0</v>
      </c>
      <c r="C122" s="3">
        <f>DATA!G129</f>
        <v>0</v>
      </c>
      <c r="D122" s="3" t="e">
        <f>DATA!H129</f>
        <v>#N/A</v>
      </c>
      <c r="E122" s="3">
        <f>DATA!U129</f>
        <v>0</v>
      </c>
      <c r="F122" s="4">
        <f>DATA!I129</f>
        <v>0</v>
      </c>
      <c r="G122" s="3" t="str">
        <f>CONCATENATE("CUST NAME",":",DATA!J129)</f>
        <v>CUST NAME:</v>
      </c>
      <c r="H122" s="5"/>
      <c r="I122" s="4">
        <f t="shared" si="5"/>
        <v>0</v>
      </c>
      <c r="J122" s="3" t="str">
        <f t="shared" si="6"/>
        <v>CUST NAME:</v>
      </c>
      <c r="K122" s="3" t="str">
        <f>CONCATENATE("PRIM CONTACT",":",DATA!K129)</f>
        <v>PRIM CONTACT:</v>
      </c>
      <c r="L122" s="3" t="str">
        <f>CONCATENATE("PRIM PHONE",":",DATA!L129)</f>
        <v>PRIM PHONE:</v>
      </c>
      <c r="M122" s="75" t="str">
        <f>CONCATENATE("REQ COMPLETION DATE",":",(TEXT(DATA!M129,"MM/DD/YYYY")))</f>
        <v>REQ COMPLETION DATE:01/00/1900</v>
      </c>
      <c r="N122" s="3"/>
      <c r="O122" s="3">
        <f>DATA!N129</f>
        <v>0</v>
      </c>
      <c r="P122" s="3" t="str">
        <f>CONCATENATE("CURRENT LOC OF EQUIP",":",DATA!O129)</f>
        <v>CURRENT LOC OF EQUIP:</v>
      </c>
      <c r="Q122" s="3" t="str">
        <f>CONCATENATE("NEW LOC OF EQUIP",":",DATA!O129)</f>
        <v>NEW LOC OF EQUIP:</v>
      </c>
      <c r="R122" s="3" t="str">
        <f>CONCATENATE("MODEL",":",DATA!Q129)</f>
        <v>MODEL:</v>
      </c>
      <c r="S122" s="3" t="str">
        <f>CONCATENATE("GRAPHICS",":",DATA!R129)</f>
        <v>GRAPHICS:</v>
      </c>
      <c r="T122" s="3" t="str">
        <f>CONCATENATE("# OF STEPS",":",DATA!S129)</f>
        <v># OF STEPS:</v>
      </c>
      <c r="U122" s="3" t="str">
        <f>CONCATENATE("COMMENTS",":",DATA!T129)</f>
        <v>COMMENTS:</v>
      </c>
      <c r="V122" s="3">
        <f>DATA!F129</f>
        <v>4200</v>
      </c>
      <c r="W122" s="3" t="str">
        <f>'MDM WORKSHEET HIDE'!C123</f>
        <v/>
      </c>
      <c r="X122" s="3">
        <f>DATA!V129</f>
        <v>0</v>
      </c>
      <c r="Y122" s="75">
        <f>'MDM WORKSHEET HIDE'!B123</f>
        <v>14</v>
      </c>
      <c r="Z122" s="3" t="e">
        <f>'MDM WORKSHEET HIDE'!H123</f>
        <v>#N/A</v>
      </c>
      <c r="AA122" s="3" t="e">
        <f>'MDM WORKSHEET HIDE'!I123</f>
        <v>#N/A</v>
      </c>
      <c r="AB122" s="3"/>
      <c r="AC122" s="76" t="e">
        <f t="shared" si="7"/>
        <v>#VALUE!</v>
      </c>
      <c r="AD122" s="28"/>
      <c r="AE122" s="77" t="e">
        <f t="shared" si="8"/>
        <v>#VALUE!</v>
      </c>
    </row>
    <row r="123" spans="1:31" ht="48.75" customHeight="1" x14ac:dyDescent="0.3">
      <c r="A123" s="3" t="str">
        <f>CONCATENATE("REQ NAME",":",DATA!D130)</f>
        <v>REQ NAME:0</v>
      </c>
      <c r="B123" s="3" t="str">
        <f>CONCATENATE("REQ PHONE",":",DATA!E130)</f>
        <v>REQ PHONE:0</v>
      </c>
      <c r="C123" s="3">
        <f>DATA!G130</f>
        <v>0</v>
      </c>
      <c r="D123" s="3" t="e">
        <f>DATA!H130</f>
        <v>#N/A</v>
      </c>
      <c r="E123" s="3">
        <f>DATA!U130</f>
        <v>0</v>
      </c>
      <c r="F123" s="4">
        <f>DATA!I130</f>
        <v>0</v>
      </c>
      <c r="G123" s="3" t="str">
        <f>CONCATENATE("CUST NAME",":",DATA!J130)</f>
        <v>CUST NAME:</v>
      </c>
      <c r="H123" s="5"/>
      <c r="I123" s="4">
        <f t="shared" si="5"/>
        <v>0</v>
      </c>
      <c r="J123" s="3" t="str">
        <f t="shared" si="6"/>
        <v>CUST NAME:</v>
      </c>
      <c r="K123" s="3" t="str">
        <f>CONCATENATE("PRIM CONTACT",":",DATA!K130)</f>
        <v>PRIM CONTACT:</v>
      </c>
      <c r="L123" s="3" t="str">
        <f>CONCATENATE("PRIM PHONE",":",DATA!L130)</f>
        <v>PRIM PHONE:</v>
      </c>
      <c r="M123" s="75" t="str">
        <f>CONCATENATE("REQ COMPLETION DATE",":",(TEXT(DATA!M130,"MM/DD/YYYY")))</f>
        <v>REQ COMPLETION DATE:01/00/1900</v>
      </c>
      <c r="N123" s="3"/>
      <c r="O123" s="3">
        <f>DATA!N130</f>
        <v>0</v>
      </c>
      <c r="P123" s="3" t="str">
        <f>CONCATENATE("CURRENT LOC OF EQUIP",":",DATA!O130)</f>
        <v>CURRENT LOC OF EQUIP:</v>
      </c>
      <c r="Q123" s="3" t="str">
        <f>CONCATENATE("NEW LOC OF EQUIP",":",DATA!O130)</f>
        <v>NEW LOC OF EQUIP:</v>
      </c>
      <c r="R123" s="3" t="str">
        <f>CONCATENATE("MODEL",":",DATA!Q130)</f>
        <v>MODEL:</v>
      </c>
      <c r="S123" s="3" t="str">
        <f>CONCATENATE("GRAPHICS",":",DATA!R130)</f>
        <v>GRAPHICS:</v>
      </c>
      <c r="T123" s="3" t="str">
        <f>CONCATENATE("# OF STEPS",":",DATA!S130)</f>
        <v># OF STEPS:</v>
      </c>
      <c r="U123" s="3" t="str">
        <f>CONCATENATE("COMMENTS",":",DATA!T130)</f>
        <v>COMMENTS:</v>
      </c>
      <c r="V123" s="3">
        <f>DATA!F130</f>
        <v>4200</v>
      </c>
      <c r="W123" s="3" t="str">
        <f>'MDM WORKSHEET HIDE'!C124</f>
        <v/>
      </c>
      <c r="X123" s="3">
        <f>DATA!V130</f>
        <v>0</v>
      </c>
      <c r="Y123" s="75">
        <f>'MDM WORKSHEET HIDE'!B124</f>
        <v>14</v>
      </c>
      <c r="Z123" s="3" t="e">
        <f>'MDM WORKSHEET HIDE'!H124</f>
        <v>#N/A</v>
      </c>
      <c r="AA123" s="3" t="e">
        <f>'MDM WORKSHEET HIDE'!I124</f>
        <v>#N/A</v>
      </c>
      <c r="AB123" s="3"/>
      <c r="AC123" s="76" t="e">
        <f t="shared" si="7"/>
        <v>#VALUE!</v>
      </c>
      <c r="AD123" s="28"/>
      <c r="AE123" s="77" t="e">
        <f t="shared" si="8"/>
        <v>#VALUE!</v>
      </c>
    </row>
    <row r="124" spans="1:31" ht="48.75" customHeight="1" x14ac:dyDescent="0.3">
      <c r="A124" s="3" t="str">
        <f>CONCATENATE("REQ NAME",":",DATA!D131)</f>
        <v>REQ NAME:0</v>
      </c>
      <c r="B124" s="3" t="str">
        <f>CONCATENATE("REQ PHONE",":",DATA!E131)</f>
        <v>REQ PHONE:0</v>
      </c>
      <c r="C124" s="3">
        <f>DATA!G131</f>
        <v>0</v>
      </c>
      <c r="D124" s="3" t="e">
        <f>DATA!H131</f>
        <v>#N/A</v>
      </c>
      <c r="E124" s="3">
        <f>DATA!U131</f>
        <v>0</v>
      </c>
      <c r="F124" s="4">
        <f>DATA!I131</f>
        <v>0</v>
      </c>
      <c r="G124" s="3" t="str">
        <f>CONCATENATE("CUST NAME",":",DATA!J131)</f>
        <v>CUST NAME:</v>
      </c>
      <c r="H124" s="5"/>
      <c r="I124" s="4">
        <f t="shared" si="5"/>
        <v>0</v>
      </c>
      <c r="J124" s="3" t="str">
        <f t="shared" si="6"/>
        <v>CUST NAME:</v>
      </c>
      <c r="K124" s="3" t="str">
        <f>CONCATENATE("PRIM CONTACT",":",DATA!K131)</f>
        <v>PRIM CONTACT:</v>
      </c>
      <c r="L124" s="3" t="str">
        <f>CONCATENATE("PRIM PHONE",":",DATA!L131)</f>
        <v>PRIM PHONE:</v>
      </c>
      <c r="M124" s="75" t="str">
        <f>CONCATENATE("REQ COMPLETION DATE",":",(TEXT(DATA!M131,"MM/DD/YYYY")))</f>
        <v>REQ COMPLETION DATE:01/00/1900</v>
      </c>
      <c r="N124" s="3"/>
      <c r="O124" s="3">
        <f>DATA!N131</f>
        <v>0</v>
      </c>
      <c r="P124" s="3" t="str">
        <f>CONCATENATE("CURRENT LOC OF EQUIP",":",DATA!O131)</f>
        <v>CURRENT LOC OF EQUIP:</v>
      </c>
      <c r="Q124" s="3" t="str">
        <f>CONCATENATE("NEW LOC OF EQUIP",":",DATA!O131)</f>
        <v>NEW LOC OF EQUIP:</v>
      </c>
      <c r="R124" s="3" t="str">
        <f>CONCATENATE("MODEL",":",DATA!Q131)</f>
        <v>MODEL:</v>
      </c>
      <c r="S124" s="3" t="str">
        <f>CONCATENATE("GRAPHICS",":",DATA!R131)</f>
        <v>GRAPHICS:</v>
      </c>
      <c r="T124" s="3" t="str">
        <f>CONCATENATE("# OF STEPS",":",DATA!S131)</f>
        <v># OF STEPS:</v>
      </c>
      <c r="U124" s="3" t="str">
        <f>CONCATENATE("COMMENTS",":",DATA!T131)</f>
        <v>COMMENTS:</v>
      </c>
      <c r="V124" s="3">
        <f>DATA!F131</f>
        <v>4200</v>
      </c>
      <c r="W124" s="3" t="str">
        <f>'MDM WORKSHEET HIDE'!C125</f>
        <v/>
      </c>
      <c r="X124" s="3">
        <f>DATA!V131</f>
        <v>0</v>
      </c>
      <c r="Y124" s="75">
        <f>'MDM WORKSHEET HIDE'!B125</f>
        <v>14</v>
      </c>
      <c r="Z124" s="3" t="e">
        <f>'MDM WORKSHEET HIDE'!H125</f>
        <v>#N/A</v>
      </c>
      <c r="AA124" s="3" t="e">
        <f>'MDM WORKSHEET HIDE'!I125</f>
        <v>#N/A</v>
      </c>
      <c r="AB124" s="3"/>
      <c r="AC124" s="76" t="e">
        <f t="shared" si="7"/>
        <v>#VALUE!</v>
      </c>
      <c r="AD124" s="28"/>
      <c r="AE124" s="77" t="e">
        <f t="shared" si="8"/>
        <v>#VALUE!</v>
      </c>
    </row>
    <row r="125" spans="1:31" ht="48.75" customHeight="1" x14ac:dyDescent="0.3">
      <c r="A125" s="3" t="str">
        <f>CONCATENATE("REQ NAME",":",DATA!D132)</f>
        <v>REQ NAME:0</v>
      </c>
      <c r="B125" s="3" t="str">
        <f>CONCATENATE("REQ PHONE",":",DATA!E132)</f>
        <v>REQ PHONE:0</v>
      </c>
      <c r="C125" s="3">
        <f>DATA!G132</f>
        <v>0</v>
      </c>
      <c r="D125" s="3" t="e">
        <f>DATA!H132</f>
        <v>#N/A</v>
      </c>
      <c r="E125" s="3">
        <f>DATA!U132</f>
        <v>0</v>
      </c>
      <c r="F125" s="4">
        <f>DATA!I132</f>
        <v>0</v>
      </c>
      <c r="G125" s="3" t="str">
        <f>CONCATENATE("CUST NAME",":",DATA!J132)</f>
        <v>CUST NAME:</v>
      </c>
      <c r="H125" s="5"/>
      <c r="I125" s="4">
        <f t="shared" si="5"/>
        <v>0</v>
      </c>
      <c r="J125" s="3" t="str">
        <f t="shared" si="6"/>
        <v>CUST NAME:</v>
      </c>
      <c r="K125" s="3" t="str">
        <f>CONCATENATE("PRIM CONTACT",":",DATA!K132)</f>
        <v>PRIM CONTACT:</v>
      </c>
      <c r="L125" s="3" t="str">
        <f>CONCATENATE("PRIM PHONE",":",DATA!L132)</f>
        <v>PRIM PHONE:</v>
      </c>
      <c r="M125" s="75" t="str">
        <f>CONCATENATE("REQ COMPLETION DATE",":",(TEXT(DATA!M132,"MM/DD/YYYY")))</f>
        <v>REQ COMPLETION DATE:01/00/1900</v>
      </c>
      <c r="N125" s="3"/>
      <c r="O125" s="3">
        <f>DATA!N132</f>
        <v>0</v>
      </c>
      <c r="P125" s="3" t="str">
        <f>CONCATENATE("CURRENT LOC OF EQUIP",":",DATA!O132)</f>
        <v>CURRENT LOC OF EQUIP:</v>
      </c>
      <c r="Q125" s="3" t="str">
        <f>CONCATENATE("NEW LOC OF EQUIP",":",DATA!O132)</f>
        <v>NEW LOC OF EQUIP:</v>
      </c>
      <c r="R125" s="3" t="str">
        <f>CONCATENATE("MODEL",":",DATA!Q132)</f>
        <v>MODEL:</v>
      </c>
      <c r="S125" s="3" t="str">
        <f>CONCATENATE("GRAPHICS",":",DATA!R132)</f>
        <v>GRAPHICS:</v>
      </c>
      <c r="T125" s="3" t="str">
        <f>CONCATENATE("# OF STEPS",":",DATA!S132)</f>
        <v># OF STEPS:</v>
      </c>
      <c r="U125" s="3" t="str">
        <f>CONCATENATE("COMMENTS",":",DATA!T132)</f>
        <v>COMMENTS:</v>
      </c>
      <c r="V125" s="3">
        <f>DATA!F132</f>
        <v>4200</v>
      </c>
      <c r="W125" s="3" t="str">
        <f>'MDM WORKSHEET HIDE'!C126</f>
        <v/>
      </c>
      <c r="X125" s="3">
        <f>DATA!V132</f>
        <v>0</v>
      </c>
      <c r="Y125" s="75">
        <f>'MDM WORKSHEET HIDE'!B126</f>
        <v>14</v>
      </c>
      <c r="Z125" s="3" t="e">
        <f>'MDM WORKSHEET HIDE'!H126</f>
        <v>#N/A</v>
      </c>
      <c r="AA125" s="3" t="e">
        <f>'MDM WORKSHEET HIDE'!I126</f>
        <v>#N/A</v>
      </c>
      <c r="AB125" s="3"/>
      <c r="AC125" s="76" t="e">
        <f t="shared" si="7"/>
        <v>#VALUE!</v>
      </c>
      <c r="AD125" s="28"/>
      <c r="AE125" s="77" t="e">
        <f t="shared" si="8"/>
        <v>#VALUE!</v>
      </c>
    </row>
    <row r="126" spans="1:31" ht="48.75" customHeight="1" x14ac:dyDescent="0.3">
      <c r="A126" s="3" t="str">
        <f>CONCATENATE("REQ NAME",":",DATA!D133)</f>
        <v>REQ NAME:0</v>
      </c>
      <c r="B126" s="3" t="str">
        <f>CONCATENATE("REQ PHONE",":",DATA!E133)</f>
        <v>REQ PHONE:0</v>
      </c>
      <c r="C126" s="3">
        <f>DATA!G133</f>
        <v>0</v>
      </c>
      <c r="D126" s="3" t="e">
        <f>DATA!H133</f>
        <v>#N/A</v>
      </c>
      <c r="E126" s="3">
        <f>DATA!U133</f>
        <v>0</v>
      </c>
      <c r="F126" s="4">
        <f>DATA!I133</f>
        <v>0</v>
      </c>
      <c r="G126" s="3" t="str">
        <f>CONCATENATE("CUST NAME",":",DATA!J133)</f>
        <v>CUST NAME:</v>
      </c>
      <c r="H126" s="5"/>
      <c r="I126" s="4">
        <f t="shared" si="5"/>
        <v>0</v>
      </c>
      <c r="J126" s="3" t="str">
        <f t="shared" si="6"/>
        <v>CUST NAME:</v>
      </c>
      <c r="K126" s="3" t="str">
        <f>CONCATENATE("PRIM CONTACT",":",DATA!K133)</f>
        <v>PRIM CONTACT:</v>
      </c>
      <c r="L126" s="3" t="str">
        <f>CONCATENATE("PRIM PHONE",":",DATA!L133)</f>
        <v>PRIM PHONE:</v>
      </c>
      <c r="M126" s="75" t="str">
        <f>CONCATENATE("REQ COMPLETION DATE",":",(TEXT(DATA!M133,"MM/DD/YYYY")))</f>
        <v>REQ COMPLETION DATE:01/00/1900</v>
      </c>
      <c r="N126" s="3"/>
      <c r="O126" s="3">
        <f>DATA!N133</f>
        <v>0</v>
      </c>
      <c r="P126" s="3" t="str">
        <f>CONCATENATE("CURRENT LOC OF EQUIP",":",DATA!O133)</f>
        <v>CURRENT LOC OF EQUIP:</v>
      </c>
      <c r="Q126" s="3" t="str">
        <f>CONCATENATE("NEW LOC OF EQUIP",":",DATA!O133)</f>
        <v>NEW LOC OF EQUIP:</v>
      </c>
      <c r="R126" s="3" t="str">
        <f>CONCATENATE("MODEL",":",DATA!Q133)</f>
        <v>MODEL:</v>
      </c>
      <c r="S126" s="3" t="str">
        <f>CONCATENATE("GRAPHICS",":",DATA!R133)</f>
        <v>GRAPHICS:</v>
      </c>
      <c r="T126" s="3" t="str">
        <f>CONCATENATE("# OF STEPS",":",DATA!S133)</f>
        <v># OF STEPS:</v>
      </c>
      <c r="U126" s="3" t="str">
        <f>CONCATENATE("COMMENTS",":",DATA!T133)</f>
        <v>COMMENTS:</v>
      </c>
      <c r="V126" s="3">
        <f>DATA!F133</f>
        <v>4200</v>
      </c>
      <c r="W126" s="3" t="str">
        <f>'MDM WORKSHEET HIDE'!C127</f>
        <v/>
      </c>
      <c r="X126" s="3">
        <f>DATA!V133</f>
        <v>0</v>
      </c>
      <c r="Y126" s="75">
        <f>'MDM WORKSHEET HIDE'!B127</f>
        <v>14</v>
      </c>
      <c r="Z126" s="3" t="e">
        <f>'MDM WORKSHEET HIDE'!H127</f>
        <v>#N/A</v>
      </c>
      <c r="AA126" s="3" t="e">
        <f>'MDM WORKSHEET HIDE'!I127</f>
        <v>#N/A</v>
      </c>
      <c r="AB126" s="3"/>
      <c r="AC126" s="76" t="e">
        <f t="shared" si="7"/>
        <v>#VALUE!</v>
      </c>
      <c r="AD126" s="28"/>
      <c r="AE126" s="77" t="e">
        <f t="shared" si="8"/>
        <v>#VALUE!</v>
      </c>
    </row>
    <row r="127" spans="1:31" ht="48.75" customHeight="1" x14ac:dyDescent="0.3">
      <c r="A127" s="3" t="str">
        <f>CONCATENATE("REQ NAME",":",DATA!D134)</f>
        <v>REQ NAME:0</v>
      </c>
      <c r="B127" s="3" t="str">
        <f>CONCATENATE("REQ PHONE",":",DATA!E134)</f>
        <v>REQ PHONE:0</v>
      </c>
      <c r="C127" s="3">
        <f>DATA!G134</f>
        <v>0</v>
      </c>
      <c r="D127" s="3" t="e">
        <f>DATA!H134</f>
        <v>#N/A</v>
      </c>
      <c r="E127" s="3">
        <f>DATA!U134</f>
        <v>0</v>
      </c>
      <c r="F127" s="4">
        <f>DATA!I134</f>
        <v>0</v>
      </c>
      <c r="G127" s="3" t="str">
        <f>CONCATENATE("CUST NAME",":",DATA!J134)</f>
        <v>CUST NAME:</v>
      </c>
      <c r="H127" s="5"/>
      <c r="I127" s="4">
        <f t="shared" si="5"/>
        <v>0</v>
      </c>
      <c r="J127" s="3" t="str">
        <f t="shared" si="6"/>
        <v>CUST NAME:</v>
      </c>
      <c r="K127" s="3" t="str">
        <f>CONCATENATE("PRIM CONTACT",":",DATA!K134)</f>
        <v>PRIM CONTACT:</v>
      </c>
      <c r="L127" s="3" t="str">
        <f>CONCATENATE("PRIM PHONE",":",DATA!L134)</f>
        <v>PRIM PHONE:</v>
      </c>
      <c r="M127" s="75" t="str">
        <f>CONCATENATE("REQ COMPLETION DATE",":",(TEXT(DATA!M134,"MM/DD/YYYY")))</f>
        <v>REQ COMPLETION DATE:01/00/1900</v>
      </c>
      <c r="N127" s="3"/>
      <c r="O127" s="3">
        <f>DATA!N134</f>
        <v>0</v>
      </c>
      <c r="P127" s="3" t="str">
        <f>CONCATENATE("CURRENT LOC OF EQUIP",":",DATA!O134)</f>
        <v>CURRENT LOC OF EQUIP:</v>
      </c>
      <c r="Q127" s="3" t="str">
        <f>CONCATENATE("NEW LOC OF EQUIP",":",DATA!O134)</f>
        <v>NEW LOC OF EQUIP:</v>
      </c>
      <c r="R127" s="3" t="str">
        <f>CONCATENATE("MODEL",":",DATA!Q134)</f>
        <v>MODEL:</v>
      </c>
      <c r="S127" s="3" t="str">
        <f>CONCATENATE("GRAPHICS",":",DATA!R134)</f>
        <v>GRAPHICS:</v>
      </c>
      <c r="T127" s="3" t="str">
        <f>CONCATENATE("# OF STEPS",":",DATA!S134)</f>
        <v># OF STEPS:</v>
      </c>
      <c r="U127" s="3" t="str">
        <f>CONCATENATE("COMMENTS",":",DATA!T134)</f>
        <v>COMMENTS:</v>
      </c>
      <c r="V127" s="3">
        <f>DATA!F134</f>
        <v>4200</v>
      </c>
      <c r="W127" s="3" t="str">
        <f>'MDM WORKSHEET HIDE'!C128</f>
        <v/>
      </c>
      <c r="X127" s="3">
        <f>DATA!V134</f>
        <v>0</v>
      </c>
      <c r="Y127" s="75">
        <f>'MDM WORKSHEET HIDE'!B128</f>
        <v>14</v>
      </c>
      <c r="Z127" s="3" t="e">
        <f>'MDM WORKSHEET HIDE'!H128</f>
        <v>#N/A</v>
      </c>
      <c r="AA127" s="3" t="e">
        <f>'MDM WORKSHEET HIDE'!I128</f>
        <v>#N/A</v>
      </c>
      <c r="AB127" s="3"/>
      <c r="AC127" s="76" t="e">
        <f t="shared" si="7"/>
        <v>#VALUE!</v>
      </c>
      <c r="AD127" s="28"/>
      <c r="AE127" s="77" t="e">
        <f t="shared" si="8"/>
        <v>#VALUE!</v>
      </c>
    </row>
    <row r="128" spans="1:31" ht="48.75" customHeight="1" x14ac:dyDescent="0.3">
      <c r="A128" s="3" t="str">
        <f>CONCATENATE("REQ NAME",":",DATA!D135)</f>
        <v>REQ NAME:0</v>
      </c>
      <c r="B128" s="3" t="str">
        <f>CONCATENATE("REQ PHONE",":",DATA!E135)</f>
        <v>REQ PHONE:0</v>
      </c>
      <c r="C128" s="3">
        <f>DATA!G135</f>
        <v>0</v>
      </c>
      <c r="D128" s="3" t="e">
        <f>DATA!H135</f>
        <v>#N/A</v>
      </c>
      <c r="E128" s="3">
        <f>DATA!U135</f>
        <v>0</v>
      </c>
      <c r="F128" s="4">
        <f>DATA!I135</f>
        <v>0</v>
      </c>
      <c r="G128" s="3" t="str">
        <f>CONCATENATE("CUST NAME",":",DATA!J135)</f>
        <v>CUST NAME:</v>
      </c>
      <c r="H128" s="5"/>
      <c r="I128" s="4">
        <f t="shared" si="5"/>
        <v>0</v>
      </c>
      <c r="J128" s="3" t="str">
        <f t="shared" si="6"/>
        <v>CUST NAME:</v>
      </c>
      <c r="K128" s="3" t="str">
        <f>CONCATENATE("PRIM CONTACT",":",DATA!K135)</f>
        <v>PRIM CONTACT:</v>
      </c>
      <c r="L128" s="3" t="str">
        <f>CONCATENATE("PRIM PHONE",":",DATA!L135)</f>
        <v>PRIM PHONE:</v>
      </c>
      <c r="M128" s="75" t="str">
        <f>CONCATENATE("REQ COMPLETION DATE",":",(TEXT(DATA!M135,"MM/DD/YYYY")))</f>
        <v>REQ COMPLETION DATE:01/00/1900</v>
      </c>
      <c r="N128" s="3"/>
      <c r="O128" s="3">
        <f>DATA!N135</f>
        <v>0</v>
      </c>
      <c r="P128" s="3" t="str">
        <f>CONCATENATE("CURRENT LOC OF EQUIP",":",DATA!O135)</f>
        <v>CURRENT LOC OF EQUIP:</v>
      </c>
      <c r="Q128" s="3" t="str">
        <f>CONCATENATE("NEW LOC OF EQUIP",":",DATA!O135)</f>
        <v>NEW LOC OF EQUIP:</v>
      </c>
      <c r="R128" s="3" t="str">
        <f>CONCATENATE("MODEL",":",DATA!Q135)</f>
        <v>MODEL:</v>
      </c>
      <c r="S128" s="3" t="str">
        <f>CONCATENATE("GRAPHICS",":",DATA!R135)</f>
        <v>GRAPHICS:</v>
      </c>
      <c r="T128" s="3" t="str">
        <f>CONCATENATE("# OF STEPS",":",DATA!S135)</f>
        <v># OF STEPS:</v>
      </c>
      <c r="U128" s="3" t="str">
        <f>CONCATENATE("COMMENTS",":",DATA!T135)</f>
        <v>COMMENTS:</v>
      </c>
      <c r="V128" s="3">
        <f>DATA!F135</f>
        <v>4200</v>
      </c>
      <c r="W128" s="3" t="str">
        <f>'MDM WORKSHEET HIDE'!C129</f>
        <v/>
      </c>
      <c r="X128" s="3">
        <f>DATA!V135</f>
        <v>0</v>
      </c>
      <c r="Y128" s="75">
        <f>'MDM WORKSHEET HIDE'!B129</f>
        <v>14</v>
      </c>
      <c r="Z128" s="3" t="e">
        <f>'MDM WORKSHEET HIDE'!H129</f>
        <v>#N/A</v>
      </c>
      <c r="AA128" s="3" t="e">
        <f>'MDM WORKSHEET HIDE'!I129</f>
        <v>#N/A</v>
      </c>
      <c r="AB128" s="3"/>
      <c r="AC128" s="76" t="e">
        <f t="shared" si="7"/>
        <v>#VALUE!</v>
      </c>
      <c r="AD128" s="28"/>
      <c r="AE128" s="77" t="e">
        <f t="shared" si="8"/>
        <v>#VALUE!</v>
      </c>
    </row>
    <row r="129" spans="1:31" ht="48.75" customHeight="1" x14ac:dyDescent="0.3">
      <c r="A129" s="3" t="str">
        <f>CONCATENATE("REQ NAME",":",DATA!D136)</f>
        <v>REQ NAME:0</v>
      </c>
      <c r="B129" s="3" t="str">
        <f>CONCATENATE("REQ PHONE",":",DATA!E136)</f>
        <v>REQ PHONE:0</v>
      </c>
      <c r="C129" s="3">
        <f>DATA!G136</f>
        <v>0</v>
      </c>
      <c r="D129" s="3" t="e">
        <f>DATA!H136</f>
        <v>#N/A</v>
      </c>
      <c r="E129" s="3">
        <f>DATA!U136</f>
        <v>0</v>
      </c>
      <c r="F129" s="4">
        <f>DATA!I136</f>
        <v>0</v>
      </c>
      <c r="G129" s="3" t="str">
        <f>CONCATENATE("CUST NAME",":",DATA!J136)</f>
        <v>CUST NAME:</v>
      </c>
      <c r="H129" s="5"/>
      <c r="I129" s="4">
        <f t="shared" si="5"/>
        <v>0</v>
      </c>
      <c r="J129" s="3" t="str">
        <f t="shared" si="6"/>
        <v>CUST NAME:</v>
      </c>
      <c r="K129" s="3" t="str">
        <f>CONCATENATE("PRIM CONTACT",":",DATA!K136)</f>
        <v>PRIM CONTACT:</v>
      </c>
      <c r="L129" s="3" t="str">
        <f>CONCATENATE("PRIM PHONE",":",DATA!L136)</f>
        <v>PRIM PHONE:</v>
      </c>
      <c r="M129" s="75" t="str">
        <f>CONCATENATE("REQ COMPLETION DATE",":",(TEXT(DATA!M136,"MM/DD/YYYY")))</f>
        <v>REQ COMPLETION DATE:01/00/1900</v>
      </c>
      <c r="N129" s="3"/>
      <c r="O129" s="3">
        <f>DATA!N136</f>
        <v>0</v>
      </c>
      <c r="P129" s="3" t="str">
        <f>CONCATENATE("CURRENT LOC OF EQUIP",":",DATA!O136)</f>
        <v>CURRENT LOC OF EQUIP:</v>
      </c>
      <c r="Q129" s="3" t="str">
        <f>CONCATENATE("NEW LOC OF EQUIP",":",DATA!O136)</f>
        <v>NEW LOC OF EQUIP:</v>
      </c>
      <c r="R129" s="3" t="str">
        <f>CONCATENATE("MODEL",":",DATA!Q136)</f>
        <v>MODEL:</v>
      </c>
      <c r="S129" s="3" t="str">
        <f>CONCATENATE("GRAPHICS",":",DATA!R136)</f>
        <v>GRAPHICS:</v>
      </c>
      <c r="T129" s="3" t="str">
        <f>CONCATENATE("# OF STEPS",":",DATA!S136)</f>
        <v># OF STEPS:</v>
      </c>
      <c r="U129" s="3" t="str">
        <f>CONCATENATE("COMMENTS",":",DATA!T136)</f>
        <v>COMMENTS:</v>
      </c>
      <c r="V129" s="3">
        <f>DATA!F136</f>
        <v>4200</v>
      </c>
      <c r="W129" s="3" t="str">
        <f>'MDM WORKSHEET HIDE'!C130</f>
        <v/>
      </c>
      <c r="X129" s="3">
        <f>DATA!V136</f>
        <v>0</v>
      </c>
      <c r="Y129" s="75">
        <f>'MDM WORKSHEET HIDE'!B130</f>
        <v>14</v>
      </c>
      <c r="Z129" s="3" t="e">
        <f>'MDM WORKSHEET HIDE'!H130</f>
        <v>#N/A</v>
      </c>
      <c r="AA129" s="3" t="e">
        <f>'MDM WORKSHEET HIDE'!I130</f>
        <v>#N/A</v>
      </c>
      <c r="AB129" s="3"/>
      <c r="AC129" s="76" t="e">
        <f t="shared" si="7"/>
        <v>#VALUE!</v>
      </c>
      <c r="AD129" s="28"/>
      <c r="AE129" s="77" t="e">
        <f t="shared" si="8"/>
        <v>#VALUE!</v>
      </c>
    </row>
    <row r="130" spans="1:31" ht="48.75" customHeight="1" x14ac:dyDescent="0.3">
      <c r="A130" s="3" t="str">
        <f>CONCATENATE("REQ NAME",":",DATA!D137)</f>
        <v>REQ NAME:0</v>
      </c>
      <c r="B130" s="3" t="str">
        <f>CONCATENATE("REQ PHONE",":",DATA!E137)</f>
        <v>REQ PHONE:0</v>
      </c>
      <c r="C130" s="3">
        <f>DATA!G137</f>
        <v>0</v>
      </c>
      <c r="D130" s="3" t="e">
        <f>DATA!H137</f>
        <v>#N/A</v>
      </c>
      <c r="E130" s="3">
        <f>DATA!U137</f>
        <v>0</v>
      </c>
      <c r="F130" s="4">
        <f>DATA!I137</f>
        <v>0</v>
      </c>
      <c r="G130" s="3" t="str">
        <f>CONCATENATE("CUST NAME",":",DATA!J137)</f>
        <v>CUST NAME:</v>
      </c>
      <c r="H130" s="5"/>
      <c r="I130" s="4">
        <f t="shared" si="5"/>
        <v>0</v>
      </c>
      <c r="J130" s="3" t="str">
        <f t="shared" si="6"/>
        <v>CUST NAME:</v>
      </c>
      <c r="K130" s="3" t="str">
        <f>CONCATENATE("PRIM CONTACT",":",DATA!K137)</f>
        <v>PRIM CONTACT:</v>
      </c>
      <c r="L130" s="3" t="str">
        <f>CONCATENATE("PRIM PHONE",":",DATA!L137)</f>
        <v>PRIM PHONE:</v>
      </c>
      <c r="M130" s="75" t="str">
        <f>CONCATENATE("REQ COMPLETION DATE",":",(TEXT(DATA!M137,"MM/DD/YYYY")))</f>
        <v>REQ COMPLETION DATE:01/00/1900</v>
      </c>
      <c r="N130" s="3"/>
      <c r="O130" s="3">
        <f>DATA!N137</f>
        <v>0</v>
      </c>
      <c r="P130" s="3" t="str">
        <f>CONCATENATE("CURRENT LOC OF EQUIP",":",DATA!O137)</f>
        <v>CURRENT LOC OF EQUIP:</v>
      </c>
      <c r="Q130" s="3" t="str">
        <f>CONCATENATE("NEW LOC OF EQUIP",":",DATA!O137)</f>
        <v>NEW LOC OF EQUIP:</v>
      </c>
      <c r="R130" s="3" t="str">
        <f>CONCATENATE("MODEL",":",DATA!Q137)</f>
        <v>MODEL:</v>
      </c>
      <c r="S130" s="3" t="str">
        <f>CONCATENATE("GRAPHICS",":",DATA!R137)</f>
        <v>GRAPHICS:</v>
      </c>
      <c r="T130" s="3" t="str">
        <f>CONCATENATE("# OF STEPS",":",DATA!S137)</f>
        <v># OF STEPS:</v>
      </c>
      <c r="U130" s="3" t="str">
        <f>CONCATENATE("COMMENTS",":",DATA!T137)</f>
        <v>COMMENTS:</v>
      </c>
      <c r="V130" s="3">
        <f>DATA!F137</f>
        <v>4200</v>
      </c>
      <c r="W130" s="3" t="str">
        <f>'MDM WORKSHEET HIDE'!C131</f>
        <v/>
      </c>
      <c r="X130" s="3">
        <f>DATA!V137</f>
        <v>0</v>
      </c>
      <c r="Y130" s="75">
        <f>'MDM WORKSHEET HIDE'!B131</f>
        <v>14</v>
      </c>
      <c r="Z130" s="3" t="e">
        <f>'MDM WORKSHEET HIDE'!H131</f>
        <v>#N/A</v>
      </c>
      <c r="AA130" s="3" t="e">
        <f>'MDM WORKSHEET HIDE'!I131</f>
        <v>#N/A</v>
      </c>
      <c r="AB130" s="3"/>
      <c r="AC130" s="76" t="e">
        <f t="shared" si="7"/>
        <v>#VALUE!</v>
      </c>
      <c r="AD130" s="28"/>
      <c r="AE130" s="77" t="e">
        <f t="shared" si="8"/>
        <v>#VALUE!</v>
      </c>
    </row>
    <row r="131" spans="1:31" ht="48.75" customHeight="1" x14ac:dyDescent="0.3">
      <c r="A131" s="3" t="str">
        <f>CONCATENATE("REQ NAME",":",DATA!D138)</f>
        <v>REQ NAME:0</v>
      </c>
      <c r="B131" s="3" t="str">
        <f>CONCATENATE("REQ PHONE",":",DATA!E138)</f>
        <v>REQ PHONE:0</v>
      </c>
      <c r="C131" s="3">
        <f>DATA!G138</f>
        <v>0</v>
      </c>
      <c r="D131" s="3" t="e">
        <f>DATA!H138</f>
        <v>#N/A</v>
      </c>
      <c r="E131" s="3">
        <f>DATA!U138</f>
        <v>0</v>
      </c>
      <c r="F131" s="4">
        <f>DATA!I138</f>
        <v>0</v>
      </c>
      <c r="G131" s="3" t="str">
        <f>CONCATENATE("CUST NAME",":",DATA!J138)</f>
        <v>CUST NAME:</v>
      </c>
      <c r="H131" s="5"/>
      <c r="I131" s="4">
        <f t="shared" ref="I131:I194" si="9">F131</f>
        <v>0</v>
      </c>
      <c r="J131" s="3" t="str">
        <f t="shared" ref="J131:J194" si="10">G131</f>
        <v>CUST NAME:</v>
      </c>
      <c r="K131" s="3" t="str">
        <f>CONCATENATE("PRIM CONTACT",":",DATA!K138)</f>
        <v>PRIM CONTACT:</v>
      </c>
      <c r="L131" s="3" t="str">
        <f>CONCATENATE("PRIM PHONE",":",DATA!L138)</f>
        <v>PRIM PHONE:</v>
      </c>
      <c r="M131" s="75" t="str">
        <f>CONCATENATE("REQ COMPLETION DATE",":",(TEXT(DATA!M138,"MM/DD/YYYY")))</f>
        <v>REQ COMPLETION DATE:01/00/1900</v>
      </c>
      <c r="N131" s="3"/>
      <c r="O131" s="3">
        <f>DATA!N138</f>
        <v>0</v>
      </c>
      <c r="P131" s="3" t="str">
        <f>CONCATENATE("CURRENT LOC OF EQUIP",":",DATA!O138)</f>
        <v>CURRENT LOC OF EQUIP:</v>
      </c>
      <c r="Q131" s="3" t="str">
        <f>CONCATENATE("NEW LOC OF EQUIP",":",DATA!O138)</f>
        <v>NEW LOC OF EQUIP:</v>
      </c>
      <c r="R131" s="3" t="str">
        <f>CONCATENATE("MODEL",":",DATA!Q138)</f>
        <v>MODEL:</v>
      </c>
      <c r="S131" s="3" t="str">
        <f>CONCATENATE("GRAPHICS",":",DATA!R138)</f>
        <v>GRAPHICS:</v>
      </c>
      <c r="T131" s="3" t="str">
        <f>CONCATENATE("# OF STEPS",":",DATA!S138)</f>
        <v># OF STEPS:</v>
      </c>
      <c r="U131" s="3" t="str">
        <f>CONCATENATE("COMMENTS",":",DATA!T138)</f>
        <v>COMMENTS:</v>
      </c>
      <c r="V131" s="3">
        <f>DATA!F138</f>
        <v>4200</v>
      </c>
      <c r="W131" s="3" t="str">
        <f>'MDM WORKSHEET HIDE'!C132</f>
        <v/>
      </c>
      <c r="X131" s="3">
        <f>DATA!V138</f>
        <v>0</v>
      </c>
      <c r="Y131" s="75">
        <f>'MDM WORKSHEET HIDE'!B132</f>
        <v>14</v>
      </c>
      <c r="Z131" s="3" t="e">
        <f>'MDM WORKSHEET HIDE'!H132</f>
        <v>#N/A</v>
      </c>
      <c r="AA131" s="3" t="e">
        <f>'MDM WORKSHEET HIDE'!I132</f>
        <v>#N/A</v>
      </c>
      <c r="AB131" s="3"/>
      <c r="AC131" s="76" t="e">
        <f t="shared" ref="AC131:AC194" si="11">RIGHT(TRIM(AB131),LEN(TRIM(AB131))-FIND("- Notification",TRIM(AB131)))</f>
        <v>#VALUE!</v>
      </c>
      <c r="AD131" s="28"/>
      <c r="AE131" s="77" t="e">
        <f t="shared" ref="AE131:AE194" si="12">MID(AC131,14,13)</f>
        <v>#VALUE!</v>
      </c>
    </row>
    <row r="132" spans="1:31" ht="48.75" customHeight="1" x14ac:dyDescent="0.3">
      <c r="A132" s="3" t="str">
        <f>CONCATENATE("REQ NAME",":",DATA!D139)</f>
        <v>REQ NAME:0</v>
      </c>
      <c r="B132" s="3" t="str">
        <f>CONCATENATE("REQ PHONE",":",DATA!E139)</f>
        <v>REQ PHONE:0</v>
      </c>
      <c r="C132" s="3">
        <f>DATA!G139</f>
        <v>0</v>
      </c>
      <c r="D132" s="3" t="e">
        <f>DATA!H139</f>
        <v>#N/A</v>
      </c>
      <c r="E132" s="3">
        <f>DATA!U139</f>
        <v>0</v>
      </c>
      <c r="F132" s="4">
        <f>DATA!I139</f>
        <v>0</v>
      </c>
      <c r="G132" s="3" t="str">
        <f>CONCATENATE("CUST NAME",":",DATA!J139)</f>
        <v>CUST NAME:</v>
      </c>
      <c r="H132" s="5"/>
      <c r="I132" s="4">
        <f t="shared" si="9"/>
        <v>0</v>
      </c>
      <c r="J132" s="3" t="str">
        <f t="shared" si="10"/>
        <v>CUST NAME:</v>
      </c>
      <c r="K132" s="3" t="str">
        <f>CONCATENATE("PRIM CONTACT",":",DATA!K139)</f>
        <v>PRIM CONTACT:</v>
      </c>
      <c r="L132" s="3" t="str">
        <f>CONCATENATE("PRIM PHONE",":",DATA!L139)</f>
        <v>PRIM PHONE:</v>
      </c>
      <c r="M132" s="75" t="str">
        <f>CONCATENATE("REQ COMPLETION DATE",":",(TEXT(DATA!M139,"MM/DD/YYYY")))</f>
        <v>REQ COMPLETION DATE:01/00/1900</v>
      </c>
      <c r="N132" s="3"/>
      <c r="O132" s="3">
        <f>DATA!N139</f>
        <v>0</v>
      </c>
      <c r="P132" s="3" t="str">
        <f>CONCATENATE("CURRENT LOC OF EQUIP",":",DATA!O139)</f>
        <v>CURRENT LOC OF EQUIP:</v>
      </c>
      <c r="Q132" s="3" t="str">
        <f>CONCATENATE("NEW LOC OF EQUIP",":",DATA!O139)</f>
        <v>NEW LOC OF EQUIP:</v>
      </c>
      <c r="R132" s="3" t="str">
        <f>CONCATENATE("MODEL",":",DATA!Q139)</f>
        <v>MODEL:</v>
      </c>
      <c r="S132" s="3" t="str">
        <f>CONCATENATE("GRAPHICS",":",DATA!R139)</f>
        <v>GRAPHICS:</v>
      </c>
      <c r="T132" s="3" t="str">
        <f>CONCATENATE("# OF STEPS",":",DATA!S139)</f>
        <v># OF STEPS:</v>
      </c>
      <c r="U132" s="3" t="str">
        <f>CONCATENATE("COMMENTS",":",DATA!T139)</f>
        <v>COMMENTS:</v>
      </c>
      <c r="V132" s="3">
        <f>DATA!F139</f>
        <v>4200</v>
      </c>
      <c r="W132" s="3" t="str">
        <f>'MDM WORKSHEET HIDE'!C133</f>
        <v/>
      </c>
      <c r="X132" s="3">
        <f>DATA!V139</f>
        <v>0</v>
      </c>
      <c r="Y132" s="75">
        <f>'MDM WORKSHEET HIDE'!B133</f>
        <v>14</v>
      </c>
      <c r="Z132" s="3" t="e">
        <f>'MDM WORKSHEET HIDE'!H133</f>
        <v>#N/A</v>
      </c>
      <c r="AA132" s="3" t="e">
        <f>'MDM WORKSHEET HIDE'!I133</f>
        <v>#N/A</v>
      </c>
      <c r="AB132" s="3"/>
      <c r="AC132" s="76" t="e">
        <f t="shared" si="11"/>
        <v>#VALUE!</v>
      </c>
      <c r="AD132" s="28"/>
      <c r="AE132" s="77" t="e">
        <f t="shared" si="12"/>
        <v>#VALUE!</v>
      </c>
    </row>
    <row r="133" spans="1:31" ht="48.75" customHeight="1" x14ac:dyDescent="0.3">
      <c r="A133" s="3" t="str">
        <f>CONCATENATE("REQ NAME",":",DATA!D140)</f>
        <v>REQ NAME:0</v>
      </c>
      <c r="B133" s="3" t="str">
        <f>CONCATENATE("REQ PHONE",":",DATA!E140)</f>
        <v>REQ PHONE:0</v>
      </c>
      <c r="C133" s="3">
        <f>DATA!G140</f>
        <v>0</v>
      </c>
      <c r="D133" s="3" t="e">
        <f>DATA!H140</f>
        <v>#N/A</v>
      </c>
      <c r="E133" s="3">
        <f>DATA!U140</f>
        <v>0</v>
      </c>
      <c r="F133" s="4">
        <f>DATA!I140</f>
        <v>0</v>
      </c>
      <c r="G133" s="3" t="str">
        <f>CONCATENATE("CUST NAME",":",DATA!J140)</f>
        <v>CUST NAME:</v>
      </c>
      <c r="H133" s="5"/>
      <c r="I133" s="4">
        <f t="shared" si="9"/>
        <v>0</v>
      </c>
      <c r="J133" s="3" t="str">
        <f t="shared" si="10"/>
        <v>CUST NAME:</v>
      </c>
      <c r="K133" s="3" t="str">
        <f>CONCATENATE("PRIM CONTACT",":",DATA!K140)</f>
        <v>PRIM CONTACT:</v>
      </c>
      <c r="L133" s="3" t="str">
        <f>CONCATENATE("PRIM PHONE",":",DATA!L140)</f>
        <v>PRIM PHONE:</v>
      </c>
      <c r="M133" s="75" t="str">
        <f>CONCATENATE("REQ COMPLETION DATE",":",(TEXT(DATA!M140,"MM/DD/YYYY")))</f>
        <v>REQ COMPLETION DATE:01/00/1900</v>
      </c>
      <c r="N133" s="3"/>
      <c r="O133" s="3">
        <f>DATA!N140</f>
        <v>0</v>
      </c>
      <c r="P133" s="3" t="str">
        <f>CONCATENATE("CURRENT LOC OF EQUIP",":",DATA!O140)</f>
        <v>CURRENT LOC OF EQUIP:</v>
      </c>
      <c r="Q133" s="3" t="str">
        <f>CONCATENATE("NEW LOC OF EQUIP",":",DATA!O140)</f>
        <v>NEW LOC OF EQUIP:</v>
      </c>
      <c r="R133" s="3" t="str">
        <f>CONCATENATE("MODEL",":",DATA!Q140)</f>
        <v>MODEL:</v>
      </c>
      <c r="S133" s="3" t="str">
        <f>CONCATENATE("GRAPHICS",":",DATA!R140)</f>
        <v>GRAPHICS:</v>
      </c>
      <c r="T133" s="3" t="str">
        <f>CONCATENATE("# OF STEPS",":",DATA!S140)</f>
        <v># OF STEPS:</v>
      </c>
      <c r="U133" s="3" t="str">
        <f>CONCATENATE("COMMENTS",":",DATA!T140)</f>
        <v>COMMENTS:</v>
      </c>
      <c r="V133" s="3">
        <f>DATA!F140</f>
        <v>4200</v>
      </c>
      <c r="W133" s="3" t="str">
        <f>'MDM WORKSHEET HIDE'!C134</f>
        <v/>
      </c>
      <c r="X133" s="3">
        <f>DATA!V140</f>
        <v>0</v>
      </c>
      <c r="Y133" s="75">
        <f>'MDM WORKSHEET HIDE'!B134</f>
        <v>14</v>
      </c>
      <c r="Z133" s="3" t="e">
        <f>'MDM WORKSHEET HIDE'!H134</f>
        <v>#N/A</v>
      </c>
      <c r="AA133" s="3" t="e">
        <f>'MDM WORKSHEET HIDE'!I134</f>
        <v>#N/A</v>
      </c>
      <c r="AB133" s="3"/>
      <c r="AC133" s="76" t="e">
        <f t="shared" si="11"/>
        <v>#VALUE!</v>
      </c>
      <c r="AD133" s="28"/>
      <c r="AE133" s="77" t="e">
        <f t="shared" si="12"/>
        <v>#VALUE!</v>
      </c>
    </row>
    <row r="134" spans="1:31" ht="48.75" customHeight="1" x14ac:dyDescent="0.3">
      <c r="A134" s="3" t="str">
        <f>CONCATENATE("REQ NAME",":",DATA!D141)</f>
        <v>REQ NAME:0</v>
      </c>
      <c r="B134" s="3" t="str">
        <f>CONCATENATE("REQ PHONE",":",DATA!E141)</f>
        <v>REQ PHONE:0</v>
      </c>
      <c r="C134" s="3">
        <f>DATA!G141</f>
        <v>0</v>
      </c>
      <c r="D134" s="3" t="e">
        <f>DATA!H141</f>
        <v>#N/A</v>
      </c>
      <c r="E134" s="3">
        <f>DATA!U141</f>
        <v>0</v>
      </c>
      <c r="F134" s="4">
        <f>DATA!I141</f>
        <v>0</v>
      </c>
      <c r="G134" s="3" t="str">
        <f>CONCATENATE("CUST NAME",":",DATA!J141)</f>
        <v>CUST NAME:</v>
      </c>
      <c r="H134" s="5"/>
      <c r="I134" s="4">
        <f t="shared" si="9"/>
        <v>0</v>
      </c>
      <c r="J134" s="3" t="str">
        <f t="shared" si="10"/>
        <v>CUST NAME:</v>
      </c>
      <c r="K134" s="3" t="str">
        <f>CONCATENATE("PRIM CONTACT",":",DATA!K141)</f>
        <v>PRIM CONTACT:</v>
      </c>
      <c r="L134" s="3" t="str">
        <f>CONCATENATE("PRIM PHONE",":",DATA!L141)</f>
        <v>PRIM PHONE:</v>
      </c>
      <c r="M134" s="75" t="str">
        <f>CONCATENATE("REQ COMPLETION DATE",":",(TEXT(DATA!M141,"MM/DD/YYYY")))</f>
        <v>REQ COMPLETION DATE:01/00/1900</v>
      </c>
      <c r="N134" s="3"/>
      <c r="O134" s="3">
        <f>DATA!N141</f>
        <v>0</v>
      </c>
      <c r="P134" s="3" t="str">
        <f>CONCATENATE("CURRENT LOC OF EQUIP",":",DATA!O141)</f>
        <v>CURRENT LOC OF EQUIP:</v>
      </c>
      <c r="Q134" s="3" t="str">
        <f>CONCATENATE("NEW LOC OF EQUIP",":",DATA!O141)</f>
        <v>NEW LOC OF EQUIP:</v>
      </c>
      <c r="R134" s="3" t="str">
        <f>CONCATENATE("MODEL",":",DATA!Q141)</f>
        <v>MODEL:</v>
      </c>
      <c r="S134" s="3" t="str">
        <f>CONCATENATE("GRAPHICS",":",DATA!R141)</f>
        <v>GRAPHICS:</v>
      </c>
      <c r="T134" s="3" t="str">
        <f>CONCATENATE("# OF STEPS",":",DATA!S141)</f>
        <v># OF STEPS:</v>
      </c>
      <c r="U134" s="3" t="str">
        <f>CONCATENATE("COMMENTS",":",DATA!T141)</f>
        <v>COMMENTS:</v>
      </c>
      <c r="V134" s="3">
        <f>DATA!F141</f>
        <v>4200</v>
      </c>
      <c r="W134" s="3" t="str">
        <f>'MDM WORKSHEET HIDE'!C135</f>
        <v/>
      </c>
      <c r="X134" s="3">
        <f>DATA!V141</f>
        <v>0</v>
      </c>
      <c r="Y134" s="75">
        <f>'MDM WORKSHEET HIDE'!B135</f>
        <v>14</v>
      </c>
      <c r="Z134" s="3" t="e">
        <f>'MDM WORKSHEET HIDE'!H135</f>
        <v>#N/A</v>
      </c>
      <c r="AA134" s="3" t="e">
        <f>'MDM WORKSHEET HIDE'!I135</f>
        <v>#N/A</v>
      </c>
      <c r="AB134" s="3"/>
      <c r="AC134" s="76" t="e">
        <f t="shared" si="11"/>
        <v>#VALUE!</v>
      </c>
      <c r="AD134" s="28"/>
      <c r="AE134" s="77" t="e">
        <f t="shared" si="12"/>
        <v>#VALUE!</v>
      </c>
    </row>
    <row r="135" spans="1:31" ht="48.75" customHeight="1" x14ac:dyDescent="0.3">
      <c r="A135" s="3" t="str">
        <f>CONCATENATE("REQ NAME",":",DATA!D142)</f>
        <v>REQ NAME:0</v>
      </c>
      <c r="B135" s="3" t="str">
        <f>CONCATENATE("REQ PHONE",":",DATA!E142)</f>
        <v>REQ PHONE:0</v>
      </c>
      <c r="C135" s="3">
        <f>DATA!G142</f>
        <v>0</v>
      </c>
      <c r="D135" s="3" t="e">
        <f>DATA!H142</f>
        <v>#N/A</v>
      </c>
      <c r="E135" s="3">
        <f>DATA!U142</f>
        <v>0</v>
      </c>
      <c r="F135" s="4">
        <f>DATA!I142</f>
        <v>0</v>
      </c>
      <c r="G135" s="3" t="str">
        <f>CONCATENATE("CUST NAME",":",DATA!J142)</f>
        <v>CUST NAME:</v>
      </c>
      <c r="H135" s="5"/>
      <c r="I135" s="4">
        <f t="shared" si="9"/>
        <v>0</v>
      </c>
      <c r="J135" s="3" t="str">
        <f t="shared" si="10"/>
        <v>CUST NAME:</v>
      </c>
      <c r="K135" s="3" t="str">
        <f>CONCATENATE("PRIM CONTACT",":",DATA!K142)</f>
        <v>PRIM CONTACT:</v>
      </c>
      <c r="L135" s="3" t="str">
        <f>CONCATENATE("PRIM PHONE",":",DATA!L142)</f>
        <v>PRIM PHONE:</v>
      </c>
      <c r="M135" s="75" t="str">
        <f>CONCATENATE("REQ COMPLETION DATE",":",(TEXT(DATA!M142,"MM/DD/YYYY")))</f>
        <v>REQ COMPLETION DATE:01/00/1900</v>
      </c>
      <c r="N135" s="3"/>
      <c r="O135" s="3">
        <f>DATA!N142</f>
        <v>0</v>
      </c>
      <c r="P135" s="3" t="str">
        <f>CONCATENATE("CURRENT LOC OF EQUIP",":",DATA!O142)</f>
        <v>CURRENT LOC OF EQUIP:</v>
      </c>
      <c r="Q135" s="3" t="str">
        <f>CONCATENATE("NEW LOC OF EQUIP",":",DATA!O142)</f>
        <v>NEW LOC OF EQUIP:</v>
      </c>
      <c r="R135" s="3" t="str">
        <f>CONCATENATE("MODEL",":",DATA!Q142)</f>
        <v>MODEL:</v>
      </c>
      <c r="S135" s="3" t="str">
        <f>CONCATENATE("GRAPHICS",":",DATA!R142)</f>
        <v>GRAPHICS:</v>
      </c>
      <c r="T135" s="3" t="str">
        <f>CONCATENATE("# OF STEPS",":",DATA!S142)</f>
        <v># OF STEPS:</v>
      </c>
      <c r="U135" s="3" t="str">
        <f>CONCATENATE("COMMENTS",":",DATA!T142)</f>
        <v>COMMENTS:</v>
      </c>
      <c r="V135" s="3">
        <f>DATA!F142</f>
        <v>4200</v>
      </c>
      <c r="W135" s="3" t="str">
        <f>'MDM WORKSHEET HIDE'!C136</f>
        <v/>
      </c>
      <c r="X135" s="3">
        <f>DATA!V142</f>
        <v>0</v>
      </c>
      <c r="Y135" s="75">
        <f>'MDM WORKSHEET HIDE'!B136</f>
        <v>14</v>
      </c>
      <c r="Z135" s="3" t="e">
        <f>'MDM WORKSHEET HIDE'!H136</f>
        <v>#N/A</v>
      </c>
      <c r="AA135" s="3" t="e">
        <f>'MDM WORKSHEET HIDE'!I136</f>
        <v>#N/A</v>
      </c>
      <c r="AB135" s="3"/>
      <c r="AC135" s="76" t="e">
        <f t="shared" si="11"/>
        <v>#VALUE!</v>
      </c>
      <c r="AD135" s="28"/>
      <c r="AE135" s="77" t="e">
        <f t="shared" si="12"/>
        <v>#VALUE!</v>
      </c>
    </row>
    <row r="136" spans="1:31" ht="48.75" customHeight="1" x14ac:dyDescent="0.3">
      <c r="A136" s="3" t="str">
        <f>CONCATENATE("REQ NAME",":",DATA!D143)</f>
        <v>REQ NAME:0</v>
      </c>
      <c r="B136" s="3" t="str">
        <f>CONCATENATE("REQ PHONE",":",DATA!E143)</f>
        <v>REQ PHONE:0</v>
      </c>
      <c r="C136" s="3">
        <f>DATA!G143</f>
        <v>0</v>
      </c>
      <c r="D136" s="3" t="e">
        <f>DATA!H143</f>
        <v>#N/A</v>
      </c>
      <c r="E136" s="3">
        <f>DATA!U143</f>
        <v>0</v>
      </c>
      <c r="F136" s="4">
        <f>DATA!I143</f>
        <v>0</v>
      </c>
      <c r="G136" s="3" t="str">
        <f>CONCATENATE("CUST NAME",":",DATA!J143)</f>
        <v>CUST NAME:</v>
      </c>
      <c r="H136" s="5"/>
      <c r="I136" s="4">
        <f t="shared" si="9"/>
        <v>0</v>
      </c>
      <c r="J136" s="3" t="str">
        <f t="shared" si="10"/>
        <v>CUST NAME:</v>
      </c>
      <c r="K136" s="3" t="str">
        <f>CONCATENATE("PRIM CONTACT",":",DATA!K143)</f>
        <v>PRIM CONTACT:</v>
      </c>
      <c r="L136" s="3" t="str">
        <f>CONCATENATE("PRIM PHONE",":",DATA!L143)</f>
        <v>PRIM PHONE:</v>
      </c>
      <c r="M136" s="75" t="str">
        <f>CONCATENATE("REQ COMPLETION DATE",":",(TEXT(DATA!M143,"MM/DD/YYYY")))</f>
        <v>REQ COMPLETION DATE:01/00/1900</v>
      </c>
      <c r="N136" s="3"/>
      <c r="O136" s="3">
        <f>DATA!N143</f>
        <v>0</v>
      </c>
      <c r="P136" s="3" t="str">
        <f>CONCATENATE("CURRENT LOC OF EQUIP",":",DATA!O143)</f>
        <v>CURRENT LOC OF EQUIP:</v>
      </c>
      <c r="Q136" s="3" t="str">
        <f>CONCATENATE("NEW LOC OF EQUIP",":",DATA!O143)</f>
        <v>NEW LOC OF EQUIP:</v>
      </c>
      <c r="R136" s="3" t="str">
        <f>CONCATENATE("MODEL",":",DATA!Q143)</f>
        <v>MODEL:</v>
      </c>
      <c r="S136" s="3" t="str">
        <f>CONCATENATE("GRAPHICS",":",DATA!R143)</f>
        <v>GRAPHICS:</v>
      </c>
      <c r="T136" s="3" t="str">
        <f>CONCATENATE("# OF STEPS",":",DATA!S143)</f>
        <v># OF STEPS:</v>
      </c>
      <c r="U136" s="3" t="str">
        <f>CONCATENATE("COMMENTS",":",DATA!T143)</f>
        <v>COMMENTS:</v>
      </c>
      <c r="V136" s="3">
        <f>DATA!F143</f>
        <v>4200</v>
      </c>
      <c r="W136" s="3" t="str">
        <f>'MDM WORKSHEET HIDE'!C137</f>
        <v/>
      </c>
      <c r="X136" s="3">
        <f>DATA!V143</f>
        <v>0</v>
      </c>
      <c r="Y136" s="75">
        <f>'MDM WORKSHEET HIDE'!B137</f>
        <v>14</v>
      </c>
      <c r="Z136" s="3" t="e">
        <f>'MDM WORKSHEET HIDE'!H137</f>
        <v>#N/A</v>
      </c>
      <c r="AA136" s="3" t="e">
        <f>'MDM WORKSHEET HIDE'!I137</f>
        <v>#N/A</v>
      </c>
      <c r="AB136" s="3"/>
      <c r="AC136" s="76" t="e">
        <f t="shared" si="11"/>
        <v>#VALUE!</v>
      </c>
      <c r="AD136" s="28"/>
      <c r="AE136" s="77" t="e">
        <f t="shared" si="12"/>
        <v>#VALUE!</v>
      </c>
    </row>
    <row r="137" spans="1:31" ht="48.75" customHeight="1" x14ac:dyDescent="0.3">
      <c r="A137" s="3" t="str">
        <f>CONCATENATE("REQ NAME",":",DATA!D144)</f>
        <v>REQ NAME:0</v>
      </c>
      <c r="B137" s="3" t="str">
        <f>CONCATENATE("REQ PHONE",":",DATA!E144)</f>
        <v>REQ PHONE:0</v>
      </c>
      <c r="C137" s="3">
        <f>DATA!G144</f>
        <v>0</v>
      </c>
      <c r="D137" s="3" t="e">
        <f>DATA!H144</f>
        <v>#N/A</v>
      </c>
      <c r="E137" s="3">
        <f>DATA!U144</f>
        <v>0</v>
      </c>
      <c r="F137" s="4">
        <f>DATA!I144</f>
        <v>0</v>
      </c>
      <c r="G137" s="3" t="str">
        <f>CONCATENATE("CUST NAME",":",DATA!J144)</f>
        <v>CUST NAME:</v>
      </c>
      <c r="H137" s="5"/>
      <c r="I137" s="4">
        <f t="shared" si="9"/>
        <v>0</v>
      </c>
      <c r="J137" s="3" t="str">
        <f t="shared" si="10"/>
        <v>CUST NAME:</v>
      </c>
      <c r="K137" s="3" t="str">
        <f>CONCATENATE("PRIM CONTACT",":",DATA!K144)</f>
        <v>PRIM CONTACT:</v>
      </c>
      <c r="L137" s="3" t="str">
        <f>CONCATENATE("PRIM PHONE",":",DATA!L144)</f>
        <v>PRIM PHONE:</v>
      </c>
      <c r="M137" s="75" t="str">
        <f>CONCATENATE("REQ COMPLETION DATE",":",(TEXT(DATA!M144,"MM/DD/YYYY")))</f>
        <v>REQ COMPLETION DATE:01/00/1900</v>
      </c>
      <c r="N137" s="3"/>
      <c r="O137" s="3">
        <f>DATA!N144</f>
        <v>0</v>
      </c>
      <c r="P137" s="3" t="str">
        <f>CONCATENATE("CURRENT LOC OF EQUIP",":",DATA!O144)</f>
        <v>CURRENT LOC OF EQUIP:</v>
      </c>
      <c r="Q137" s="3" t="str">
        <f>CONCATENATE("NEW LOC OF EQUIP",":",DATA!O144)</f>
        <v>NEW LOC OF EQUIP:</v>
      </c>
      <c r="R137" s="3" t="str">
        <f>CONCATENATE("MODEL",":",DATA!Q144)</f>
        <v>MODEL:</v>
      </c>
      <c r="S137" s="3" t="str">
        <f>CONCATENATE("GRAPHICS",":",DATA!R144)</f>
        <v>GRAPHICS:</v>
      </c>
      <c r="T137" s="3" t="str">
        <f>CONCATENATE("# OF STEPS",":",DATA!S144)</f>
        <v># OF STEPS:</v>
      </c>
      <c r="U137" s="3" t="str">
        <f>CONCATENATE("COMMENTS",":",DATA!T144)</f>
        <v>COMMENTS:</v>
      </c>
      <c r="V137" s="3">
        <f>DATA!F144</f>
        <v>4200</v>
      </c>
      <c r="W137" s="3" t="str">
        <f>'MDM WORKSHEET HIDE'!C138</f>
        <v/>
      </c>
      <c r="X137" s="3">
        <f>DATA!V144</f>
        <v>0</v>
      </c>
      <c r="Y137" s="75">
        <f>'MDM WORKSHEET HIDE'!B138</f>
        <v>14</v>
      </c>
      <c r="Z137" s="3" t="e">
        <f>'MDM WORKSHEET HIDE'!H138</f>
        <v>#N/A</v>
      </c>
      <c r="AA137" s="3" t="e">
        <f>'MDM WORKSHEET HIDE'!I138</f>
        <v>#N/A</v>
      </c>
      <c r="AB137" s="3"/>
      <c r="AC137" s="76" t="e">
        <f t="shared" si="11"/>
        <v>#VALUE!</v>
      </c>
      <c r="AD137" s="28"/>
      <c r="AE137" s="77" t="e">
        <f t="shared" si="12"/>
        <v>#VALUE!</v>
      </c>
    </row>
    <row r="138" spans="1:31" ht="48.75" customHeight="1" x14ac:dyDescent="0.3">
      <c r="A138" s="3" t="str">
        <f>CONCATENATE("REQ NAME",":",DATA!D145)</f>
        <v>REQ NAME:0</v>
      </c>
      <c r="B138" s="3" t="str">
        <f>CONCATENATE("REQ PHONE",":",DATA!E145)</f>
        <v>REQ PHONE:0</v>
      </c>
      <c r="C138" s="3">
        <f>DATA!G145</f>
        <v>0</v>
      </c>
      <c r="D138" s="3" t="e">
        <f>DATA!H145</f>
        <v>#N/A</v>
      </c>
      <c r="E138" s="3">
        <f>DATA!U145</f>
        <v>0</v>
      </c>
      <c r="F138" s="4">
        <f>DATA!I145</f>
        <v>0</v>
      </c>
      <c r="G138" s="3" t="str">
        <f>CONCATENATE("CUST NAME",":",DATA!J145)</f>
        <v>CUST NAME:</v>
      </c>
      <c r="H138" s="5"/>
      <c r="I138" s="4">
        <f t="shared" si="9"/>
        <v>0</v>
      </c>
      <c r="J138" s="3" t="str">
        <f t="shared" si="10"/>
        <v>CUST NAME:</v>
      </c>
      <c r="K138" s="3" t="str">
        <f>CONCATENATE("PRIM CONTACT",":",DATA!K145)</f>
        <v>PRIM CONTACT:</v>
      </c>
      <c r="L138" s="3" t="str">
        <f>CONCATENATE("PRIM PHONE",":",DATA!L145)</f>
        <v>PRIM PHONE:</v>
      </c>
      <c r="M138" s="75" t="str">
        <f>CONCATENATE("REQ COMPLETION DATE",":",(TEXT(DATA!M145,"MM/DD/YYYY")))</f>
        <v>REQ COMPLETION DATE:01/00/1900</v>
      </c>
      <c r="N138" s="3"/>
      <c r="O138" s="3">
        <f>DATA!N145</f>
        <v>0</v>
      </c>
      <c r="P138" s="3" t="str">
        <f>CONCATENATE("CURRENT LOC OF EQUIP",":",DATA!O145)</f>
        <v>CURRENT LOC OF EQUIP:</v>
      </c>
      <c r="Q138" s="3" t="str">
        <f>CONCATENATE("NEW LOC OF EQUIP",":",DATA!O145)</f>
        <v>NEW LOC OF EQUIP:</v>
      </c>
      <c r="R138" s="3" t="str">
        <f>CONCATENATE("MODEL",":",DATA!Q145)</f>
        <v>MODEL:</v>
      </c>
      <c r="S138" s="3" t="str">
        <f>CONCATENATE("GRAPHICS",":",DATA!R145)</f>
        <v>GRAPHICS:</v>
      </c>
      <c r="T138" s="3" t="str">
        <f>CONCATENATE("# OF STEPS",":",DATA!S145)</f>
        <v># OF STEPS:</v>
      </c>
      <c r="U138" s="3" t="str">
        <f>CONCATENATE("COMMENTS",":",DATA!T145)</f>
        <v>COMMENTS:</v>
      </c>
      <c r="V138" s="3">
        <f>DATA!F145</f>
        <v>4200</v>
      </c>
      <c r="W138" s="3" t="str">
        <f>'MDM WORKSHEET HIDE'!C139</f>
        <v/>
      </c>
      <c r="X138" s="3">
        <f>DATA!V145</f>
        <v>0</v>
      </c>
      <c r="Y138" s="75">
        <f>'MDM WORKSHEET HIDE'!B139</f>
        <v>14</v>
      </c>
      <c r="Z138" s="3" t="e">
        <f>'MDM WORKSHEET HIDE'!H139</f>
        <v>#N/A</v>
      </c>
      <c r="AA138" s="3" t="e">
        <f>'MDM WORKSHEET HIDE'!I139</f>
        <v>#N/A</v>
      </c>
      <c r="AB138" s="3"/>
      <c r="AC138" s="76" t="e">
        <f t="shared" si="11"/>
        <v>#VALUE!</v>
      </c>
      <c r="AD138" s="28"/>
      <c r="AE138" s="77" t="e">
        <f t="shared" si="12"/>
        <v>#VALUE!</v>
      </c>
    </row>
    <row r="139" spans="1:31" ht="48.75" customHeight="1" x14ac:dyDescent="0.3">
      <c r="A139" s="3" t="str">
        <f>CONCATENATE("REQ NAME",":",DATA!D146)</f>
        <v>REQ NAME:0</v>
      </c>
      <c r="B139" s="3" t="str">
        <f>CONCATENATE("REQ PHONE",":",DATA!E146)</f>
        <v>REQ PHONE:0</v>
      </c>
      <c r="C139" s="3">
        <f>DATA!G146</f>
        <v>0</v>
      </c>
      <c r="D139" s="3" t="e">
        <f>DATA!H146</f>
        <v>#N/A</v>
      </c>
      <c r="E139" s="3">
        <f>DATA!U146</f>
        <v>0</v>
      </c>
      <c r="F139" s="4">
        <f>DATA!I146</f>
        <v>0</v>
      </c>
      <c r="G139" s="3" t="str">
        <f>CONCATENATE("CUST NAME",":",DATA!J146)</f>
        <v>CUST NAME:</v>
      </c>
      <c r="H139" s="5"/>
      <c r="I139" s="4">
        <f t="shared" si="9"/>
        <v>0</v>
      </c>
      <c r="J139" s="3" t="str">
        <f t="shared" si="10"/>
        <v>CUST NAME:</v>
      </c>
      <c r="K139" s="3" t="str">
        <f>CONCATENATE("PRIM CONTACT",":",DATA!K146)</f>
        <v>PRIM CONTACT:</v>
      </c>
      <c r="L139" s="3" t="str">
        <f>CONCATENATE("PRIM PHONE",":",DATA!L146)</f>
        <v>PRIM PHONE:</v>
      </c>
      <c r="M139" s="75" t="str">
        <f>CONCATENATE("REQ COMPLETION DATE",":",(TEXT(DATA!M146,"MM/DD/YYYY")))</f>
        <v>REQ COMPLETION DATE:01/00/1900</v>
      </c>
      <c r="N139" s="3"/>
      <c r="O139" s="3">
        <f>DATA!N146</f>
        <v>0</v>
      </c>
      <c r="P139" s="3" t="str">
        <f>CONCATENATE("CURRENT LOC OF EQUIP",":",DATA!O146)</f>
        <v>CURRENT LOC OF EQUIP:</v>
      </c>
      <c r="Q139" s="3" t="str">
        <f>CONCATENATE("NEW LOC OF EQUIP",":",DATA!O146)</f>
        <v>NEW LOC OF EQUIP:</v>
      </c>
      <c r="R139" s="3" t="str">
        <f>CONCATENATE("MODEL",":",DATA!Q146)</f>
        <v>MODEL:</v>
      </c>
      <c r="S139" s="3" t="str">
        <f>CONCATENATE("GRAPHICS",":",DATA!R146)</f>
        <v>GRAPHICS:</v>
      </c>
      <c r="T139" s="3" t="str">
        <f>CONCATENATE("# OF STEPS",":",DATA!S146)</f>
        <v># OF STEPS:</v>
      </c>
      <c r="U139" s="3" t="str">
        <f>CONCATENATE("COMMENTS",":",DATA!T146)</f>
        <v>COMMENTS:</v>
      </c>
      <c r="V139" s="3">
        <f>DATA!F146</f>
        <v>4200</v>
      </c>
      <c r="W139" s="3" t="str">
        <f>'MDM WORKSHEET HIDE'!C140</f>
        <v/>
      </c>
      <c r="X139" s="3">
        <f>DATA!V146</f>
        <v>0</v>
      </c>
      <c r="Y139" s="75">
        <f>'MDM WORKSHEET HIDE'!B140</f>
        <v>14</v>
      </c>
      <c r="Z139" s="3" t="e">
        <f>'MDM WORKSHEET HIDE'!H140</f>
        <v>#N/A</v>
      </c>
      <c r="AA139" s="3" t="e">
        <f>'MDM WORKSHEET HIDE'!I140</f>
        <v>#N/A</v>
      </c>
      <c r="AB139" s="3"/>
      <c r="AC139" s="76" t="e">
        <f t="shared" si="11"/>
        <v>#VALUE!</v>
      </c>
      <c r="AD139" s="28"/>
      <c r="AE139" s="77" t="e">
        <f t="shared" si="12"/>
        <v>#VALUE!</v>
      </c>
    </row>
    <row r="140" spans="1:31" ht="48.75" customHeight="1" x14ac:dyDescent="0.3">
      <c r="A140" s="3" t="str">
        <f>CONCATENATE("REQ NAME",":",DATA!D147)</f>
        <v>REQ NAME:0</v>
      </c>
      <c r="B140" s="3" t="str">
        <f>CONCATENATE("REQ PHONE",":",DATA!E147)</f>
        <v>REQ PHONE:0</v>
      </c>
      <c r="C140" s="3">
        <f>DATA!G147</f>
        <v>0</v>
      </c>
      <c r="D140" s="3" t="e">
        <f>DATA!H147</f>
        <v>#N/A</v>
      </c>
      <c r="E140" s="3">
        <f>DATA!U147</f>
        <v>0</v>
      </c>
      <c r="F140" s="4">
        <f>DATA!I147</f>
        <v>0</v>
      </c>
      <c r="G140" s="3" t="str">
        <f>CONCATENATE("CUST NAME",":",DATA!J147)</f>
        <v>CUST NAME:</v>
      </c>
      <c r="H140" s="5"/>
      <c r="I140" s="4">
        <f t="shared" si="9"/>
        <v>0</v>
      </c>
      <c r="J140" s="3" t="str">
        <f t="shared" si="10"/>
        <v>CUST NAME:</v>
      </c>
      <c r="K140" s="3" t="str">
        <f>CONCATENATE("PRIM CONTACT",":",DATA!K147)</f>
        <v>PRIM CONTACT:</v>
      </c>
      <c r="L140" s="3" t="str">
        <f>CONCATENATE("PRIM PHONE",":",DATA!L147)</f>
        <v>PRIM PHONE:</v>
      </c>
      <c r="M140" s="75" t="str">
        <f>CONCATENATE("REQ COMPLETION DATE",":",(TEXT(DATA!M147,"MM/DD/YYYY")))</f>
        <v>REQ COMPLETION DATE:01/00/1900</v>
      </c>
      <c r="N140" s="3"/>
      <c r="O140" s="3">
        <f>DATA!N147</f>
        <v>0</v>
      </c>
      <c r="P140" s="3" t="str">
        <f>CONCATENATE("CURRENT LOC OF EQUIP",":",DATA!O147)</f>
        <v>CURRENT LOC OF EQUIP:</v>
      </c>
      <c r="Q140" s="3" t="str">
        <f>CONCATENATE("NEW LOC OF EQUIP",":",DATA!O147)</f>
        <v>NEW LOC OF EQUIP:</v>
      </c>
      <c r="R140" s="3" t="str">
        <f>CONCATENATE("MODEL",":",DATA!Q147)</f>
        <v>MODEL:</v>
      </c>
      <c r="S140" s="3" t="str">
        <f>CONCATENATE("GRAPHICS",":",DATA!R147)</f>
        <v>GRAPHICS:</v>
      </c>
      <c r="T140" s="3" t="str">
        <f>CONCATENATE("# OF STEPS",":",DATA!S147)</f>
        <v># OF STEPS:</v>
      </c>
      <c r="U140" s="3" t="str">
        <f>CONCATENATE("COMMENTS",":",DATA!T147)</f>
        <v>COMMENTS:</v>
      </c>
      <c r="V140" s="3">
        <f>DATA!F147</f>
        <v>4200</v>
      </c>
      <c r="W140" s="3" t="str">
        <f>'MDM WORKSHEET HIDE'!C141</f>
        <v/>
      </c>
      <c r="X140" s="3">
        <f>DATA!V147</f>
        <v>0</v>
      </c>
      <c r="Y140" s="75">
        <f>'MDM WORKSHEET HIDE'!B141</f>
        <v>14</v>
      </c>
      <c r="Z140" s="3" t="e">
        <f>'MDM WORKSHEET HIDE'!H141</f>
        <v>#N/A</v>
      </c>
      <c r="AA140" s="3" t="e">
        <f>'MDM WORKSHEET HIDE'!I141</f>
        <v>#N/A</v>
      </c>
      <c r="AB140" s="3"/>
      <c r="AC140" s="76" t="e">
        <f t="shared" si="11"/>
        <v>#VALUE!</v>
      </c>
      <c r="AD140" s="28"/>
      <c r="AE140" s="77" t="e">
        <f t="shared" si="12"/>
        <v>#VALUE!</v>
      </c>
    </row>
    <row r="141" spans="1:31" ht="48.75" customHeight="1" x14ac:dyDescent="0.3">
      <c r="A141" s="3" t="str">
        <f>CONCATENATE("REQ NAME",":",DATA!D148)</f>
        <v>REQ NAME:0</v>
      </c>
      <c r="B141" s="3" t="str">
        <f>CONCATENATE("REQ PHONE",":",DATA!E148)</f>
        <v>REQ PHONE:0</v>
      </c>
      <c r="C141" s="3">
        <f>DATA!G148</f>
        <v>0</v>
      </c>
      <c r="D141" s="3" t="e">
        <f>DATA!H148</f>
        <v>#N/A</v>
      </c>
      <c r="E141" s="3">
        <f>DATA!U148</f>
        <v>0</v>
      </c>
      <c r="F141" s="4">
        <f>DATA!I148</f>
        <v>0</v>
      </c>
      <c r="G141" s="3" t="str">
        <f>CONCATENATE("CUST NAME",":",DATA!J148)</f>
        <v>CUST NAME:</v>
      </c>
      <c r="H141" s="5"/>
      <c r="I141" s="4">
        <f t="shared" si="9"/>
        <v>0</v>
      </c>
      <c r="J141" s="3" t="str">
        <f t="shared" si="10"/>
        <v>CUST NAME:</v>
      </c>
      <c r="K141" s="3" t="str">
        <f>CONCATENATE("PRIM CONTACT",":",DATA!K148)</f>
        <v>PRIM CONTACT:</v>
      </c>
      <c r="L141" s="3" t="str">
        <f>CONCATENATE("PRIM PHONE",":",DATA!L148)</f>
        <v>PRIM PHONE:</v>
      </c>
      <c r="M141" s="75" t="str">
        <f>CONCATENATE("REQ COMPLETION DATE",":",(TEXT(DATA!M148,"MM/DD/YYYY")))</f>
        <v>REQ COMPLETION DATE:01/00/1900</v>
      </c>
      <c r="N141" s="3"/>
      <c r="O141" s="3">
        <f>DATA!N148</f>
        <v>0</v>
      </c>
      <c r="P141" s="3" t="str">
        <f>CONCATENATE("CURRENT LOC OF EQUIP",":",DATA!O148)</f>
        <v>CURRENT LOC OF EQUIP:</v>
      </c>
      <c r="Q141" s="3" t="str">
        <f>CONCATENATE("NEW LOC OF EQUIP",":",DATA!O148)</f>
        <v>NEW LOC OF EQUIP:</v>
      </c>
      <c r="R141" s="3" t="str">
        <f>CONCATENATE("MODEL",":",DATA!Q148)</f>
        <v>MODEL:</v>
      </c>
      <c r="S141" s="3" t="str">
        <f>CONCATENATE("GRAPHICS",":",DATA!R148)</f>
        <v>GRAPHICS:</v>
      </c>
      <c r="T141" s="3" t="str">
        <f>CONCATENATE("# OF STEPS",":",DATA!S148)</f>
        <v># OF STEPS:</v>
      </c>
      <c r="U141" s="3" t="str">
        <f>CONCATENATE("COMMENTS",":",DATA!T148)</f>
        <v>COMMENTS:</v>
      </c>
      <c r="V141" s="3">
        <f>DATA!F148</f>
        <v>4200</v>
      </c>
      <c r="W141" s="3" t="str">
        <f>'MDM WORKSHEET HIDE'!C142</f>
        <v/>
      </c>
      <c r="X141" s="3">
        <f>DATA!V148</f>
        <v>0</v>
      </c>
      <c r="Y141" s="75">
        <f>'MDM WORKSHEET HIDE'!B142</f>
        <v>14</v>
      </c>
      <c r="Z141" s="3" t="e">
        <f>'MDM WORKSHEET HIDE'!H142</f>
        <v>#N/A</v>
      </c>
      <c r="AA141" s="3" t="e">
        <f>'MDM WORKSHEET HIDE'!I142</f>
        <v>#N/A</v>
      </c>
      <c r="AB141" s="3"/>
      <c r="AC141" s="76" t="e">
        <f t="shared" si="11"/>
        <v>#VALUE!</v>
      </c>
      <c r="AD141" s="28"/>
      <c r="AE141" s="77" t="e">
        <f t="shared" si="12"/>
        <v>#VALUE!</v>
      </c>
    </row>
    <row r="142" spans="1:31" ht="48.75" customHeight="1" x14ac:dyDescent="0.3">
      <c r="A142" s="3" t="str">
        <f>CONCATENATE("REQ NAME",":",DATA!D149)</f>
        <v>REQ NAME:0</v>
      </c>
      <c r="B142" s="3" t="str">
        <f>CONCATENATE("REQ PHONE",":",DATA!E149)</f>
        <v>REQ PHONE:0</v>
      </c>
      <c r="C142" s="3">
        <f>DATA!G149</f>
        <v>0</v>
      </c>
      <c r="D142" s="3" t="e">
        <f>DATA!H149</f>
        <v>#N/A</v>
      </c>
      <c r="E142" s="3">
        <f>DATA!U149</f>
        <v>0</v>
      </c>
      <c r="F142" s="4">
        <f>DATA!I149</f>
        <v>0</v>
      </c>
      <c r="G142" s="3" t="str">
        <f>CONCATENATE("CUST NAME",":",DATA!J149)</f>
        <v>CUST NAME:</v>
      </c>
      <c r="H142" s="5"/>
      <c r="I142" s="4">
        <f t="shared" si="9"/>
        <v>0</v>
      </c>
      <c r="J142" s="3" t="str">
        <f t="shared" si="10"/>
        <v>CUST NAME:</v>
      </c>
      <c r="K142" s="3" t="str">
        <f>CONCATENATE("PRIM CONTACT",":",DATA!K149)</f>
        <v>PRIM CONTACT:</v>
      </c>
      <c r="L142" s="3" t="str">
        <f>CONCATENATE("PRIM PHONE",":",DATA!L149)</f>
        <v>PRIM PHONE:</v>
      </c>
      <c r="M142" s="75" t="str">
        <f>CONCATENATE("REQ COMPLETION DATE",":",(TEXT(DATA!M149,"MM/DD/YYYY")))</f>
        <v>REQ COMPLETION DATE:01/00/1900</v>
      </c>
      <c r="N142" s="3"/>
      <c r="O142" s="3">
        <f>DATA!N149</f>
        <v>0</v>
      </c>
      <c r="P142" s="3" t="str">
        <f>CONCATENATE("CURRENT LOC OF EQUIP",":",DATA!O149)</f>
        <v>CURRENT LOC OF EQUIP:</v>
      </c>
      <c r="Q142" s="3" t="str">
        <f>CONCATENATE("NEW LOC OF EQUIP",":",DATA!O149)</f>
        <v>NEW LOC OF EQUIP:</v>
      </c>
      <c r="R142" s="3" t="str">
        <f>CONCATENATE("MODEL",":",DATA!Q149)</f>
        <v>MODEL:</v>
      </c>
      <c r="S142" s="3" t="str">
        <f>CONCATENATE("GRAPHICS",":",DATA!R149)</f>
        <v>GRAPHICS:</v>
      </c>
      <c r="T142" s="3" t="str">
        <f>CONCATENATE("# OF STEPS",":",DATA!S149)</f>
        <v># OF STEPS:</v>
      </c>
      <c r="U142" s="3" t="str">
        <f>CONCATENATE("COMMENTS",":",DATA!T149)</f>
        <v>COMMENTS:</v>
      </c>
      <c r="V142" s="3">
        <f>DATA!F149</f>
        <v>4200</v>
      </c>
      <c r="W142" s="3" t="str">
        <f>'MDM WORKSHEET HIDE'!C143</f>
        <v/>
      </c>
      <c r="X142" s="3">
        <f>DATA!V149</f>
        <v>0</v>
      </c>
      <c r="Y142" s="75">
        <f>'MDM WORKSHEET HIDE'!B143</f>
        <v>14</v>
      </c>
      <c r="Z142" s="3" t="e">
        <f>'MDM WORKSHEET HIDE'!H143</f>
        <v>#N/A</v>
      </c>
      <c r="AA142" s="3" t="e">
        <f>'MDM WORKSHEET HIDE'!I143</f>
        <v>#N/A</v>
      </c>
      <c r="AB142" s="3"/>
      <c r="AC142" s="76" t="e">
        <f t="shared" si="11"/>
        <v>#VALUE!</v>
      </c>
      <c r="AD142" s="28"/>
      <c r="AE142" s="77" t="e">
        <f t="shared" si="12"/>
        <v>#VALUE!</v>
      </c>
    </row>
    <row r="143" spans="1:31" ht="48.75" customHeight="1" x14ac:dyDescent="0.3">
      <c r="A143" s="3" t="str">
        <f>CONCATENATE("REQ NAME",":",DATA!D150)</f>
        <v>REQ NAME:0</v>
      </c>
      <c r="B143" s="3" t="str">
        <f>CONCATENATE("REQ PHONE",":",DATA!E150)</f>
        <v>REQ PHONE:0</v>
      </c>
      <c r="C143" s="3">
        <f>DATA!G150</f>
        <v>0</v>
      </c>
      <c r="D143" s="3" t="e">
        <f>DATA!H150</f>
        <v>#N/A</v>
      </c>
      <c r="E143" s="3">
        <f>DATA!U150</f>
        <v>0</v>
      </c>
      <c r="F143" s="4">
        <f>DATA!I150</f>
        <v>0</v>
      </c>
      <c r="G143" s="3" t="str">
        <f>CONCATENATE("CUST NAME",":",DATA!J150)</f>
        <v>CUST NAME:</v>
      </c>
      <c r="H143" s="5"/>
      <c r="I143" s="4">
        <f t="shared" si="9"/>
        <v>0</v>
      </c>
      <c r="J143" s="3" t="str">
        <f t="shared" si="10"/>
        <v>CUST NAME:</v>
      </c>
      <c r="K143" s="3" t="str">
        <f>CONCATENATE("PRIM CONTACT",":",DATA!K150)</f>
        <v>PRIM CONTACT:</v>
      </c>
      <c r="L143" s="3" t="str">
        <f>CONCATENATE("PRIM PHONE",":",DATA!L150)</f>
        <v>PRIM PHONE:</v>
      </c>
      <c r="M143" s="75" t="str">
        <f>CONCATENATE("REQ COMPLETION DATE",":",(TEXT(DATA!M150,"MM/DD/YYYY")))</f>
        <v>REQ COMPLETION DATE:01/00/1900</v>
      </c>
      <c r="N143" s="3"/>
      <c r="O143" s="3">
        <f>DATA!N150</f>
        <v>0</v>
      </c>
      <c r="P143" s="3" t="str">
        <f>CONCATENATE("CURRENT LOC OF EQUIP",":",DATA!O150)</f>
        <v>CURRENT LOC OF EQUIP:</v>
      </c>
      <c r="Q143" s="3" t="str">
        <f>CONCATENATE("NEW LOC OF EQUIP",":",DATA!O150)</f>
        <v>NEW LOC OF EQUIP:</v>
      </c>
      <c r="R143" s="3" t="str">
        <f>CONCATENATE("MODEL",":",DATA!Q150)</f>
        <v>MODEL:</v>
      </c>
      <c r="S143" s="3" t="str">
        <f>CONCATENATE("GRAPHICS",":",DATA!R150)</f>
        <v>GRAPHICS:</v>
      </c>
      <c r="T143" s="3" t="str">
        <f>CONCATENATE("# OF STEPS",":",DATA!S150)</f>
        <v># OF STEPS:</v>
      </c>
      <c r="U143" s="3" t="str">
        <f>CONCATENATE("COMMENTS",":",DATA!T150)</f>
        <v>COMMENTS:</v>
      </c>
      <c r="V143" s="3">
        <f>DATA!F150</f>
        <v>4200</v>
      </c>
      <c r="W143" s="3" t="str">
        <f>'MDM WORKSHEET HIDE'!C144</f>
        <v/>
      </c>
      <c r="X143" s="3">
        <f>DATA!V150</f>
        <v>0</v>
      </c>
      <c r="Y143" s="75">
        <f>'MDM WORKSHEET HIDE'!B144</f>
        <v>14</v>
      </c>
      <c r="Z143" s="3" t="e">
        <f>'MDM WORKSHEET HIDE'!H144</f>
        <v>#N/A</v>
      </c>
      <c r="AA143" s="3" t="e">
        <f>'MDM WORKSHEET HIDE'!I144</f>
        <v>#N/A</v>
      </c>
      <c r="AB143" s="3"/>
      <c r="AC143" s="76" t="e">
        <f t="shared" si="11"/>
        <v>#VALUE!</v>
      </c>
      <c r="AD143" s="28"/>
      <c r="AE143" s="77" t="e">
        <f t="shared" si="12"/>
        <v>#VALUE!</v>
      </c>
    </row>
    <row r="144" spans="1:31" ht="48.75" customHeight="1" x14ac:dyDescent="0.3">
      <c r="A144" s="3" t="str">
        <f>CONCATENATE("REQ NAME",":",DATA!D151)</f>
        <v>REQ NAME:0</v>
      </c>
      <c r="B144" s="3" t="str">
        <f>CONCATENATE("REQ PHONE",":",DATA!E151)</f>
        <v>REQ PHONE:0</v>
      </c>
      <c r="C144" s="3">
        <f>DATA!G151</f>
        <v>0</v>
      </c>
      <c r="D144" s="3" t="e">
        <f>DATA!H151</f>
        <v>#N/A</v>
      </c>
      <c r="E144" s="3">
        <f>DATA!U151</f>
        <v>0</v>
      </c>
      <c r="F144" s="4">
        <f>DATA!I151</f>
        <v>0</v>
      </c>
      <c r="G144" s="3" t="str">
        <f>CONCATENATE("CUST NAME",":",DATA!J151)</f>
        <v>CUST NAME:</v>
      </c>
      <c r="H144" s="5"/>
      <c r="I144" s="4">
        <f t="shared" si="9"/>
        <v>0</v>
      </c>
      <c r="J144" s="3" t="str">
        <f t="shared" si="10"/>
        <v>CUST NAME:</v>
      </c>
      <c r="K144" s="3" t="str">
        <f>CONCATENATE("PRIM CONTACT",":",DATA!K151)</f>
        <v>PRIM CONTACT:</v>
      </c>
      <c r="L144" s="3" t="str">
        <f>CONCATENATE("PRIM PHONE",":",DATA!L151)</f>
        <v>PRIM PHONE:</v>
      </c>
      <c r="M144" s="75" t="str">
        <f>CONCATENATE("REQ COMPLETION DATE",":",(TEXT(DATA!M151,"MM/DD/YYYY")))</f>
        <v>REQ COMPLETION DATE:01/00/1900</v>
      </c>
      <c r="N144" s="3"/>
      <c r="O144" s="3">
        <f>DATA!N151</f>
        <v>0</v>
      </c>
      <c r="P144" s="3" t="str">
        <f>CONCATENATE("CURRENT LOC OF EQUIP",":",DATA!O151)</f>
        <v>CURRENT LOC OF EQUIP:</v>
      </c>
      <c r="Q144" s="3" t="str">
        <f>CONCATENATE("NEW LOC OF EQUIP",":",DATA!O151)</f>
        <v>NEW LOC OF EQUIP:</v>
      </c>
      <c r="R144" s="3" t="str">
        <f>CONCATENATE("MODEL",":",DATA!Q151)</f>
        <v>MODEL:</v>
      </c>
      <c r="S144" s="3" t="str">
        <f>CONCATENATE("GRAPHICS",":",DATA!R151)</f>
        <v>GRAPHICS:</v>
      </c>
      <c r="T144" s="3" t="str">
        <f>CONCATENATE("# OF STEPS",":",DATA!S151)</f>
        <v># OF STEPS:</v>
      </c>
      <c r="U144" s="3" t="str">
        <f>CONCATENATE("COMMENTS",":",DATA!T151)</f>
        <v>COMMENTS:</v>
      </c>
      <c r="V144" s="3">
        <f>DATA!F151</f>
        <v>4200</v>
      </c>
      <c r="W144" s="3" t="str">
        <f>'MDM WORKSHEET HIDE'!C145</f>
        <v/>
      </c>
      <c r="X144" s="3">
        <f>DATA!V151</f>
        <v>0</v>
      </c>
      <c r="Y144" s="75">
        <f>'MDM WORKSHEET HIDE'!B145</f>
        <v>14</v>
      </c>
      <c r="Z144" s="3" t="e">
        <f>'MDM WORKSHEET HIDE'!H145</f>
        <v>#N/A</v>
      </c>
      <c r="AA144" s="3" t="e">
        <f>'MDM WORKSHEET HIDE'!I145</f>
        <v>#N/A</v>
      </c>
      <c r="AB144" s="3"/>
      <c r="AC144" s="76" t="e">
        <f t="shared" si="11"/>
        <v>#VALUE!</v>
      </c>
      <c r="AD144" s="28"/>
      <c r="AE144" s="77" t="e">
        <f t="shared" si="12"/>
        <v>#VALUE!</v>
      </c>
    </row>
    <row r="145" spans="1:31" ht="48.75" customHeight="1" x14ac:dyDescent="0.3">
      <c r="A145" s="3" t="str">
        <f>CONCATENATE("REQ NAME",":",DATA!D152)</f>
        <v>REQ NAME:0</v>
      </c>
      <c r="B145" s="3" t="str">
        <f>CONCATENATE("REQ PHONE",":",DATA!E152)</f>
        <v>REQ PHONE:0</v>
      </c>
      <c r="C145" s="3">
        <f>DATA!G152</f>
        <v>0</v>
      </c>
      <c r="D145" s="3" t="e">
        <f>DATA!H152</f>
        <v>#N/A</v>
      </c>
      <c r="E145" s="3">
        <f>DATA!U152</f>
        <v>0</v>
      </c>
      <c r="F145" s="4">
        <f>DATA!I152</f>
        <v>0</v>
      </c>
      <c r="G145" s="3" t="str">
        <f>CONCATENATE("CUST NAME",":",DATA!J152)</f>
        <v>CUST NAME:</v>
      </c>
      <c r="H145" s="5"/>
      <c r="I145" s="4">
        <f t="shared" si="9"/>
        <v>0</v>
      </c>
      <c r="J145" s="3" t="str">
        <f t="shared" si="10"/>
        <v>CUST NAME:</v>
      </c>
      <c r="K145" s="3" t="str">
        <f>CONCATENATE("PRIM CONTACT",":",DATA!K152)</f>
        <v>PRIM CONTACT:</v>
      </c>
      <c r="L145" s="3" t="str">
        <f>CONCATENATE("PRIM PHONE",":",DATA!L152)</f>
        <v>PRIM PHONE:</v>
      </c>
      <c r="M145" s="75" t="str">
        <f>CONCATENATE("REQ COMPLETION DATE",":",(TEXT(DATA!M152,"MM/DD/YYYY")))</f>
        <v>REQ COMPLETION DATE:01/00/1900</v>
      </c>
      <c r="N145" s="3"/>
      <c r="O145" s="3">
        <f>DATA!N152</f>
        <v>0</v>
      </c>
      <c r="P145" s="3" t="str">
        <f>CONCATENATE("CURRENT LOC OF EQUIP",":",DATA!O152)</f>
        <v>CURRENT LOC OF EQUIP:</v>
      </c>
      <c r="Q145" s="3" t="str">
        <f>CONCATENATE("NEW LOC OF EQUIP",":",DATA!O152)</f>
        <v>NEW LOC OF EQUIP:</v>
      </c>
      <c r="R145" s="3" t="str">
        <f>CONCATENATE("MODEL",":",DATA!Q152)</f>
        <v>MODEL:</v>
      </c>
      <c r="S145" s="3" t="str">
        <f>CONCATENATE("GRAPHICS",":",DATA!R152)</f>
        <v>GRAPHICS:</v>
      </c>
      <c r="T145" s="3" t="str">
        <f>CONCATENATE("# OF STEPS",":",DATA!S152)</f>
        <v># OF STEPS:</v>
      </c>
      <c r="U145" s="3" t="str">
        <f>CONCATENATE("COMMENTS",":",DATA!T152)</f>
        <v>COMMENTS:</v>
      </c>
      <c r="V145" s="3">
        <f>DATA!F152</f>
        <v>4200</v>
      </c>
      <c r="W145" s="3" t="str">
        <f>'MDM WORKSHEET HIDE'!C146</f>
        <v/>
      </c>
      <c r="X145" s="3">
        <f>DATA!V152</f>
        <v>0</v>
      </c>
      <c r="Y145" s="75">
        <f>'MDM WORKSHEET HIDE'!B146</f>
        <v>14</v>
      </c>
      <c r="Z145" s="3" t="e">
        <f>'MDM WORKSHEET HIDE'!H146</f>
        <v>#N/A</v>
      </c>
      <c r="AA145" s="3" t="e">
        <f>'MDM WORKSHEET HIDE'!I146</f>
        <v>#N/A</v>
      </c>
      <c r="AB145" s="3"/>
      <c r="AC145" s="76" t="e">
        <f t="shared" si="11"/>
        <v>#VALUE!</v>
      </c>
      <c r="AD145" s="28"/>
      <c r="AE145" s="77" t="e">
        <f t="shared" si="12"/>
        <v>#VALUE!</v>
      </c>
    </row>
    <row r="146" spans="1:31" ht="48.75" customHeight="1" x14ac:dyDescent="0.3">
      <c r="A146" s="3" t="str">
        <f>CONCATENATE("REQ NAME",":",DATA!D153)</f>
        <v>REQ NAME:0</v>
      </c>
      <c r="B146" s="3" t="str">
        <f>CONCATENATE("REQ PHONE",":",DATA!E153)</f>
        <v>REQ PHONE:0</v>
      </c>
      <c r="C146" s="3">
        <f>DATA!G153</f>
        <v>0</v>
      </c>
      <c r="D146" s="3" t="e">
        <f>DATA!H153</f>
        <v>#N/A</v>
      </c>
      <c r="E146" s="3">
        <f>DATA!U153</f>
        <v>0</v>
      </c>
      <c r="F146" s="4">
        <f>DATA!I153</f>
        <v>0</v>
      </c>
      <c r="G146" s="3" t="str">
        <f>CONCATENATE("CUST NAME",":",DATA!J153)</f>
        <v>CUST NAME:</v>
      </c>
      <c r="H146" s="5"/>
      <c r="I146" s="4">
        <f t="shared" si="9"/>
        <v>0</v>
      </c>
      <c r="J146" s="3" t="str">
        <f t="shared" si="10"/>
        <v>CUST NAME:</v>
      </c>
      <c r="K146" s="3" t="str">
        <f>CONCATENATE("PRIM CONTACT",":",DATA!K153)</f>
        <v>PRIM CONTACT:</v>
      </c>
      <c r="L146" s="3" t="str">
        <f>CONCATENATE("PRIM PHONE",":",DATA!L153)</f>
        <v>PRIM PHONE:</v>
      </c>
      <c r="M146" s="75" t="str">
        <f>CONCATENATE("REQ COMPLETION DATE",":",(TEXT(DATA!M153,"MM/DD/YYYY")))</f>
        <v>REQ COMPLETION DATE:01/00/1900</v>
      </c>
      <c r="N146" s="3"/>
      <c r="O146" s="3">
        <f>DATA!N153</f>
        <v>0</v>
      </c>
      <c r="P146" s="3" t="str">
        <f>CONCATENATE("CURRENT LOC OF EQUIP",":",DATA!O153)</f>
        <v>CURRENT LOC OF EQUIP:</v>
      </c>
      <c r="Q146" s="3" t="str">
        <f>CONCATENATE("NEW LOC OF EQUIP",":",DATA!O153)</f>
        <v>NEW LOC OF EQUIP:</v>
      </c>
      <c r="R146" s="3" t="str">
        <f>CONCATENATE("MODEL",":",DATA!Q153)</f>
        <v>MODEL:</v>
      </c>
      <c r="S146" s="3" t="str">
        <f>CONCATENATE("GRAPHICS",":",DATA!R153)</f>
        <v>GRAPHICS:</v>
      </c>
      <c r="T146" s="3" t="str">
        <f>CONCATENATE("# OF STEPS",":",DATA!S153)</f>
        <v># OF STEPS:</v>
      </c>
      <c r="U146" s="3" t="str">
        <f>CONCATENATE("COMMENTS",":",DATA!T153)</f>
        <v>COMMENTS:</v>
      </c>
      <c r="V146" s="3">
        <f>DATA!F153</f>
        <v>4200</v>
      </c>
      <c r="W146" s="3" t="str">
        <f>'MDM WORKSHEET HIDE'!C147</f>
        <v/>
      </c>
      <c r="X146" s="3">
        <f>DATA!V153</f>
        <v>0</v>
      </c>
      <c r="Y146" s="75">
        <f>'MDM WORKSHEET HIDE'!B147</f>
        <v>14</v>
      </c>
      <c r="Z146" s="3" t="e">
        <f>'MDM WORKSHEET HIDE'!H147</f>
        <v>#N/A</v>
      </c>
      <c r="AA146" s="3" t="e">
        <f>'MDM WORKSHEET HIDE'!I147</f>
        <v>#N/A</v>
      </c>
      <c r="AB146" s="3"/>
      <c r="AC146" s="76" t="e">
        <f t="shared" si="11"/>
        <v>#VALUE!</v>
      </c>
      <c r="AD146" s="28"/>
      <c r="AE146" s="77" t="e">
        <f t="shared" si="12"/>
        <v>#VALUE!</v>
      </c>
    </row>
    <row r="147" spans="1:31" ht="48.75" customHeight="1" x14ac:dyDescent="0.3">
      <c r="A147" s="3" t="str">
        <f>CONCATENATE("REQ NAME",":",DATA!D154)</f>
        <v>REQ NAME:0</v>
      </c>
      <c r="B147" s="3" t="str">
        <f>CONCATENATE("REQ PHONE",":",DATA!E154)</f>
        <v>REQ PHONE:0</v>
      </c>
      <c r="C147" s="3">
        <f>DATA!G154</f>
        <v>0</v>
      </c>
      <c r="D147" s="3" t="e">
        <f>DATA!H154</f>
        <v>#N/A</v>
      </c>
      <c r="E147" s="3">
        <f>DATA!U154</f>
        <v>0</v>
      </c>
      <c r="F147" s="4">
        <f>DATA!I154</f>
        <v>0</v>
      </c>
      <c r="G147" s="3" t="str">
        <f>CONCATENATE("CUST NAME",":",DATA!J154)</f>
        <v>CUST NAME:</v>
      </c>
      <c r="H147" s="5"/>
      <c r="I147" s="4">
        <f t="shared" si="9"/>
        <v>0</v>
      </c>
      <c r="J147" s="3" t="str">
        <f t="shared" si="10"/>
        <v>CUST NAME:</v>
      </c>
      <c r="K147" s="3" t="str">
        <f>CONCATENATE("PRIM CONTACT",":",DATA!K154)</f>
        <v>PRIM CONTACT:</v>
      </c>
      <c r="L147" s="3" t="str">
        <f>CONCATENATE("PRIM PHONE",":",DATA!L154)</f>
        <v>PRIM PHONE:</v>
      </c>
      <c r="M147" s="75" t="str">
        <f>CONCATENATE("REQ COMPLETION DATE",":",(TEXT(DATA!M154,"MM/DD/YYYY")))</f>
        <v>REQ COMPLETION DATE:01/00/1900</v>
      </c>
      <c r="N147" s="3"/>
      <c r="O147" s="3">
        <f>DATA!N154</f>
        <v>0</v>
      </c>
      <c r="P147" s="3" t="str">
        <f>CONCATENATE("CURRENT LOC OF EQUIP",":",DATA!O154)</f>
        <v>CURRENT LOC OF EQUIP:</v>
      </c>
      <c r="Q147" s="3" t="str">
        <f>CONCATENATE("NEW LOC OF EQUIP",":",DATA!O154)</f>
        <v>NEW LOC OF EQUIP:</v>
      </c>
      <c r="R147" s="3" t="str">
        <f>CONCATENATE("MODEL",":",DATA!Q154)</f>
        <v>MODEL:</v>
      </c>
      <c r="S147" s="3" t="str">
        <f>CONCATENATE("GRAPHICS",":",DATA!R154)</f>
        <v>GRAPHICS:</v>
      </c>
      <c r="T147" s="3" t="str">
        <f>CONCATENATE("# OF STEPS",":",DATA!S154)</f>
        <v># OF STEPS:</v>
      </c>
      <c r="U147" s="3" t="str">
        <f>CONCATENATE("COMMENTS",":",DATA!T154)</f>
        <v>COMMENTS:</v>
      </c>
      <c r="V147" s="3">
        <f>DATA!F154</f>
        <v>4200</v>
      </c>
      <c r="W147" s="3" t="str">
        <f>'MDM WORKSHEET HIDE'!C148</f>
        <v/>
      </c>
      <c r="X147" s="3">
        <f>DATA!V154</f>
        <v>0</v>
      </c>
      <c r="Y147" s="75">
        <f>'MDM WORKSHEET HIDE'!B148</f>
        <v>14</v>
      </c>
      <c r="Z147" s="3" t="e">
        <f>'MDM WORKSHEET HIDE'!H148</f>
        <v>#N/A</v>
      </c>
      <c r="AA147" s="3" t="e">
        <f>'MDM WORKSHEET HIDE'!I148</f>
        <v>#N/A</v>
      </c>
      <c r="AB147" s="3"/>
      <c r="AC147" s="76" t="e">
        <f t="shared" si="11"/>
        <v>#VALUE!</v>
      </c>
      <c r="AD147" s="28"/>
      <c r="AE147" s="77" t="e">
        <f t="shared" si="12"/>
        <v>#VALUE!</v>
      </c>
    </row>
    <row r="148" spans="1:31" ht="48.75" customHeight="1" x14ac:dyDescent="0.3">
      <c r="A148" s="3" t="str">
        <f>CONCATENATE("REQ NAME",":",DATA!D155)</f>
        <v>REQ NAME:0</v>
      </c>
      <c r="B148" s="3" t="str">
        <f>CONCATENATE("REQ PHONE",":",DATA!E155)</f>
        <v>REQ PHONE:0</v>
      </c>
      <c r="C148" s="3">
        <f>DATA!G155</f>
        <v>0</v>
      </c>
      <c r="D148" s="3" t="e">
        <f>DATA!H155</f>
        <v>#N/A</v>
      </c>
      <c r="E148" s="3">
        <f>DATA!U155</f>
        <v>0</v>
      </c>
      <c r="F148" s="4">
        <f>DATA!I155</f>
        <v>0</v>
      </c>
      <c r="G148" s="3" t="str">
        <f>CONCATENATE("CUST NAME",":",DATA!J155)</f>
        <v>CUST NAME:</v>
      </c>
      <c r="H148" s="5"/>
      <c r="I148" s="4">
        <f t="shared" si="9"/>
        <v>0</v>
      </c>
      <c r="J148" s="3" t="str">
        <f t="shared" si="10"/>
        <v>CUST NAME:</v>
      </c>
      <c r="K148" s="3" t="str">
        <f>CONCATENATE("PRIM CONTACT",":",DATA!K155)</f>
        <v>PRIM CONTACT:</v>
      </c>
      <c r="L148" s="3" t="str">
        <f>CONCATENATE("PRIM PHONE",":",DATA!L155)</f>
        <v>PRIM PHONE:</v>
      </c>
      <c r="M148" s="75" t="str">
        <f>CONCATENATE("REQ COMPLETION DATE",":",(TEXT(DATA!M155,"MM/DD/YYYY")))</f>
        <v>REQ COMPLETION DATE:01/00/1900</v>
      </c>
      <c r="N148" s="3"/>
      <c r="O148" s="3">
        <f>DATA!N155</f>
        <v>0</v>
      </c>
      <c r="P148" s="3" t="str">
        <f>CONCATENATE("CURRENT LOC OF EQUIP",":",DATA!O155)</f>
        <v>CURRENT LOC OF EQUIP:</v>
      </c>
      <c r="Q148" s="3" t="str">
        <f>CONCATENATE("NEW LOC OF EQUIP",":",DATA!O155)</f>
        <v>NEW LOC OF EQUIP:</v>
      </c>
      <c r="R148" s="3" t="str">
        <f>CONCATENATE("MODEL",":",DATA!Q155)</f>
        <v>MODEL:</v>
      </c>
      <c r="S148" s="3" t="str">
        <f>CONCATENATE("GRAPHICS",":",DATA!R155)</f>
        <v>GRAPHICS:</v>
      </c>
      <c r="T148" s="3" t="str">
        <f>CONCATENATE("# OF STEPS",":",DATA!S155)</f>
        <v># OF STEPS:</v>
      </c>
      <c r="U148" s="3" t="str">
        <f>CONCATENATE("COMMENTS",":",DATA!T155)</f>
        <v>COMMENTS:</v>
      </c>
      <c r="V148" s="3">
        <f>DATA!F155</f>
        <v>4200</v>
      </c>
      <c r="W148" s="3" t="str">
        <f>'MDM WORKSHEET HIDE'!C149</f>
        <v/>
      </c>
      <c r="X148" s="3">
        <f>DATA!V155</f>
        <v>0</v>
      </c>
      <c r="Y148" s="75">
        <f>'MDM WORKSHEET HIDE'!B149</f>
        <v>14</v>
      </c>
      <c r="Z148" s="3" t="e">
        <f>'MDM WORKSHEET HIDE'!H149</f>
        <v>#N/A</v>
      </c>
      <c r="AA148" s="3" t="e">
        <f>'MDM WORKSHEET HIDE'!I149</f>
        <v>#N/A</v>
      </c>
      <c r="AB148" s="3"/>
      <c r="AC148" s="76" t="e">
        <f t="shared" si="11"/>
        <v>#VALUE!</v>
      </c>
      <c r="AD148" s="28"/>
      <c r="AE148" s="77" t="e">
        <f t="shared" si="12"/>
        <v>#VALUE!</v>
      </c>
    </row>
    <row r="149" spans="1:31" ht="48.75" customHeight="1" x14ac:dyDescent="0.3">
      <c r="A149" s="3" t="str">
        <f>CONCATENATE("REQ NAME",":",DATA!D156)</f>
        <v>REQ NAME:0</v>
      </c>
      <c r="B149" s="3" t="str">
        <f>CONCATENATE("REQ PHONE",":",DATA!E156)</f>
        <v>REQ PHONE:0</v>
      </c>
      <c r="C149" s="3">
        <f>DATA!G156</f>
        <v>0</v>
      </c>
      <c r="D149" s="3" t="e">
        <f>DATA!H156</f>
        <v>#N/A</v>
      </c>
      <c r="E149" s="3">
        <f>DATA!U156</f>
        <v>0</v>
      </c>
      <c r="F149" s="4">
        <f>DATA!I156</f>
        <v>0</v>
      </c>
      <c r="G149" s="3" t="str">
        <f>CONCATENATE("CUST NAME",":",DATA!J156)</f>
        <v>CUST NAME:</v>
      </c>
      <c r="H149" s="5"/>
      <c r="I149" s="4">
        <f t="shared" si="9"/>
        <v>0</v>
      </c>
      <c r="J149" s="3" t="str">
        <f t="shared" si="10"/>
        <v>CUST NAME:</v>
      </c>
      <c r="K149" s="3" t="str">
        <f>CONCATENATE("PRIM CONTACT",":",DATA!K156)</f>
        <v>PRIM CONTACT:</v>
      </c>
      <c r="L149" s="3" t="str">
        <f>CONCATENATE("PRIM PHONE",":",DATA!L156)</f>
        <v>PRIM PHONE:</v>
      </c>
      <c r="M149" s="75" t="str">
        <f>CONCATENATE("REQ COMPLETION DATE",":",(TEXT(DATA!M156,"MM/DD/YYYY")))</f>
        <v>REQ COMPLETION DATE:01/00/1900</v>
      </c>
      <c r="N149" s="3"/>
      <c r="O149" s="3">
        <f>DATA!N156</f>
        <v>0</v>
      </c>
      <c r="P149" s="3" t="str">
        <f>CONCATENATE("CURRENT LOC OF EQUIP",":",DATA!O156)</f>
        <v>CURRENT LOC OF EQUIP:</v>
      </c>
      <c r="Q149" s="3" t="str">
        <f>CONCATENATE("NEW LOC OF EQUIP",":",DATA!O156)</f>
        <v>NEW LOC OF EQUIP:</v>
      </c>
      <c r="R149" s="3" t="str">
        <f>CONCATENATE("MODEL",":",DATA!Q156)</f>
        <v>MODEL:</v>
      </c>
      <c r="S149" s="3" t="str">
        <f>CONCATENATE("GRAPHICS",":",DATA!R156)</f>
        <v>GRAPHICS:</v>
      </c>
      <c r="T149" s="3" t="str">
        <f>CONCATENATE("# OF STEPS",":",DATA!S156)</f>
        <v># OF STEPS:</v>
      </c>
      <c r="U149" s="3" t="str">
        <f>CONCATENATE("COMMENTS",":",DATA!T156)</f>
        <v>COMMENTS:</v>
      </c>
      <c r="V149" s="3">
        <f>DATA!F156</f>
        <v>4200</v>
      </c>
      <c r="W149" s="3" t="str">
        <f>'MDM WORKSHEET HIDE'!C150</f>
        <v/>
      </c>
      <c r="X149" s="3">
        <f>DATA!V156</f>
        <v>0</v>
      </c>
      <c r="Y149" s="75">
        <f>'MDM WORKSHEET HIDE'!B150</f>
        <v>14</v>
      </c>
      <c r="Z149" s="3" t="e">
        <f>'MDM WORKSHEET HIDE'!H150</f>
        <v>#N/A</v>
      </c>
      <c r="AA149" s="3" t="e">
        <f>'MDM WORKSHEET HIDE'!I150</f>
        <v>#N/A</v>
      </c>
      <c r="AB149" s="3"/>
      <c r="AC149" s="76" t="e">
        <f t="shared" si="11"/>
        <v>#VALUE!</v>
      </c>
      <c r="AD149" s="28"/>
      <c r="AE149" s="77" t="e">
        <f t="shared" si="12"/>
        <v>#VALUE!</v>
      </c>
    </row>
    <row r="150" spans="1:31" ht="48.75" customHeight="1" x14ac:dyDescent="0.3">
      <c r="A150" s="3" t="str">
        <f>CONCATENATE("REQ NAME",":",DATA!D157)</f>
        <v>REQ NAME:0</v>
      </c>
      <c r="B150" s="3" t="str">
        <f>CONCATENATE("REQ PHONE",":",DATA!E157)</f>
        <v>REQ PHONE:0</v>
      </c>
      <c r="C150" s="3">
        <f>DATA!G157</f>
        <v>0</v>
      </c>
      <c r="D150" s="3" t="e">
        <f>DATA!H157</f>
        <v>#N/A</v>
      </c>
      <c r="E150" s="3">
        <f>DATA!U157</f>
        <v>0</v>
      </c>
      <c r="F150" s="4">
        <f>DATA!I157</f>
        <v>0</v>
      </c>
      <c r="G150" s="3" t="str">
        <f>CONCATENATE("CUST NAME",":",DATA!J157)</f>
        <v>CUST NAME:</v>
      </c>
      <c r="H150" s="5"/>
      <c r="I150" s="4">
        <f t="shared" si="9"/>
        <v>0</v>
      </c>
      <c r="J150" s="3" t="str">
        <f t="shared" si="10"/>
        <v>CUST NAME:</v>
      </c>
      <c r="K150" s="3" t="str">
        <f>CONCATENATE("PRIM CONTACT",":",DATA!K157)</f>
        <v>PRIM CONTACT:</v>
      </c>
      <c r="L150" s="3" t="str">
        <f>CONCATENATE("PRIM PHONE",":",DATA!L157)</f>
        <v>PRIM PHONE:</v>
      </c>
      <c r="M150" s="75" t="str">
        <f>CONCATENATE("REQ COMPLETION DATE",":",(TEXT(DATA!M157,"MM/DD/YYYY")))</f>
        <v>REQ COMPLETION DATE:01/00/1900</v>
      </c>
      <c r="N150" s="3"/>
      <c r="O150" s="3">
        <f>DATA!N157</f>
        <v>0</v>
      </c>
      <c r="P150" s="3" t="str">
        <f>CONCATENATE("CURRENT LOC OF EQUIP",":",DATA!O157)</f>
        <v>CURRENT LOC OF EQUIP:</v>
      </c>
      <c r="Q150" s="3" t="str">
        <f>CONCATENATE("NEW LOC OF EQUIP",":",DATA!O157)</f>
        <v>NEW LOC OF EQUIP:</v>
      </c>
      <c r="R150" s="3" t="str">
        <f>CONCATENATE("MODEL",":",DATA!Q157)</f>
        <v>MODEL:</v>
      </c>
      <c r="S150" s="3" t="str">
        <f>CONCATENATE("GRAPHICS",":",DATA!R157)</f>
        <v>GRAPHICS:</v>
      </c>
      <c r="T150" s="3" t="str">
        <f>CONCATENATE("# OF STEPS",":",DATA!S157)</f>
        <v># OF STEPS:</v>
      </c>
      <c r="U150" s="3" t="str">
        <f>CONCATENATE("COMMENTS",":",DATA!T157)</f>
        <v>COMMENTS:</v>
      </c>
      <c r="V150" s="3">
        <f>DATA!F157</f>
        <v>4200</v>
      </c>
      <c r="W150" s="3" t="str">
        <f>'MDM WORKSHEET HIDE'!C151</f>
        <v/>
      </c>
      <c r="X150" s="3">
        <f>DATA!V157</f>
        <v>0</v>
      </c>
      <c r="Y150" s="75">
        <f>'MDM WORKSHEET HIDE'!B151</f>
        <v>14</v>
      </c>
      <c r="Z150" s="3" t="e">
        <f>'MDM WORKSHEET HIDE'!H151</f>
        <v>#N/A</v>
      </c>
      <c r="AA150" s="3" t="e">
        <f>'MDM WORKSHEET HIDE'!I151</f>
        <v>#N/A</v>
      </c>
      <c r="AB150" s="3"/>
      <c r="AC150" s="76" t="e">
        <f t="shared" si="11"/>
        <v>#VALUE!</v>
      </c>
      <c r="AD150" s="28"/>
      <c r="AE150" s="77" t="e">
        <f t="shared" si="12"/>
        <v>#VALUE!</v>
      </c>
    </row>
    <row r="151" spans="1:31" ht="48.75" customHeight="1" x14ac:dyDescent="0.3">
      <c r="A151" s="3" t="str">
        <f>CONCATENATE("REQ NAME",":",DATA!D158)</f>
        <v>REQ NAME:0</v>
      </c>
      <c r="B151" s="3" t="str">
        <f>CONCATENATE("REQ PHONE",":",DATA!E158)</f>
        <v>REQ PHONE:0</v>
      </c>
      <c r="C151" s="3">
        <f>DATA!G158</f>
        <v>0</v>
      </c>
      <c r="D151" s="3" t="e">
        <f>DATA!H158</f>
        <v>#N/A</v>
      </c>
      <c r="E151" s="3">
        <f>DATA!U158</f>
        <v>0</v>
      </c>
      <c r="F151" s="4">
        <f>DATA!I158</f>
        <v>0</v>
      </c>
      <c r="G151" s="3" t="str">
        <f>CONCATENATE("CUST NAME",":",DATA!J158)</f>
        <v>CUST NAME:</v>
      </c>
      <c r="H151" s="5"/>
      <c r="I151" s="4">
        <f t="shared" si="9"/>
        <v>0</v>
      </c>
      <c r="J151" s="3" t="str">
        <f t="shared" si="10"/>
        <v>CUST NAME:</v>
      </c>
      <c r="K151" s="3" t="str">
        <f>CONCATENATE("PRIM CONTACT",":",DATA!K158)</f>
        <v>PRIM CONTACT:</v>
      </c>
      <c r="L151" s="3" t="str">
        <f>CONCATENATE("PRIM PHONE",":",DATA!L158)</f>
        <v>PRIM PHONE:</v>
      </c>
      <c r="M151" s="75" t="str">
        <f>CONCATENATE("REQ COMPLETION DATE",":",(TEXT(DATA!M158,"MM/DD/YYYY")))</f>
        <v>REQ COMPLETION DATE:01/00/1900</v>
      </c>
      <c r="N151" s="3"/>
      <c r="O151" s="3">
        <f>DATA!N158</f>
        <v>0</v>
      </c>
      <c r="P151" s="3" t="str">
        <f>CONCATENATE("CURRENT LOC OF EQUIP",":",DATA!O158)</f>
        <v>CURRENT LOC OF EQUIP:</v>
      </c>
      <c r="Q151" s="3" t="str">
        <f>CONCATENATE("NEW LOC OF EQUIP",":",DATA!O158)</f>
        <v>NEW LOC OF EQUIP:</v>
      </c>
      <c r="R151" s="3" t="str">
        <f>CONCATENATE("MODEL",":",DATA!Q158)</f>
        <v>MODEL:</v>
      </c>
      <c r="S151" s="3" t="str">
        <f>CONCATENATE("GRAPHICS",":",DATA!R158)</f>
        <v>GRAPHICS:</v>
      </c>
      <c r="T151" s="3" t="str">
        <f>CONCATENATE("# OF STEPS",":",DATA!S158)</f>
        <v># OF STEPS:</v>
      </c>
      <c r="U151" s="3" t="str">
        <f>CONCATENATE("COMMENTS",":",DATA!T158)</f>
        <v>COMMENTS:</v>
      </c>
      <c r="V151" s="3">
        <f>DATA!F158</f>
        <v>4200</v>
      </c>
      <c r="W151" s="3" t="str">
        <f>'MDM WORKSHEET HIDE'!C152</f>
        <v/>
      </c>
      <c r="X151" s="3">
        <f>DATA!V158</f>
        <v>0</v>
      </c>
      <c r="Y151" s="75">
        <f>'MDM WORKSHEET HIDE'!B152</f>
        <v>14</v>
      </c>
      <c r="Z151" s="3" t="e">
        <f>'MDM WORKSHEET HIDE'!H152</f>
        <v>#N/A</v>
      </c>
      <c r="AA151" s="3" t="e">
        <f>'MDM WORKSHEET HIDE'!I152</f>
        <v>#N/A</v>
      </c>
      <c r="AB151" s="3"/>
      <c r="AC151" s="76" t="e">
        <f t="shared" si="11"/>
        <v>#VALUE!</v>
      </c>
      <c r="AD151" s="28"/>
      <c r="AE151" s="77" t="e">
        <f t="shared" si="12"/>
        <v>#VALUE!</v>
      </c>
    </row>
    <row r="152" spans="1:31" ht="48.75" customHeight="1" x14ac:dyDescent="0.3">
      <c r="A152" s="3" t="str">
        <f>CONCATENATE("REQ NAME",":",DATA!D159)</f>
        <v>REQ NAME:0</v>
      </c>
      <c r="B152" s="3" t="str">
        <f>CONCATENATE("REQ PHONE",":",DATA!E159)</f>
        <v>REQ PHONE:0</v>
      </c>
      <c r="C152" s="3">
        <f>DATA!G159</f>
        <v>0</v>
      </c>
      <c r="D152" s="3" t="e">
        <f>DATA!H159</f>
        <v>#N/A</v>
      </c>
      <c r="E152" s="3">
        <f>DATA!U159</f>
        <v>0</v>
      </c>
      <c r="F152" s="4">
        <f>DATA!I159</f>
        <v>0</v>
      </c>
      <c r="G152" s="3" t="str">
        <f>CONCATENATE("CUST NAME",":",DATA!J159)</f>
        <v>CUST NAME:</v>
      </c>
      <c r="H152" s="5"/>
      <c r="I152" s="4">
        <f t="shared" si="9"/>
        <v>0</v>
      </c>
      <c r="J152" s="3" t="str">
        <f t="shared" si="10"/>
        <v>CUST NAME:</v>
      </c>
      <c r="K152" s="3" t="str">
        <f>CONCATENATE("PRIM CONTACT",":",DATA!K159)</f>
        <v>PRIM CONTACT:</v>
      </c>
      <c r="L152" s="3" t="str">
        <f>CONCATENATE("PRIM PHONE",":",DATA!L159)</f>
        <v>PRIM PHONE:</v>
      </c>
      <c r="M152" s="75" t="str">
        <f>CONCATENATE("REQ COMPLETION DATE",":",(TEXT(DATA!M159,"MM/DD/YYYY")))</f>
        <v>REQ COMPLETION DATE:01/00/1900</v>
      </c>
      <c r="N152" s="3"/>
      <c r="O152" s="3">
        <f>DATA!N159</f>
        <v>0</v>
      </c>
      <c r="P152" s="3" t="str">
        <f>CONCATENATE("CURRENT LOC OF EQUIP",":",DATA!O159)</f>
        <v>CURRENT LOC OF EQUIP:</v>
      </c>
      <c r="Q152" s="3" t="str">
        <f>CONCATENATE("NEW LOC OF EQUIP",":",DATA!O159)</f>
        <v>NEW LOC OF EQUIP:</v>
      </c>
      <c r="R152" s="3" t="str">
        <f>CONCATENATE("MODEL",":",DATA!Q159)</f>
        <v>MODEL:</v>
      </c>
      <c r="S152" s="3" t="str">
        <f>CONCATENATE("GRAPHICS",":",DATA!R159)</f>
        <v>GRAPHICS:</v>
      </c>
      <c r="T152" s="3" t="str">
        <f>CONCATENATE("# OF STEPS",":",DATA!S159)</f>
        <v># OF STEPS:</v>
      </c>
      <c r="U152" s="3" t="str">
        <f>CONCATENATE("COMMENTS",":",DATA!T159)</f>
        <v>COMMENTS:</v>
      </c>
      <c r="V152" s="3">
        <f>DATA!F159</f>
        <v>4200</v>
      </c>
      <c r="W152" s="3" t="str">
        <f>'MDM WORKSHEET HIDE'!C153</f>
        <v/>
      </c>
      <c r="X152" s="3">
        <f>DATA!V159</f>
        <v>0</v>
      </c>
      <c r="Y152" s="75">
        <f>'MDM WORKSHEET HIDE'!B153</f>
        <v>14</v>
      </c>
      <c r="Z152" s="3" t="e">
        <f>'MDM WORKSHEET HIDE'!H153</f>
        <v>#N/A</v>
      </c>
      <c r="AA152" s="3" t="e">
        <f>'MDM WORKSHEET HIDE'!I153</f>
        <v>#N/A</v>
      </c>
      <c r="AB152" s="3"/>
      <c r="AC152" s="76" t="e">
        <f t="shared" si="11"/>
        <v>#VALUE!</v>
      </c>
      <c r="AD152" s="28"/>
      <c r="AE152" s="77" t="e">
        <f t="shared" si="12"/>
        <v>#VALUE!</v>
      </c>
    </row>
    <row r="153" spans="1:31" ht="48.75" customHeight="1" x14ac:dyDescent="0.3">
      <c r="A153" s="3" t="str">
        <f>CONCATENATE("REQ NAME",":",DATA!D160)</f>
        <v>REQ NAME:0</v>
      </c>
      <c r="B153" s="3" t="str">
        <f>CONCATENATE("REQ PHONE",":",DATA!E160)</f>
        <v>REQ PHONE:0</v>
      </c>
      <c r="C153" s="3">
        <f>DATA!G160</f>
        <v>0</v>
      </c>
      <c r="D153" s="3" t="e">
        <f>DATA!H160</f>
        <v>#N/A</v>
      </c>
      <c r="E153" s="3">
        <f>DATA!U160</f>
        <v>0</v>
      </c>
      <c r="F153" s="4">
        <f>DATA!I160</f>
        <v>0</v>
      </c>
      <c r="G153" s="3" t="str">
        <f>CONCATENATE("CUST NAME",":",DATA!J160)</f>
        <v>CUST NAME:</v>
      </c>
      <c r="H153" s="5"/>
      <c r="I153" s="4">
        <f t="shared" si="9"/>
        <v>0</v>
      </c>
      <c r="J153" s="3" t="str">
        <f t="shared" si="10"/>
        <v>CUST NAME:</v>
      </c>
      <c r="K153" s="3" t="str">
        <f>CONCATENATE("PRIM CONTACT",":",DATA!K160)</f>
        <v>PRIM CONTACT:</v>
      </c>
      <c r="L153" s="3" t="str">
        <f>CONCATENATE("PRIM PHONE",":",DATA!L160)</f>
        <v>PRIM PHONE:</v>
      </c>
      <c r="M153" s="75" t="str">
        <f>CONCATENATE("REQ COMPLETION DATE",":",(TEXT(DATA!M160,"MM/DD/YYYY")))</f>
        <v>REQ COMPLETION DATE:01/00/1900</v>
      </c>
      <c r="N153" s="3"/>
      <c r="O153" s="3">
        <f>DATA!N160</f>
        <v>0</v>
      </c>
      <c r="P153" s="3" t="str">
        <f>CONCATENATE("CURRENT LOC OF EQUIP",":",DATA!O160)</f>
        <v>CURRENT LOC OF EQUIP:</v>
      </c>
      <c r="Q153" s="3" t="str">
        <f>CONCATENATE("NEW LOC OF EQUIP",":",DATA!O160)</f>
        <v>NEW LOC OF EQUIP:</v>
      </c>
      <c r="R153" s="3" t="str">
        <f>CONCATENATE("MODEL",":",DATA!Q160)</f>
        <v>MODEL:</v>
      </c>
      <c r="S153" s="3" t="str">
        <f>CONCATENATE("GRAPHICS",":",DATA!R160)</f>
        <v>GRAPHICS:</v>
      </c>
      <c r="T153" s="3" t="str">
        <f>CONCATENATE("# OF STEPS",":",DATA!S160)</f>
        <v># OF STEPS:</v>
      </c>
      <c r="U153" s="3" t="str">
        <f>CONCATENATE("COMMENTS",":",DATA!T160)</f>
        <v>COMMENTS:</v>
      </c>
      <c r="V153" s="3">
        <f>DATA!F160</f>
        <v>4200</v>
      </c>
      <c r="W153" s="3" t="str">
        <f>'MDM WORKSHEET HIDE'!C154</f>
        <v/>
      </c>
      <c r="X153" s="3">
        <f>DATA!V160</f>
        <v>0</v>
      </c>
      <c r="Y153" s="75">
        <f>'MDM WORKSHEET HIDE'!B154</f>
        <v>14</v>
      </c>
      <c r="Z153" s="3" t="e">
        <f>'MDM WORKSHEET HIDE'!H154</f>
        <v>#N/A</v>
      </c>
      <c r="AA153" s="3" t="e">
        <f>'MDM WORKSHEET HIDE'!I154</f>
        <v>#N/A</v>
      </c>
      <c r="AB153" s="3"/>
      <c r="AC153" s="76" t="e">
        <f t="shared" si="11"/>
        <v>#VALUE!</v>
      </c>
      <c r="AD153" s="28"/>
      <c r="AE153" s="77" t="e">
        <f t="shared" si="12"/>
        <v>#VALUE!</v>
      </c>
    </row>
    <row r="154" spans="1:31" ht="48.75" customHeight="1" x14ac:dyDescent="0.3">
      <c r="A154" s="3" t="str">
        <f>CONCATENATE("REQ NAME",":",DATA!D161)</f>
        <v>REQ NAME:0</v>
      </c>
      <c r="B154" s="3" t="str">
        <f>CONCATENATE("REQ PHONE",":",DATA!E161)</f>
        <v>REQ PHONE:0</v>
      </c>
      <c r="C154" s="3">
        <f>DATA!G161</f>
        <v>0</v>
      </c>
      <c r="D154" s="3" t="e">
        <f>DATA!H161</f>
        <v>#N/A</v>
      </c>
      <c r="E154" s="3">
        <f>DATA!U161</f>
        <v>0</v>
      </c>
      <c r="F154" s="4">
        <f>DATA!I161</f>
        <v>0</v>
      </c>
      <c r="G154" s="3" t="str">
        <f>CONCATENATE("CUST NAME",":",DATA!J161)</f>
        <v>CUST NAME:</v>
      </c>
      <c r="H154" s="5"/>
      <c r="I154" s="4">
        <f t="shared" si="9"/>
        <v>0</v>
      </c>
      <c r="J154" s="3" t="str">
        <f t="shared" si="10"/>
        <v>CUST NAME:</v>
      </c>
      <c r="K154" s="3" t="str">
        <f>CONCATENATE("PRIM CONTACT",":",DATA!K161)</f>
        <v>PRIM CONTACT:</v>
      </c>
      <c r="L154" s="3" t="str">
        <f>CONCATENATE("PRIM PHONE",":",DATA!L161)</f>
        <v>PRIM PHONE:</v>
      </c>
      <c r="M154" s="75" t="str">
        <f>CONCATENATE("REQ COMPLETION DATE",":",(TEXT(DATA!M161,"MM/DD/YYYY")))</f>
        <v>REQ COMPLETION DATE:01/00/1900</v>
      </c>
      <c r="N154" s="3"/>
      <c r="O154" s="3">
        <f>DATA!N161</f>
        <v>0</v>
      </c>
      <c r="P154" s="3" t="str">
        <f>CONCATENATE("CURRENT LOC OF EQUIP",":",DATA!O161)</f>
        <v>CURRENT LOC OF EQUIP:</v>
      </c>
      <c r="Q154" s="3" t="str">
        <f>CONCATENATE("NEW LOC OF EQUIP",":",DATA!O161)</f>
        <v>NEW LOC OF EQUIP:</v>
      </c>
      <c r="R154" s="3" t="str">
        <f>CONCATENATE("MODEL",":",DATA!Q161)</f>
        <v>MODEL:</v>
      </c>
      <c r="S154" s="3" t="str">
        <f>CONCATENATE("GRAPHICS",":",DATA!R161)</f>
        <v>GRAPHICS:</v>
      </c>
      <c r="T154" s="3" t="str">
        <f>CONCATENATE("# OF STEPS",":",DATA!S161)</f>
        <v># OF STEPS:</v>
      </c>
      <c r="U154" s="3" t="str">
        <f>CONCATENATE("COMMENTS",":",DATA!T161)</f>
        <v>COMMENTS:</v>
      </c>
      <c r="V154" s="3">
        <f>DATA!F161</f>
        <v>4200</v>
      </c>
      <c r="W154" s="3" t="str">
        <f>'MDM WORKSHEET HIDE'!C155</f>
        <v/>
      </c>
      <c r="X154" s="3">
        <f>DATA!V161</f>
        <v>0</v>
      </c>
      <c r="Y154" s="75">
        <f>'MDM WORKSHEET HIDE'!B155</f>
        <v>14</v>
      </c>
      <c r="Z154" s="3" t="e">
        <f>'MDM WORKSHEET HIDE'!H155</f>
        <v>#N/A</v>
      </c>
      <c r="AA154" s="3" t="e">
        <f>'MDM WORKSHEET HIDE'!I155</f>
        <v>#N/A</v>
      </c>
      <c r="AB154" s="3"/>
      <c r="AC154" s="76" t="e">
        <f t="shared" si="11"/>
        <v>#VALUE!</v>
      </c>
      <c r="AD154" s="28"/>
      <c r="AE154" s="77" t="e">
        <f t="shared" si="12"/>
        <v>#VALUE!</v>
      </c>
    </row>
    <row r="155" spans="1:31" ht="48.75" customHeight="1" x14ac:dyDescent="0.3">
      <c r="A155" s="3" t="str">
        <f>CONCATENATE("REQ NAME",":",DATA!D162)</f>
        <v>REQ NAME:0</v>
      </c>
      <c r="B155" s="3" t="str">
        <f>CONCATENATE("REQ PHONE",":",DATA!E162)</f>
        <v>REQ PHONE:0</v>
      </c>
      <c r="C155" s="3">
        <f>DATA!G162</f>
        <v>0</v>
      </c>
      <c r="D155" s="3" t="e">
        <f>DATA!H162</f>
        <v>#N/A</v>
      </c>
      <c r="E155" s="3">
        <f>DATA!U162</f>
        <v>0</v>
      </c>
      <c r="F155" s="4">
        <f>DATA!I162</f>
        <v>0</v>
      </c>
      <c r="G155" s="3" t="str">
        <f>CONCATENATE("CUST NAME",":",DATA!J162)</f>
        <v>CUST NAME:</v>
      </c>
      <c r="H155" s="5"/>
      <c r="I155" s="4">
        <f t="shared" si="9"/>
        <v>0</v>
      </c>
      <c r="J155" s="3" t="str">
        <f t="shared" si="10"/>
        <v>CUST NAME:</v>
      </c>
      <c r="K155" s="3" t="str">
        <f>CONCATENATE("PRIM CONTACT",":",DATA!K162)</f>
        <v>PRIM CONTACT:</v>
      </c>
      <c r="L155" s="3" t="str">
        <f>CONCATENATE("PRIM PHONE",":",DATA!L162)</f>
        <v>PRIM PHONE:</v>
      </c>
      <c r="M155" s="75" t="str">
        <f>CONCATENATE("REQ COMPLETION DATE",":",(TEXT(DATA!M162,"MM/DD/YYYY")))</f>
        <v>REQ COMPLETION DATE:01/00/1900</v>
      </c>
      <c r="N155" s="3"/>
      <c r="O155" s="3">
        <f>DATA!N162</f>
        <v>0</v>
      </c>
      <c r="P155" s="3" t="str">
        <f>CONCATENATE("CURRENT LOC OF EQUIP",":",DATA!O162)</f>
        <v>CURRENT LOC OF EQUIP:</v>
      </c>
      <c r="Q155" s="3" t="str">
        <f>CONCATENATE("NEW LOC OF EQUIP",":",DATA!O162)</f>
        <v>NEW LOC OF EQUIP:</v>
      </c>
      <c r="R155" s="3" t="str">
        <f>CONCATENATE("MODEL",":",DATA!Q162)</f>
        <v>MODEL:</v>
      </c>
      <c r="S155" s="3" t="str">
        <f>CONCATENATE("GRAPHICS",":",DATA!R162)</f>
        <v>GRAPHICS:</v>
      </c>
      <c r="T155" s="3" t="str">
        <f>CONCATENATE("# OF STEPS",":",DATA!S162)</f>
        <v># OF STEPS:</v>
      </c>
      <c r="U155" s="3" t="str">
        <f>CONCATENATE("COMMENTS",":",DATA!T162)</f>
        <v>COMMENTS:</v>
      </c>
      <c r="V155" s="3">
        <f>DATA!F162</f>
        <v>4200</v>
      </c>
      <c r="W155" s="3" t="str">
        <f>'MDM WORKSHEET HIDE'!C156</f>
        <v/>
      </c>
      <c r="X155" s="3">
        <f>DATA!V162</f>
        <v>0</v>
      </c>
      <c r="Y155" s="75">
        <f>'MDM WORKSHEET HIDE'!B156</f>
        <v>14</v>
      </c>
      <c r="Z155" s="3" t="e">
        <f>'MDM WORKSHEET HIDE'!H156</f>
        <v>#N/A</v>
      </c>
      <c r="AA155" s="3" t="e">
        <f>'MDM WORKSHEET HIDE'!I156</f>
        <v>#N/A</v>
      </c>
      <c r="AB155" s="3"/>
      <c r="AC155" s="76" t="e">
        <f t="shared" si="11"/>
        <v>#VALUE!</v>
      </c>
      <c r="AD155" s="28"/>
      <c r="AE155" s="77" t="e">
        <f t="shared" si="12"/>
        <v>#VALUE!</v>
      </c>
    </row>
    <row r="156" spans="1:31" ht="48.75" customHeight="1" x14ac:dyDescent="0.3">
      <c r="A156" s="3" t="str">
        <f>CONCATENATE("REQ NAME",":",DATA!D163)</f>
        <v>REQ NAME:0</v>
      </c>
      <c r="B156" s="3" t="str">
        <f>CONCATENATE("REQ PHONE",":",DATA!E163)</f>
        <v>REQ PHONE:0</v>
      </c>
      <c r="C156" s="3">
        <f>DATA!G163</f>
        <v>0</v>
      </c>
      <c r="D156" s="3" t="e">
        <f>DATA!H163</f>
        <v>#N/A</v>
      </c>
      <c r="E156" s="3">
        <f>DATA!U163</f>
        <v>0</v>
      </c>
      <c r="F156" s="4">
        <f>DATA!I163</f>
        <v>0</v>
      </c>
      <c r="G156" s="3" t="str">
        <f>CONCATENATE("CUST NAME",":",DATA!J163)</f>
        <v>CUST NAME:</v>
      </c>
      <c r="H156" s="5"/>
      <c r="I156" s="4">
        <f t="shared" si="9"/>
        <v>0</v>
      </c>
      <c r="J156" s="3" t="str">
        <f t="shared" si="10"/>
        <v>CUST NAME:</v>
      </c>
      <c r="K156" s="3" t="str">
        <f>CONCATENATE("PRIM CONTACT",":",DATA!K163)</f>
        <v>PRIM CONTACT:</v>
      </c>
      <c r="L156" s="3" t="str">
        <f>CONCATENATE("PRIM PHONE",":",DATA!L163)</f>
        <v>PRIM PHONE:</v>
      </c>
      <c r="M156" s="75" t="str">
        <f>CONCATENATE("REQ COMPLETION DATE",":",(TEXT(DATA!M163,"MM/DD/YYYY")))</f>
        <v>REQ COMPLETION DATE:01/00/1900</v>
      </c>
      <c r="N156" s="3"/>
      <c r="O156" s="3">
        <f>DATA!N163</f>
        <v>0</v>
      </c>
      <c r="P156" s="3" t="str">
        <f>CONCATENATE("CURRENT LOC OF EQUIP",":",DATA!O163)</f>
        <v>CURRENT LOC OF EQUIP:</v>
      </c>
      <c r="Q156" s="3" t="str">
        <f>CONCATENATE("NEW LOC OF EQUIP",":",DATA!O163)</f>
        <v>NEW LOC OF EQUIP:</v>
      </c>
      <c r="R156" s="3" t="str">
        <f>CONCATENATE("MODEL",":",DATA!Q163)</f>
        <v>MODEL:</v>
      </c>
      <c r="S156" s="3" t="str">
        <f>CONCATENATE("GRAPHICS",":",DATA!R163)</f>
        <v>GRAPHICS:</v>
      </c>
      <c r="T156" s="3" t="str">
        <f>CONCATENATE("# OF STEPS",":",DATA!S163)</f>
        <v># OF STEPS:</v>
      </c>
      <c r="U156" s="3" t="str">
        <f>CONCATENATE("COMMENTS",":",DATA!T163)</f>
        <v>COMMENTS:</v>
      </c>
      <c r="V156" s="3">
        <f>DATA!F163</f>
        <v>4200</v>
      </c>
      <c r="W156" s="3" t="str">
        <f>'MDM WORKSHEET HIDE'!C157</f>
        <v/>
      </c>
      <c r="X156" s="3">
        <f>DATA!V163</f>
        <v>0</v>
      </c>
      <c r="Y156" s="75">
        <f>'MDM WORKSHEET HIDE'!B157</f>
        <v>14</v>
      </c>
      <c r="Z156" s="3" t="e">
        <f>'MDM WORKSHEET HIDE'!H157</f>
        <v>#N/A</v>
      </c>
      <c r="AA156" s="3" t="e">
        <f>'MDM WORKSHEET HIDE'!I157</f>
        <v>#N/A</v>
      </c>
      <c r="AB156" s="3"/>
      <c r="AC156" s="76" t="e">
        <f t="shared" si="11"/>
        <v>#VALUE!</v>
      </c>
      <c r="AD156" s="28"/>
      <c r="AE156" s="77" t="e">
        <f t="shared" si="12"/>
        <v>#VALUE!</v>
      </c>
    </row>
    <row r="157" spans="1:31" ht="48.75" customHeight="1" x14ac:dyDescent="0.3">
      <c r="A157" s="3" t="str">
        <f>CONCATENATE("REQ NAME",":",DATA!D164)</f>
        <v>REQ NAME:0</v>
      </c>
      <c r="B157" s="3" t="str">
        <f>CONCATENATE("REQ PHONE",":",DATA!E164)</f>
        <v>REQ PHONE:0</v>
      </c>
      <c r="C157" s="3">
        <f>DATA!G164</f>
        <v>0</v>
      </c>
      <c r="D157" s="3" t="e">
        <f>DATA!H164</f>
        <v>#N/A</v>
      </c>
      <c r="E157" s="3">
        <f>DATA!U164</f>
        <v>0</v>
      </c>
      <c r="F157" s="4">
        <f>DATA!I164</f>
        <v>0</v>
      </c>
      <c r="G157" s="3" t="str">
        <f>CONCATENATE("CUST NAME",":",DATA!J164)</f>
        <v>CUST NAME:</v>
      </c>
      <c r="H157" s="5"/>
      <c r="I157" s="4">
        <f t="shared" si="9"/>
        <v>0</v>
      </c>
      <c r="J157" s="3" t="str">
        <f t="shared" si="10"/>
        <v>CUST NAME:</v>
      </c>
      <c r="K157" s="3" t="str">
        <f>CONCATENATE("PRIM CONTACT",":",DATA!K164)</f>
        <v>PRIM CONTACT:</v>
      </c>
      <c r="L157" s="3" t="str">
        <f>CONCATENATE("PRIM PHONE",":",DATA!L164)</f>
        <v>PRIM PHONE:</v>
      </c>
      <c r="M157" s="75" t="str">
        <f>CONCATENATE("REQ COMPLETION DATE",":",(TEXT(DATA!M164,"MM/DD/YYYY")))</f>
        <v>REQ COMPLETION DATE:01/00/1900</v>
      </c>
      <c r="N157" s="3"/>
      <c r="O157" s="3">
        <f>DATA!N164</f>
        <v>0</v>
      </c>
      <c r="P157" s="3" t="str">
        <f>CONCATENATE("CURRENT LOC OF EQUIP",":",DATA!O164)</f>
        <v>CURRENT LOC OF EQUIP:</v>
      </c>
      <c r="Q157" s="3" t="str">
        <f>CONCATENATE("NEW LOC OF EQUIP",":",DATA!O164)</f>
        <v>NEW LOC OF EQUIP:</v>
      </c>
      <c r="R157" s="3" t="str">
        <f>CONCATENATE("MODEL",":",DATA!Q164)</f>
        <v>MODEL:</v>
      </c>
      <c r="S157" s="3" t="str">
        <f>CONCATENATE("GRAPHICS",":",DATA!R164)</f>
        <v>GRAPHICS:</v>
      </c>
      <c r="T157" s="3" t="str">
        <f>CONCATENATE("# OF STEPS",":",DATA!S164)</f>
        <v># OF STEPS:</v>
      </c>
      <c r="U157" s="3" t="str">
        <f>CONCATENATE("COMMENTS",":",DATA!T164)</f>
        <v>COMMENTS:</v>
      </c>
      <c r="V157" s="3">
        <f>DATA!F164</f>
        <v>4200</v>
      </c>
      <c r="W157" s="3" t="str">
        <f>'MDM WORKSHEET HIDE'!C158</f>
        <v/>
      </c>
      <c r="X157" s="3">
        <f>DATA!V164</f>
        <v>0</v>
      </c>
      <c r="Y157" s="75">
        <f>'MDM WORKSHEET HIDE'!B158</f>
        <v>14</v>
      </c>
      <c r="Z157" s="3" t="e">
        <f>'MDM WORKSHEET HIDE'!H158</f>
        <v>#N/A</v>
      </c>
      <c r="AA157" s="3" t="e">
        <f>'MDM WORKSHEET HIDE'!I158</f>
        <v>#N/A</v>
      </c>
      <c r="AB157" s="3"/>
      <c r="AC157" s="76" t="e">
        <f t="shared" si="11"/>
        <v>#VALUE!</v>
      </c>
      <c r="AD157" s="28"/>
      <c r="AE157" s="77" t="e">
        <f t="shared" si="12"/>
        <v>#VALUE!</v>
      </c>
    </row>
    <row r="158" spans="1:31" ht="48.75" customHeight="1" x14ac:dyDescent="0.3">
      <c r="A158" s="3" t="str">
        <f>CONCATENATE("REQ NAME",":",DATA!D165)</f>
        <v>REQ NAME:0</v>
      </c>
      <c r="B158" s="3" t="str">
        <f>CONCATENATE("REQ PHONE",":",DATA!E165)</f>
        <v>REQ PHONE:0</v>
      </c>
      <c r="C158" s="3">
        <f>DATA!G165</f>
        <v>0</v>
      </c>
      <c r="D158" s="3" t="e">
        <f>DATA!H165</f>
        <v>#N/A</v>
      </c>
      <c r="E158" s="3">
        <f>DATA!U165</f>
        <v>0</v>
      </c>
      <c r="F158" s="4">
        <f>DATA!I165</f>
        <v>0</v>
      </c>
      <c r="G158" s="3" t="str">
        <f>CONCATENATE("CUST NAME",":",DATA!J165)</f>
        <v>CUST NAME:</v>
      </c>
      <c r="H158" s="5"/>
      <c r="I158" s="4">
        <f t="shared" si="9"/>
        <v>0</v>
      </c>
      <c r="J158" s="3" t="str">
        <f t="shared" si="10"/>
        <v>CUST NAME:</v>
      </c>
      <c r="K158" s="3" t="str">
        <f>CONCATENATE("PRIM CONTACT",":",DATA!K165)</f>
        <v>PRIM CONTACT:</v>
      </c>
      <c r="L158" s="3" t="str">
        <f>CONCATENATE("PRIM PHONE",":",DATA!L165)</f>
        <v>PRIM PHONE:</v>
      </c>
      <c r="M158" s="75" t="str">
        <f>CONCATENATE("REQ COMPLETION DATE",":",(TEXT(DATA!M165,"MM/DD/YYYY")))</f>
        <v>REQ COMPLETION DATE:01/00/1900</v>
      </c>
      <c r="N158" s="3"/>
      <c r="O158" s="3">
        <f>DATA!N165</f>
        <v>0</v>
      </c>
      <c r="P158" s="3" t="str">
        <f>CONCATENATE("CURRENT LOC OF EQUIP",":",DATA!O165)</f>
        <v>CURRENT LOC OF EQUIP:</v>
      </c>
      <c r="Q158" s="3" t="str">
        <f>CONCATENATE("NEW LOC OF EQUIP",":",DATA!O165)</f>
        <v>NEW LOC OF EQUIP:</v>
      </c>
      <c r="R158" s="3" t="str">
        <f>CONCATENATE("MODEL",":",DATA!Q165)</f>
        <v>MODEL:</v>
      </c>
      <c r="S158" s="3" t="str">
        <f>CONCATENATE("GRAPHICS",":",DATA!R165)</f>
        <v>GRAPHICS:</v>
      </c>
      <c r="T158" s="3" t="str">
        <f>CONCATENATE("# OF STEPS",":",DATA!S165)</f>
        <v># OF STEPS:</v>
      </c>
      <c r="U158" s="3" t="str">
        <f>CONCATENATE("COMMENTS",":",DATA!T165)</f>
        <v>COMMENTS:</v>
      </c>
      <c r="V158" s="3">
        <f>DATA!F165</f>
        <v>4200</v>
      </c>
      <c r="W158" s="3" t="str">
        <f>'MDM WORKSHEET HIDE'!C159</f>
        <v/>
      </c>
      <c r="X158" s="3">
        <f>DATA!V165</f>
        <v>0</v>
      </c>
      <c r="Y158" s="75">
        <f>'MDM WORKSHEET HIDE'!B159</f>
        <v>14</v>
      </c>
      <c r="Z158" s="3" t="e">
        <f>'MDM WORKSHEET HIDE'!H159</f>
        <v>#N/A</v>
      </c>
      <c r="AA158" s="3" t="e">
        <f>'MDM WORKSHEET HIDE'!I159</f>
        <v>#N/A</v>
      </c>
      <c r="AB158" s="3"/>
      <c r="AC158" s="76" t="e">
        <f t="shared" si="11"/>
        <v>#VALUE!</v>
      </c>
      <c r="AD158" s="28"/>
      <c r="AE158" s="77" t="e">
        <f t="shared" si="12"/>
        <v>#VALUE!</v>
      </c>
    </row>
    <row r="159" spans="1:31" ht="48.75" customHeight="1" x14ac:dyDescent="0.3">
      <c r="A159" s="3" t="str">
        <f>CONCATENATE("REQ NAME",":",DATA!D166)</f>
        <v>REQ NAME:0</v>
      </c>
      <c r="B159" s="3" t="str">
        <f>CONCATENATE("REQ PHONE",":",DATA!E166)</f>
        <v>REQ PHONE:0</v>
      </c>
      <c r="C159" s="3">
        <f>DATA!G166</f>
        <v>0</v>
      </c>
      <c r="D159" s="3" t="e">
        <f>DATA!H166</f>
        <v>#N/A</v>
      </c>
      <c r="E159" s="3">
        <f>DATA!U166</f>
        <v>0</v>
      </c>
      <c r="F159" s="4">
        <f>DATA!I166</f>
        <v>0</v>
      </c>
      <c r="G159" s="3" t="str">
        <f>CONCATENATE("CUST NAME",":",DATA!J166)</f>
        <v>CUST NAME:</v>
      </c>
      <c r="H159" s="5"/>
      <c r="I159" s="4">
        <f t="shared" si="9"/>
        <v>0</v>
      </c>
      <c r="J159" s="3" t="str">
        <f t="shared" si="10"/>
        <v>CUST NAME:</v>
      </c>
      <c r="K159" s="3" t="str">
        <f>CONCATENATE("PRIM CONTACT",":",DATA!K166)</f>
        <v>PRIM CONTACT:</v>
      </c>
      <c r="L159" s="3" t="str">
        <f>CONCATENATE("PRIM PHONE",":",DATA!L166)</f>
        <v>PRIM PHONE:</v>
      </c>
      <c r="M159" s="75" t="str">
        <f>CONCATENATE("REQ COMPLETION DATE",":",(TEXT(DATA!M166,"MM/DD/YYYY")))</f>
        <v>REQ COMPLETION DATE:01/00/1900</v>
      </c>
      <c r="N159" s="3"/>
      <c r="O159" s="3">
        <f>DATA!N166</f>
        <v>0</v>
      </c>
      <c r="P159" s="3" t="str">
        <f>CONCATENATE("CURRENT LOC OF EQUIP",":",DATA!O166)</f>
        <v>CURRENT LOC OF EQUIP:</v>
      </c>
      <c r="Q159" s="3" t="str">
        <f>CONCATENATE("NEW LOC OF EQUIP",":",DATA!O166)</f>
        <v>NEW LOC OF EQUIP:</v>
      </c>
      <c r="R159" s="3" t="str">
        <f>CONCATENATE("MODEL",":",DATA!Q166)</f>
        <v>MODEL:</v>
      </c>
      <c r="S159" s="3" t="str">
        <f>CONCATENATE("GRAPHICS",":",DATA!R166)</f>
        <v>GRAPHICS:</v>
      </c>
      <c r="T159" s="3" t="str">
        <f>CONCATENATE("# OF STEPS",":",DATA!S166)</f>
        <v># OF STEPS:</v>
      </c>
      <c r="U159" s="3" t="str">
        <f>CONCATENATE("COMMENTS",":",DATA!T166)</f>
        <v>COMMENTS:</v>
      </c>
      <c r="V159" s="3">
        <f>DATA!F166</f>
        <v>4200</v>
      </c>
      <c r="W159" s="3" t="str">
        <f>'MDM WORKSHEET HIDE'!C160</f>
        <v/>
      </c>
      <c r="X159" s="3">
        <f>DATA!V166</f>
        <v>0</v>
      </c>
      <c r="Y159" s="75">
        <f>'MDM WORKSHEET HIDE'!B160</f>
        <v>14</v>
      </c>
      <c r="Z159" s="3" t="e">
        <f>'MDM WORKSHEET HIDE'!H160</f>
        <v>#N/A</v>
      </c>
      <c r="AA159" s="3" t="e">
        <f>'MDM WORKSHEET HIDE'!I160</f>
        <v>#N/A</v>
      </c>
      <c r="AB159" s="3"/>
      <c r="AC159" s="76" t="e">
        <f t="shared" si="11"/>
        <v>#VALUE!</v>
      </c>
      <c r="AD159" s="28"/>
      <c r="AE159" s="77" t="e">
        <f t="shared" si="12"/>
        <v>#VALUE!</v>
      </c>
    </row>
    <row r="160" spans="1:31" ht="48.75" customHeight="1" x14ac:dyDescent="0.3">
      <c r="A160" s="3" t="str">
        <f>CONCATENATE("REQ NAME",":",DATA!D167)</f>
        <v>REQ NAME:0</v>
      </c>
      <c r="B160" s="3" t="str">
        <f>CONCATENATE("REQ PHONE",":",DATA!E167)</f>
        <v>REQ PHONE:0</v>
      </c>
      <c r="C160" s="3">
        <f>DATA!G167</f>
        <v>0</v>
      </c>
      <c r="D160" s="3" t="e">
        <f>DATA!H167</f>
        <v>#N/A</v>
      </c>
      <c r="E160" s="3">
        <f>DATA!U167</f>
        <v>0</v>
      </c>
      <c r="F160" s="4">
        <f>DATA!I167</f>
        <v>0</v>
      </c>
      <c r="G160" s="3" t="str">
        <f>CONCATENATE("CUST NAME",":",DATA!J167)</f>
        <v>CUST NAME:</v>
      </c>
      <c r="H160" s="5"/>
      <c r="I160" s="4">
        <f t="shared" si="9"/>
        <v>0</v>
      </c>
      <c r="J160" s="3" t="str">
        <f t="shared" si="10"/>
        <v>CUST NAME:</v>
      </c>
      <c r="K160" s="3" t="str">
        <f>CONCATENATE("PRIM CONTACT",":",DATA!K167)</f>
        <v>PRIM CONTACT:</v>
      </c>
      <c r="L160" s="3" t="str">
        <f>CONCATENATE("PRIM PHONE",":",DATA!L167)</f>
        <v>PRIM PHONE:</v>
      </c>
      <c r="M160" s="75" t="str">
        <f>CONCATENATE("REQ COMPLETION DATE",":",(TEXT(DATA!M167,"MM/DD/YYYY")))</f>
        <v>REQ COMPLETION DATE:01/00/1900</v>
      </c>
      <c r="N160" s="3"/>
      <c r="O160" s="3">
        <f>DATA!N167</f>
        <v>0</v>
      </c>
      <c r="P160" s="3" t="str">
        <f>CONCATENATE("CURRENT LOC OF EQUIP",":",DATA!O167)</f>
        <v>CURRENT LOC OF EQUIP:</v>
      </c>
      <c r="Q160" s="3" t="str">
        <f>CONCATENATE("NEW LOC OF EQUIP",":",DATA!O167)</f>
        <v>NEW LOC OF EQUIP:</v>
      </c>
      <c r="R160" s="3" t="str">
        <f>CONCATENATE("MODEL",":",DATA!Q167)</f>
        <v>MODEL:</v>
      </c>
      <c r="S160" s="3" t="str">
        <f>CONCATENATE("GRAPHICS",":",DATA!R167)</f>
        <v>GRAPHICS:</v>
      </c>
      <c r="T160" s="3" t="str">
        <f>CONCATENATE("# OF STEPS",":",DATA!S167)</f>
        <v># OF STEPS:</v>
      </c>
      <c r="U160" s="3" t="str">
        <f>CONCATENATE("COMMENTS",":",DATA!T167)</f>
        <v>COMMENTS:</v>
      </c>
      <c r="V160" s="3">
        <f>DATA!F167</f>
        <v>4200</v>
      </c>
      <c r="W160" s="3" t="str">
        <f>'MDM WORKSHEET HIDE'!C161</f>
        <v/>
      </c>
      <c r="X160" s="3">
        <f>DATA!V167</f>
        <v>0</v>
      </c>
      <c r="Y160" s="75">
        <f>'MDM WORKSHEET HIDE'!B161</f>
        <v>14</v>
      </c>
      <c r="Z160" s="3" t="e">
        <f>'MDM WORKSHEET HIDE'!H161</f>
        <v>#N/A</v>
      </c>
      <c r="AA160" s="3" t="e">
        <f>'MDM WORKSHEET HIDE'!I161</f>
        <v>#N/A</v>
      </c>
      <c r="AB160" s="3"/>
      <c r="AC160" s="76" t="e">
        <f t="shared" si="11"/>
        <v>#VALUE!</v>
      </c>
      <c r="AD160" s="28"/>
      <c r="AE160" s="77" t="e">
        <f t="shared" si="12"/>
        <v>#VALUE!</v>
      </c>
    </row>
    <row r="161" spans="1:31" ht="48.75" customHeight="1" x14ac:dyDescent="0.3">
      <c r="A161" s="3" t="str">
        <f>CONCATENATE("REQ NAME",":",DATA!D168)</f>
        <v>REQ NAME:0</v>
      </c>
      <c r="B161" s="3" t="str">
        <f>CONCATENATE("REQ PHONE",":",DATA!E168)</f>
        <v>REQ PHONE:0</v>
      </c>
      <c r="C161" s="3">
        <f>DATA!G168</f>
        <v>0</v>
      </c>
      <c r="D161" s="3" t="e">
        <f>DATA!H168</f>
        <v>#N/A</v>
      </c>
      <c r="E161" s="3">
        <f>DATA!U168</f>
        <v>0</v>
      </c>
      <c r="F161" s="4">
        <f>DATA!I168</f>
        <v>0</v>
      </c>
      <c r="G161" s="3" t="str">
        <f>CONCATENATE("CUST NAME",":",DATA!J168)</f>
        <v>CUST NAME:</v>
      </c>
      <c r="H161" s="5"/>
      <c r="I161" s="4">
        <f t="shared" si="9"/>
        <v>0</v>
      </c>
      <c r="J161" s="3" t="str">
        <f t="shared" si="10"/>
        <v>CUST NAME:</v>
      </c>
      <c r="K161" s="3" t="str">
        <f>CONCATENATE("PRIM CONTACT",":",DATA!K168)</f>
        <v>PRIM CONTACT:</v>
      </c>
      <c r="L161" s="3" t="str">
        <f>CONCATENATE("PRIM PHONE",":",DATA!L168)</f>
        <v>PRIM PHONE:</v>
      </c>
      <c r="M161" s="75" t="str">
        <f>CONCATENATE("REQ COMPLETION DATE",":",(TEXT(DATA!M168,"MM/DD/YYYY")))</f>
        <v>REQ COMPLETION DATE:01/00/1900</v>
      </c>
      <c r="N161" s="3"/>
      <c r="O161" s="3">
        <f>DATA!N168</f>
        <v>0</v>
      </c>
      <c r="P161" s="3" t="str">
        <f>CONCATENATE("CURRENT LOC OF EQUIP",":",DATA!O168)</f>
        <v>CURRENT LOC OF EQUIP:</v>
      </c>
      <c r="Q161" s="3" t="str">
        <f>CONCATENATE("NEW LOC OF EQUIP",":",DATA!O168)</f>
        <v>NEW LOC OF EQUIP:</v>
      </c>
      <c r="R161" s="3" t="str">
        <f>CONCATENATE("MODEL",":",DATA!Q168)</f>
        <v>MODEL:</v>
      </c>
      <c r="S161" s="3" t="str">
        <f>CONCATENATE("GRAPHICS",":",DATA!R168)</f>
        <v>GRAPHICS:</v>
      </c>
      <c r="T161" s="3" t="str">
        <f>CONCATENATE("# OF STEPS",":",DATA!S168)</f>
        <v># OF STEPS:</v>
      </c>
      <c r="U161" s="3" t="str">
        <f>CONCATENATE("COMMENTS",":",DATA!T168)</f>
        <v>COMMENTS:</v>
      </c>
      <c r="V161" s="3">
        <f>DATA!F168</f>
        <v>4200</v>
      </c>
      <c r="W161" s="3" t="str">
        <f>'MDM WORKSHEET HIDE'!C162</f>
        <v/>
      </c>
      <c r="X161" s="3">
        <f>DATA!V168</f>
        <v>0</v>
      </c>
      <c r="Y161" s="75">
        <f>'MDM WORKSHEET HIDE'!B162</f>
        <v>14</v>
      </c>
      <c r="Z161" s="3" t="e">
        <f>'MDM WORKSHEET HIDE'!H162</f>
        <v>#N/A</v>
      </c>
      <c r="AA161" s="3" t="e">
        <f>'MDM WORKSHEET HIDE'!I162</f>
        <v>#N/A</v>
      </c>
      <c r="AB161" s="3"/>
      <c r="AC161" s="76" t="e">
        <f t="shared" si="11"/>
        <v>#VALUE!</v>
      </c>
      <c r="AD161" s="28"/>
      <c r="AE161" s="77" t="e">
        <f t="shared" si="12"/>
        <v>#VALUE!</v>
      </c>
    </row>
    <row r="162" spans="1:31" ht="48.75" customHeight="1" x14ac:dyDescent="0.3">
      <c r="A162" s="3" t="str">
        <f>CONCATENATE("REQ NAME",":",DATA!D169)</f>
        <v>REQ NAME:0</v>
      </c>
      <c r="B162" s="3" t="str">
        <f>CONCATENATE("REQ PHONE",":",DATA!E169)</f>
        <v>REQ PHONE:0</v>
      </c>
      <c r="C162" s="3">
        <f>DATA!G169</f>
        <v>0</v>
      </c>
      <c r="D162" s="3" t="e">
        <f>DATA!H169</f>
        <v>#N/A</v>
      </c>
      <c r="E162" s="3">
        <f>DATA!U169</f>
        <v>0</v>
      </c>
      <c r="F162" s="4">
        <f>DATA!I169</f>
        <v>0</v>
      </c>
      <c r="G162" s="3" t="str">
        <f>CONCATENATE("CUST NAME",":",DATA!J169)</f>
        <v>CUST NAME:</v>
      </c>
      <c r="H162" s="5"/>
      <c r="I162" s="4">
        <f t="shared" si="9"/>
        <v>0</v>
      </c>
      <c r="J162" s="3" t="str">
        <f t="shared" si="10"/>
        <v>CUST NAME:</v>
      </c>
      <c r="K162" s="3" t="str">
        <f>CONCATENATE("PRIM CONTACT",":",DATA!K169)</f>
        <v>PRIM CONTACT:</v>
      </c>
      <c r="L162" s="3" t="str">
        <f>CONCATENATE("PRIM PHONE",":",DATA!L169)</f>
        <v>PRIM PHONE:</v>
      </c>
      <c r="M162" s="75" t="str">
        <f>CONCATENATE("REQ COMPLETION DATE",":",(TEXT(DATA!M169,"MM/DD/YYYY")))</f>
        <v>REQ COMPLETION DATE:01/00/1900</v>
      </c>
      <c r="N162" s="3"/>
      <c r="O162" s="3">
        <f>DATA!N169</f>
        <v>0</v>
      </c>
      <c r="P162" s="3" t="str">
        <f>CONCATENATE("CURRENT LOC OF EQUIP",":",DATA!O169)</f>
        <v>CURRENT LOC OF EQUIP:</v>
      </c>
      <c r="Q162" s="3" t="str">
        <f>CONCATENATE("NEW LOC OF EQUIP",":",DATA!O169)</f>
        <v>NEW LOC OF EQUIP:</v>
      </c>
      <c r="R162" s="3" t="str">
        <f>CONCATENATE("MODEL",":",DATA!Q169)</f>
        <v>MODEL:</v>
      </c>
      <c r="S162" s="3" t="str">
        <f>CONCATENATE("GRAPHICS",":",DATA!R169)</f>
        <v>GRAPHICS:</v>
      </c>
      <c r="T162" s="3" t="str">
        <f>CONCATENATE("# OF STEPS",":",DATA!S169)</f>
        <v># OF STEPS:</v>
      </c>
      <c r="U162" s="3" t="str">
        <f>CONCATENATE("COMMENTS",":",DATA!T169)</f>
        <v>COMMENTS:</v>
      </c>
      <c r="V162" s="3">
        <f>DATA!F169</f>
        <v>4200</v>
      </c>
      <c r="W162" s="3" t="str">
        <f>'MDM WORKSHEET HIDE'!C163</f>
        <v/>
      </c>
      <c r="X162" s="3">
        <f>DATA!V169</f>
        <v>0</v>
      </c>
      <c r="Y162" s="75">
        <f>'MDM WORKSHEET HIDE'!B163</f>
        <v>14</v>
      </c>
      <c r="Z162" s="3" t="e">
        <f>'MDM WORKSHEET HIDE'!H163</f>
        <v>#N/A</v>
      </c>
      <c r="AA162" s="3" t="e">
        <f>'MDM WORKSHEET HIDE'!I163</f>
        <v>#N/A</v>
      </c>
      <c r="AB162" s="3"/>
      <c r="AC162" s="76" t="e">
        <f t="shared" si="11"/>
        <v>#VALUE!</v>
      </c>
      <c r="AD162" s="28"/>
      <c r="AE162" s="77" t="e">
        <f t="shared" si="12"/>
        <v>#VALUE!</v>
      </c>
    </row>
    <row r="163" spans="1:31" ht="48.75" customHeight="1" x14ac:dyDescent="0.3">
      <c r="A163" s="3" t="str">
        <f>CONCATENATE("REQ NAME",":",DATA!D170)</f>
        <v>REQ NAME:0</v>
      </c>
      <c r="B163" s="3" t="str">
        <f>CONCATENATE("REQ PHONE",":",DATA!E170)</f>
        <v>REQ PHONE:0</v>
      </c>
      <c r="C163" s="3">
        <f>DATA!G170</f>
        <v>0</v>
      </c>
      <c r="D163" s="3" t="e">
        <f>DATA!H170</f>
        <v>#N/A</v>
      </c>
      <c r="E163" s="3">
        <f>DATA!U170</f>
        <v>0</v>
      </c>
      <c r="F163" s="4">
        <f>DATA!I170</f>
        <v>0</v>
      </c>
      <c r="G163" s="3" t="str">
        <f>CONCATENATE("CUST NAME",":",DATA!J170)</f>
        <v>CUST NAME:</v>
      </c>
      <c r="H163" s="5"/>
      <c r="I163" s="4">
        <f t="shared" si="9"/>
        <v>0</v>
      </c>
      <c r="J163" s="3" t="str">
        <f t="shared" si="10"/>
        <v>CUST NAME:</v>
      </c>
      <c r="K163" s="3" t="str">
        <f>CONCATENATE("PRIM CONTACT",":",DATA!K170)</f>
        <v>PRIM CONTACT:</v>
      </c>
      <c r="L163" s="3" t="str">
        <f>CONCATENATE("PRIM PHONE",":",DATA!L170)</f>
        <v>PRIM PHONE:</v>
      </c>
      <c r="M163" s="75" t="str">
        <f>CONCATENATE("REQ COMPLETION DATE",":",(TEXT(DATA!M170,"MM/DD/YYYY")))</f>
        <v>REQ COMPLETION DATE:01/00/1900</v>
      </c>
      <c r="N163" s="3"/>
      <c r="O163" s="3">
        <f>DATA!N170</f>
        <v>0</v>
      </c>
      <c r="P163" s="3" t="str">
        <f>CONCATENATE("CURRENT LOC OF EQUIP",":",DATA!O170)</f>
        <v>CURRENT LOC OF EQUIP:</v>
      </c>
      <c r="Q163" s="3" t="str">
        <f>CONCATENATE("NEW LOC OF EQUIP",":",DATA!O170)</f>
        <v>NEW LOC OF EQUIP:</v>
      </c>
      <c r="R163" s="3" t="str">
        <f>CONCATENATE("MODEL",":",DATA!Q170)</f>
        <v>MODEL:</v>
      </c>
      <c r="S163" s="3" t="str">
        <f>CONCATENATE("GRAPHICS",":",DATA!R170)</f>
        <v>GRAPHICS:</v>
      </c>
      <c r="T163" s="3" t="str">
        <f>CONCATENATE("# OF STEPS",":",DATA!S170)</f>
        <v># OF STEPS:</v>
      </c>
      <c r="U163" s="3" t="str">
        <f>CONCATENATE("COMMENTS",":",DATA!T170)</f>
        <v>COMMENTS:</v>
      </c>
      <c r="V163" s="3">
        <f>DATA!F170</f>
        <v>4200</v>
      </c>
      <c r="W163" s="3" t="str">
        <f>'MDM WORKSHEET HIDE'!C164</f>
        <v/>
      </c>
      <c r="X163" s="3">
        <f>DATA!V170</f>
        <v>0</v>
      </c>
      <c r="Y163" s="75">
        <f>'MDM WORKSHEET HIDE'!B164</f>
        <v>14</v>
      </c>
      <c r="Z163" s="3" t="e">
        <f>'MDM WORKSHEET HIDE'!H164</f>
        <v>#N/A</v>
      </c>
      <c r="AA163" s="3" t="e">
        <f>'MDM WORKSHEET HIDE'!I164</f>
        <v>#N/A</v>
      </c>
      <c r="AB163" s="3"/>
      <c r="AC163" s="76" t="e">
        <f t="shared" si="11"/>
        <v>#VALUE!</v>
      </c>
      <c r="AD163" s="28"/>
      <c r="AE163" s="77" t="e">
        <f t="shared" si="12"/>
        <v>#VALUE!</v>
      </c>
    </row>
    <row r="164" spans="1:31" ht="48.75" customHeight="1" x14ac:dyDescent="0.3">
      <c r="A164" s="3" t="str">
        <f>CONCATENATE("REQ NAME",":",DATA!D171)</f>
        <v>REQ NAME:0</v>
      </c>
      <c r="B164" s="3" t="str">
        <f>CONCATENATE("REQ PHONE",":",DATA!E171)</f>
        <v>REQ PHONE:0</v>
      </c>
      <c r="C164" s="3">
        <f>DATA!G171</f>
        <v>0</v>
      </c>
      <c r="D164" s="3" t="e">
        <f>DATA!H171</f>
        <v>#N/A</v>
      </c>
      <c r="E164" s="3">
        <f>DATA!U171</f>
        <v>0</v>
      </c>
      <c r="F164" s="4">
        <f>DATA!I171</f>
        <v>0</v>
      </c>
      <c r="G164" s="3" t="str">
        <f>CONCATENATE("CUST NAME",":",DATA!J171)</f>
        <v>CUST NAME:</v>
      </c>
      <c r="H164" s="5"/>
      <c r="I164" s="4">
        <f t="shared" si="9"/>
        <v>0</v>
      </c>
      <c r="J164" s="3" t="str">
        <f t="shared" si="10"/>
        <v>CUST NAME:</v>
      </c>
      <c r="K164" s="3" t="str">
        <f>CONCATENATE("PRIM CONTACT",":",DATA!K171)</f>
        <v>PRIM CONTACT:</v>
      </c>
      <c r="L164" s="3" t="str">
        <f>CONCATENATE("PRIM PHONE",":",DATA!L171)</f>
        <v>PRIM PHONE:</v>
      </c>
      <c r="M164" s="75" t="str">
        <f>CONCATENATE("REQ COMPLETION DATE",":",(TEXT(DATA!M171,"MM/DD/YYYY")))</f>
        <v>REQ COMPLETION DATE:01/00/1900</v>
      </c>
      <c r="N164" s="3"/>
      <c r="O164" s="3">
        <f>DATA!N171</f>
        <v>0</v>
      </c>
      <c r="P164" s="3" t="str">
        <f>CONCATENATE("CURRENT LOC OF EQUIP",":",DATA!O171)</f>
        <v>CURRENT LOC OF EQUIP:</v>
      </c>
      <c r="Q164" s="3" t="str">
        <f>CONCATENATE("NEW LOC OF EQUIP",":",DATA!O171)</f>
        <v>NEW LOC OF EQUIP:</v>
      </c>
      <c r="R164" s="3" t="str">
        <f>CONCATENATE("MODEL",":",DATA!Q171)</f>
        <v>MODEL:</v>
      </c>
      <c r="S164" s="3" t="str">
        <f>CONCATENATE("GRAPHICS",":",DATA!R171)</f>
        <v>GRAPHICS:</v>
      </c>
      <c r="T164" s="3" t="str">
        <f>CONCATENATE("# OF STEPS",":",DATA!S171)</f>
        <v># OF STEPS:</v>
      </c>
      <c r="U164" s="3" t="str">
        <f>CONCATENATE("COMMENTS",":",DATA!T171)</f>
        <v>COMMENTS:</v>
      </c>
      <c r="V164" s="3">
        <f>DATA!F171</f>
        <v>4200</v>
      </c>
      <c r="W164" s="3" t="str">
        <f>'MDM WORKSHEET HIDE'!C165</f>
        <v/>
      </c>
      <c r="X164" s="3">
        <f>DATA!V171</f>
        <v>0</v>
      </c>
      <c r="Y164" s="75">
        <f>'MDM WORKSHEET HIDE'!B165</f>
        <v>14</v>
      </c>
      <c r="Z164" s="3" t="e">
        <f>'MDM WORKSHEET HIDE'!H165</f>
        <v>#N/A</v>
      </c>
      <c r="AA164" s="3" t="e">
        <f>'MDM WORKSHEET HIDE'!I165</f>
        <v>#N/A</v>
      </c>
      <c r="AB164" s="3"/>
      <c r="AC164" s="76" t="e">
        <f t="shared" si="11"/>
        <v>#VALUE!</v>
      </c>
      <c r="AD164" s="28"/>
      <c r="AE164" s="77" t="e">
        <f t="shared" si="12"/>
        <v>#VALUE!</v>
      </c>
    </row>
    <row r="165" spans="1:31" ht="48.75" customHeight="1" x14ac:dyDescent="0.3">
      <c r="A165" s="3" t="str">
        <f>CONCATENATE("REQ NAME",":",DATA!D172)</f>
        <v>REQ NAME:0</v>
      </c>
      <c r="B165" s="3" t="str">
        <f>CONCATENATE("REQ PHONE",":",DATA!E172)</f>
        <v>REQ PHONE:0</v>
      </c>
      <c r="C165" s="3">
        <f>DATA!G172</f>
        <v>0</v>
      </c>
      <c r="D165" s="3" t="e">
        <f>DATA!H172</f>
        <v>#N/A</v>
      </c>
      <c r="E165" s="3">
        <f>DATA!U172</f>
        <v>0</v>
      </c>
      <c r="F165" s="4">
        <f>DATA!I172</f>
        <v>0</v>
      </c>
      <c r="G165" s="3" t="str">
        <f>CONCATENATE("CUST NAME",":",DATA!J172)</f>
        <v>CUST NAME:</v>
      </c>
      <c r="H165" s="5"/>
      <c r="I165" s="4">
        <f t="shared" si="9"/>
        <v>0</v>
      </c>
      <c r="J165" s="3" t="str">
        <f t="shared" si="10"/>
        <v>CUST NAME:</v>
      </c>
      <c r="K165" s="3" t="str">
        <f>CONCATENATE("PRIM CONTACT",":",DATA!K172)</f>
        <v>PRIM CONTACT:</v>
      </c>
      <c r="L165" s="3" t="str">
        <f>CONCATENATE("PRIM PHONE",":",DATA!L172)</f>
        <v>PRIM PHONE:</v>
      </c>
      <c r="M165" s="75" t="str">
        <f>CONCATENATE("REQ COMPLETION DATE",":",(TEXT(DATA!M172,"MM/DD/YYYY")))</f>
        <v>REQ COMPLETION DATE:01/00/1900</v>
      </c>
      <c r="N165" s="3"/>
      <c r="O165" s="3">
        <f>DATA!N172</f>
        <v>0</v>
      </c>
      <c r="P165" s="3" t="str">
        <f>CONCATENATE("CURRENT LOC OF EQUIP",":",DATA!O172)</f>
        <v>CURRENT LOC OF EQUIP:</v>
      </c>
      <c r="Q165" s="3" t="str">
        <f>CONCATENATE("NEW LOC OF EQUIP",":",DATA!O172)</f>
        <v>NEW LOC OF EQUIP:</v>
      </c>
      <c r="R165" s="3" t="str">
        <f>CONCATENATE("MODEL",":",DATA!Q172)</f>
        <v>MODEL:</v>
      </c>
      <c r="S165" s="3" t="str">
        <f>CONCATENATE("GRAPHICS",":",DATA!R172)</f>
        <v>GRAPHICS:</v>
      </c>
      <c r="T165" s="3" t="str">
        <f>CONCATENATE("# OF STEPS",":",DATA!S172)</f>
        <v># OF STEPS:</v>
      </c>
      <c r="U165" s="3" t="str">
        <f>CONCATENATE("COMMENTS",":",DATA!T172)</f>
        <v>COMMENTS:</v>
      </c>
      <c r="V165" s="3">
        <f>DATA!F172</f>
        <v>4200</v>
      </c>
      <c r="W165" s="3" t="str">
        <f>'MDM WORKSHEET HIDE'!C166</f>
        <v/>
      </c>
      <c r="X165" s="3">
        <f>DATA!V172</f>
        <v>0</v>
      </c>
      <c r="Y165" s="75">
        <f>'MDM WORKSHEET HIDE'!B166</f>
        <v>14</v>
      </c>
      <c r="Z165" s="3" t="e">
        <f>'MDM WORKSHEET HIDE'!H166</f>
        <v>#N/A</v>
      </c>
      <c r="AA165" s="3" t="e">
        <f>'MDM WORKSHEET HIDE'!I166</f>
        <v>#N/A</v>
      </c>
      <c r="AB165" s="3"/>
      <c r="AC165" s="76" t="e">
        <f t="shared" si="11"/>
        <v>#VALUE!</v>
      </c>
      <c r="AD165" s="28"/>
      <c r="AE165" s="77" t="e">
        <f t="shared" si="12"/>
        <v>#VALUE!</v>
      </c>
    </row>
    <row r="166" spans="1:31" ht="48.75" customHeight="1" x14ac:dyDescent="0.3">
      <c r="A166" s="3" t="str">
        <f>CONCATENATE("REQ NAME",":",DATA!D173)</f>
        <v>REQ NAME:0</v>
      </c>
      <c r="B166" s="3" t="str">
        <f>CONCATENATE("REQ PHONE",":",DATA!E173)</f>
        <v>REQ PHONE:0</v>
      </c>
      <c r="C166" s="3">
        <f>DATA!G173</f>
        <v>0</v>
      </c>
      <c r="D166" s="3" t="e">
        <f>DATA!H173</f>
        <v>#N/A</v>
      </c>
      <c r="E166" s="3">
        <f>DATA!U173</f>
        <v>0</v>
      </c>
      <c r="F166" s="4">
        <f>DATA!I173</f>
        <v>0</v>
      </c>
      <c r="G166" s="3" t="str">
        <f>CONCATENATE("CUST NAME",":",DATA!J173)</f>
        <v>CUST NAME:</v>
      </c>
      <c r="H166" s="5"/>
      <c r="I166" s="4">
        <f t="shared" si="9"/>
        <v>0</v>
      </c>
      <c r="J166" s="3" t="str">
        <f t="shared" si="10"/>
        <v>CUST NAME:</v>
      </c>
      <c r="K166" s="3" t="str">
        <f>CONCATENATE("PRIM CONTACT",":",DATA!K173)</f>
        <v>PRIM CONTACT:</v>
      </c>
      <c r="L166" s="3" t="str">
        <f>CONCATENATE("PRIM PHONE",":",DATA!L173)</f>
        <v>PRIM PHONE:</v>
      </c>
      <c r="M166" s="75" t="str">
        <f>CONCATENATE("REQ COMPLETION DATE",":",(TEXT(DATA!M173,"MM/DD/YYYY")))</f>
        <v>REQ COMPLETION DATE:01/00/1900</v>
      </c>
      <c r="N166" s="3"/>
      <c r="O166" s="3">
        <f>DATA!N173</f>
        <v>0</v>
      </c>
      <c r="P166" s="3" t="str">
        <f>CONCATENATE("CURRENT LOC OF EQUIP",":",DATA!O173)</f>
        <v>CURRENT LOC OF EQUIP:</v>
      </c>
      <c r="Q166" s="3" t="str">
        <f>CONCATENATE("NEW LOC OF EQUIP",":",DATA!O173)</f>
        <v>NEW LOC OF EQUIP:</v>
      </c>
      <c r="R166" s="3" t="str">
        <f>CONCATENATE("MODEL",":",DATA!Q173)</f>
        <v>MODEL:</v>
      </c>
      <c r="S166" s="3" t="str">
        <f>CONCATENATE("GRAPHICS",":",DATA!R173)</f>
        <v>GRAPHICS:</v>
      </c>
      <c r="T166" s="3" t="str">
        <f>CONCATENATE("# OF STEPS",":",DATA!S173)</f>
        <v># OF STEPS:</v>
      </c>
      <c r="U166" s="3" t="str">
        <f>CONCATENATE("COMMENTS",":",DATA!T173)</f>
        <v>COMMENTS:</v>
      </c>
      <c r="V166" s="3">
        <f>DATA!F173</f>
        <v>4200</v>
      </c>
      <c r="W166" s="3" t="str">
        <f>'MDM WORKSHEET HIDE'!C167</f>
        <v/>
      </c>
      <c r="X166" s="3">
        <f>DATA!V173</f>
        <v>0</v>
      </c>
      <c r="Y166" s="75">
        <f>'MDM WORKSHEET HIDE'!B167</f>
        <v>14</v>
      </c>
      <c r="Z166" s="3" t="e">
        <f>'MDM WORKSHEET HIDE'!H167</f>
        <v>#N/A</v>
      </c>
      <c r="AA166" s="3" t="e">
        <f>'MDM WORKSHEET HIDE'!I167</f>
        <v>#N/A</v>
      </c>
      <c r="AB166" s="3"/>
      <c r="AC166" s="76" t="e">
        <f t="shared" si="11"/>
        <v>#VALUE!</v>
      </c>
      <c r="AD166" s="28"/>
      <c r="AE166" s="77" t="e">
        <f t="shared" si="12"/>
        <v>#VALUE!</v>
      </c>
    </row>
    <row r="167" spans="1:31" ht="48.75" customHeight="1" x14ac:dyDescent="0.3">
      <c r="A167" s="3" t="str">
        <f>CONCATENATE("REQ NAME",":",DATA!D174)</f>
        <v>REQ NAME:0</v>
      </c>
      <c r="B167" s="3" t="str">
        <f>CONCATENATE("REQ PHONE",":",DATA!E174)</f>
        <v>REQ PHONE:0</v>
      </c>
      <c r="C167" s="3">
        <f>DATA!G174</f>
        <v>0</v>
      </c>
      <c r="D167" s="3" t="e">
        <f>DATA!H174</f>
        <v>#N/A</v>
      </c>
      <c r="E167" s="3">
        <f>DATA!U174</f>
        <v>0</v>
      </c>
      <c r="F167" s="4">
        <f>DATA!I174</f>
        <v>0</v>
      </c>
      <c r="G167" s="3" t="str">
        <f>CONCATENATE("CUST NAME",":",DATA!J174)</f>
        <v>CUST NAME:</v>
      </c>
      <c r="H167" s="5"/>
      <c r="I167" s="4">
        <f t="shared" si="9"/>
        <v>0</v>
      </c>
      <c r="J167" s="3" t="str">
        <f t="shared" si="10"/>
        <v>CUST NAME:</v>
      </c>
      <c r="K167" s="3" t="str">
        <f>CONCATENATE("PRIM CONTACT",":",DATA!K174)</f>
        <v>PRIM CONTACT:</v>
      </c>
      <c r="L167" s="3" t="str">
        <f>CONCATENATE("PRIM PHONE",":",DATA!L174)</f>
        <v>PRIM PHONE:</v>
      </c>
      <c r="M167" s="75" t="str">
        <f>CONCATENATE("REQ COMPLETION DATE",":",(TEXT(DATA!M174,"MM/DD/YYYY")))</f>
        <v>REQ COMPLETION DATE:01/00/1900</v>
      </c>
      <c r="N167" s="3"/>
      <c r="O167" s="3">
        <f>DATA!N174</f>
        <v>0</v>
      </c>
      <c r="P167" s="3" t="str">
        <f>CONCATENATE("CURRENT LOC OF EQUIP",":",DATA!O174)</f>
        <v>CURRENT LOC OF EQUIP:</v>
      </c>
      <c r="Q167" s="3" t="str">
        <f>CONCATENATE("NEW LOC OF EQUIP",":",DATA!O174)</f>
        <v>NEW LOC OF EQUIP:</v>
      </c>
      <c r="R167" s="3" t="str">
        <f>CONCATENATE("MODEL",":",DATA!Q174)</f>
        <v>MODEL:</v>
      </c>
      <c r="S167" s="3" t="str">
        <f>CONCATENATE("GRAPHICS",":",DATA!R174)</f>
        <v>GRAPHICS:</v>
      </c>
      <c r="T167" s="3" t="str">
        <f>CONCATENATE("# OF STEPS",":",DATA!S174)</f>
        <v># OF STEPS:</v>
      </c>
      <c r="U167" s="3" t="str">
        <f>CONCATENATE("COMMENTS",":",DATA!T174)</f>
        <v>COMMENTS:</v>
      </c>
      <c r="V167" s="3">
        <f>DATA!F174</f>
        <v>4200</v>
      </c>
      <c r="W167" s="3" t="str">
        <f>'MDM WORKSHEET HIDE'!C168</f>
        <v/>
      </c>
      <c r="X167" s="3">
        <f>DATA!V174</f>
        <v>0</v>
      </c>
      <c r="Y167" s="75">
        <f>'MDM WORKSHEET HIDE'!B168</f>
        <v>14</v>
      </c>
      <c r="Z167" s="3" t="e">
        <f>'MDM WORKSHEET HIDE'!H168</f>
        <v>#N/A</v>
      </c>
      <c r="AA167" s="3" t="e">
        <f>'MDM WORKSHEET HIDE'!I168</f>
        <v>#N/A</v>
      </c>
      <c r="AB167" s="3"/>
      <c r="AC167" s="76" t="e">
        <f t="shared" si="11"/>
        <v>#VALUE!</v>
      </c>
      <c r="AD167" s="28"/>
      <c r="AE167" s="77" t="e">
        <f t="shared" si="12"/>
        <v>#VALUE!</v>
      </c>
    </row>
    <row r="168" spans="1:31" ht="48.75" customHeight="1" x14ac:dyDescent="0.3">
      <c r="A168" s="3" t="str">
        <f>CONCATENATE("REQ NAME",":",DATA!D175)</f>
        <v>REQ NAME:0</v>
      </c>
      <c r="B168" s="3" t="str">
        <f>CONCATENATE("REQ PHONE",":",DATA!E175)</f>
        <v>REQ PHONE:0</v>
      </c>
      <c r="C168" s="3">
        <f>DATA!G175</f>
        <v>0</v>
      </c>
      <c r="D168" s="3" t="e">
        <f>DATA!H175</f>
        <v>#N/A</v>
      </c>
      <c r="E168" s="3">
        <f>DATA!U175</f>
        <v>0</v>
      </c>
      <c r="F168" s="4">
        <f>DATA!I175</f>
        <v>0</v>
      </c>
      <c r="G168" s="3" t="str">
        <f>CONCATENATE("CUST NAME",":",DATA!J175)</f>
        <v>CUST NAME:</v>
      </c>
      <c r="H168" s="5"/>
      <c r="I168" s="4">
        <f t="shared" si="9"/>
        <v>0</v>
      </c>
      <c r="J168" s="3" t="str">
        <f t="shared" si="10"/>
        <v>CUST NAME:</v>
      </c>
      <c r="K168" s="3" t="str">
        <f>CONCATENATE("PRIM CONTACT",":",DATA!K175)</f>
        <v>PRIM CONTACT:</v>
      </c>
      <c r="L168" s="3" t="str">
        <f>CONCATENATE("PRIM PHONE",":",DATA!L175)</f>
        <v>PRIM PHONE:</v>
      </c>
      <c r="M168" s="75" t="str">
        <f>CONCATENATE("REQ COMPLETION DATE",":",(TEXT(DATA!M175,"MM/DD/YYYY")))</f>
        <v>REQ COMPLETION DATE:01/00/1900</v>
      </c>
      <c r="N168" s="3"/>
      <c r="O168" s="3">
        <f>DATA!N175</f>
        <v>0</v>
      </c>
      <c r="P168" s="3" t="str">
        <f>CONCATENATE("CURRENT LOC OF EQUIP",":",DATA!O175)</f>
        <v>CURRENT LOC OF EQUIP:</v>
      </c>
      <c r="Q168" s="3" t="str">
        <f>CONCATENATE("NEW LOC OF EQUIP",":",DATA!O175)</f>
        <v>NEW LOC OF EQUIP:</v>
      </c>
      <c r="R168" s="3" t="str">
        <f>CONCATENATE("MODEL",":",DATA!Q175)</f>
        <v>MODEL:</v>
      </c>
      <c r="S168" s="3" t="str">
        <f>CONCATENATE("GRAPHICS",":",DATA!R175)</f>
        <v>GRAPHICS:</v>
      </c>
      <c r="T168" s="3" t="str">
        <f>CONCATENATE("# OF STEPS",":",DATA!S175)</f>
        <v># OF STEPS:</v>
      </c>
      <c r="U168" s="3" t="str">
        <f>CONCATENATE("COMMENTS",":",DATA!T175)</f>
        <v>COMMENTS:</v>
      </c>
      <c r="V168" s="3">
        <f>DATA!F175</f>
        <v>4200</v>
      </c>
      <c r="W168" s="3" t="str">
        <f>'MDM WORKSHEET HIDE'!C169</f>
        <v/>
      </c>
      <c r="X168" s="3">
        <f>DATA!V175</f>
        <v>0</v>
      </c>
      <c r="Y168" s="75">
        <f>'MDM WORKSHEET HIDE'!B169</f>
        <v>14</v>
      </c>
      <c r="Z168" s="3" t="e">
        <f>'MDM WORKSHEET HIDE'!H169</f>
        <v>#N/A</v>
      </c>
      <c r="AA168" s="3" t="e">
        <f>'MDM WORKSHEET HIDE'!I169</f>
        <v>#N/A</v>
      </c>
      <c r="AB168" s="3"/>
      <c r="AC168" s="76" t="e">
        <f t="shared" si="11"/>
        <v>#VALUE!</v>
      </c>
      <c r="AD168" s="28"/>
      <c r="AE168" s="77" t="e">
        <f t="shared" si="12"/>
        <v>#VALUE!</v>
      </c>
    </row>
    <row r="169" spans="1:31" ht="48.75" customHeight="1" x14ac:dyDescent="0.3">
      <c r="A169" s="3" t="str">
        <f>CONCATENATE("REQ NAME",":",DATA!D176)</f>
        <v>REQ NAME:0</v>
      </c>
      <c r="B169" s="3" t="str">
        <f>CONCATENATE("REQ PHONE",":",DATA!E176)</f>
        <v>REQ PHONE:0</v>
      </c>
      <c r="C169" s="3">
        <f>DATA!G176</f>
        <v>0</v>
      </c>
      <c r="D169" s="3" t="e">
        <f>DATA!H176</f>
        <v>#N/A</v>
      </c>
      <c r="E169" s="3">
        <f>DATA!U176</f>
        <v>0</v>
      </c>
      <c r="F169" s="4">
        <f>DATA!I176</f>
        <v>0</v>
      </c>
      <c r="G169" s="3" t="str">
        <f>CONCATENATE("CUST NAME",":",DATA!J176)</f>
        <v>CUST NAME:</v>
      </c>
      <c r="H169" s="5"/>
      <c r="I169" s="4">
        <f t="shared" si="9"/>
        <v>0</v>
      </c>
      <c r="J169" s="3" t="str">
        <f t="shared" si="10"/>
        <v>CUST NAME:</v>
      </c>
      <c r="K169" s="3" t="str">
        <f>CONCATENATE("PRIM CONTACT",":",DATA!K176)</f>
        <v>PRIM CONTACT:</v>
      </c>
      <c r="L169" s="3" t="str">
        <f>CONCATENATE("PRIM PHONE",":",DATA!L176)</f>
        <v>PRIM PHONE:</v>
      </c>
      <c r="M169" s="75" t="str">
        <f>CONCATENATE("REQ COMPLETION DATE",":",(TEXT(DATA!M176,"MM/DD/YYYY")))</f>
        <v>REQ COMPLETION DATE:01/00/1900</v>
      </c>
      <c r="N169" s="3"/>
      <c r="O169" s="3">
        <f>DATA!N176</f>
        <v>0</v>
      </c>
      <c r="P169" s="3" t="str">
        <f>CONCATENATE("CURRENT LOC OF EQUIP",":",DATA!O176)</f>
        <v>CURRENT LOC OF EQUIP:</v>
      </c>
      <c r="Q169" s="3" t="str">
        <f>CONCATENATE("NEW LOC OF EQUIP",":",DATA!O176)</f>
        <v>NEW LOC OF EQUIP:</v>
      </c>
      <c r="R169" s="3" t="str">
        <f>CONCATENATE("MODEL",":",DATA!Q176)</f>
        <v>MODEL:</v>
      </c>
      <c r="S169" s="3" t="str">
        <f>CONCATENATE("GRAPHICS",":",DATA!R176)</f>
        <v>GRAPHICS:</v>
      </c>
      <c r="T169" s="3" t="str">
        <f>CONCATENATE("# OF STEPS",":",DATA!S176)</f>
        <v># OF STEPS:</v>
      </c>
      <c r="U169" s="3" t="str">
        <f>CONCATENATE("COMMENTS",":",DATA!T176)</f>
        <v>COMMENTS:</v>
      </c>
      <c r="V169" s="3">
        <f>DATA!F176</f>
        <v>4200</v>
      </c>
      <c r="W169" s="3" t="str">
        <f>'MDM WORKSHEET HIDE'!C170</f>
        <v/>
      </c>
      <c r="X169" s="3">
        <f>DATA!V176</f>
        <v>0</v>
      </c>
      <c r="Y169" s="75">
        <f>'MDM WORKSHEET HIDE'!B170</f>
        <v>14</v>
      </c>
      <c r="Z169" s="3" t="e">
        <f>'MDM WORKSHEET HIDE'!H170</f>
        <v>#N/A</v>
      </c>
      <c r="AA169" s="3" t="e">
        <f>'MDM WORKSHEET HIDE'!I170</f>
        <v>#N/A</v>
      </c>
      <c r="AB169" s="3"/>
      <c r="AC169" s="76" t="e">
        <f t="shared" si="11"/>
        <v>#VALUE!</v>
      </c>
      <c r="AD169" s="28"/>
      <c r="AE169" s="77" t="e">
        <f t="shared" si="12"/>
        <v>#VALUE!</v>
      </c>
    </row>
    <row r="170" spans="1:31" ht="48.75" customHeight="1" x14ac:dyDescent="0.3">
      <c r="A170" s="3" t="str">
        <f>CONCATENATE("REQ NAME",":",DATA!D177)</f>
        <v>REQ NAME:0</v>
      </c>
      <c r="B170" s="3" t="str">
        <f>CONCATENATE("REQ PHONE",":",DATA!E177)</f>
        <v>REQ PHONE:0</v>
      </c>
      <c r="C170" s="3">
        <f>DATA!G177</f>
        <v>0</v>
      </c>
      <c r="D170" s="3" t="e">
        <f>DATA!H177</f>
        <v>#N/A</v>
      </c>
      <c r="E170" s="3">
        <f>DATA!U177</f>
        <v>0</v>
      </c>
      <c r="F170" s="4">
        <f>DATA!I177</f>
        <v>0</v>
      </c>
      <c r="G170" s="3" t="str">
        <f>CONCATENATE("CUST NAME",":",DATA!J177)</f>
        <v>CUST NAME:</v>
      </c>
      <c r="H170" s="5"/>
      <c r="I170" s="4">
        <f t="shared" si="9"/>
        <v>0</v>
      </c>
      <c r="J170" s="3" t="str">
        <f t="shared" si="10"/>
        <v>CUST NAME:</v>
      </c>
      <c r="K170" s="3" t="str">
        <f>CONCATENATE("PRIM CONTACT",":",DATA!K177)</f>
        <v>PRIM CONTACT:</v>
      </c>
      <c r="L170" s="3" t="str">
        <f>CONCATENATE("PRIM PHONE",":",DATA!L177)</f>
        <v>PRIM PHONE:</v>
      </c>
      <c r="M170" s="75" t="str">
        <f>CONCATENATE("REQ COMPLETION DATE",":",(TEXT(DATA!M177,"MM/DD/YYYY")))</f>
        <v>REQ COMPLETION DATE:01/00/1900</v>
      </c>
      <c r="N170" s="3"/>
      <c r="O170" s="3">
        <f>DATA!N177</f>
        <v>0</v>
      </c>
      <c r="P170" s="3" t="str">
        <f>CONCATENATE("CURRENT LOC OF EQUIP",":",DATA!O177)</f>
        <v>CURRENT LOC OF EQUIP:</v>
      </c>
      <c r="Q170" s="3" t="str">
        <f>CONCATENATE("NEW LOC OF EQUIP",":",DATA!O177)</f>
        <v>NEW LOC OF EQUIP:</v>
      </c>
      <c r="R170" s="3" t="str">
        <f>CONCATENATE("MODEL",":",DATA!Q177)</f>
        <v>MODEL:</v>
      </c>
      <c r="S170" s="3" t="str">
        <f>CONCATENATE("GRAPHICS",":",DATA!R177)</f>
        <v>GRAPHICS:</v>
      </c>
      <c r="T170" s="3" t="str">
        <f>CONCATENATE("# OF STEPS",":",DATA!S177)</f>
        <v># OF STEPS:</v>
      </c>
      <c r="U170" s="3" t="str">
        <f>CONCATENATE("COMMENTS",":",DATA!T177)</f>
        <v>COMMENTS:</v>
      </c>
      <c r="V170" s="3">
        <f>DATA!F177</f>
        <v>4200</v>
      </c>
      <c r="W170" s="3" t="str">
        <f>'MDM WORKSHEET HIDE'!C171</f>
        <v/>
      </c>
      <c r="X170" s="3">
        <f>DATA!V177</f>
        <v>0</v>
      </c>
      <c r="Y170" s="75">
        <f>'MDM WORKSHEET HIDE'!B171</f>
        <v>14</v>
      </c>
      <c r="Z170" s="3" t="e">
        <f>'MDM WORKSHEET HIDE'!H171</f>
        <v>#N/A</v>
      </c>
      <c r="AA170" s="3" t="e">
        <f>'MDM WORKSHEET HIDE'!I171</f>
        <v>#N/A</v>
      </c>
      <c r="AB170" s="3"/>
      <c r="AC170" s="76" t="e">
        <f t="shared" si="11"/>
        <v>#VALUE!</v>
      </c>
      <c r="AD170" s="28"/>
      <c r="AE170" s="77" t="e">
        <f t="shared" si="12"/>
        <v>#VALUE!</v>
      </c>
    </row>
    <row r="171" spans="1:31" ht="48.75" customHeight="1" x14ac:dyDescent="0.3">
      <c r="A171" s="3" t="str">
        <f>CONCATENATE("REQ NAME",":",DATA!D178)</f>
        <v>REQ NAME:0</v>
      </c>
      <c r="B171" s="3" t="str">
        <f>CONCATENATE("REQ PHONE",":",DATA!E178)</f>
        <v>REQ PHONE:0</v>
      </c>
      <c r="C171" s="3">
        <f>DATA!G178</f>
        <v>0</v>
      </c>
      <c r="D171" s="3" t="e">
        <f>DATA!H178</f>
        <v>#N/A</v>
      </c>
      <c r="E171" s="3">
        <f>DATA!U178</f>
        <v>0</v>
      </c>
      <c r="F171" s="4">
        <f>DATA!I178</f>
        <v>0</v>
      </c>
      <c r="G171" s="3" t="str">
        <f>CONCATENATE("CUST NAME",":",DATA!J178)</f>
        <v>CUST NAME:</v>
      </c>
      <c r="H171" s="5"/>
      <c r="I171" s="4">
        <f t="shared" si="9"/>
        <v>0</v>
      </c>
      <c r="J171" s="3" t="str">
        <f t="shared" si="10"/>
        <v>CUST NAME:</v>
      </c>
      <c r="K171" s="3" t="str">
        <f>CONCATENATE("PRIM CONTACT",":",DATA!K178)</f>
        <v>PRIM CONTACT:</v>
      </c>
      <c r="L171" s="3" t="str">
        <f>CONCATENATE("PRIM PHONE",":",DATA!L178)</f>
        <v>PRIM PHONE:</v>
      </c>
      <c r="M171" s="75" t="str">
        <f>CONCATENATE("REQ COMPLETION DATE",":",(TEXT(DATA!M178,"MM/DD/YYYY")))</f>
        <v>REQ COMPLETION DATE:01/00/1900</v>
      </c>
      <c r="N171" s="3"/>
      <c r="O171" s="3">
        <f>DATA!N178</f>
        <v>0</v>
      </c>
      <c r="P171" s="3" t="str">
        <f>CONCATENATE("CURRENT LOC OF EQUIP",":",DATA!O178)</f>
        <v>CURRENT LOC OF EQUIP:</v>
      </c>
      <c r="Q171" s="3" t="str">
        <f>CONCATENATE("NEW LOC OF EQUIP",":",DATA!O178)</f>
        <v>NEW LOC OF EQUIP:</v>
      </c>
      <c r="R171" s="3" t="str">
        <f>CONCATENATE("MODEL",":",DATA!Q178)</f>
        <v>MODEL:</v>
      </c>
      <c r="S171" s="3" t="str">
        <f>CONCATENATE("GRAPHICS",":",DATA!R178)</f>
        <v>GRAPHICS:</v>
      </c>
      <c r="T171" s="3" t="str">
        <f>CONCATENATE("# OF STEPS",":",DATA!S178)</f>
        <v># OF STEPS:</v>
      </c>
      <c r="U171" s="3" t="str">
        <f>CONCATENATE("COMMENTS",":",DATA!T178)</f>
        <v>COMMENTS:</v>
      </c>
      <c r="V171" s="3">
        <f>DATA!F178</f>
        <v>4200</v>
      </c>
      <c r="W171" s="3" t="str">
        <f>'MDM WORKSHEET HIDE'!C172</f>
        <v/>
      </c>
      <c r="X171" s="3">
        <f>DATA!V178</f>
        <v>0</v>
      </c>
      <c r="Y171" s="75">
        <f>'MDM WORKSHEET HIDE'!B172</f>
        <v>14</v>
      </c>
      <c r="Z171" s="3" t="e">
        <f>'MDM WORKSHEET HIDE'!H172</f>
        <v>#N/A</v>
      </c>
      <c r="AA171" s="3" t="e">
        <f>'MDM WORKSHEET HIDE'!I172</f>
        <v>#N/A</v>
      </c>
      <c r="AB171" s="3"/>
      <c r="AC171" s="76" t="e">
        <f t="shared" si="11"/>
        <v>#VALUE!</v>
      </c>
      <c r="AD171" s="28"/>
      <c r="AE171" s="77" t="e">
        <f t="shared" si="12"/>
        <v>#VALUE!</v>
      </c>
    </row>
    <row r="172" spans="1:31" ht="48.75" customHeight="1" x14ac:dyDescent="0.3">
      <c r="A172" s="3" t="str">
        <f>CONCATENATE("REQ NAME",":",DATA!D179)</f>
        <v>REQ NAME:0</v>
      </c>
      <c r="B172" s="3" t="str">
        <f>CONCATENATE("REQ PHONE",":",DATA!E179)</f>
        <v>REQ PHONE:0</v>
      </c>
      <c r="C172" s="3">
        <f>DATA!G179</f>
        <v>0</v>
      </c>
      <c r="D172" s="3" t="e">
        <f>DATA!H179</f>
        <v>#N/A</v>
      </c>
      <c r="E172" s="3">
        <f>DATA!U179</f>
        <v>0</v>
      </c>
      <c r="F172" s="4">
        <f>DATA!I179</f>
        <v>0</v>
      </c>
      <c r="G172" s="3" t="str">
        <f>CONCATENATE("CUST NAME",":",DATA!J179)</f>
        <v>CUST NAME:</v>
      </c>
      <c r="H172" s="5"/>
      <c r="I172" s="4">
        <f t="shared" si="9"/>
        <v>0</v>
      </c>
      <c r="J172" s="3" t="str">
        <f t="shared" si="10"/>
        <v>CUST NAME:</v>
      </c>
      <c r="K172" s="3" t="str">
        <f>CONCATENATE("PRIM CONTACT",":",DATA!K179)</f>
        <v>PRIM CONTACT:</v>
      </c>
      <c r="L172" s="3" t="str">
        <f>CONCATENATE("PRIM PHONE",":",DATA!L179)</f>
        <v>PRIM PHONE:</v>
      </c>
      <c r="M172" s="75" t="str">
        <f>CONCATENATE("REQ COMPLETION DATE",":",(TEXT(DATA!M179,"MM/DD/YYYY")))</f>
        <v>REQ COMPLETION DATE:01/00/1900</v>
      </c>
      <c r="N172" s="3"/>
      <c r="O172" s="3">
        <f>DATA!N179</f>
        <v>0</v>
      </c>
      <c r="P172" s="3" t="str">
        <f>CONCATENATE("CURRENT LOC OF EQUIP",":",DATA!O179)</f>
        <v>CURRENT LOC OF EQUIP:</v>
      </c>
      <c r="Q172" s="3" t="str">
        <f>CONCATENATE("NEW LOC OF EQUIP",":",DATA!O179)</f>
        <v>NEW LOC OF EQUIP:</v>
      </c>
      <c r="R172" s="3" t="str">
        <f>CONCATENATE("MODEL",":",DATA!Q179)</f>
        <v>MODEL:</v>
      </c>
      <c r="S172" s="3" t="str">
        <f>CONCATENATE("GRAPHICS",":",DATA!R179)</f>
        <v>GRAPHICS:</v>
      </c>
      <c r="T172" s="3" t="str">
        <f>CONCATENATE("# OF STEPS",":",DATA!S179)</f>
        <v># OF STEPS:</v>
      </c>
      <c r="U172" s="3" t="str">
        <f>CONCATENATE("COMMENTS",":",DATA!T179)</f>
        <v>COMMENTS:</v>
      </c>
      <c r="V172" s="3">
        <f>DATA!F179</f>
        <v>4200</v>
      </c>
      <c r="W172" s="3" t="str">
        <f>'MDM WORKSHEET HIDE'!C173</f>
        <v/>
      </c>
      <c r="X172" s="3">
        <f>DATA!V179</f>
        <v>0</v>
      </c>
      <c r="Y172" s="75">
        <f>'MDM WORKSHEET HIDE'!B173</f>
        <v>14</v>
      </c>
      <c r="Z172" s="3" t="e">
        <f>'MDM WORKSHEET HIDE'!H173</f>
        <v>#N/A</v>
      </c>
      <c r="AA172" s="3" t="e">
        <f>'MDM WORKSHEET HIDE'!I173</f>
        <v>#N/A</v>
      </c>
      <c r="AB172" s="3"/>
      <c r="AC172" s="76" t="e">
        <f t="shared" si="11"/>
        <v>#VALUE!</v>
      </c>
      <c r="AD172" s="28"/>
      <c r="AE172" s="77" t="e">
        <f t="shared" si="12"/>
        <v>#VALUE!</v>
      </c>
    </row>
    <row r="173" spans="1:31" ht="48.75" customHeight="1" x14ac:dyDescent="0.3">
      <c r="A173" s="3" t="str">
        <f>CONCATENATE("REQ NAME",":",DATA!D180)</f>
        <v>REQ NAME:0</v>
      </c>
      <c r="B173" s="3" t="str">
        <f>CONCATENATE("REQ PHONE",":",DATA!E180)</f>
        <v>REQ PHONE:0</v>
      </c>
      <c r="C173" s="3">
        <f>DATA!G180</f>
        <v>0</v>
      </c>
      <c r="D173" s="3" t="e">
        <f>DATA!H180</f>
        <v>#N/A</v>
      </c>
      <c r="E173" s="3">
        <f>DATA!U180</f>
        <v>0</v>
      </c>
      <c r="F173" s="4">
        <f>DATA!I180</f>
        <v>0</v>
      </c>
      <c r="G173" s="3" t="str">
        <f>CONCATENATE("CUST NAME",":",DATA!J180)</f>
        <v>CUST NAME:</v>
      </c>
      <c r="H173" s="5"/>
      <c r="I173" s="4">
        <f t="shared" si="9"/>
        <v>0</v>
      </c>
      <c r="J173" s="3" t="str">
        <f t="shared" si="10"/>
        <v>CUST NAME:</v>
      </c>
      <c r="K173" s="3" t="str">
        <f>CONCATENATE("PRIM CONTACT",":",DATA!K180)</f>
        <v>PRIM CONTACT:</v>
      </c>
      <c r="L173" s="3" t="str">
        <f>CONCATENATE("PRIM PHONE",":",DATA!L180)</f>
        <v>PRIM PHONE:</v>
      </c>
      <c r="M173" s="75" t="str">
        <f>CONCATENATE("REQ COMPLETION DATE",":",(TEXT(DATA!M180,"MM/DD/YYYY")))</f>
        <v>REQ COMPLETION DATE:01/00/1900</v>
      </c>
      <c r="N173" s="3"/>
      <c r="O173" s="3">
        <f>DATA!N180</f>
        <v>0</v>
      </c>
      <c r="P173" s="3" t="str">
        <f>CONCATENATE("CURRENT LOC OF EQUIP",":",DATA!O180)</f>
        <v>CURRENT LOC OF EQUIP:</v>
      </c>
      <c r="Q173" s="3" t="str">
        <f>CONCATENATE("NEW LOC OF EQUIP",":",DATA!O180)</f>
        <v>NEW LOC OF EQUIP:</v>
      </c>
      <c r="R173" s="3" t="str">
        <f>CONCATENATE("MODEL",":",DATA!Q180)</f>
        <v>MODEL:</v>
      </c>
      <c r="S173" s="3" t="str">
        <f>CONCATENATE("GRAPHICS",":",DATA!R180)</f>
        <v>GRAPHICS:</v>
      </c>
      <c r="T173" s="3" t="str">
        <f>CONCATENATE("# OF STEPS",":",DATA!S180)</f>
        <v># OF STEPS:</v>
      </c>
      <c r="U173" s="3" t="str">
        <f>CONCATENATE("COMMENTS",":",DATA!T180)</f>
        <v>COMMENTS:</v>
      </c>
      <c r="V173" s="3">
        <f>DATA!F180</f>
        <v>4200</v>
      </c>
      <c r="W173" s="3" t="str">
        <f>'MDM WORKSHEET HIDE'!C174</f>
        <v/>
      </c>
      <c r="X173" s="3">
        <f>DATA!V180</f>
        <v>0</v>
      </c>
      <c r="Y173" s="75">
        <f>'MDM WORKSHEET HIDE'!B174</f>
        <v>14</v>
      </c>
      <c r="Z173" s="3" t="e">
        <f>'MDM WORKSHEET HIDE'!H174</f>
        <v>#N/A</v>
      </c>
      <c r="AA173" s="3" t="e">
        <f>'MDM WORKSHEET HIDE'!I174</f>
        <v>#N/A</v>
      </c>
      <c r="AB173" s="3"/>
      <c r="AC173" s="76" t="e">
        <f t="shared" si="11"/>
        <v>#VALUE!</v>
      </c>
      <c r="AD173" s="28"/>
      <c r="AE173" s="77" t="e">
        <f t="shared" si="12"/>
        <v>#VALUE!</v>
      </c>
    </row>
    <row r="174" spans="1:31" ht="48.75" customHeight="1" x14ac:dyDescent="0.3">
      <c r="A174" s="3" t="str">
        <f>CONCATENATE("REQ NAME",":",DATA!D181)</f>
        <v>REQ NAME:0</v>
      </c>
      <c r="B174" s="3" t="str">
        <f>CONCATENATE("REQ PHONE",":",DATA!E181)</f>
        <v>REQ PHONE:0</v>
      </c>
      <c r="C174" s="3">
        <f>DATA!G181</f>
        <v>0</v>
      </c>
      <c r="D174" s="3" t="e">
        <f>DATA!H181</f>
        <v>#N/A</v>
      </c>
      <c r="E174" s="3">
        <f>DATA!U181</f>
        <v>0</v>
      </c>
      <c r="F174" s="4">
        <f>DATA!I181</f>
        <v>0</v>
      </c>
      <c r="G174" s="3" t="str">
        <f>CONCATENATE("CUST NAME",":",DATA!J181)</f>
        <v>CUST NAME:</v>
      </c>
      <c r="H174" s="5"/>
      <c r="I174" s="4">
        <f t="shared" si="9"/>
        <v>0</v>
      </c>
      <c r="J174" s="3" t="str">
        <f t="shared" si="10"/>
        <v>CUST NAME:</v>
      </c>
      <c r="K174" s="3" t="str">
        <f>CONCATENATE("PRIM CONTACT",":",DATA!K181)</f>
        <v>PRIM CONTACT:</v>
      </c>
      <c r="L174" s="3" t="str">
        <f>CONCATENATE("PRIM PHONE",":",DATA!L181)</f>
        <v>PRIM PHONE:</v>
      </c>
      <c r="M174" s="75" t="str">
        <f>CONCATENATE("REQ COMPLETION DATE",":",(TEXT(DATA!M181,"MM/DD/YYYY")))</f>
        <v>REQ COMPLETION DATE:01/00/1900</v>
      </c>
      <c r="N174" s="3"/>
      <c r="O174" s="3">
        <f>DATA!N181</f>
        <v>0</v>
      </c>
      <c r="P174" s="3" t="str">
        <f>CONCATENATE("CURRENT LOC OF EQUIP",":",DATA!O181)</f>
        <v>CURRENT LOC OF EQUIP:</v>
      </c>
      <c r="Q174" s="3" t="str">
        <f>CONCATENATE("NEW LOC OF EQUIP",":",DATA!O181)</f>
        <v>NEW LOC OF EQUIP:</v>
      </c>
      <c r="R174" s="3" t="str">
        <f>CONCATENATE("MODEL",":",DATA!Q181)</f>
        <v>MODEL:</v>
      </c>
      <c r="S174" s="3" t="str">
        <f>CONCATENATE("GRAPHICS",":",DATA!R181)</f>
        <v>GRAPHICS:</v>
      </c>
      <c r="T174" s="3" t="str">
        <f>CONCATENATE("# OF STEPS",":",DATA!S181)</f>
        <v># OF STEPS:</v>
      </c>
      <c r="U174" s="3" t="str">
        <f>CONCATENATE("COMMENTS",":",DATA!T181)</f>
        <v>COMMENTS:</v>
      </c>
      <c r="V174" s="3">
        <f>DATA!F181</f>
        <v>4200</v>
      </c>
      <c r="W174" s="3" t="str">
        <f>'MDM WORKSHEET HIDE'!C175</f>
        <v/>
      </c>
      <c r="X174" s="3">
        <f>DATA!V181</f>
        <v>0</v>
      </c>
      <c r="Y174" s="75">
        <f>'MDM WORKSHEET HIDE'!B175</f>
        <v>14</v>
      </c>
      <c r="Z174" s="3" t="e">
        <f>'MDM WORKSHEET HIDE'!H175</f>
        <v>#N/A</v>
      </c>
      <c r="AA174" s="3" t="e">
        <f>'MDM WORKSHEET HIDE'!I175</f>
        <v>#N/A</v>
      </c>
      <c r="AB174" s="3"/>
      <c r="AC174" s="76" t="e">
        <f t="shared" si="11"/>
        <v>#VALUE!</v>
      </c>
      <c r="AD174" s="28"/>
      <c r="AE174" s="77" t="e">
        <f t="shared" si="12"/>
        <v>#VALUE!</v>
      </c>
    </row>
    <row r="175" spans="1:31" ht="48.75" customHeight="1" x14ac:dyDescent="0.3">
      <c r="A175" s="3" t="str">
        <f>CONCATENATE("REQ NAME",":",DATA!D182)</f>
        <v>REQ NAME:0</v>
      </c>
      <c r="B175" s="3" t="str">
        <f>CONCATENATE("REQ PHONE",":",DATA!E182)</f>
        <v>REQ PHONE:0</v>
      </c>
      <c r="C175" s="3">
        <f>DATA!G182</f>
        <v>0</v>
      </c>
      <c r="D175" s="3" t="e">
        <f>DATA!H182</f>
        <v>#N/A</v>
      </c>
      <c r="E175" s="3">
        <f>DATA!U182</f>
        <v>0</v>
      </c>
      <c r="F175" s="4">
        <f>DATA!I182</f>
        <v>0</v>
      </c>
      <c r="G175" s="3" t="str">
        <f>CONCATENATE("CUST NAME",":",DATA!J182)</f>
        <v>CUST NAME:</v>
      </c>
      <c r="H175" s="5"/>
      <c r="I175" s="4">
        <f t="shared" si="9"/>
        <v>0</v>
      </c>
      <c r="J175" s="3" t="str">
        <f t="shared" si="10"/>
        <v>CUST NAME:</v>
      </c>
      <c r="K175" s="3" t="str">
        <f>CONCATENATE("PRIM CONTACT",":",DATA!K182)</f>
        <v>PRIM CONTACT:</v>
      </c>
      <c r="L175" s="3" t="str">
        <f>CONCATENATE("PRIM PHONE",":",DATA!L182)</f>
        <v>PRIM PHONE:</v>
      </c>
      <c r="M175" s="75" t="str">
        <f>CONCATENATE("REQ COMPLETION DATE",":",(TEXT(DATA!M182,"MM/DD/YYYY")))</f>
        <v>REQ COMPLETION DATE:01/00/1900</v>
      </c>
      <c r="N175" s="3"/>
      <c r="O175" s="3">
        <f>DATA!N182</f>
        <v>0</v>
      </c>
      <c r="P175" s="3" t="str">
        <f>CONCATENATE("CURRENT LOC OF EQUIP",":",DATA!O182)</f>
        <v>CURRENT LOC OF EQUIP:</v>
      </c>
      <c r="Q175" s="3" t="str">
        <f>CONCATENATE("NEW LOC OF EQUIP",":",DATA!O182)</f>
        <v>NEW LOC OF EQUIP:</v>
      </c>
      <c r="R175" s="3" t="str">
        <f>CONCATENATE("MODEL",":",DATA!Q182)</f>
        <v>MODEL:</v>
      </c>
      <c r="S175" s="3" t="str">
        <f>CONCATENATE("GRAPHICS",":",DATA!R182)</f>
        <v>GRAPHICS:</v>
      </c>
      <c r="T175" s="3" t="str">
        <f>CONCATENATE("# OF STEPS",":",DATA!S182)</f>
        <v># OF STEPS:</v>
      </c>
      <c r="U175" s="3" t="str">
        <f>CONCATENATE("COMMENTS",":",DATA!T182)</f>
        <v>COMMENTS:</v>
      </c>
      <c r="V175" s="3">
        <f>DATA!F182</f>
        <v>4200</v>
      </c>
      <c r="W175" s="3" t="str">
        <f>'MDM WORKSHEET HIDE'!C176</f>
        <v/>
      </c>
      <c r="X175" s="3">
        <f>DATA!V182</f>
        <v>0</v>
      </c>
      <c r="Y175" s="75">
        <f>'MDM WORKSHEET HIDE'!B176</f>
        <v>14</v>
      </c>
      <c r="Z175" s="3" t="e">
        <f>'MDM WORKSHEET HIDE'!H176</f>
        <v>#N/A</v>
      </c>
      <c r="AA175" s="3" t="e">
        <f>'MDM WORKSHEET HIDE'!I176</f>
        <v>#N/A</v>
      </c>
      <c r="AB175" s="3"/>
      <c r="AC175" s="76" t="e">
        <f t="shared" si="11"/>
        <v>#VALUE!</v>
      </c>
      <c r="AD175" s="28"/>
      <c r="AE175" s="77" t="e">
        <f t="shared" si="12"/>
        <v>#VALUE!</v>
      </c>
    </row>
    <row r="176" spans="1:31" ht="48.75" customHeight="1" x14ac:dyDescent="0.3">
      <c r="A176" s="3" t="str">
        <f>CONCATENATE("REQ NAME",":",DATA!D183)</f>
        <v>REQ NAME:0</v>
      </c>
      <c r="B176" s="3" t="str">
        <f>CONCATENATE("REQ PHONE",":",DATA!E183)</f>
        <v>REQ PHONE:0</v>
      </c>
      <c r="C176" s="3">
        <f>DATA!G183</f>
        <v>0</v>
      </c>
      <c r="D176" s="3" t="e">
        <f>DATA!H183</f>
        <v>#N/A</v>
      </c>
      <c r="E176" s="3">
        <f>DATA!U183</f>
        <v>0</v>
      </c>
      <c r="F176" s="4">
        <f>DATA!I183</f>
        <v>0</v>
      </c>
      <c r="G176" s="3" t="str">
        <f>CONCATENATE("CUST NAME",":",DATA!J183)</f>
        <v>CUST NAME:</v>
      </c>
      <c r="H176" s="5"/>
      <c r="I176" s="4">
        <f t="shared" si="9"/>
        <v>0</v>
      </c>
      <c r="J176" s="3" t="str">
        <f t="shared" si="10"/>
        <v>CUST NAME:</v>
      </c>
      <c r="K176" s="3" t="str">
        <f>CONCATENATE("PRIM CONTACT",":",DATA!K183)</f>
        <v>PRIM CONTACT:</v>
      </c>
      <c r="L176" s="3" t="str">
        <f>CONCATENATE("PRIM PHONE",":",DATA!L183)</f>
        <v>PRIM PHONE:</v>
      </c>
      <c r="M176" s="75" t="str">
        <f>CONCATENATE("REQ COMPLETION DATE",":",(TEXT(DATA!M183,"MM/DD/YYYY")))</f>
        <v>REQ COMPLETION DATE:01/00/1900</v>
      </c>
      <c r="N176" s="3"/>
      <c r="O176" s="3">
        <f>DATA!N183</f>
        <v>0</v>
      </c>
      <c r="P176" s="3" t="str">
        <f>CONCATENATE("CURRENT LOC OF EQUIP",":",DATA!O183)</f>
        <v>CURRENT LOC OF EQUIP:</v>
      </c>
      <c r="Q176" s="3" t="str">
        <f>CONCATENATE("NEW LOC OF EQUIP",":",DATA!O183)</f>
        <v>NEW LOC OF EQUIP:</v>
      </c>
      <c r="R176" s="3" t="str">
        <f>CONCATENATE("MODEL",":",DATA!Q183)</f>
        <v>MODEL:</v>
      </c>
      <c r="S176" s="3" t="str">
        <f>CONCATENATE("GRAPHICS",":",DATA!R183)</f>
        <v>GRAPHICS:</v>
      </c>
      <c r="T176" s="3" t="str">
        <f>CONCATENATE("# OF STEPS",":",DATA!S183)</f>
        <v># OF STEPS:</v>
      </c>
      <c r="U176" s="3" t="str">
        <f>CONCATENATE("COMMENTS",":",DATA!T183)</f>
        <v>COMMENTS:</v>
      </c>
      <c r="V176" s="3">
        <f>DATA!F183</f>
        <v>4200</v>
      </c>
      <c r="W176" s="3" t="str">
        <f>'MDM WORKSHEET HIDE'!C177</f>
        <v/>
      </c>
      <c r="X176" s="3">
        <f>DATA!V183</f>
        <v>0</v>
      </c>
      <c r="Y176" s="75">
        <f>'MDM WORKSHEET HIDE'!B177</f>
        <v>14</v>
      </c>
      <c r="Z176" s="3" t="e">
        <f>'MDM WORKSHEET HIDE'!H177</f>
        <v>#N/A</v>
      </c>
      <c r="AA176" s="3" t="e">
        <f>'MDM WORKSHEET HIDE'!I177</f>
        <v>#N/A</v>
      </c>
      <c r="AB176" s="3"/>
      <c r="AC176" s="76" t="e">
        <f t="shared" si="11"/>
        <v>#VALUE!</v>
      </c>
      <c r="AD176" s="28"/>
      <c r="AE176" s="77" t="e">
        <f t="shared" si="12"/>
        <v>#VALUE!</v>
      </c>
    </row>
    <row r="177" spans="1:31" ht="48.75" customHeight="1" x14ac:dyDescent="0.3">
      <c r="A177" s="3" t="str">
        <f>CONCATENATE("REQ NAME",":",DATA!D184)</f>
        <v>REQ NAME:0</v>
      </c>
      <c r="B177" s="3" t="str">
        <f>CONCATENATE("REQ PHONE",":",DATA!E184)</f>
        <v>REQ PHONE:0</v>
      </c>
      <c r="C177" s="3">
        <f>DATA!G184</f>
        <v>0</v>
      </c>
      <c r="D177" s="3" t="e">
        <f>DATA!H184</f>
        <v>#N/A</v>
      </c>
      <c r="E177" s="3">
        <f>DATA!U184</f>
        <v>0</v>
      </c>
      <c r="F177" s="4">
        <f>DATA!I184</f>
        <v>0</v>
      </c>
      <c r="G177" s="3" t="str">
        <f>CONCATENATE("CUST NAME",":",DATA!J184)</f>
        <v>CUST NAME:</v>
      </c>
      <c r="H177" s="5"/>
      <c r="I177" s="4">
        <f t="shared" si="9"/>
        <v>0</v>
      </c>
      <c r="J177" s="3" t="str">
        <f t="shared" si="10"/>
        <v>CUST NAME:</v>
      </c>
      <c r="K177" s="3" t="str">
        <f>CONCATENATE("PRIM CONTACT",":",DATA!K184)</f>
        <v>PRIM CONTACT:</v>
      </c>
      <c r="L177" s="3" t="str">
        <f>CONCATENATE("PRIM PHONE",":",DATA!L184)</f>
        <v>PRIM PHONE:</v>
      </c>
      <c r="M177" s="75" t="str">
        <f>CONCATENATE("REQ COMPLETION DATE",":",(TEXT(DATA!M184,"MM/DD/YYYY")))</f>
        <v>REQ COMPLETION DATE:01/00/1900</v>
      </c>
      <c r="N177" s="3"/>
      <c r="O177" s="3">
        <f>DATA!N184</f>
        <v>0</v>
      </c>
      <c r="P177" s="3" t="str">
        <f>CONCATENATE("CURRENT LOC OF EQUIP",":",DATA!O184)</f>
        <v>CURRENT LOC OF EQUIP:</v>
      </c>
      <c r="Q177" s="3" t="str">
        <f>CONCATENATE("NEW LOC OF EQUIP",":",DATA!O184)</f>
        <v>NEW LOC OF EQUIP:</v>
      </c>
      <c r="R177" s="3" t="str">
        <f>CONCATENATE("MODEL",":",DATA!Q184)</f>
        <v>MODEL:</v>
      </c>
      <c r="S177" s="3" t="str">
        <f>CONCATENATE("GRAPHICS",":",DATA!R184)</f>
        <v>GRAPHICS:</v>
      </c>
      <c r="T177" s="3" t="str">
        <f>CONCATENATE("# OF STEPS",":",DATA!S184)</f>
        <v># OF STEPS:</v>
      </c>
      <c r="U177" s="3" t="str">
        <f>CONCATENATE("COMMENTS",":",DATA!T184)</f>
        <v>COMMENTS:</v>
      </c>
      <c r="V177" s="3">
        <f>DATA!F184</f>
        <v>4200</v>
      </c>
      <c r="W177" s="3" t="str">
        <f>'MDM WORKSHEET HIDE'!C178</f>
        <v/>
      </c>
      <c r="X177" s="3">
        <f>DATA!V184</f>
        <v>0</v>
      </c>
      <c r="Y177" s="75">
        <f>'MDM WORKSHEET HIDE'!B178</f>
        <v>14</v>
      </c>
      <c r="Z177" s="3" t="e">
        <f>'MDM WORKSHEET HIDE'!H178</f>
        <v>#N/A</v>
      </c>
      <c r="AA177" s="3" t="e">
        <f>'MDM WORKSHEET HIDE'!I178</f>
        <v>#N/A</v>
      </c>
      <c r="AB177" s="3"/>
      <c r="AC177" s="76" t="e">
        <f t="shared" si="11"/>
        <v>#VALUE!</v>
      </c>
      <c r="AD177" s="28"/>
      <c r="AE177" s="77" t="e">
        <f t="shared" si="12"/>
        <v>#VALUE!</v>
      </c>
    </row>
    <row r="178" spans="1:31" ht="48.75" customHeight="1" x14ac:dyDescent="0.3">
      <c r="A178" s="3" t="str">
        <f>CONCATENATE("REQ NAME",":",DATA!D185)</f>
        <v>REQ NAME:0</v>
      </c>
      <c r="B178" s="3" t="str">
        <f>CONCATENATE("REQ PHONE",":",DATA!E185)</f>
        <v>REQ PHONE:0</v>
      </c>
      <c r="C178" s="3">
        <f>DATA!G185</f>
        <v>0</v>
      </c>
      <c r="D178" s="3" t="e">
        <f>DATA!H185</f>
        <v>#N/A</v>
      </c>
      <c r="E178" s="3">
        <f>DATA!U185</f>
        <v>0</v>
      </c>
      <c r="F178" s="4">
        <f>DATA!I185</f>
        <v>0</v>
      </c>
      <c r="G178" s="3" t="str">
        <f>CONCATENATE("CUST NAME",":",DATA!J185)</f>
        <v>CUST NAME:</v>
      </c>
      <c r="H178" s="5"/>
      <c r="I178" s="4">
        <f t="shared" si="9"/>
        <v>0</v>
      </c>
      <c r="J178" s="3" t="str">
        <f t="shared" si="10"/>
        <v>CUST NAME:</v>
      </c>
      <c r="K178" s="3" t="str">
        <f>CONCATENATE("PRIM CONTACT",":",DATA!K185)</f>
        <v>PRIM CONTACT:</v>
      </c>
      <c r="L178" s="3" t="str">
        <f>CONCATENATE("PRIM PHONE",":",DATA!L185)</f>
        <v>PRIM PHONE:</v>
      </c>
      <c r="M178" s="75" t="str">
        <f>CONCATENATE("REQ COMPLETION DATE",":",(TEXT(DATA!M185,"MM/DD/YYYY")))</f>
        <v>REQ COMPLETION DATE:01/00/1900</v>
      </c>
      <c r="N178" s="3"/>
      <c r="O178" s="3">
        <f>DATA!N185</f>
        <v>0</v>
      </c>
      <c r="P178" s="3" t="str">
        <f>CONCATENATE("CURRENT LOC OF EQUIP",":",DATA!O185)</f>
        <v>CURRENT LOC OF EQUIP:</v>
      </c>
      <c r="Q178" s="3" t="str">
        <f>CONCATENATE("NEW LOC OF EQUIP",":",DATA!O185)</f>
        <v>NEW LOC OF EQUIP:</v>
      </c>
      <c r="R178" s="3" t="str">
        <f>CONCATENATE("MODEL",":",DATA!Q185)</f>
        <v>MODEL:</v>
      </c>
      <c r="S178" s="3" t="str">
        <f>CONCATENATE("GRAPHICS",":",DATA!R185)</f>
        <v>GRAPHICS:</v>
      </c>
      <c r="T178" s="3" t="str">
        <f>CONCATENATE("# OF STEPS",":",DATA!S185)</f>
        <v># OF STEPS:</v>
      </c>
      <c r="U178" s="3" t="str">
        <f>CONCATENATE("COMMENTS",":",DATA!T185)</f>
        <v>COMMENTS:</v>
      </c>
      <c r="V178" s="3">
        <f>DATA!F185</f>
        <v>4200</v>
      </c>
      <c r="W178" s="3" t="str">
        <f>'MDM WORKSHEET HIDE'!C179</f>
        <v/>
      </c>
      <c r="X178" s="3">
        <f>DATA!V185</f>
        <v>0</v>
      </c>
      <c r="Y178" s="75">
        <f>'MDM WORKSHEET HIDE'!B179</f>
        <v>14</v>
      </c>
      <c r="Z178" s="3" t="e">
        <f>'MDM WORKSHEET HIDE'!H179</f>
        <v>#N/A</v>
      </c>
      <c r="AA178" s="3" t="e">
        <f>'MDM WORKSHEET HIDE'!I179</f>
        <v>#N/A</v>
      </c>
      <c r="AB178" s="3"/>
      <c r="AC178" s="76" t="e">
        <f t="shared" si="11"/>
        <v>#VALUE!</v>
      </c>
      <c r="AD178" s="28"/>
      <c r="AE178" s="77" t="e">
        <f t="shared" si="12"/>
        <v>#VALUE!</v>
      </c>
    </row>
    <row r="179" spans="1:31" ht="48.75" customHeight="1" x14ac:dyDescent="0.3">
      <c r="A179" s="3" t="str">
        <f>CONCATENATE("REQ NAME",":",DATA!D186)</f>
        <v>REQ NAME:0</v>
      </c>
      <c r="B179" s="3" t="str">
        <f>CONCATENATE("REQ PHONE",":",DATA!E186)</f>
        <v>REQ PHONE:0</v>
      </c>
      <c r="C179" s="3">
        <f>DATA!G186</f>
        <v>0</v>
      </c>
      <c r="D179" s="3" t="e">
        <f>DATA!H186</f>
        <v>#N/A</v>
      </c>
      <c r="E179" s="3">
        <f>DATA!U186</f>
        <v>0</v>
      </c>
      <c r="F179" s="4">
        <f>DATA!I186</f>
        <v>0</v>
      </c>
      <c r="G179" s="3" t="str">
        <f>CONCATENATE("CUST NAME",":",DATA!J186)</f>
        <v>CUST NAME:</v>
      </c>
      <c r="H179" s="5"/>
      <c r="I179" s="4">
        <f t="shared" si="9"/>
        <v>0</v>
      </c>
      <c r="J179" s="3" t="str">
        <f t="shared" si="10"/>
        <v>CUST NAME:</v>
      </c>
      <c r="K179" s="3" t="str">
        <f>CONCATENATE("PRIM CONTACT",":",DATA!K186)</f>
        <v>PRIM CONTACT:</v>
      </c>
      <c r="L179" s="3" t="str">
        <f>CONCATENATE("PRIM PHONE",":",DATA!L186)</f>
        <v>PRIM PHONE:</v>
      </c>
      <c r="M179" s="75" t="str">
        <f>CONCATENATE("REQ COMPLETION DATE",":",(TEXT(DATA!M186,"MM/DD/YYYY")))</f>
        <v>REQ COMPLETION DATE:01/00/1900</v>
      </c>
      <c r="N179" s="3"/>
      <c r="O179" s="3">
        <f>DATA!N186</f>
        <v>0</v>
      </c>
      <c r="P179" s="3" t="str">
        <f>CONCATENATE("CURRENT LOC OF EQUIP",":",DATA!O186)</f>
        <v>CURRENT LOC OF EQUIP:</v>
      </c>
      <c r="Q179" s="3" t="str">
        <f>CONCATENATE("NEW LOC OF EQUIP",":",DATA!O186)</f>
        <v>NEW LOC OF EQUIP:</v>
      </c>
      <c r="R179" s="3" t="str">
        <f>CONCATENATE("MODEL",":",DATA!Q186)</f>
        <v>MODEL:</v>
      </c>
      <c r="S179" s="3" t="str">
        <f>CONCATENATE("GRAPHICS",":",DATA!R186)</f>
        <v>GRAPHICS:</v>
      </c>
      <c r="T179" s="3" t="str">
        <f>CONCATENATE("# OF STEPS",":",DATA!S186)</f>
        <v># OF STEPS:</v>
      </c>
      <c r="U179" s="3" t="str">
        <f>CONCATENATE("COMMENTS",":",DATA!T186)</f>
        <v>COMMENTS:</v>
      </c>
      <c r="V179" s="3">
        <f>DATA!F186</f>
        <v>4200</v>
      </c>
      <c r="W179" s="3" t="str">
        <f>'MDM WORKSHEET HIDE'!C180</f>
        <v/>
      </c>
      <c r="X179" s="3">
        <f>DATA!V186</f>
        <v>0</v>
      </c>
      <c r="Y179" s="75">
        <f>'MDM WORKSHEET HIDE'!B180</f>
        <v>14</v>
      </c>
      <c r="Z179" s="3" t="e">
        <f>'MDM WORKSHEET HIDE'!H180</f>
        <v>#N/A</v>
      </c>
      <c r="AA179" s="3" t="e">
        <f>'MDM WORKSHEET HIDE'!I180</f>
        <v>#N/A</v>
      </c>
      <c r="AB179" s="3"/>
      <c r="AC179" s="76" t="e">
        <f t="shared" si="11"/>
        <v>#VALUE!</v>
      </c>
      <c r="AD179" s="28"/>
      <c r="AE179" s="77" t="e">
        <f t="shared" si="12"/>
        <v>#VALUE!</v>
      </c>
    </row>
    <row r="180" spans="1:31" ht="48.75" customHeight="1" x14ac:dyDescent="0.3">
      <c r="A180" s="3" t="str">
        <f>CONCATENATE("REQ NAME",":",DATA!D187)</f>
        <v>REQ NAME:0</v>
      </c>
      <c r="B180" s="3" t="str">
        <f>CONCATENATE("REQ PHONE",":",DATA!E187)</f>
        <v>REQ PHONE:0</v>
      </c>
      <c r="C180" s="3">
        <f>DATA!G187</f>
        <v>0</v>
      </c>
      <c r="D180" s="3" t="e">
        <f>DATA!H187</f>
        <v>#N/A</v>
      </c>
      <c r="E180" s="3">
        <f>DATA!U187</f>
        <v>0</v>
      </c>
      <c r="F180" s="4">
        <f>DATA!I187</f>
        <v>0</v>
      </c>
      <c r="G180" s="3" t="str">
        <f>CONCATENATE("CUST NAME",":",DATA!J187)</f>
        <v>CUST NAME:</v>
      </c>
      <c r="H180" s="5"/>
      <c r="I180" s="4">
        <f t="shared" si="9"/>
        <v>0</v>
      </c>
      <c r="J180" s="3" t="str">
        <f t="shared" si="10"/>
        <v>CUST NAME:</v>
      </c>
      <c r="K180" s="3" t="str">
        <f>CONCATENATE("PRIM CONTACT",":",DATA!K187)</f>
        <v>PRIM CONTACT:</v>
      </c>
      <c r="L180" s="3" t="str">
        <f>CONCATENATE("PRIM PHONE",":",DATA!L187)</f>
        <v>PRIM PHONE:</v>
      </c>
      <c r="M180" s="75" t="str">
        <f>CONCATENATE("REQ COMPLETION DATE",":",(TEXT(DATA!M187,"MM/DD/YYYY")))</f>
        <v>REQ COMPLETION DATE:01/00/1900</v>
      </c>
      <c r="N180" s="3"/>
      <c r="O180" s="3">
        <f>DATA!N187</f>
        <v>0</v>
      </c>
      <c r="P180" s="3" t="str">
        <f>CONCATENATE("CURRENT LOC OF EQUIP",":",DATA!O187)</f>
        <v>CURRENT LOC OF EQUIP:</v>
      </c>
      <c r="Q180" s="3" t="str">
        <f>CONCATENATE("NEW LOC OF EQUIP",":",DATA!O187)</f>
        <v>NEW LOC OF EQUIP:</v>
      </c>
      <c r="R180" s="3" t="str">
        <f>CONCATENATE("MODEL",":",DATA!Q187)</f>
        <v>MODEL:</v>
      </c>
      <c r="S180" s="3" t="str">
        <f>CONCATENATE("GRAPHICS",":",DATA!R187)</f>
        <v>GRAPHICS:</v>
      </c>
      <c r="T180" s="3" t="str">
        <f>CONCATENATE("# OF STEPS",":",DATA!S187)</f>
        <v># OF STEPS:</v>
      </c>
      <c r="U180" s="3" t="str">
        <f>CONCATENATE("COMMENTS",":",DATA!T187)</f>
        <v>COMMENTS:</v>
      </c>
      <c r="V180" s="3">
        <f>DATA!F187</f>
        <v>4200</v>
      </c>
      <c r="W180" s="3" t="str">
        <f>'MDM WORKSHEET HIDE'!C181</f>
        <v/>
      </c>
      <c r="X180" s="3">
        <f>DATA!V187</f>
        <v>0</v>
      </c>
      <c r="Y180" s="75">
        <f>'MDM WORKSHEET HIDE'!B181</f>
        <v>14</v>
      </c>
      <c r="Z180" s="3" t="e">
        <f>'MDM WORKSHEET HIDE'!H181</f>
        <v>#N/A</v>
      </c>
      <c r="AA180" s="3" t="e">
        <f>'MDM WORKSHEET HIDE'!I181</f>
        <v>#N/A</v>
      </c>
      <c r="AB180" s="3"/>
      <c r="AC180" s="76" t="e">
        <f t="shared" si="11"/>
        <v>#VALUE!</v>
      </c>
      <c r="AD180" s="28"/>
      <c r="AE180" s="77" t="e">
        <f t="shared" si="12"/>
        <v>#VALUE!</v>
      </c>
    </row>
    <row r="181" spans="1:31" ht="48.75" customHeight="1" x14ac:dyDescent="0.3">
      <c r="A181" s="3" t="str">
        <f>CONCATENATE("REQ NAME",":",DATA!D188)</f>
        <v>REQ NAME:0</v>
      </c>
      <c r="B181" s="3" t="str">
        <f>CONCATENATE("REQ PHONE",":",DATA!E188)</f>
        <v>REQ PHONE:0</v>
      </c>
      <c r="C181" s="3">
        <f>DATA!G188</f>
        <v>0</v>
      </c>
      <c r="D181" s="3" t="e">
        <f>DATA!H188</f>
        <v>#N/A</v>
      </c>
      <c r="E181" s="3">
        <f>DATA!U188</f>
        <v>0</v>
      </c>
      <c r="F181" s="4">
        <f>DATA!I188</f>
        <v>0</v>
      </c>
      <c r="G181" s="3" t="str">
        <f>CONCATENATE("CUST NAME",":",DATA!J188)</f>
        <v>CUST NAME:</v>
      </c>
      <c r="H181" s="5"/>
      <c r="I181" s="4">
        <f t="shared" si="9"/>
        <v>0</v>
      </c>
      <c r="J181" s="3" t="str">
        <f t="shared" si="10"/>
        <v>CUST NAME:</v>
      </c>
      <c r="K181" s="3" t="str">
        <f>CONCATENATE("PRIM CONTACT",":",DATA!K188)</f>
        <v>PRIM CONTACT:</v>
      </c>
      <c r="L181" s="3" t="str">
        <f>CONCATENATE("PRIM PHONE",":",DATA!L188)</f>
        <v>PRIM PHONE:</v>
      </c>
      <c r="M181" s="75" t="str">
        <f>CONCATENATE("REQ COMPLETION DATE",":",(TEXT(DATA!M188,"MM/DD/YYYY")))</f>
        <v>REQ COMPLETION DATE:01/00/1900</v>
      </c>
      <c r="N181" s="3"/>
      <c r="O181" s="3">
        <f>DATA!N188</f>
        <v>0</v>
      </c>
      <c r="P181" s="3" t="str">
        <f>CONCATENATE("CURRENT LOC OF EQUIP",":",DATA!O188)</f>
        <v>CURRENT LOC OF EQUIP:</v>
      </c>
      <c r="Q181" s="3" t="str">
        <f>CONCATENATE("NEW LOC OF EQUIP",":",DATA!O188)</f>
        <v>NEW LOC OF EQUIP:</v>
      </c>
      <c r="R181" s="3" t="str">
        <f>CONCATENATE("MODEL",":",DATA!Q188)</f>
        <v>MODEL:</v>
      </c>
      <c r="S181" s="3" t="str">
        <f>CONCATENATE("GRAPHICS",":",DATA!R188)</f>
        <v>GRAPHICS:</v>
      </c>
      <c r="T181" s="3" t="str">
        <f>CONCATENATE("# OF STEPS",":",DATA!S188)</f>
        <v># OF STEPS:</v>
      </c>
      <c r="U181" s="3" t="str">
        <f>CONCATENATE("COMMENTS",":",DATA!T188)</f>
        <v>COMMENTS:</v>
      </c>
      <c r="V181" s="3">
        <f>DATA!F188</f>
        <v>4200</v>
      </c>
      <c r="W181" s="3" t="str">
        <f>'MDM WORKSHEET HIDE'!C182</f>
        <v/>
      </c>
      <c r="X181" s="3">
        <f>DATA!V188</f>
        <v>0</v>
      </c>
      <c r="Y181" s="75">
        <f>'MDM WORKSHEET HIDE'!B182</f>
        <v>14</v>
      </c>
      <c r="Z181" s="3" t="e">
        <f>'MDM WORKSHEET HIDE'!H182</f>
        <v>#N/A</v>
      </c>
      <c r="AA181" s="3" t="e">
        <f>'MDM WORKSHEET HIDE'!I182</f>
        <v>#N/A</v>
      </c>
      <c r="AB181" s="3"/>
      <c r="AC181" s="76" t="e">
        <f t="shared" si="11"/>
        <v>#VALUE!</v>
      </c>
      <c r="AD181" s="28"/>
      <c r="AE181" s="77" t="e">
        <f t="shared" si="12"/>
        <v>#VALUE!</v>
      </c>
    </row>
    <row r="182" spans="1:31" ht="48.75" customHeight="1" x14ac:dyDescent="0.3">
      <c r="A182" s="3" t="str">
        <f>CONCATENATE("REQ NAME",":",DATA!D189)</f>
        <v>REQ NAME:0</v>
      </c>
      <c r="B182" s="3" t="str">
        <f>CONCATENATE("REQ PHONE",":",DATA!E189)</f>
        <v>REQ PHONE:0</v>
      </c>
      <c r="C182" s="3">
        <f>DATA!G189</f>
        <v>0</v>
      </c>
      <c r="D182" s="3" t="e">
        <f>DATA!H189</f>
        <v>#N/A</v>
      </c>
      <c r="E182" s="3">
        <f>DATA!U189</f>
        <v>0</v>
      </c>
      <c r="F182" s="4">
        <f>DATA!I189</f>
        <v>0</v>
      </c>
      <c r="G182" s="3" t="str">
        <f>CONCATENATE("CUST NAME",":",DATA!J189)</f>
        <v>CUST NAME:</v>
      </c>
      <c r="H182" s="5"/>
      <c r="I182" s="4">
        <f t="shared" si="9"/>
        <v>0</v>
      </c>
      <c r="J182" s="3" t="str">
        <f t="shared" si="10"/>
        <v>CUST NAME:</v>
      </c>
      <c r="K182" s="3" t="str">
        <f>CONCATENATE("PRIM CONTACT",":",DATA!K189)</f>
        <v>PRIM CONTACT:</v>
      </c>
      <c r="L182" s="3" t="str">
        <f>CONCATENATE("PRIM PHONE",":",DATA!L189)</f>
        <v>PRIM PHONE:</v>
      </c>
      <c r="M182" s="75" t="str">
        <f>CONCATENATE("REQ COMPLETION DATE",":",(TEXT(DATA!M189,"MM/DD/YYYY")))</f>
        <v>REQ COMPLETION DATE:01/00/1900</v>
      </c>
      <c r="N182" s="3"/>
      <c r="O182" s="3">
        <f>DATA!N189</f>
        <v>0</v>
      </c>
      <c r="P182" s="3" t="str">
        <f>CONCATENATE("CURRENT LOC OF EQUIP",":",DATA!O189)</f>
        <v>CURRENT LOC OF EQUIP:</v>
      </c>
      <c r="Q182" s="3" t="str">
        <f>CONCATENATE("NEW LOC OF EQUIP",":",DATA!O189)</f>
        <v>NEW LOC OF EQUIP:</v>
      </c>
      <c r="R182" s="3" t="str">
        <f>CONCATENATE("MODEL",":",DATA!Q189)</f>
        <v>MODEL:</v>
      </c>
      <c r="S182" s="3" t="str">
        <f>CONCATENATE("GRAPHICS",":",DATA!R189)</f>
        <v>GRAPHICS:</v>
      </c>
      <c r="T182" s="3" t="str">
        <f>CONCATENATE("# OF STEPS",":",DATA!S189)</f>
        <v># OF STEPS:</v>
      </c>
      <c r="U182" s="3" t="str">
        <f>CONCATENATE("COMMENTS",":",DATA!T189)</f>
        <v>COMMENTS:</v>
      </c>
      <c r="V182" s="3">
        <f>DATA!F189</f>
        <v>4200</v>
      </c>
      <c r="W182" s="3" t="str">
        <f>'MDM WORKSHEET HIDE'!C183</f>
        <v/>
      </c>
      <c r="X182" s="3">
        <f>DATA!V189</f>
        <v>0</v>
      </c>
      <c r="Y182" s="75">
        <f>'MDM WORKSHEET HIDE'!B183</f>
        <v>14</v>
      </c>
      <c r="Z182" s="3" t="e">
        <f>'MDM WORKSHEET HIDE'!H183</f>
        <v>#N/A</v>
      </c>
      <c r="AA182" s="3" t="e">
        <f>'MDM WORKSHEET HIDE'!I183</f>
        <v>#N/A</v>
      </c>
      <c r="AB182" s="3"/>
      <c r="AC182" s="76" t="e">
        <f t="shared" si="11"/>
        <v>#VALUE!</v>
      </c>
      <c r="AD182" s="28"/>
      <c r="AE182" s="77" t="e">
        <f t="shared" si="12"/>
        <v>#VALUE!</v>
      </c>
    </row>
    <row r="183" spans="1:31" ht="48.75" customHeight="1" x14ac:dyDescent="0.3">
      <c r="A183" s="3" t="str">
        <f>CONCATENATE("REQ NAME",":",DATA!D190)</f>
        <v>REQ NAME:0</v>
      </c>
      <c r="B183" s="3" t="str">
        <f>CONCATENATE("REQ PHONE",":",DATA!E190)</f>
        <v>REQ PHONE:0</v>
      </c>
      <c r="C183" s="3">
        <f>DATA!G190</f>
        <v>0</v>
      </c>
      <c r="D183" s="3" t="e">
        <f>DATA!H190</f>
        <v>#N/A</v>
      </c>
      <c r="E183" s="3">
        <f>DATA!U190</f>
        <v>0</v>
      </c>
      <c r="F183" s="4">
        <f>DATA!I190</f>
        <v>0</v>
      </c>
      <c r="G183" s="3" t="str">
        <f>CONCATENATE("CUST NAME",":",DATA!J190)</f>
        <v>CUST NAME:</v>
      </c>
      <c r="H183" s="5"/>
      <c r="I183" s="4">
        <f t="shared" si="9"/>
        <v>0</v>
      </c>
      <c r="J183" s="3" t="str">
        <f t="shared" si="10"/>
        <v>CUST NAME:</v>
      </c>
      <c r="K183" s="3" t="str">
        <f>CONCATENATE("PRIM CONTACT",":",DATA!K190)</f>
        <v>PRIM CONTACT:</v>
      </c>
      <c r="L183" s="3" t="str">
        <f>CONCATENATE("PRIM PHONE",":",DATA!L190)</f>
        <v>PRIM PHONE:</v>
      </c>
      <c r="M183" s="75" t="str">
        <f>CONCATENATE("REQ COMPLETION DATE",":",(TEXT(DATA!M190,"MM/DD/YYYY")))</f>
        <v>REQ COMPLETION DATE:01/00/1900</v>
      </c>
      <c r="N183" s="3"/>
      <c r="O183" s="3">
        <f>DATA!N190</f>
        <v>0</v>
      </c>
      <c r="P183" s="3" t="str">
        <f>CONCATENATE("CURRENT LOC OF EQUIP",":",DATA!O190)</f>
        <v>CURRENT LOC OF EQUIP:</v>
      </c>
      <c r="Q183" s="3" t="str">
        <f>CONCATENATE("NEW LOC OF EQUIP",":",DATA!O190)</f>
        <v>NEW LOC OF EQUIP:</v>
      </c>
      <c r="R183" s="3" t="str">
        <f>CONCATENATE("MODEL",":",DATA!Q190)</f>
        <v>MODEL:</v>
      </c>
      <c r="S183" s="3" t="str">
        <f>CONCATENATE("GRAPHICS",":",DATA!R190)</f>
        <v>GRAPHICS:</v>
      </c>
      <c r="T183" s="3" t="str">
        <f>CONCATENATE("# OF STEPS",":",DATA!S190)</f>
        <v># OF STEPS:</v>
      </c>
      <c r="U183" s="3" t="str">
        <f>CONCATENATE("COMMENTS",":",DATA!T190)</f>
        <v>COMMENTS:</v>
      </c>
      <c r="V183" s="3">
        <f>DATA!F190</f>
        <v>4200</v>
      </c>
      <c r="W183" s="3" t="str">
        <f>'MDM WORKSHEET HIDE'!C184</f>
        <v/>
      </c>
      <c r="X183" s="3">
        <f>DATA!V190</f>
        <v>0</v>
      </c>
      <c r="Y183" s="75">
        <f>'MDM WORKSHEET HIDE'!B184</f>
        <v>14</v>
      </c>
      <c r="Z183" s="3" t="e">
        <f>'MDM WORKSHEET HIDE'!H184</f>
        <v>#N/A</v>
      </c>
      <c r="AA183" s="3" t="e">
        <f>'MDM WORKSHEET HIDE'!I184</f>
        <v>#N/A</v>
      </c>
      <c r="AB183" s="3"/>
      <c r="AC183" s="76" t="e">
        <f t="shared" si="11"/>
        <v>#VALUE!</v>
      </c>
      <c r="AD183" s="28"/>
      <c r="AE183" s="77" t="e">
        <f t="shared" si="12"/>
        <v>#VALUE!</v>
      </c>
    </row>
    <row r="184" spans="1:31" ht="48.75" customHeight="1" x14ac:dyDescent="0.3">
      <c r="A184" s="3" t="str">
        <f>CONCATENATE("REQ NAME",":",DATA!D191)</f>
        <v>REQ NAME:0</v>
      </c>
      <c r="B184" s="3" t="str">
        <f>CONCATENATE("REQ PHONE",":",DATA!E191)</f>
        <v>REQ PHONE:0</v>
      </c>
      <c r="C184" s="3">
        <f>DATA!G191</f>
        <v>0</v>
      </c>
      <c r="D184" s="3" t="e">
        <f>DATA!H191</f>
        <v>#N/A</v>
      </c>
      <c r="E184" s="3">
        <f>DATA!U191</f>
        <v>0</v>
      </c>
      <c r="F184" s="4">
        <f>DATA!I191</f>
        <v>0</v>
      </c>
      <c r="G184" s="3" t="str">
        <f>CONCATENATE("CUST NAME",":",DATA!J191)</f>
        <v>CUST NAME:</v>
      </c>
      <c r="H184" s="5"/>
      <c r="I184" s="4">
        <f t="shared" si="9"/>
        <v>0</v>
      </c>
      <c r="J184" s="3" t="str">
        <f t="shared" si="10"/>
        <v>CUST NAME:</v>
      </c>
      <c r="K184" s="3" t="str">
        <f>CONCATENATE("PRIM CONTACT",":",DATA!K191)</f>
        <v>PRIM CONTACT:</v>
      </c>
      <c r="L184" s="3" t="str">
        <f>CONCATENATE("PRIM PHONE",":",DATA!L191)</f>
        <v>PRIM PHONE:</v>
      </c>
      <c r="M184" s="75" t="str">
        <f>CONCATENATE("REQ COMPLETION DATE",":",(TEXT(DATA!M191,"MM/DD/YYYY")))</f>
        <v>REQ COMPLETION DATE:01/00/1900</v>
      </c>
      <c r="N184" s="3"/>
      <c r="O184" s="3">
        <f>DATA!N191</f>
        <v>0</v>
      </c>
      <c r="P184" s="3" t="str">
        <f>CONCATENATE("CURRENT LOC OF EQUIP",":",DATA!O191)</f>
        <v>CURRENT LOC OF EQUIP:</v>
      </c>
      <c r="Q184" s="3" t="str">
        <f>CONCATENATE("NEW LOC OF EQUIP",":",DATA!O191)</f>
        <v>NEW LOC OF EQUIP:</v>
      </c>
      <c r="R184" s="3" t="str">
        <f>CONCATENATE("MODEL",":",DATA!Q191)</f>
        <v>MODEL:</v>
      </c>
      <c r="S184" s="3" t="str">
        <f>CONCATENATE("GRAPHICS",":",DATA!R191)</f>
        <v>GRAPHICS:</v>
      </c>
      <c r="T184" s="3" t="str">
        <f>CONCATENATE("# OF STEPS",":",DATA!S191)</f>
        <v># OF STEPS:</v>
      </c>
      <c r="U184" s="3" t="str">
        <f>CONCATENATE("COMMENTS",":",DATA!T191)</f>
        <v>COMMENTS:</v>
      </c>
      <c r="V184" s="3">
        <f>DATA!F191</f>
        <v>4200</v>
      </c>
      <c r="W184" s="3" t="str">
        <f>'MDM WORKSHEET HIDE'!C185</f>
        <v/>
      </c>
      <c r="X184" s="3">
        <f>DATA!V191</f>
        <v>0</v>
      </c>
      <c r="Y184" s="75">
        <f>'MDM WORKSHEET HIDE'!B185</f>
        <v>14</v>
      </c>
      <c r="Z184" s="3" t="e">
        <f>'MDM WORKSHEET HIDE'!H185</f>
        <v>#N/A</v>
      </c>
      <c r="AA184" s="3" t="e">
        <f>'MDM WORKSHEET HIDE'!I185</f>
        <v>#N/A</v>
      </c>
      <c r="AB184" s="3"/>
      <c r="AC184" s="76" t="e">
        <f t="shared" si="11"/>
        <v>#VALUE!</v>
      </c>
      <c r="AD184" s="28"/>
      <c r="AE184" s="77" t="e">
        <f t="shared" si="12"/>
        <v>#VALUE!</v>
      </c>
    </row>
    <row r="185" spans="1:31" ht="48.75" customHeight="1" x14ac:dyDescent="0.3">
      <c r="A185" s="3" t="str">
        <f>CONCATENATE("REQ NAME",":",DATA!D192)</f>
        <v>REQ NAME:0</v>
      </c>
      <c r="B185" s="3" t="str">
        <f>CONCATENATE("REQ PHONE",":",DATA!E192)</f>
        <v>REQ PHONE:0</v>
      </c>
      <c r="C185" s="3">
        <f>DATA!G192</f>
        <v>0</v>
      </c>
      <c r="D185" s="3" t="e">
        <f>DATA!H192</f>
        <v>#N/A</v>
      </c>
      <c r="E185" s="3">
        <f>DATA!U192</f>
        <v>0</v>
      </c>
      <c r="F185" s="4">
        <f>DATA!I192</f>
        <v>0</v>
      </c>
      <c r="G185" s="3" t="str">
        <f>CONCATENATE("CUST NAME",":",DATA!J192)</f>
        <v>CUST NAME:</v>
      </c>
      <c r="H185" s="5"/>
      <c r="I185" s="4">
        <f t="shared" si="9"/>
        <v>0</v>
      </c>
      <c r="J185" s="3" t="str">
        <f t="shared" si="10"/>
        <v>CUST NAME:</v>
      </c>
      <c r="K185" s="3" t="str">
        <f>CONCATENATE("PRIM CONTACT",":",DATA!K192)</f>
        <v>PRIM CONTACT:</v>
      </c>
      <c r="L185" s="3" t="str">
        <f>CONCATENATE("PRIM PHONE",":",DATA!L192)</f>
        <v>PRIM PHONE:</v>
      </c>
      <c r="M185" s="75" t="str">
        <f>CONCATENATE("REQ COMPLETION DATE",":",(TEXT(DATA!M192,"MM/DD/YYYY")))</f>
        <v>REQ COMPLETION DATE:01/00/1900</v>
      </c>
      <c r="N185" s="3"/>
      <c r="O185" s="3">
        <f>DATA!N192</f>
        <v>0</v>
      </c>
      <c r="P185" s="3" t="str">
        <f>CONCATENATE("CURRENT LOC OF EQUIP",":",DATA!O192)</f>
        <v>CURRENT LOC OF EQUIP:</v>
      </c>
      <c r="Q185" s="3" t="str">
        <f>CONCATENATE("NEW LOC OF EQUIP",":",DATA!O192)</f>
        <v>NEW LOC OF EQUIP:</v>
      </c>
      <c r="R185" s="3" t="str">
        <f>CONCATENATE("MODEL",":",DATA!Q192)</f>
        <v>MODEL:</v>
      </c>
      <c r="S185" s="3" t="str">
        <f>CONCATENATE("GRAPHICS",":",DATA!R192)</f>
        <v>GRAPHICS:</v>
      </c>
      <c r="T185" s="3" t="str">
        <f>CONCATENATE("# OF STEPS",":",DATA!S192)</f>
        <v># OF STEPS:</v>
      </c>
      <c r="U185" s="3" t="str">
        <f>CONCATENATE("COMMENTS",":",DATA!T192)</f>
        <v>COMMENTS:</v>
      </c>
      <c r="V185" s="3">
        <f>DATA!F192</f>
        <v>4200</v>
      </c>
      <c r="W185" s="3" t="str">
        <f>'MDM WORKSHEET HIDE'!C186</f>
        <v/>
      </c>
      <c r="X185" s="3">
        <f>DATA!V192</f>
        <v>0</v>
      </c>
      <c r="Y185" s="75">
        <f>'MDM WORKSHEET HIDE'!B186</f>
        <v>14</v>
      </c>
      <c r="Z185" s="3" t="e">
        <f>'MDM WORKSHEET HIDE'!H186</f>
        <v>#N/A</v>
      </c>
      <c r="AA185" s="3" t="e">
        <f>'MDM WORKSHEET HIDE'!I186</f>
        <v>#N/A</v>
      </c>
      <c r="AB185" s="3"/>
      <c r="AC185" s="76" t="e">
        <f t="shared" si="11"/>
        <v>#VALUE!</v>
      </c>
      <c r="AD185" s="28"/>
      <c r="AE185" s="77" t="e">
        <f t="shared" si="12"/>
        <v>#VALUE!</v>
      </c>
    </row>
    <row r="186" spans="1:31" ht="48.75" customHeight="1" x14ac:dyDescent="0.3">
      <c r="A186" s="3" t="str">
        <f>CONCATENATE("REQ NAME",":",DATA!D193)</f>
        <v>REQ NAME:0</v>
      </c>
      <c r="B186" s="3" t="str">
        <f>CONCATENATE("REQ PHONE",":",DATA!E193)</f>
        <v>REQ PHONE:0</v>
      </c>
      <c r="C186" s="3">
        <f>DATA!G193</f>
        <v>0</v>
      </c>
      <c r="D186" s="3" t="e">
        <f>DATA!H193</f>
        <v>#N/A</v>
      </c>
      <c r="E186" s="3">
        <f>DATA!U193</f>
        <v>0</v>
      </c>
      <c r="F186" s="4">
        <f>DATA!I193</f>
        <v>0</v>
      </c>
      <c r="G186" s="3" t="str">
        <f>CONCATENATE("CUST NAME",":",DATA!J193)</f>
        <v>CUST NAME:</v>
      </c>
      <c r="H186" s="5"/>
      <c r="I186" s="4">
        <f t="shared" si="9"/>
        <v>0</v>
      </c>
      <c r="J186" s="3" t="str">
        <f t="shared" si="10"/>
        <v>CUST NAME:</v>
      </c>
      <c r="K186" s="3" t="str">
        <f>CONCATENATE("PRIM CONTACT",":",DATA!K193)</f>
        <v>PRIM CONTACT:</v>
      </c>
      <c r="L186" s="3" t="str">
        <f>CONCATENATE("PRIM PHONE",":",DATA!L193)</f>
        <v>PRIM PHONE:</v>
      </c>
      <c r="M186" s="75" t="str">
        <f>CONCATENATE("REQ COMPLETION DATE",":",(TEXT(DATA!M193,"MM/DD/YYYY")))</f>
        <v>REQ COMPLETION DATE:01/00/1900</v>
      </c>
      <c r="N186" s="3"/>
      <c r="O186" s="3">
        <f>DATA!N193</f>
        <v>0</v>
      </c>
      <c r="P186" s="3" t="str">
        <f>CONCATENATE("CURRENT LOC OF EQUIP",":",DATA!O193)</f>
        <v>CURRENT LOC OF EQUIP:</v>
      </c>
      <c r="Q186" s="3" t="str">
        <f>CONCATENATE("NEW LOC OF EQUIP",":",DATA!O193)</f>
        <v>NEW LOC OF EQUIP:</v>
      </c>
      <c r="R186" s="3" t="str">
        <f>CONCATENATE("MODEL",":",DATA!Q193)</f>
        <v>MODEL:</v>
      </c>
      <c r="S186" s="3" t="str">
        <f>CONCATENATE("GRAPHICS",":",DATA!R193)</f>
        <v>GRAPHICS:</v>
      </c>
      <c r="T186" s="3" t="str">
        <f>CONCATENATE("# OF STEPS",":",DATA!S193)</f>
        <v># OF STEPS:</v>
      </c>
      <c r="U186" s="3" t="str">
        <f>CONCATENATE("COMMENTS",":",DATA!T193)</f>
        <v>COMMENTS:</v>
      </c>
      <c r="V186" s="3">
        <f>DATA!F193</f>
        <v>4200</v>
      </c>
      <c r="W186" s="3" t="str">
        <f>'MDM WORKSHEET HIDE'!C187</f>
        <v/>
      </c>
      <c r="X186" s="3">
        <f>DATA!V193</f>
        <v>0</v>
      </c>
      <c r="Y186" s="75">
        <f>'MDM WORKSHEET HIDE'!B187</f>
        <v>14</v>
      </c>
      <c r="Z186" s="3" t="e">
        <f>'MDM WORKSHEET HIDE'!H187</f>
        <v>#N/A</v>
      </c>
      <c r="AA186" s="3" t="e">
        <f>'MDM WORKSHEET HIDE'!I187</f>
        <v>#N/A</v>
      </c>
      <c r="AB186" s="3"/>
      <c r="AC186" s="76" t="e">
        <f t="shared" si="11"/>
        <v>#VALUE!</v>
      </c>
      <c r="AD186" s="28"/>
      <c r="AE186" s="77" t="e">
        <f t="shared" si="12"/>
        <v>#VALUE!</v>
      </c>
    </row>
    <row r="187" spans="1:31" ht="48.75" customHeight="1" x14ac:dyDescent="0.3">
      <c r="A187" s="3" t="str">
        <f>CONCATENATE("REQ NAME",":",DATA!D194)</f>
        <v>REQ NAME:0</v>
      </c>
      <c r="B187" s="3" t="str">
        <f>CONCATENATE("REQ PHONE",":",DATA!E194)</f>
        <v>REQ PHONE:0</v>
      </c>
      <c r="C187" s="3">
        <f>DATA!G194</f>
        <v>0</v>
      </c>
      <c r="D187" s="3" t="e">
        <f>DATA!H194</f>
        <v>#N/A</v>
      </c>
      <c r="E187" s="3">
        <f>DATA!U194</f>
        <v>0</v>
      </c>
      <c r="F187" s="4">
        <f>DATA!I194</f>
        <v>0</v>
      </c>
      <c r="G187" s="3" t="str">
        <f>CONCATENATE("CUST NAME",":",DATA!J194)</f>
        <v>CUST NAME:</v>
      </c>
      <c r="H187" s="5"/>
      <c r="I187" s="4">
        <f t="shared" si="9"/>
        <v>0</v>
      </c>
      <c r="J187" s="3" t="str">
        <f t="shared" si="10"/>
        <v>CUST NAME:</v>
      </c>
      <c r="K187" s="3" t="str">
        <f>CONCATENATE("PRIM CONTACT",":",DATA!K194)</f>
        <v>PRIM CONTACT:</v>
      </c>
      <c r="L187" s="3" t="str">
        <f>CONCATENATE("PRIM PHONE",":",DATA!L194)</f>
        <v>PRIM PHONE:</v>
      </c>
      <c r="M187" s="75" t="str">
        <f>CONCATENATE("REQ COMPLETION DATE",":",(TEXT(DATA!M194,"MM/DD/YYYY")))</f>
        <v>REQ COMPLETION DATE:01/00/1900</v>
      </c>
      <c r="N187" s="3"/>
      <c r="O187" s="3">
        <f>DATA!N194</f>
        <v>0</v>
      </c>
      <c r="P187" s="3" t="str">
        <f>CONCATENATE("CURRENT LOC OF EQUIP",":",DATA!O194)</f>
        <v>CURRENT LOC OF EQUIP:</v>
      </c>
      <c r="Q187" s="3" t="str">
        <f>CONCATENATE("NEW LOC OF EQUIP",":",DATA!O194)</f>
        <v>NEW LOC OF EQUIP:</v>
      </c>
      <c r="R187" s="3" t="str">
        <f>CONCATENATE("MODEL",":",DATA!Q194)</f>
        <v>MODEL:</v>
      </c>
      <c r="S187" s="3" t="str">
        <f>CONCATENATE("GRAPHICS",":",DATA!R194)</f>
        <v>GRAPHICS:</v>
      </c>
      <c r="T187" s="3" t="str">
        <f>CONCATENATE("# OF STEPS",":",DATA!S194)</f>
        <v># OF STEPS:</v>
      </c>
      <c r="U187" s="3" t="str">
        <f>CONCATENATE("COMMENTS",":",DATA!T194)</f>
        <v>COMMENTS:</v>
      </c>
      <c r="V187" s="3">
        <f>DATA!F194</f>
        <v>4200</v>
      </c>
      <c r="W187" s="3" t="str">
        <f>'MDM WORKSHEET HIDE'!C188</f>
        <v/>
      </c>
      <c r="X187" s="3">
        <f>DATA!V194</f>
        <v>0</v>
      </c>
      <c r="Y187" s="75">
        <f>'MDM WORKSHEET HIDE'!B188</f>
        <v>14</v>
      </c>
      <c r="Z187" s="3" t="e">
        <f>'MDM WORKSHEET HIDE'!H188</f>
        <v>#N/A</v>
      </c>
      <c r="AA187" s="3" t="e">
        <f>'MDM WORKSHEET HIDE'!I188</f>
        <v>#N/A</v>
      </c>
      <c r="AB187" s="3"/>
      <c r="AC187" s="76" t="e">
        <f t="shared" si="11"/>
        <v>#VALUE!</v>
      </c>
      <c r="AD187" s="28"/>
      <c r="AE187" s="77" t="e">
        <f t="shared" si="12"/>
        <v>#VALUE!</v>
      </c>
    </row>
    <row r="188" spans="1:31" ht="48.75" customHeight="1" x14ac:dyDescent="0.3">
      <c r="A188" s="3" t="str">
        <f>CONCATENATE("REQ NAME",":",DATA!D195)</f>
        <v>REQ NAME:0</v>
      </c>
      <c r="B188" s="3" t="str">
        <f>CONCATENATE("REQ PHONE",":",DATA!E195)</f>
        <v>REQ PHONE:0</v>
      </c>
      <c r="C188" s="3">
        <f>DATA!G195</f>
        <v>0</v>
      </c>
      <c r="D188" s="3" t="e">
        <f>DATA!H195</f>
        <v>#N/A</v>
      </c>
      <c r="E188" s="3">
        <f>DATA!U195</f>
        <v>0</v>
      </c>
      <c r="F188" s="4">
        <f>DATA!I195</f>
        <v>0</v>
      </c>
      <c r="G188" s="3" t="str">
        <f>CONCATENATE("CUST NAME",":",DATA!J195)</f>
        <v>CUST NAME:</v>
      </c>
      <c r="H188" s="5"/>
      <c r="I188" s="4">
        <f t="shared" si="9"/>
        <v>0</v>
      </c>
      <c r="J188" s="3" t="str">
        <f t="shared" si="10"/>
        <v>CUST NAME:</v>
      </c>
      <c r="K188" s="3" t="str">
        <f>CONCATENATE("PRIM CONTACT",":",DATA!K195)</f>
        <v>PRIM CONTACT:</v>
      </c>
      <c r="L188" s="3" t="str">
        <f>CONCATENATE("PRIM PHONE",":",DATA!L195)</f>
        <v>PRIM PHONE:</v>
      </c>
      <c r="M188" s="75" t="str">
        <f>CONCATENATE("REQ COMPLETION DATE",":",(TEXT(DATA!M195,"MM/DD/YYYY")))</f>
        <v>REQ COMPLETION DATE:01/00/1900</v>
      </c>
      <c r="N188" s="3"/>
      <c r="O188" s="3">
        <f>DATA!N195</f>
        <v>0</v>
      </c>
      <c r="P188" s="3" t="str">
        <f>CONCATENATE("CURRENT LOC OF EQUIP",":",DATA!O195)</f>
        <v>CURRENT LOC OF EQUIP:</v>
      </c>
      <c r="Q188" s="3" t="str">
        <f>CONCATENATE("NEW LOC OF EQUIP",":",DATA!O195)</f>
        <v>NEW LOC OF EQUIP:</v>
      </c>
      <c r="R188" s="3" t="str">
        <f>CONCATENATE("MODEL",":",DATA!Q195)</f>
        <v>MODEL:</v>
      </c>
      <c r="S188" s="3" t="str">
        <f>CONCATENATE("GRAPHICS",":",DATA!R195)</f>
        <v>GRAPHICS:</v>
      </c>
      <c r="T188" s="3" t="str">
        <f>CONCATENATE("# OF STEPS",":",DATA!S195)</f>
        <v># OF STEPS:</v>
      </c>
      <c r="U188" s="3" t="str">
        <f>CONCATENATE("COMMENTS",":",DATA!T195)</f>
        <v>COMMENTS:</v>
      </c>
      <c r="V188" s="3">
        <f>DATA!F195</f>
        <v>4200</v>
      </c>
      <c r="W188" s="3" t="str">
        <f>'MDM WORKSHEET HIDE'!C189</f>
        <v/>
      </c>
      <c r="X188" s="3">
        <f>DATA!V195</f>
        <v>0</v>
      </c>
      <c r="Y188" s="75">
        <f>'MDM WORKSHEET HIDE'!B189</f>
        <v>14</v>
      </c>
      <c r="Z188" s="3" t="e">
        <f>'MDM WORKSHEET HIDE'!H189</f>
        <v>#N/A</v>
      </c>
      <c r="AA188" s="3" t="e">
        <f>'MDM WORKSHEET HIDE'!I189</f>
        <v>#N/A</v>
      </c>
      <c r="AB188" s="3"/>
      <c r="AC188" s="76" t="e">
        <f t="shared" si="11"/>
        <v>#VALUE!</v>
      </c>
      <c r="AD188" s="28"/>
      <c r="AE188" s="77" t="e">
        <f t="shared" si="12"/>
        <v>#VALUE!</v>
      </c>
    </row>
    <row r="189" spans="1:31" ht="48.75" customHeight="1" x14ac:dyDescent="0.3">
      <c r="A189" s="3" t="str">
        <f>CONCATENATE("REQ NAME",":",DATA!D196)</f>
        <v>REQ NAME:0</v>
      </c>
      <c r="B189" s="3" t="str">
        <f>CONCATENATE("REQ PHONE",":",DATA!E196)</f>
        <v>REQ PHONE:0</v>
      </c>
      <c r="C189" s="3">
        <f>DATA!G196</f>
        <v>0</v>
      </c>
      <c r="D189" s="3" t="e">
        <f>DATA!H196</f>
        <v>#N/A</v>
      </c>
      <c r="E189" s="3">
        <f>DATA!U196</f>
        <v>0</v>
      </c>
      <c r="F189" s="4">
        <f>DATA!I196</f>
        <v>0</v>
      </c>
      <c r="G189" s="3" t="str">
        <f>CONCATENATE("CUST NAME",":",DATA!J196)</f>
        <v>CUST NAME:</v>
      </c>
      <c r="H189" s="5"/>
      <c r="I189" s="4">
        <f t="shared" si="9"/>
        <v>0</v>
      </c>
      <c r="J189" s="3" t="str">
        <f t="shared" si="10"/>
        <v>CUST NAME:</v>
      </c>
      <c r="K189" s="3" t="str">
        <f>CONCATENATE("PRIM CONTACT",":",DATA!K196)</f>
        <v>PRIM CONTACT:</v>
      </c>
      <c r="L189" s="3" t="str">
        <f>CONCATENATE("PRIM PHONE",":",DATA!L196)</f>
        <v>PRIM PHONE:</v>
      </c>
      <c r="M189" s="75" t="str">
        <f>CONCATENATE("REQ COMPLETION DATE",":",(TEXT(DATA!M196,"MM/DD/YYYY")))</f>
        <v>REQ COMPLETION DATE:01/00/1900</v>
      </c>
      <c r="N189" s="3"/>
      <c r="O189" s="3">
        <f>DATA!N196</f>
        <v>0</v>
      </c>
      <c r="P189" s="3" t="str">
        <f>CONCATENATE("CURRENT LOC OF EQUIP",":",DATA!O196)</f>
        <v>CURRENT LOC OF EQUIP:</v>
      </c>
      <c r="Q189" s="3" t="str">
        <f>CONCATENATE("NEW LOC OF EQUIP",":",DATA!O196)</f>
        <v>NEW LOC OF EQUIP:</v>
      </c>
      <c r="R189" s="3" t="str">
        <f>CONCATENATE("MODEL",":",DATA!Q196)</f>
        <v>MODEL:</v>
      </c>
      <c r="S189" s="3" t="str">
        <f>CONCATENATE("GRAPHICS",":",DATA!R196)</f>
        <v>GRAPHICS:</v>
      </c>
      <c r="T189" s="3" t="str">
        <f>CONCATENATE("# OF STEPS",":",DATA!S196)</f>
        <v># OF STEPS:</v>
      </c>
      <c r="U189" s="3" t="str">
        <f>CONCATENATE("COMMENTS",":",DATA!T196)</f>
        <v>COMMENTS:</v>
      </c>
      <c r="V189" s="3">
        <f>DATA!F196</f>
        <v>4200</v>
      </c>
      <c r="W189" s="3" t="str">
        <f>'MDM WORKSHEET HIDE'!C190</f>
        <v/>
      </c>
      <c r="X189" s="3">
        <f>DATA!V196</f>
        <v>0</v>
      </c>
      <c r="Y189" s="75">
        <f>'MDM WORKSHEET HIDE'!B190</f>
        <v>14</v>
      </c>
      <c r="Z189" s="3" t="e">
        <f>'MDM WORKSHEET HIDE'!H190</f>
        <v>#N/A</v>
      </c>
      <c r="AA189" s="3" t="e">
        <f>'MDM WORKSHEET HIDE'!I190</f>
        <v>#N/A</v>
      </c>
      <c r="AB189" s="3"/>
      <c r="AC189" s="76" t="e">
        <f t="shared" si="11"/>
        <v>#VALUE!</v>
      </c>
      <c r="AD189" s="28"/>
      <c r="AE189" s="77" t="e">
        <f t="shared" si="12"/>
        <v>#VALUE!</v>
      </c>
    </row>
    <row r="190" spans="1:31" ht="48.75" customHeight="1" x14ac:dyDescent="0.3">
      <c r="A190" s="3" t="str">
        <f>CONCATENATE("REQ NAME",":",DATA!D197)</f>
        <v>REQ NAME:0</v>
      </c>
      <c r="B190" s="3" t="str">
        <f>CONCATENATE("REQ PHONE",":",DATA!E197)</f>
        <v>REQ PHONE:0</v>
      </c>
      <c r="C190" s="3">
        <f>DATA!G197</f>
        <v>0</v>
      </c>
      <c r="D190" s="3" t="e">
        <f>DATA!H197</f>
        <v>#N/A</v>
      </c>
      <c r="E190" s="3">
        <f>DATA!U197</f>
        <v>0</v>
      </c>
      <c r="F190" s="4">
        <f>DATA!I197</f>
        <v>0</v>
      </c>
      <c r="G190" s="3" t="str">
        <f>CONCATENATE("CUST NAME",":",DATA!J197)</f>
        <v>CUST NAME:</v>
      </c>
      <c r="H190" s="5"/>
      <c r="I190" s="4">
        <f t="shared" si="9"/>
        <v>0</v>
      </c>
      <c r="J190" s="3" t="str">
        <f t="shared" si="10"/>
        <v>CUST NAME:</v>
      </c>
      <c r="K190" s="3" t="str">
        <f>CONCATENATE("PRIM CONTACT",":",DATA!K197)</f>
        <v>PRIM CONTACT:</v>
      </c>
      <c r="L190" s="3" t="str">
        <f>CONCATENATE("PRIM PHONE",":",DATA!L197)</f>
        <v>PRIM PHONE:</v>
      </c>
      <c r="M190" s="75" t="str">
        <f>CONCATENATE("REQ COMPLETION DATE",":",(TEXT(DATA!M197,"MM/DD/YYYY")))</f>
        <v>REQ COMPLETION DATE:01/00/1900</v>
      </c>
      <c r="N190" s="3"/>
      <c r="O190" s="3">
        <f>DATA!N197</f>
        <v>0</v>
      </c>
      <c r="P190" s="3" t="str">
        <f>CONCATENATE("CURRENT LOC OF EQUIP",":",DATA!O197)</f>
        <v>CURRENT LOC OF EQUIP:</v>
      </c>
      <c r="Q190" s="3" t="str">
        <f>CONCATENATE("NEW LOC OF EQUIP",":",DATA!O197)</f>
        <v>NEW LOC OF EQUIP:</v>
      </c>
      <c r="R190" s="3" t="str">
        <f>CONCATENATE("MODEL",":",DATA!Q197)</f>
        <v>MODEL:</v>
      </c>
      <c r="S190" s="3" t="str">
        <f>CONCATENATE("GRAPHICS",":",DATA!R197)</f>
        <v>GRAPHICS:</v>
      </c>
      <c r="T190" s="3" t="str">
        <f>CONCATENATE("# OF STEPS",":",DATA!S197)</f>
        <v># OF STEPS:</v>
      </c>
      <c r="U190" s="3" t="str">
        <f>CONCATENATE("COMMENTS",":",DATA!T197)</f>
        <v>COMMENTS:</v>
      </c>
      <c r="V190" s="3">
        <f>DATA!F197</f>
        <v>4200</v>
      </c>
      <c r="W190" s="3" t="str">
        <f>'MDM WORKSHEET HIDE'!C191</f>
        <v/>
      </c>
      <c r="X190" s="3">
        <f>DATA!V197</f>
        <v>0</v>
      </c>
      <c r="Y190" s="75">
        <f>'MDM WORKSHEET HIDE'!B191</f>
        <v>14</v>
      </c>
      <c r="Z190" s="3" t="e">
        <f>'MDM WORKSHEET HIDE'!H191</f>
        <v>#N/A</v>
      </c>
      <c r="AA190" s="3" t="e">
        <f>'MDM WORKSHEET HIDE'!I191</f>
        <v>#N/A</v>
      </c>
      <c r="AB190" s="3"/>
      <c r="AC190" s="76" t="e">
        <f t="shared" si="11"/>
        <v>#VALUE!</v>
      </c>
      <c r="AD190" s="28"/>
      <c r="AE190" s="77" t="e">
        <f t="shared" si="12"/>
        <v>#VALUE!</v>
      </c>
    </row>
    <row r="191" spans="1:31" ht="48.75" customHeight="1" x14ac:dyDescent="0.3">
      <c r="A191" s="3" t="str">
        <f>CONCATENATE("REQ NAME",":",DATA!D198)</f>
        <v>REQ NAME:0</v>
      </c>
      <c r="B191" s="3" t="str">
        <f>CONCATENATE("REQ PHONE",":",DATA!E198)</f>
        <v>REQ PHONE:0</v>
      </c>
      <c r="C191" s="3">
        <f>DATA!G198</f>
        <v>0</v>
      </c>
      <c r="D191" s="3" t="e">
        <f>DATA!H198</f>
        <v>#N/A</v>
      </c>
      <c r="E191" s="3">
        <f>DATA!U198</f>
        <v>0</v>
      </c>
      <c r="F191" s="4">
        <f>DATA!I198</f>
        <v>0</v>
      </c>
      <c r="G191" s="3" t="str">
        <f>CONCATENATE("CUST NAME",":",DATA!J198)</f>
        <v>CUST NAME:</v>
      </c>
      <c r="H191" s="5"/>
      <c r="I191" s="4">
        <f t="shared" si="9"/>
        <v>0</v>
      </c>
      <c r="J191" s="3" t="str">
        <f t="shared" si="10"/>
        <v>CUST NAME:</v>
      </c>
      <c r="K191" s="3" t="str">
        <f>CONCATENATE("PRIM CONTACT",":",DATA!K198)</f>
        <v>PRIM CONTACT:</v>
      </c>
      <c r="L191" s="3" t="str">
        <f>CONCATENATE("PRIM PHONE",":",DATA!L198)</f>
        <v>PRIM PHONE:</v>
      </c>
      <c r="M191" s="75" t="str">
        <f>CONCATENATE("REQ COMPLETION DATE",":",(TEXT(DATA!M198,"MM/DD/YYYY")))</f>
        <v>REQ COMPLETION DATE:01/00/1900</v>
      </c>
      <c r="N191" s="3"/>
      <c r="O191" s="3">
        <f>DATA!N198</f>
        <v>0</v>
      </c>
      <c r="P191" s="3" t="str">
        <f>CONCATENATE("CURRENT LOC OF EQUIP",":",DATA!O198)</f>
        <v>CURRENT LOC OF EQUIP:</v>
      </c>
      <c r="Q191" s="3" t="str">
        <f>CONCATENATE("NEW LOC OF EQUIP",":",DATA!O198)</f>
        <v>NEW LOC OF EQUIP:</v>
      </c>
      <c r="R191" s="3" t="str">
        <f>CONCATENATE("MODEL",":",DATA!Q198)</f>
        <v>MODEL:</v>
      </c>
      <c r="S191" s="3" t="str">
        <f>CONCATENATE("GRAPHICS",":",DATA!R198)</f>
        <v>GRAPHICS:</v>
      </c>
      <c r="T191" s="3" t="str">
        <f>CONCATENATE("# OF STEPS",":",DATA!S198)</f>
        <v># OF STEPS:</v>
      </c>
      <c r="U191" s="3" t="str">
        <f>CONCATENATE("COMMENTS",":",DATA!T198)</f>
        <v>COMMENTS:</v>
      </c>
      <c r="V191" s="3">
        <f>DATA!F198</f>
        <v>4200</v>
      </c>
      <c r="W191" s="3" t="str">
        <f>'MDM WORKSHEET HIDE'!C192</f>
        <v/>
      </c>
      <c r="X191" s="3">
        <f>DATA!V198</f>
        <v>0</v>
      </c>
      <c r="Y191" s="75">
        <f>'MDM WORKSHEET HIDE'!B192</f>
        <v>14</v>
      </c>
      <c r="Z191" s="3" t="e">
        <f>'MDM WORKSHEET HIDE'!H192</f>
        <v>#N/A</v>
      </c>
      <c r="AA191" s="3" t="e">
        <f>'MDM WORKSHEET HIDE'!I192</f>
        <v>#N/A</v>
      </c>
      <c r="AB191" s="3"/>
      <c r="AC191" s="76" t="e">
        <f t="shared" si="11"/>
        <v>#VALUE!</v>
      </c>
      <c r="AD191" s="28"/>
      <c r="AE191" s="77" t="e">
        <f t="shared" si="12"/>
        <v>#VALUE!</v>
      </c>
    </row>
    <row r="192" spans="1:31" ht="48.75" customHeight="1" x14ac:dyDescent="0.3">
      <c r="A192" s="3" t="str">
        <f>CONCATENATE("REQ NAME",":",DATA!D199)</f>
        <v>REQ NAME:0</v>
      </c>
      <c r="B192" s="3" t="str">
        <f>CONCATENATE("REQ PHONE",":",DATA!E199)</f>
        <v>REQ PHONE:0</v>
      </c>
      <c r="C192" s="3">
        <f>DATA!G199</f>
        <v>0</v>
      </c>
      <c r="D192" s="3" t="e">
        <f>DATA!H199</f>
        <v>#N/A</v>
      </c>
      <c r="E192" s="3">
        <f>DATA!U199</f>
        <v>0</v>
      </c>
      <c r="F192" s="4">
        <f>DATA!I199</f>
        <v>0</v>
      </c>
      <c r="G192" s="3" t="str">
        <f>CONCATENATE("CUST NAME",":",DATA!J199)</f>
        <v>CUST NAME:</v>
      </c>
      <c r="H192" s="5"/>
      <c r="I192" s="4">
        <f t="shared" si="9"/>
        <v>0</v>
      </c>
      <c r="J192" s="3" t="str">
        <f t="shared" si="10"/>
        <v>CUST NAME:</v>
      </c>
      <c r="K192" s="3" t="str">
        <f>CONCATENATE("PRIM CONTACT",":",DATA!K199)</f>
        <v>PRIM CONTACT:</v>
      </c>
      <c r="L192" s="3" t="str">
        <f>CONCATENATE("PRIM PHONE",":",DATA!L199)</f>
        <v>PRIM PHONE:</v>
      </c>
      <c r="M192" s="75" t="str">
        <f>CONCATENATE("REQ COMPLETION DATE",":",(TEXT(DATA!M199,"MM/DD/YYYY")))</f>
        <v>REQ COMPLETION DATE:01/00/1900</v>
      </c>
      <c r="N192" s="3"/>
      <c r="O192" s="3">
        <f>DATA!N199</f>
        <v>0</v>
      </c>
      <c r="P192" s="3" t="str">
        <f>CONCATENATE("CURRENT LOC OF EQUIP",":",DATA!O199)</f>
        <v>CURRENT LOC OF EQUIP:</v>
      </c>
      <c r="Q192" s="3" t="str">
        <f>CONCATENATE("NEW LOC OF EQUIP",":",DATA!O199)</f>
        <v>NEW LOC OF EQUIP:</v>
      </c>
      <c r="R192" s="3" t="str">
        <f>CONCATENATE("MODEL",":",DATA!Q199)</f>
        <v>MODEL:</v>
      </c>
      <c r="S192" s="3" t="str">
        <f>CONCATENATE("GRAPHICS",":",DATA!R199)</f>
        <v>GRAPHICS:</v>
      </c>
      <c r="T192" s="3" t="str">
        <f>CONCATENATE("# OF STEPS",":",DATA!S199)</f>
        <v># OF STEPS:</v>
      </c>
      <c r="U192" s="3" t="str">
        <f>CONCATENATE("COMMENTS",":",DATA!T199)</f>
        <v>COMMENTS:</v>
      </c>
      <c r="V192" s="3">
        <f>DATA!F199</f>
        <v>4200</v>
      </c>
      <c r="W192" s="3" t="str">
        <f>'MDM WORKSHEET HIDE'!C193</f>
        <v/>
      </c>
      <c r="X192" s="3">
        <f>DATA!V199</f>
        <v>0</v>
      </c>
      <c r="Y192" s="75">
        <f>'MDM WORKSHEET HIDE'!B193</f>
        <v>14</v>
      </c>
      <c r="Z192" s="3" t="e">
        <f>'MDM WORKSHEET HIDE'!H193</f>
        <v>#N/A</v>
      </c>
      <c r="AA192" s="3" t="e">
        <f>'MDM WORKSHEET HIDE'!I193</f>
        <v>#N/A</v>
      </c>
      <c r="AB192" s="3"/>
      <c r="AC192" s="76" t="e">
        <f t="shared" si="11"/>
        <v>#VALUE!</v>
      </c>
      <c r="AD192" s="28"/>
      <c r="AE192" s="77" t="e">
        <f t="shared" si="12"/>
        <v>#VALUE!</v>
      </c>
    </row>
    <row r="193" spans="1:31" ht="48.75" customHeight="1" x14ac:dyDescent="0.3">
      <c r="A193" s="3" t="str">
        <f>CONCATENATE("REQ NAME",":",DATA!D200)</f>
        <v>REQ NAME:0</v>
      </c>
      <c r="B193" s="3" t="str">
        <f>CONCATENATE("REQ PHONE",":",DATA!E200)</f>
        <v>REQ PHONE:0</v>
      </c>
      <c r="C193" s="3">
        <f>DATA!G200</f>
        <v>0</v>
      </c>
      <c r="D193" s="3" t="e">
        <f>DATA!H200</f>
        <v>#N/A</v>
      </c>
      <c r="E193" s="3">
        <f>DATA!U200</f>
        <v>0</v>
      </c>
      <c r="F193" s="4">
        <f>DATA!I200</f>
        <v>0</v>
      </c>
      <c r="G193" s="3" t="str">
        <f>CONCATENATE("CUST NAME",":",DATA!J200)</f>
        <v>CUST NAME:</v>
      </c>
      <c r="H193" s="5"/>
      <c r="I193" s="4">
        <f t="shared" si="9"/>
        <v>0</v>
      </c>
      <c r="J193" s="3" t="str">
        <f t="shared" si="10"/>
        <v>CUST NAME:</v>
      </c>
      <c r="K193" s="3" t="str">
        <f>CONCATENATE("PRIM CONTACT",":",DATA!K200)</f>
        <v>PRIM CONTACT:</v>
      </c>
      <c r="L193" s="3" t="str">
        <f>CONCATENATE("PRIM PHONE",":",DATA!L200)</f>
        <v>PRIM PHONE:</v>
      </c>
      <c r="M193" s="75" t="str">
        <f>CONCATENATE("REQ COMPLETION DATE",":",(TEXT(DATA!M200,"MM/DD/YYYY")))</f>
        <v>REQ COMPLETION DATE:01/00/1900</v>
      </c>
      <c r="N193" s="3"/>
      <c r="O193" s="3">
        <f>DATA!N200</f>
        <v>0</v>
      </c>
      <c r="P193" s="3" t="str">
        <f>CONCATENATE("CURRENT LOC OF EQUIP",":",DATA!O200)</f>
        <v>CURRENT LOC OF EQUIP:</v>
      </c>
      <c r="Q193" s="3" t="str">
        <f>CONCATENATE("NEW LOC OF EQUIP",":",DATA!O200)</f>
        <v>NEW LOC OF EQUIP:</v>
      </c>
      <c r="R193" s="3" t="str">
        <f>CONCATENATE("MODEL",":",DATA!Q200)</f>
        <v>MODEL:</v>
      </c>
      <c r="S193" s="3" t="str">
        <f>CONCATENATE("GRAPHICS",":",DATA!R200)</f>
        <v>GRAPHICS:</v>
      </c>
      <c r="T193" s="3" t="str">
        <f>CONCATENATE("# OF STEPS",":",DATA!S200)</f>
        <v># OF STEPS:</v>
      </c>
      <c r="U193" s="3" t="str">
        <f>CONCATENATE("COMMENTS",":",DATA!T200)</f>
        <v>COMMENTS:</v>
      </c>
      <c r="V193" s="3">
        <f>DATA!F200</f>
        <v>4200</v>
      </c>
      <c r="W193" s="3" t="str">
        <f>'MDM WORKSHEET HIDE'!C194</f>
        <v/>
      </c>
      <c r="X193" s="3">
        <f>DATA!V200</f>
        <v>0</v>
      </c>
      <c r="Y193" s="75">
        <f>'MDM WORKSHEET HIDE'!B194</f>
        <v>14</v>
      </c>
      <c r="Z193" s="3" t="e">
        <f>'MDM WORKSHEET HIDE'!H194</f>
        <v>#N/A</v>
      </c>
      <c r="AA193" s="3" t="e">
        <f>'MDM WORKSHEET HIDE'!I194</f>
        <v>#N/A</v>
      </c>
      <c r="AB193" s="3"/>
      <c r="AC193" s="76" t="e">
        <f t="shared" si="11"/>
        <v>#VALUE!</v>
      </c>
      <c r="AD193" s="28"/>
      <c r="AE193" s="77" t="e">
        <f t="shared" si="12"/>
        <v>#VALUE!</v>
      </c>
    </row>
    <row r="194" spans="1:31" ht="48.75" customHeight="1" x14ac:dyDescent="0.3">
      <c r="A194" s="3" t="str">
        <f>CONCATENATE("REQ NAME",":",DATA!D201)</f>
        <v>REQ NAME:0</v>
      </c>
      <c r="B194" s="3" t="str">
        <f>CONCATENATE("REQ PHONE",":",DATA!E201)</f>
        <v>REQ PHONE:0</v>
      </c>
      <c r="C194" s="3">
        <f>DATA!G201</f>
        <v>0</v>
      </c>
      <c r="D194" s="3" t="e">
        <f>DATA!H201</f>
        <v>#N/A</v>
      </c>
      <c r="E194" s="3">
        <f>DATA!U201</f>
        <v>0</v>
      </c>
      <c r="F194" s="4">
        <f>DATA!I201</f>
        <v>0</v>
      </c>
      <c r="G194" s="3" t="str">
        <f>CONCATENATE("CUST NAME",":",DATA!J201)</f>
        <v>CUST NAME:</v>
      </c>
      <c r="H194" s="5"/>
      <c r="I194" s="4">
        <f t="shared" si="9"/>
        <v>0</v>
      </c>
      <c r="J194" s="3" t="str">
        <f t="shared" si="10"/>
        <v>CUST NAME:</v>
      </c>
      <c r="K194" s="3" t="str">
        <f>CONCATENATE("PRIM CONTACT",":",DATA!K201)</f>
        <v>PRIM CONTACT:</v>
      </c>
      <c r="L194" s="3" t="str">
        <f>CONCATENATE("PRIM PHONE",":",DATA!L201)</f>
        <v>PRIM PHONE:</v>
      </c>
      <c r="M194" s="75" t="str">
        <f>CONCATENATE("REQ COMPLETION DATE",":",(TEXT(DATA!M201,"MM/DD/YYYY")))</f>
        <v>REQ COMPLETION DATE:01/00/1900</v>
      </c>
      <c r="N194" s="3"/>
      <c r="O194" s="3">
        <f>DATA!N201</f>
        <v>0</v>
      </c>
      <c r="P194" s="3" t="str">
        <f>CONCATENATE("CURRENT LOC OF EQUIP",":",DATA!O201)</f>
        <v>CURRENT LOC OF EQUIP:</v>
      </c>
      <c r="Q194" s="3" t="str">
        <f>CONCATENATE("NEW LOC OF EQUIP",":",DATA!O201)</f>
        <v>NEW LOC OF EQUIP:</v>
      </c>
      <c r="R194" s="3" t="str">
        <f>CONCATENATE("MODEL",":",DATA!Q201)</f>
        <v>MODEL:</v>
      </c>
      <c r="S194" s="3" t="str">
        <f>CONCATENATE("GRAPHICS",":",DATA!R201)</f>
        <v>GRAPHICS:</v>
      </c>
      <c r="T194" s="3" t="str">
        <f>CONCATENATE("# OF STEPS",":",DATA!S201)</f>
        <v># OF STEPS:</v>
      </c>
      <c r="U194" s="3" t="str">
        <f>CONCATENATE("COMMENTS",":",DATA!T201)</f>
        <v>COMMENTS:</v>
      </c>
      <c r="V194" s="3">
        <f>DATA!F201</f>
        <v>4200</v>
      </c>
      <c r="W194" s="3" t="str">
        <f>'MDM WORKSHEET HIDE'!C195</f>
        <v/>
      </c>
      <c r="X194" s="3">
        <f>DATA!V201</f>
        <v>0</v>
      </c>
      <c r="Y194" s="75">
        <f>'MDM WORKSHEET HIDE'!B195</f>
        <v>14</v>
      </c>
      <c r="Z194" s="3" t="e">
        <f>'MDM WORKSHEET HIDE'!H195</f>
        <v>#N/A</v>
      </c>
      <c r="AA194" s="3" t="e">
        <f>'MDM WORKSHEET HIDE'!I195</f>
        <v>#N/A</v>
      </c>
      <c r="AB194" s="3"/>
      <c r="AC194" s="76" t="e">
        <f t="shared" si="11"/>
        <v>#VALUE!</v>
      </c>
      <c r="AD194" s="28"/>
      <c r="AE194" s="77" t="e">
        <f t="shared" si="12"/>
        <v>#VALUE!</v>
      </c>
    </row>
    <row r="195" spans="1:31" ht="48.75" customHeight="1" x14ac:dyDescent="0.3">
      <c r="A195" s="3" t="str">
        <f>CONCATENATE("REQ NAME",":",DATA!D202)</f>
        <v>REQ NAME:0</v>
      </c>
      <c r="B195" s="3" t="str">
        <f>CONCATENATE("REQ PHONE",":",DATA!E202)</f>
        <v>REQ PHONE:0</v>
      </c>
      <c r="C195" s="3">
        <f>DATA!G202</f>
        <v>0</v>
      </c>
      <c r="D195" s="3" t="e">
        <f>DATA!H202</f>
        <v>#N/A</v>
      </c>
      <c r="E195" s="3">
        <f>DATA!U202</f>
        <v>0</v>
      </c>
      <c r="F195" s="4">
        <f>DATA!I202</f>
        <v>0</v>
      </c>
      <c r="G195" s="3" t="str">
        <f>CONCATENATE("CUST NAME",":",DATA!J202)</f>
        <v>CUST NAME:</v>
      </c>
      <c r="H195" s="5"/>
      <c r="I195" s="4">
        <f t="shared" ref="I195:I258" si="13">F195</f>
        <v>0</v>
      </c>
      <c r="J195" s="3" t="str">
        <f t="shared" ref="J195:J258" si="14">G195</f>
        <v>CUST NAME:</v>
      </c>
      <c r="K195" s="3" t="str">
        <f>CONCATENATE("PRIM CONTACT",":",DATA!K202)</f>
        <v>PRIM CONTACT:</v>
      </c>
      <c r="L195" s="3" t="str">
        <f>CONCATENATE("PRIM PHONE",":",DATA!L202)</f>
        <v>PRIM PHONE:</v>
      </c>
      <c r="M195" s="75" t="str">
        <f>CONCATENATE("REQ COMPLETION DATE",":",(TEXT(DATA!M202,"MM/DD/YYYY")))</f>
        <v>REQ COMPLETION DATE:01/00/1900</v>
      </c>
      <c r="N195" s="3"/>
      <c r="O195" s="3">
        <f>DATA!N202</f>
        <v>0</v>
      </c>
      <c r="P195" s="3" t="str">
        <f>CONCATENATE("CURRENT LOC OF EQUIP",":",DATA!O202)</f>
        <v>CURRENT LOC OF EQUIP:</v>
      </c>
      <c r="Q195" s="3" t="str">
        <f>CONCATENATE("NEW LOC OF EQUIP",":",DATA!O202)</f>
        <v>NEW LOC OF EQUIP:</v>
      </c>
      <c r="R195" s="3" t="str">
        <f>CONCATENATE("MODEL",":",DATA!Q202)</f>
        <v>MODEL:</v>
      </c>
      <c r="S195" s="3" t="str">
        <f>CONCATENATE("GRAPHICS",":",DATA!R202)</f>
        <v>GRAPHICS:</v>
      </c>
      <c r="T195" s="3" t="str">
        <f>CONCATENATE("# OF STEPS",":",DATA!S202)</f>
        <v># OF STEPS:</v>
      </c>
      <c r="U195" s="3" t="str">
        <f>CONCATENATE("COMMENTS",":",DATA!T202)</f>
        <v>COMMENTS:</v>
      </c>
      <c r="V195" s="3">
        <f>DATA!F202</f>
        <v>4200</v>
      </c>
      <c r="W195" s="3" t="str">
        <f>'MDM WORKSHEET HIDE'!C196</f>
        <v/>
      </c>
      <c r="X195" s="3">
        <f>DATA!V202</f>
        <v>0</v>
      </c>
      <c r="Y195" s="75">
        <f>'MDM WORKSHEET HIDE'!B196</f>
        <v>14</v>
      </c>
      <c r="Z195" s="3" t="e">
        <f>'MDM WORKSHEET HIDE'!H196</f>
        <v>#N/A</v>
      </c>
      <c r="AA195" s="3" t="e">
        <f>'MDM WORKSHEET HIDE'!I196</f>
        <v>#N/A</v>
      </c>
      <c r="AB195" s="3"/>
      <c r="AC195" s="76" t="e">
        <f t="shared" ref="AC195:AC258" si="15">RIGHT(TRIM(AB195),LEN(TRIM(AB195))-FIND("- Notification",TRIM(AB195)))</f>
        <v>#VALUE!</v>
      </c>
      <c r="AD195" s="28"/>
      <c r="AE195" s="77" t="e">
        <f t="shared" ref="AE195:AE258" si="16">MID(AC195,14,13)</f>
        <v>#VALUE!</v>
      </c>
    </row>
    <row r="196" spans="1:31" ht="48.75" customHeight="1" x14ac:dyDescent="0.3">
      <c r="A196" s="3" t="str">
        <f>CONCATENATE("REQ NAME",":",DATA!D203)</f>
        <v>REQ NAME:0</v>
      </c>
      <c r="B196" s="3" t="str">
        <f>CONCATENATE("REQ PHONE",":",DATA!E203)</f>
        <v>REQ PHONE:0</v>
      </c>
      <c r="C196" s="3">
        <f>DATA!G203</f>
        <v>0</v>
      </c>
      <c r="D196" s="3" t="e">
        <f>DATA!H203</f>
        <v>#N/A</v>
      </c>
      <c r="E196" s="3">
        <f>DATA!U203</f>
        <v>0</v>
      </c>
      <c r="F196" s="4">
        <f>DATA!I203</f>
        <v>0</v>
      </c>
      <c r="G196" s="3" t="str">
        <f>CONCATENATE("CUST NAME",":",DATA!J203)</f>
        <v>CUST NAME:</v>
      </c>
      <c r="H196" s="5"/>
      <c r="I196" s="4">
        <f t="shared" si="13"/>
        <v>0</v>
      </c>
      <c r="J196" s="3" t="str">
        <f t="shared" si="14"/>
        <v>CUST NAME:</v>
      </c>
      <c r="K196" s="3" t="str">
        <f>CONCATENATE("PRIM CONTACT",":",DATA!K203)</f>
        <v>PRIM CONTACT:</v>
      </c>
      <c r="L196" s="3" t="str">
        <f>CONCATENATE("PRIM PHONE",":",DATA!L203)</f>
        <v>PRIM PHONE:</v>
      </c>
      <c r="M196" s="75" t="str">
        <f>CONCATENATE("REQ COMPLETION DATE",":",(TEXT(DATA!M203,"MM/DD/YYYY")))</f>
        <v>REQ COMPLETION DATE:01/00/1900</v>
      </c>
      <c r="N196" s="3"/>
      <c r="O196" s="3">
        <f>DATA!N203</f>
        <v>0</v>
      </c>
      <c r="P196" s="3" t="str">
        <f>CONCATENATE("CURRENT LOC OF EQUIP",":",DATA!O203)</f>
        <v>CURRENT LOC OF EQUIP:</v>
      </c>
      <c r="Q196" s="3" t="str">
        <f>CONCATENATE("NEW LOC OF EQUIP",":",DATA!O203)</f>
        <v>NEW LOC OF EQUIP:</v>
      </c>
      <c r="R196" s="3" t="str">
        <f>CONCATENATE("MODEL",":",DATA!Q203)</f>
        <v>MODEL:</v>
      </c>
      <c r="S196" s="3" t="str">
        <f>CONCATENATE("GRAPHICS",":",DATA!R203)</f>
        <v>GRAPHICS:</v>
      </c>
      <c r="T196" s="3" t="str">
        <f>CONCATENATE("# OF STEPS",":",DATA!S203)</f>
        <v># OF STEPS:</v>
      </c>
      <c r="U196" s="3" t="str">
        <f>CONCATENATE("COMMENTS",":",DATA!T203)</f>
        <v>COMMENTS:</v>
      </c>
      <c r="V196" s="3">
        <f>DATA!F203</f>
        <v>4200</v>
      </c>
      <c r="W196" s="3" t="str">
        <f>'MDM WORKSHEET HIDE'!C197</f>
        <v/>
      </c>
      <c r="X196" s="3">
        <f>DATA!V203</f>
        <v>0</v>
      </c>
      <c r="Y196" s="75">
        <f>'MDM WORKSHEET HIDE'!B197</f>
        <v>14</v>
      </c>
      <c r="Z196" s="3" t="e">
        <f>'MDM WORKSHEET HIDE'!H197</f>
        <v>#N/A</v>
      </c>
      <c r="AA196" s="3" t="e">
        <f>'MDM WORKSHEET HIDE'!I197</f>
        <v>#N/A</v>
      </c>
      <c r="AB196" s="3"/>
      <c r="AC196" s="76" t="e">
        <f t="shared" si="15"/>
        <v>#VALUE!</v>
      </c>
      <c r="AD196" s="28"/>
      <c r="AE196" s="77" t="e">
        <f t="shared" si="16"/>
        <v>#VALUE!</v>
      </c>
    </row>
    <row r="197" spans="1:31" ht="48.75" customHeight="1" x14ac:dyDescent="0.3">
      <c r="A197" s="3" t="str">
        <f>CONCATENATE("REQ NAME",":",DATA!D204)</f>
        <v>REQ NAME:0</v>
      </c>
      <c r="B197" s="3" t="str">
        <f>CONCATENATE("REQ PHONE",":",DATA!E204)</f>
        <v>REQ PHONE:0</v>
      </c>
      <c r="C197" s="3">
        <f>DATA!G204</f>
        <v>0</v>
      </c>
      <c r="D197" s="3" t="e">
        <f>DATA!H204</f>
        <v>#N/A</v>
      </c>
      <c r="E197" s="3">
        <f>DATA!U204</f>
        <v>0</v>
      </c>
      <c r="F197" s="4">
        <f>DATA!I204</f>
        <v>0</v>
      </c>
      <c r="G197" s="3" t="str">
        <f>CONCATENATE("CUST NAME",":",DATA!J204)</f>
        <v>CUST NAME:</v>
      </c>
      <c r="H197" s="5"/>
      <c r="I197" s="4">
        <f t="shared" si="13"/>
        <v>0</v>
      </c>
      <c r="J197" s="3" t="str">
        <f t="shared" si="14"/>
        <v>CUST NAME:</v>
      </c>
      <c r="K197" s="3" t="str">
        <f>CONCATENATE("PRIM CONTACT",":",DATA!K204)</f>
        <v>PRIM CONTACT:</v>
      </c>
      <c r="L197" s="3" t="str">
        <f>CONCATENATE("PRIM PHONE",":",DATA!L204)</f>
        <v>PRIM PHONE:</v>
      </c>
      <c r="M197" s="75" t="str">
        <f>CONCATENATE("REQ COMPLETION DATE",":",(TEXT(DATA!M204,"MM/DD/YYYY")))</f>
        <v>REQ COMPLETION DATE:01/00/1900</v>
      </c>
      <c r="N197" s="3"/>
      <c r="O197" s="3">
        <f>DATA!N204</f>
        <v>0</v>
      </c>
      <c r="P197" s="3" t="str">
        <f>CONCATENATE("CURRENT LOC OF EQUIP",":",DATA!O204)</f>
        <v>CURRENT LOC OF EQUIP:</v>
      </c>
      <c r="Q197" s="3" t="str">
        <f>CONCATENATE("NEW LOC OF EQUIP",":",DATA!O204)</f>
        <v>NEW LOC OF EQUIP:</v>
      </c>
      <c r="R197" s="3" t="str">
        <f>CONCATENATE("MODEL",":",DATA!Q204)</f>
        <v>MODEL:</v>
      </c>
      <c r="S197" s="3" t="str">
        <f>CONCATENATE("GRAPHICS",":",DATA!R204)</f>
        <v>GRAPHICS:</v>
      </c>
      <c r="T197" s="3" t="str">
        <f>CONCATENATE("# OF STEPS",":",DATA!S204)</f>
        <v># OF STEPS:</v>
      </c>
      <c r="U197" s="3" t="str">
        <f>CONCATENATE("COMMENTS",":",DATA!T204)</f>
        <v>COMMENTS:</v>
      </c>
      <c r="V197" s="3">
        <f>DATA!F204</f>
        <v>4200</v>
      </c>
      <c r="W197" s="3" t="str">
        <f>'MDM WORKSHEET HIDE'!C198</f>
        <v/>
      </c>
      <c r="X197" s="3">
        <f>DATA!V204</f>
        <v>0</v>
      </c>
      <c r="Y197" s="75">
        <f>'MDM WORKSHEET HIDE'!B198</f>
        <v>14</v>
      </c>
      <c r="Z197" s="3" t="e">
        <f>'MDM WORKSHEET HIDE'!H198</f>
        <v>#N/A</v>
      </c>
      <c r="AA197" s="3" t="e">
        <f>'MDM WORKSHEET HIDE'!I198</f>
        <v>#N/A</v>
      </c>
      <c r="AB197" s="3"/>
      <c r="AC197" s="76" t="e">
        <f t="shared" si="15"/>
        <v>#VALUE!</v>
      </c>
      <c r="AD197" s="28"/>
      <c r="AE197" s="77" t="e">
        <f t="shared" si="16"/>
        <v>#VALUE!</v>
      </c>
    </row>
    <row r="198" spans="1:31" ht="48.75" customHeight="1" x14ac:dyDescent="0.3">
      <c r="A198" s="3" t="str">
        <f>CONCATENATE("REQ NAME",":",DATA!D205)</f>
        <v>REQ NAME:0</v>
      </c>
      <c r="B198" s="3" t="str">
        <f>CONCATENATE("REQ PHONE",":",DATA!E205)</f>
        <v>REQ PHONE:0</v>
      </c>
      <c r="C198" s="3">
        <f>DATA!G205</f>
        <v>0</v>
      </c>
      <c r="D198" s="3" t="e">
        <f>DATA!H205</f>
        <v>#N/A</v>
      </c>
      <c r="E198" s="3">
        <f>DATA!U205</f>
        <v>0</v>
      </c>
      <c r="F198" s="4">
        <f>DATA!I205</f>
        <v>0</v>
      </c>
      <c r="G198" s="3" t="str">
        <f>CONCATENATE("CUST NAME",":",DATA!J205)</f>
        <v>CUST NAME:</v>
      </c>
      <c r="H198" s="5"/>
      <c r="I198" s="4">
        <f t="shared" si="13"/>
        <v>0</v>
      </c>
      <c r="J198" s="3" t="str">
        <f t="shared" si="14"/>
        <v>CUST NAME:</v>
      </c>
      <c r="K198" s="3" t="str">
        <f>CONCATENATE("PRIM CONTACT",":",DATA!K205)</f>
        <v>PRIM CONTACT:</v>
      </c>
      <c r="L198" s="3" t="str">
        <f>CONCATENATE("PRIM PHONE",":",DATA!L205)</f>
        <v>PRIM PHONE:</v>
      </c>
      <c r="M198" s="75" t="str">
        <f>CONCATENATE("REQ COMPLETION DATE",":",(TEXT(DATA!M205,"MM/DD/YYYY")))</f>
        <v>REQ COMPLETION DATE:01/00/1900</v>
      </c>
      <c r="N198" s="3"/>
      <c r="O198" s="3">
        <f>DATA!N205</f>
        <v>0</v>
      </c>
      <c r="P198" s="3" t="str">
        <f>CONCATENATE("CURRENT LOC OF EQUIP",":",DATA!O205)</f>
        <v>CURRENT LOC OF EQUIP:</v>
      </c>
      <c r="Q198" s="3" t="str">
        <f>CONCATENATE("NEW LOC OF EQUIP",":",DATA!O205)</f>
        <v>NEW LOC OF EQUIP:</v>
      </c>
      <c r="R198" s="3" t="str">
        <f>CONCATENATE("MODEL",":",DATA!Q205)</f>
        <v>MODEL:</v>
      </c>
      <c r="S198" s="3" t="str">
        <f>CONCATENATE("GRAPHICS",":",DATA!R205)</f>
        <v>GRAPHICS:</v>
      </c>
      <c r="T198" s="3" t="str">
        <f>CONCATENATE("# OF STEPS",":",DATA!S205)</f>
        <v># OF STEPS:</v>
      </c>
      <c r="U198" s="3" t="str">
        <f>CONCATENATE("COMMENTS",":",DATA!T205)</f>
        <v>COMMENTS:</v>
      </c>
      <c r="V198" s="3">
        <f>DATA!F205</f>
        <v>4200</v>
      </c>
      <c r="W198" s="3" t="str">
        <f>'MDM WORKSHEET HIDE'!C199</f>
        <v/>
      </c>
      <c r="X198" s="3">
        <f>DATA!V205</f>
        <v>0</v>
      </c>
      <c r="Y198" s="75">
        <f>'MDM WORKSHEET HIDE'!B199</f>
        <v>14</v>
      </c>
      <c r="Z198" s="3" t="e">
        <f>'MDM WORKSHEET HIDE'!H199</f>
        <v>#N/A</v>
      </c>
      <c r="AA198" s="3" t="e">
        <f>'MDM WORKSHEET HIDE'!I199</f>
        <v>#N/A</v>
      </c>
      <c r="AB198" s="3"/>
      <c r="AC198" s="76" t="e">
        <f t="shared" si="15"/>
        <v>#VALUE!</v>
      </c>
      <c r="AD198" s="28"/>
      <c r="AE198" s="77" t="e">
        <f t="shared" si="16"/>
        <v>#VALUE!</v>
      </c>
    </row>
    <row r="199" spans="1:31" ht="48.75" customHeight="1" x14ac:dyDescent="0.3">
      <c r="A199" s="3" t="str">
        <f>CONCATENATE("REQ NAME",":",DATA!D206)</f>
        <v>REQ NAME:0</v>
      </c>
      <c r="B199" s="3" t="str">
        <f>CONCATENATE("REQ PHONE",":",DATA!E206)</f>
        <v>REQ PHONE:0</v>
      </c>
      <c r="C199" s="3">
        <f>DATA!G206</f>
        <v>0</v>
      </c>
      <c r="D199" s="3" t="e">
        <f>DATA!H206</f>
        <v>#N/A</v>
      </c>
      <c r="E199" s="3">
        <f>DATA!U206</f>
        <v>0</v>
      </c>
      <c r="F199" s="4">
        <f>DATA!I206</f>
        <v>0</v>
      </c>
      <c r="G199" s="3" t="str">
        <f>CONCATENATE("CUST NAME",":",DATA!J206)</f>
        <v>CUST NAME:</v>
      </c>
      <c r="H199" s="5"/>
      <c r="I199" s="4">
        <f t="shared" si="13"/>
        <v>0</v>
      </c>
      <c r="J199" s="3" t="str">
        <f t="shared" si="14"/>
        <v>CUST NAME:</v>
      </c>
      <c r="K199" s="3" t="str">
        <f>CONCATENATE("PRIM CONTACT",":",DATA!K206)</f>
        <v>PRIM CONTACT:</v>
      </c>
      <c r="L199" s="3" t="str">
        <f>CONCATENATE("PRIM PHONE",":",DATA!L206)</f>
        <v>PRIM PHONE:</v>
      </c>
      <c r="M199" s="75" t="str">
        <f>CONCATENATE("REQ COMPLETION DATE",":",(TEXT(DATA!M206,"MM/DD/YYYY")))</f>
        <v>REQ COMPLETION DATE:01/00/1900</v>
      </c>
      <c r="N199" s="3"/>
      <c r="O199" s="3">
        <f>DATA!N206</f>
        <v>0</v>
      </c>
      <c r="P199" s="3" t="str">
        <f>CONCATENATE("CURRENT LOC OF EQUIP",":",DATA!O206)</f>
        <v>CURRENT LOC OF EQUIP:</v>
      </c>
      <c r="Q199" s="3" t="str">
        <f>CONCATENATE("NEW LOC OF EQUIP",":",DATA!O206)</f>
        <v>NEW LOC OF EQUIP:</v>
      </c>
      <c r="R199" s="3" t="str">
        <f>CONCATENATE("MODEL",":",DATA!Q206)</f>
        <v>MODEL:</v>
      </c>
      <c r="S199" s="3" t="str">
        <f>CONCATENATE("GRAPHICS",":",DATA!R206)</f>
        <v>GRAPHICS:</v>
      </c>
      <c r="T199" s="3" t="str">
        <f>CONCATENATE("# OF STEPS",":",DATA!S206)</f>
        <v># OF STEPS:</v>
      </c>
      <c r="U199" s="3" t="str">
        <f>CONCATENATE("COMMENTS",":",DATA!T206)</f>
        <v>COMMENTS:</v>
      </c>
      <c r="V199" s="3">
        <f>DATA!F206</f>
        <v>4200</v>
      </c>
      <c r="W199" s="3" t="str">
        <f>'MDM WORKSHEET HIDE'!C200</f>
        <v/>
      </c>
      <c r="X199" s="3">
        <f>DATA!V206</f>
        <v>0</v>
      </c>
      <c r="Y199" s="75">
        <f>'MDM WORKSHEET HIDE'!B200</f>
        <v>14</v>
      </c>
      <c r="Z199" s="3" t="e">
        <f>'MDM WORKSHEET HIDE'!H200</f>
        <v>#N/A</v>
      </c>
      <c r="AA199" s="3" t="e">
        <f>'MDM WORKSHEET HIDE'!I200</f>
        <v>#N/A</v>
      </c>
      <c r="AB199" s="3"/>
      <c r="AC199" s="76" t="e">
        <f t="shared" si="15"/>
        <v>#VALUE!</v>
      </c>
      <c r="AD199" s="28"/>
      <c r="AE199" s="77" t="e">
        <f t="shared" si="16"/>
        <v>#VALUE!</v>
      </c>
    </row>
    <row r="200" spans="1:31" ht="48.75" customHeight="1" x14ac:dyDescent="0.3">
      <c r="A200" s="3" t="str">
        <f>CONCATENATE("REQ NAME",":",DATA!D207)</f>
        <v>REQ NAME:0</v>
      </c>
      <c r="B200" s="3" t="str">
        <f>CONCATENATE("REQ PHONE",":",DATA!E207)</f>
        <v>REQ PHONE:0</v>
      </c>
      <c r="C200" s="3">
        <f>DATA!G207</f>
        <v>0</v>
      </c>
      <c r="D200" s="3" t="e">
        <f>DATA!H207</f>
        <v>#N/A</v>
      </c>
      <c r="E200" s="3">
        <f>DATA!U207</f>
        <v>0</v>
      </c>
      <c r="F200" s="4">
        <f>DATA!I207</f>
        <v>0</v>
      </c>
      <c r="G200" s="3" t="str">
        <f>CONCATENATE("CUST NAME",":",DATA!J207)</f>
        <v>CUST NAME:</v>
      </c>
      <c r="H200" s="5"/>
      <c r="I200" s="4">
        <f t="shared" si="13"/>
        <v>0</v>
      </c>
      <c r="J200" s="3" t="str">
        <f t="shared" si="14"/>
        <v>CUST NAME:</v>
      </c>
      <c r="K200" s="3" t="str">
        <f>CONCATENATE("PRIM CONTACT",":",DATA!K207)</f>
        <v>PRIM CONTACT:</v>
      </c>
      <c r="L200" s="3" t="str">
        <f>CONCATENATE("PRIM PHONE",":",DATA!L207)</f>
        <v>PRIM PHONE:</v>
      </c>
      <c r="M200" s="75" t="str">
        <f>CONCATENATE("REQ COMPLETION DATE",":",(TEXT(DATA!M207,"MM/DD/YYYY")))</f>
        <v>REQ COMPLETION DATE:01/00/1900</v>
      </c>
      <c r="N200" s="3"/>
      <c r="O200" s="3">
        <f>DATA!N207</f>
        <v>0</v>
      </c>
      <c r="P200" s="3" t="str">
        <f>CONCATENATE("CURRENT LOC OF EQUIP",":",DATA!O207)</f>
        <v>CURRENT LOC OF EQUIP:</v>
      </c>
      <c r="Q200" s="3" t="str">
        <f>CONCATENATE("NEW LOC OF EQUIP",":",DATA!O207)</f>
        <v>NEW LOC OF EQUIP:</v>
      </c>
      <c r="R200" s="3" t="str">
        <f>CONCATENATE("MODEL",":",DATA!Q207)</f>
        <v>MODEL:</v>
      </c>
      <c r="S200" s="3" t="str">
        <f>CONCATENATE("GRAPHICS",":",DATA!R207)</f>
        <v>GRAPHICS:</v>
      </c>
      <c r="T200" s="3" t="str">
        <f>CONCATENATE("# OF STEPS",":",DATA!S207)</f>
        <v># OF STEPS:</v>
      </c>
      <c r="U200" s="3" t="str">
        <f>CONCATENATE("COMMENTS",":",DATA!T207)</f>
        <v>COMMENTS:</v>
      </c>
      <c r="V200" s="3">
        <f>DATA!F207</f>
        <v>4200</v>
      </c>
      <c r="W200" s="3" t="str">
        <f>'MDM WORKSHEET HIDE'!C201</f>
        <v/>
      </c>
      <c r="X200" s="3">
        <f>DATA!V207</f>
        <v>0</v>
      </c>
      <c r="Y200" s="75">
        <f>'MDM WORKSHEET HIDE'!B201</f>
        <v>14</v>
      </c>
      <c r="Z200" s="3" t="e">
        <f>'MDM WORKSHEET HIDE'!H201</f>
        <v>#N/A</v>
      </c>
      <c r="AA200" s="3" t="e">
        <f>'MDM WORKSHEET HIDE'!I201</f>
        <v>#N/A</v>
      </c>
      <c r="AB200" s="3"/>
      <c r="AC200" s="76" t="e">
        <f t="shared" si="15"/>
        <v>#VALUE!</v>
      </c>
      <c r="AD200" s="28"/>
      <c r="AE200" s="77" t="e">
        <f t="shared" si="16"/>
        <v>#VALUE!</v>
      </c>
    </row>
    <row r="201" spans="1:31" ht="48.75" customHeight="1" x14ac:dyDescent="0.3">
      <c r="A201" s="3" t="str">
        <f>CONCATENATE("REQ NAME",":",DATA!D208)</f>
        <v>REQ NAME:0</v>
      </c>
      <c r="B201" s="3" t="str">
        <f>CONCATENATE("REQ PHONE",":",DATA!E208)</f>
        <v>REQ PHONE:0</v>
      </c>
      <c r="C201" s="3">
        <f>DATA!G208</f>
        <v>0</v>
      </c>
      <c r="D201" s="3" t="e">
        <f>DATA!H208</f>
        <v>#N/A</v>
      </c>
      <c r="E201" s="3">
        <f>DATA!U208</f>
        <v>0</v>
      </c>
      <c r="F201" s="4">
        <f>DATA!I208</f>
        <v>0</v>
      </c>
      <c r="G201" s="3" t="str">
        <f>CONCATENATE("CUST NAME",":",DATA!J208)</f>
        <v>CUST NAME:</v>
      </c>
      <c r="H201" s="5"/>
      <c r="I201" s="4">
        <f t="shared" si="13"/>
        <v>0</v>
      </c>
      <c r="J201" s="3" t="str">
        <f t="shared" si="14"/>
        <v>CUST NAME:</v>
      </c>
      <c r="K201" s="3" t="str">
        <f>CONCATENATE("PRIM CONTACT",":",DATA!K208)</f>
        <v>PRIM CONTACT:</v>
      </c>
      <c r="L201" s="3" t="str">
        <f>CONCATENATE("PRIM PHONE",":",DATA!L208)</f>
        <v>PRIM PHONE:</v>
      </c>
      <c r="M201" s="75" t="str">
        <f>CONCATENATE("REQ COMPLETION DATE",":",(TEXT(DATA!M208,"MM/DD/YYYY")))</f>
        <v>REQ COMPLETION DATE:01/00/1900</v>
      </c>
      <c r="N201" s="3"/>
      <c r="O201" s="3">
        <f>DATA!N208</f>
        <v>0</v>
      </c>
      <c r="P201" s="3" t="str">
        <f>CONCATENATE("CURRENT LOC OF EQUIP",":",DATA!O208)</f>
        <v>CURRENT LOC OF EQUIP:</v>
      </c>
      <c r="Q201" s="3" t="str">
        <f>CONCATENATE("NEW LOC OF EQUIP",":",DATA!O208)</f>
        <v>NEW LOC OF EQUIP:</v>
      </c>
      <c r="R201" s="3" t="str">
        <f>CONCATENATE("MODEL",":",DATA!Q208)</f>
        <v>MODEL:</v>
      </c>
      <c r="S201" s="3" t="str">
        <f>CONCATENATE("GRAPHICS",":",DATA!R208)</f>
        <v>GRAPHICS:</v>
      </c>
      <c r="T201" s="3" t="str">
        <f>CONCATENATE("# OF STEPS",":",DATA!S208)</f>
        <v># OF STEPS:</v>
      </c>
      <c r="U201" s="3" t="str">
        <f>CONCATENATE("COMMENTS",":",DATA!T208)</f>
        <v>COMMENTS:</v>
      </c>
      <c r="V201" s="3">
        <f>DATA!F208</f>
        <v>4200</v>
      </c>
      <c r="W201" s="3" t="str">
        <f>'MDM WORKSHEET HIDE'!C202</f>
        <v/>
      </c>
      <c r="X201" s="3">
        <f>DATA!V208</f>
        <v>0</v>
      </c>
      <c r="Y201" s="75">
        <f>'MDM WORKSHEET HIDE'!B202</f>
        <v>14</v>
      </c>
      <c r="Z201" s="3" t="e">
        <f>'MDM WORKSHEET HIDE'!H202</f>
        <v>#N/A</v>
      </c>
      <c r="AA201" s="3" t="e">
        <f>'MDM WORKSHEET HIDE'!I202</f>
        <v>#N/A</v>
      </c>
      <c r="AB201" s="3"/>
      <c r="AC201" s="76" t="e">
        <f t="shared" si="15"/>
        <v>#VALUE!</v>
      </c>
      <c r="AD201" s="28"/>
      <c r="AE201" s="77" t="e">
        <f t="shared" si="16"/>
        <v>#VALUE!</v>
      </c>
    </row>
    <row r="202" spans="1:31" ht="48.75" customHeight="1" x14ac:dyDescent="0.3">
      <c r="A202" s="3" t="str">
        <f>CONCATENATE("REQ NAME",":",DATA!D209)</f>
        <v>REQ NAME:0</v>
      </c>
      <c r="B202" s="3" t="str">
        <f>CONCATENATE("REQ PHONE",":",DATA!E209)</f>
        <v>REQ PHONE:0</v>
      </c>
      <c r="C202" s="3">
        <f>DATA!G209</f>
        <v>0</v>
      </c>
      <c r="D202" s="3" t="e">
        <f>DATA!H209</f>
        <v>#N/A</v>
      </c>
      <c r="E202" s="3">
        <f>DATA!U209</f>
        <v>0</v>
      </c>
      <c r="F202" s="4">
        <f>DATA!I209</f>
        <v>0</v>
      </c>
      <c r="G202" s="3" t="str">
        <f>CONCATENATE("CUST NAME",":",DATA!J209)</f>
        <v>CUST NAME:</v>
      </c>
      <c r="H202" s="5"/>
      <c r="I202" s="4">
        <f t="shared" si="13"/>
        <v>0</v>
      </c>
      <c r="J202" s="3" t="str">
        <f t="shared" si="14"/>
        <v>CUST NAME:</v>
      </c>
      <c r="K202" s="3" t="str">
        <f>CONCATENATE("PRIM CONTACT",":",DATA!K209)</f>
        <v>PRIM CONTACT:</v>
      </c>
      <c r="L202" s="3" t="str">
        <f>CONCATENATE("PRIM PHONE",":",DATA!L209)</f>
        <v>PRIM PHONE:</v>
      </c>
      <c r="M202" s="75" t="str">
        <f>CONCATENATE("REQ COMPLETION DATE",":",(TEXT(DATA!M209,"MM/DD/YYYY")))</f>
        <v>REQ COMPLETION DATE:01/00/1900</v>
      </c>
      <c r="N202" s="3"/>
      <c r="O202" s="3">
        <f>DATA!N209</f>
        <v>0</v>
      </c>
      <c r="P202" s="3" t="str">
        <f>CONCATENATE("CURRENT LOC OF EQUIP",":",DATA!O209)</f>
        <v>CURRENT LOC OF EQUIP:</v>
      </c>
      <c r="Q202" s="3" t="str">
        <f>CONCATENATE("NEW LOC OF EQUIP",":",DATA!O209)</f>
        <v>NEW LOC OF EQUIP:</v>
      </c>
      <c r="R202" s="3" t="str">
        <f>CONCATENATE("MODEL",":",DATA!Q209)</f>
        <v>MODEL:</v>
      </c>
      <c r="S202" s="3" t="str">
        <f>CONCATENATE("GRAPHICS",":",DATA!R209)</f>
        <v>GRAPHICS:</v>
      </c>
      <c r="T202" s="3" t="str">
        <f>CONCATENATE("# OF STEPS",":",DATA!S209)</f>
        <v># OF STEPS:</v>
      </c>
      <c r="U202" s="3" t="str">
        <f>CONCATENATE("COMMENTS",":",DATA!T209)</f>
        <v>COMMENTS:</v>
      </c>
      <c r="V202" s="3">
        <f>DATA!F209</f>
        <v>4200</v>
      </c>
      <c r="W202" s="3" t="str">
        <f>'MDM WORKSHEET HIDE'!C203</f>
        <v/>
      </c>
      <c r="X202" s="3">
        <f>DATA!V209</f>
        <v>0</v>
      </c>
      <c r="Y202" s="75">
        <f>'MDM WORKSHEET HIDE'!B203</f>
        <v>14</v>
      </c>
      <c r="Z202" s="3" t="e">
        <f>'MDM WORKSHEET HIDE'!H203</f>
        <v>#N/A</v>
      </c>
      <c r="AA202" s="3" t="e">
        <f>'MDM WORKSHEET HIDE'!I203</f>
        <v>#N/A</v>
      </c>
      <c r="AB202" s="3"/>
      <c r="AC202" s="76" t="e">
        <f t="shared" si="15"/>
        <v>#VALUE!</v>
      </c>
      <c r="AD202" s="28"/>
      <c r="AE202" s="77" t="e">
        <f t="shared" si="16"/>
        <v>#VALUE!</v>
      </c>
    </row>
    <row r="203" spans="1:31" ht="48.75" customHeight="1" x14ac:dyDescent="0.3">
      <c r="A203" s="3" t="str">
        <f>CONCATENATE("REQ NAME",":",DATA!D210)</f>
        <v>REQ NAME:0</v>
      </c>
      <c r="B203" s="3" t="str">
        <f>CONCATENATE("REQ PHONE",":",DATA!E210)</f>
        <v>REQ PHONE:0</v>
      </c>
      <c r="C203" s="3">
        <f>DATA!G210</f>
        <v>0</v>
      </c>
      <c r="D203" s="3" t="e">
        <f>DATA!H210</f>
        <v>#N/A</v>
      </c>
      <c r="E203" s="3">
        <f>DATA!U210</f>
        <v>0</v>
      </c>
      <c r="F203" s="4">
        <f>DATA!I210</f>
        <v>0</v>
      </c>
      <c r="G203" s="3" t="str">
        <f>CONCATENATE("CUST NAME",":",DATA!J210)</f>
        <v>CUST NAME:</v>
      </c>
      <c r="H203" s="5"/>
      <c r="I203" s="4">
        <f t="shared" si="13"/>
        <v>0</v>
      </c>
      <c r="J203" s="3" t="str">
        <f t="shared" si="14"/>
        <v>CUST NAME:</v>
      </c>
      <c r="K203" s="3" t="str">
        <f>CONCATENATE("PRIM CONTACT",":",DATA!K210)</f>
        <v>PRIM CONTACT:</v>
      </c>
      <c r="L203" s="3" t="str">
        <f>CONCATENATE("PRIM PHONE",":",DATA!L210)</f>
        <v>PRIM PHONE:</v>
      </c>
      <c r="M203" s="75" t="str">
        <f>CONCATENATE("REQ COMPLETION DATE",":",(TEXT(DATA!M210,"MM/DD/YYYY")))</f>
        <v>REQ COMPLETION DATE:01/00/1900</v>
      </c>
      <c r="N203" s="3"/>
      <c r="O203" s="3">
        <f>DATA!N210</f>
        <v>0</v>
      </c>
      <c r="P203" s="3" t="str">
        <f>CONCATENATE("CURRENT LOC OF EQUIP",":",DATA!O210)</f>
        <v>CURRENT LOC OF EQUIP:</v>
      </c>
      <c r="Q203" s="3" t="str">
        <f>CONCATENATE("NEW LOC OF EQUIP",":",DATA!O210)</f>
        <v>NEW LOC OF EQUIP:</v>
      </c>
      <c r="R203" s="3" t="str">
        <f>CONCATENATE("MODEL",":",DATA!Q210)</f>
        <v>MODEL:</v>
      </c>
      <c r="S203" s="3" t="str">
        <f>CONCATENATE("GRAPHICS",":",DATA!R210)</f>
        <v>GRAPHICS:</v>
      </c>
      <c r="T203" s="3" t="str">
        <f>CONCATENATE("# OF STEPS",":",DATA!S210)</f>
        <v># OF STEPS:</v>
      </c>
      <c r="U203" s="3" t="str">
        <f>CONCATENATE("COMMENTS",":",DATA!T210)</f>
        <v>COMMENTS:</v>
      </c>
      <c r="V203" s="3">
        <f>DATA!F210</f>
        <v>4200</v>
      </c>
      <c r="W203" s="3" t="str">
        <f>'MDM WORKSHEET HIDE'!C204</f>
        <v/>
      </c>
      <c r="X203" s="3">
        <f>DATA!V210</f>
        <v>0</v>
      </c>
      <c r="Y203" s="75">
        <f>'MDM WORKSHEET HIDE'!B204</f>
        <v>14</v>
      </c>
      <c r="Z203" s="3" t="e">
        <f>'MDM WORKSHEET HIDE'!H204</f>
        <v>#N/A</v>
      </c>
      <c r="AA203" s="3" t="e">
        <f>'MDM WORKSHEET HIDE'!I204</f>
        <v>#N/A</v>
      </c>
      <c r="AB203" s="3"/>
      <c r="AC203" s="76" t="e">
        <f t="shared" si="15"/>
        <v>#VALUE!</v>
      </c>
      <c r="AD203" s="28"/>
      <c r="AE203" s="77" t="e">
        <f t="shared" si="16"/>
        <v>#VALUE!</v>
      </c>
    </row>
    <row r="204" spans="1:31" ht="48.75" customHeight="1" x14ac:dyDescent="0.3">
      <c r="A204" s="3" t="str">
        <f>CONCATENATE("REQ NAME",":",DATA!D211)</f>
        <v>REQ NAME:0</v>
      </c>
      <c r="B204" s="3" t="str">
        <f>CONCATENATE("REQ PHONE",":",DATA!E211)</f>
        <v>REQ PHONE:0</v>
      </c>
      <c r="C204" s="3">
        <f>DATA!G211</f>
        <v>0</v>
      </c>
      <c r="D204" s="3" t="e">
        <f>DATA!H211</f>
        <v>#N/A</v>
      </c>
      <c r="E204" s="3">
        <f>DATA!U211</f>
        <v>0</v>
      </c>
      <c r="F204" s="4">
        <f>DATA!I211</f>
        <v>0</v>
      </c>
      <c r="G204" s="3" t="str">
        <f>CONCATENATE("CUST NAME",":",DATA!J211)</f>
        <v>CUST NAME:</v>
      </c>
      <c r="H204" s="5"/>
      <c r="I204" s="4">
        <f t="shared" si="13"/>
        <v>0</v>
      </c>
      <c r="J204" s="3" t="str">
        <f t="shared" si="14"/>
        <v>CUST NAME:</v>
      </c>
      <c r="K204" s="3" t="str">
        <f>CONCATENATE("PRIM CONTACT",":",DATA!K211)</f>
        <v>PRIM CONTACT:</v>
      </c>
      <c r="L204" s="3" t="str">
        <f>CONCATENATE("PRIM PHONE",":",DATA!L211)</f>
        <v>PRIM PHONE:</v>
      </c>
      <c r="M204" s="75" t="str">
        <f>CONCATENATE("REQ COMPLETION DATE",":",(TEXT(DATA!M211,"MM/DD/YYYY")))</f>
        <v>REQ COMPLETION DATE:01/00/1900</v>
      </c>
      <c r="N204" s="3"/>
      <c r="O204" s="3">
        <f>DATA!N211</f>
        <v>0</v>
      </c>
      <c r="P204" s="3" t="str">
        <f>CONCATENATE("CURRENT LOC OF EQUIP",":",DATA!O211)</f>
        <v>CURRENT LOC OF EQUIP:</v>
      </c>
      <c r="Q204" s="3" t="str">
        <f>CONCATENATE("NEW LOC OF EQUIP",":",DATA!O211)</f>
        <v>NEW LOC OF EQUIP:</v>
      </c>
      <c r="R204" s="3" t="str">
        <f>CONCATENATE("MODEL",":",DATA!Q211)</f>
        <v>MODEL:</v>
      </c>
      <c r="S204" s="3" t="str">
        <f>CONCATENATE("GRAPHICS",":",DATA!R211)</f>
        <v>GRAPHICS:</v>
      </c>
      <c r="T204" s="3" t="str">
        <f>CONCATENATE("# OF STEPS",":",DATA!S211)</f>
        <v># OF STEPS:</v>
      </c>
      <c r="U204" s="3" t="str">
        <f>CONCATENATE("COMMENTS",":",DATA!T211)</f>
        <v>COMMENTS:</v>
      </c>
      <c r="V204" s="3">
        <f>DATA!F211</f>
        <v>4200</v>
      </c>
      <c r="W204" s="3" t="str">
        <f>'MDM WORKSHEET HIDE'!C205</f>
        <v/>
      </c>
      <c r="X204" s="3">
        <f>DATA!V211</f>
        <v>0</v>
      </c>
      <c r="Y204" s="75">
        <f>'MDM WORKSHEET HIDE'!B205</f>
        <v>14</v>
      </c>
      <c r="Z204" s="3" t="e">
        <f>'MDM WORKSHEET HIDE'!H205</f>
        <v>#N/A</v>
      </c>
      <c r="AA204" s="3" t="e">
        <f>'MDM WORKSHEET HIDE'!I205</f>
        <v>#N/A</v>
      </c>
      <c r="AB204" s="3"/>
      <c r="AC204" s="76" t="e">
        <f t="shared" si="15"/>
        <v>#VALUE!</v>
      </c>
      <c r="AD204" s="28"/>
      <c r="AE204" s="77" t="e">
        <f t="shared" si="16"/>
        <v>#VALUE!</v>
      </c>
    </row>
    <row r="205" spans="1:31" ht="48.75" customHeight="1" x14ac:dyDescent="0.3">
      <c r="A205" s="3" t="str">
        <f>CONCATENATE("REQ NAME",":",DATA!D212)</f>
        <v>REQ NAME:0</v>
      </c>
      <c r="B205" s="3" t="str">
        <f>CONCATENATE("REQ PHONE",":",DATA!E212)</f>
        <v>REQ PHONE:0</v>
      </c>
      <c r="C205" s="3">
        <f>DATA!G212</f>
        <v>0</v>
      </c>
      <c r="D205" s="3" t="e">
        <f>DATA!H212</f>
        <v>#N/A</v>
      </c>
      <c r="E205" s="3">
        <f>DATA!U212</f>
        <v>0</v>
      </c>
      <c r="F205" s="4">
        <f>DATA!I212</f>
        <v>0</v>
      </c>
      <c r="G205" s="3" t="str">
        <f>CONCATENATE("CUST NAME",":",DATA!J212)</f>
        <v>CUST NAME:</v>
      </c>
      <c r="H205" s="5"/>
      <c r="I205" s="4">
        <f t="shared" si="13"/>
        <v>0</v>
      </c>
      <c r="J205" s="3" t="str">
        <f t="shared" si="14"/>
        <v>CUST NAME:</v>
      </c>
      <c r="K205" s="3" t="str">
        <f>CONCATENATE("PRIM CONTACT",":",DATA!K212)</f>
        <v>PRIM CONTACT:</v>
      </c>
      <c r="L205" s="3" t="str">
        <f>CONCATENATE("PRIM PHONE",":",DATA!L212)</f>
        <v>PRIM PHONE:</v>
      </c>
      <c r="M205" s="75" t="str">
        <f>CONCATENATE("REQ COMPLETION DATE",":",(TEXT(DATA!M212,"MM/DD/YYYY")))</f>
        <v>REQ COMPLETION DATE:01/00/1900</v>
      </c>
      <c r="N205" s="3"/>
      <c r="O205" s="3">
        <f>DATA!N212</f>
        <v>0</v>
      </c>
      <c r="P205" s="3" t="str">
        <f>CONCATENATE("CURRENT LOC OF EQUIP",":",DATA!O212)</f>
        <v>CURRENT LOC OF EQUIP:</v>
      </c>
      <c r="Q205" s="3" t="str">
        <f>CONCATENATE("NEW LOC OF EQUIP",":",DATA!O212)</f>
        <v>NEW LOC OF EQUIP:</v>
      </c>
      <c r="R205" s="3" t="str">
        <f>CONCATENATE("MODEL",":",DATA!Q212)</f>
        <v>MODEL:</v>
      </c>
      <c r="S205" s="3" t="str">
        <f>CONCATENATE("GRAPHICS",":",DATA!R212)</f>
        <v>GRAPHICS:</v>
      </c>
      <c r="T205" s="3" t="str">
        <f>CONCATENATE("# OF STEPS",":",DATA!S212)</f>
        <v># OF STEPS:</v>
      </c>
      <c r="U205" s="3" t="str">
        <f>CONCATENATE("COMMENTS",":",DATA!T212)</f>
        <v>COMMENTS:</v>
      </c>
      <c r="V205" s="3">
        <f>DATA!F212</f>
        <v>4200</v>
      </c>
      <c r="W205" s="3" t="str">
        <f>'MDM WORKSHEET HIDE'!C206</f>
        <v/>
      </c>
      <c r="X205" s="3">
        <f>DATA!V212</f>
        <v>0</v>
      </c>
      <c r="Y205" s="75">
        <f>'MDM WORKSHEET HIDE'!B206</f>
        <v>14</v>
      </c>
      <c r="Z205" s="3" t="e">
        <f>'MDM WORKSHEET HIDE'!H206</f>
        <v>#N/A</v>
      </c>
      <c r="AA205" s="3" t="e">
        <f>'MDM WORKSHEET HIDE'!I206</f>
        <v>#N/A</v>
      </c>
      <c r="AB205" s="3"/>
      <c r="AC205" s="76" t="e">
        <f t="shared" si="15"/>
        <v>#VALUE!</v>
      </c>
      <c r="AD205" s="28"/>
      <c r="AE205" s="77" t="e">
        <f t="shared" si="16"/>
        <v>#VALUE!</v>
      </c>
    </row>
    <row r="206" spans="1:31" ht="48.75" customHeight="1" x14ac:dyDescent="0.3">
      <c r="A206" s="3" t="str">
        <f>CONCATENATE("REQ NAME",":",DATA!D213)</f>
        <v>REQ NAME:0</v>
      </c>
      <c r="B206" s="3" t="str">
        <f>CONCATENATE("REQ PHONE",":",DATA!E213)</f>
        <v>REQ PHONE:0</v>
      </c>
      <c r="C206" s="3">
        <f>DATA!G213</f>
        <v>0</v>
      </c>
      <c r="D206" s="3" t="e">
        <f>DATA!H213</f>
        <v>#N/A</v>
      </c>
      <c r="E206" s="3">
        <f>DATA!U213</f>
        <v>0</v>
      </c>
      <c r="F206" s="4">
        <f>DATA!I213</f>
        <v>0</v>
      </c>
      <c r="G206" s="3" t="str">
        <f>CONCATENATE("CUST NAME",":",DATA!J213)</f>
        <v>CUST NAME:</v>
      </c>
      <c r="H206" s="5"/>
      <c r="I206" s="4">
        <f t="shared" si="13"/>
        <v>0</v>
      </c>
      <c r="J206" s="3" t="str">
        <f t="shared" si="14"/>
        <v>CUST NAME:</v>
      </c>
      <c r="K206" s="3" t="str">
        <f>CONCATENATE("PRIM CONTACT",":",DATA!K213)</f>
        <v>PRIM CONTACT:</v>
      </c>
      <c r="L206" s="3" t="str">
        <f>CONCATENATE("PRIM PHONE",":",DATA!L213)</f>
        <v>PRIM PHONE:</v>
      </c>
      <c r="M206" s="75" t="str">
        <f>CONCATENATE("REQ COMPLETION DATE",":",(TEXT(DATA!M213,"MM/DD/YYYY")))</f>
        <v>REQ COMPLETION DATE:01/00/1900</v>
      </c>
      <c r="N206" s="3"/>
      <c r="O206" s="3">
        <f>DATA!N213</f>
        <v>0</v>
      </c>
      <c r="P206" s="3" t="str">
        <f>CONCATENATE("CURRENT LOC OF EQUIP",":",DATA!O213)</f>
        <v>CURRENT LOC OF EQUIP:</v>
      </c>
      <c r="Q206" s="3" t="str">
        <f>CONCATENATE("NEW LOC OF EQUIP",":",DATA!O213)</f>
        <v>NEW LOC OF EQUIP:</v>
      </c>
      <c r="R206" s="3" t="str">
        <f>CONCATENATE("MODEL",":",DATA!Q213)</f>
        <v>MODEL:</v>
      </c>
      <c r="S206" s="3" t="str">
        <f>CONCATENATE("GRAPHICS",":",DATA!R213)</f>
        <v>GRAPHICS:</v>
      </c>
      <c r="T206" s="3" t="str">
        <f>CONCATENATE("# OF STEPS",":",DATA!S213)</f>
        <v># OF STEPS:</v>
      </c>
      <c r="U206" s="3" t="str">
        <f>CONCATENATE("COMMENTS",":",DATA!T213)</f>
        <v>COMMENTS:</v>
      </c>
      <c r="V206" s="3">
        <f>DATA!F213</f>
        <v>4200</v>
      </c>
      <c r="W206" s="3" t="str">
        <f>'MDM WORKSHEET HIDE'!C207</f>
        <v/>
      </c>
      <c r="X206" s="3">
        <f>DATA!V213</f>
        <v>0</v>
      </c>
      <c r="Y206" s="75">
        <f>'MDM WORKSHEET HIDE'!B207</f>
        <v>14</v>
      </c>
      <c r="Z206" s="3" t="e">
        <f>'MDM WORKSHEET HIDE'!H207</f>
        <v>#N/A</v>
      </c>
      <c r="AA206" s="3" t="e">
        <f>'MDM WORKSHEET HIDE'!I207</f>
        <v>#N/A</v>
      </c>
      <c r="AB206" s="3"/>
      <c r="AC206" s="76" t="e">
        <f t="shared" si="15"/>
        <v>#VALUE!</v>
      </c>
      <c r="AD206" s="28"/>
      <c r="AE206" s="77" t="e">
        <f t="shared" si="16"/>
        <v>#VALUE!</v>
      </c>
    </row>
    <row r="207" spans="1:31" ht="48.75" customHeight="1" x14ac:dyDescent="0.3">
      <c r="A207" s="3" t="str">
        <f>CONCATENATE("REQ NAME",":",DATA!D214)</f>
        <v>REQ NAME:0</v>
      </c>
      <c r="B207" s="3" t="str">
        <f>CONCATENATE("REQ PHONE",":",DATA!E214)</f>
        <v>REQ PHONE:0</v>
      </c>
      <c r="C207" s="3">
        <f>DATA!G214</f>
        <v>0</v>
      </c>
      <c r="D207" s="3" t="e">
        <f>DATA!H214</f>
        <v>#N/A</v>
      </c>
      <c r="E207" s="3">
        <f>DATA!U214</f>
        <v>0</v>
      </c>
      <c r="F207" s="4">
        <f>DATA!I214</f>
        <v>0</v>
      </c>
      <c r="G207" s="3" t="str">
        <f>CONCATENATE("CUST NAME",":",DATA!J214)</f>
        <v>CUST NAME:</v>
      </c>
      <c r="H207" s="5"/>
      <c r="I207" s="4">
        <f t="shared" si="13"/>
        <v>0</v>
      </c>
      <c r="J207" s="3" t="str">
        <f t="shared" si="14"/>
        <v>CUST NAME:</v>
      </c>
      <c r="K207" s="3" t="str">
        <f>CONCATENATE("PRIM CONTACT",":",DATA!K214)</f>
        <v>PRIM CONTACT:</v>
      </c>
      <c r="L207" s="3" t="str">
        <f>CONCATENATE("PRIM PHONE",":",DATA!L214)</f>
        <v>PRIM PHONE:</v>
      </c>
      <c r="M207" s="75" t="str">
        <f>CONCATENATE("REQ COMPLETION DATE",":",(TEXT(DATA!M214,"MM/DD/YYYY")))</f>
        <v>REQ COMPLETION DATE:01/00/1900</v>
      </c>
      <c r="N207" s="3"/>
      <c r="O207" s="3">
        <f>DATA!N214</f>
        <v>0</v>
      </c>
      <c r="P207" s="3" t="str">
        <f>CONCATENATE("CURRENT LOC OF EQUIP",":",DATA!O214)</f>
        <v>CURRENT LOC OF EQUIP:</v>
      </c>
      <c r="Q207" s="3" t="str">
        <f>CONCATENATE("NEW LOC OF EQUIP",":",DATA!O214)</f>
        <v>NEW LOC OF EQUIP:</v>
      </c>
      <c r="R207" s="3" t="str">
        <f>CONCATENATE("MODEL",":",DATA!Q214)</f>
        <v>MODEL:</v>
      </c>
      <c r="S207" s="3" t="str">
        <f>CONCATENATE("GRAPHICS",":",DATA!R214)</f>
        <v>GRAPHICS:</v>
      </c>
      <c r="T207" s="3" t="str">
        <f>CONCATENATE("# OF STEPS",":",DATA!S214)</f>
        <v># OF STEPS:</v>
      </c>
      <c r="U207" s="3" t="str">
        <f>CONCATENATE("COMMENTS",":",DATA!T214)</f>
        <v>COMMENTS:</v>
      </c>
      <c r="V207" s="3">
        <f>DATA!F214</f>
        <v>4200</v>
      </c>
      <c r="W207" s="3" t="str">
        <f>'MDM WORKSHEET HIDE'!C208</f>
        <v/>
      </c>
      <c r="X207" s="3">
        <f>DATA!V214</f>
        <v>0</v>
      </c>
      <c r="Y207" s="75">
        <f>'MDM WORKSHEET HIDE'!B208</f>
        <v>14</v>
      </c>
      <c r="Z207" s="3" t="e">
        <f>'MDM WORKSHEET HIDE'!H208</f>
        <v>#N/A</v>
      </c>
      <c r="AA207" s="3" t="e">
        <f>'MDM WORKSHEET HIDE'!I208</f>
        <v>#N/A</v>
      </c>
      <c r="AB207" s="3"/>
      <c r="AC207" s="76" t="e">
        <f t="shared" si="15"/>
        <v>#VALUE!</v>
      </c>
      <c r="AD207" s="28"/>
      <c r="AE207" s="77" t="e">
        <f t="shared" si="16"/>
        <v>#VALUE!</v>
      </c>
    </row>
    <row r="208" spans="1:31" ht="48.75" customHeight="1" x14ac:dyDescent="0.3">
      <c r="A208" s="3" t="str">
        <f>CONCATENATE("REQ NAME",":",DATA!D215)</f>
        <v>REQ NAME:0</v>
      </c>
      <c r="B208" s="3" t="str">
        <f>CONCATENATE("REQ PHONE",":",DATA!E215)</f>
        <v>REQ PHONE:0</v>
      </c>
      <c r="C208" s="3">
        <f>DATA!G215</f>
        <v>0</v>
      </c>
      <c r="D208" s="3" t="e">
        <f>DATA!H215</f>
        <v>#N/A</v>
      </c>
      <c r="E208" s="3">
        <f>DATA!U215</f>
        <v>0</v>
      </c>
      <c r="F208" s="4">
        <f>DATA!I215</f>
        <v>0</v>
      </c>
      <c r="G208" s="3" t="str">
        <f>CONCATENATE("CUST NAME",":",DATA!J215)</f>
        <v>CUST NAME:</v>
      </c>
      <c r="H208" s="5"/>
      <c r="I208" s="4">
        <f t="shared" si="13"/>
        <v>0</v>
      </c>
      <c r="J208" s="3" t="str">
        <f t="shared" si="14"/>
        <v>CUST NAME:</v>
      </c>
      <c r="K208" s="3" t="str">
        <f>CONCATENATE("PRIM CONTACT",":",DATA!K215)</f>
        <v>PRIM CONTACT:</v>
      </c>
      <c r="L208" s="3" t="str">
        <f>CONCATENATE("PRIM PHONE",":",DATA!L215)</f>
        <v>PRIM PHONE:</v>
      </c>
      <c r="M208" s="75" t="str">
        <f>CONCATENATE("REQ COMPLETION DATE",":",(TEXT(DATA!M215,"MM/DD/YYYY")))</f>
        <v>REQ COMPLETION DATE:01/00/1900</v>
      </c>
      <c r="N208" s="3"/>
      <c r="O208" s="3">
        <f>DATA!N215</f>
        <v>0</v>
      </c>
      <c r="P208" s="3" t="str">
        <f>CONCATENATE("CURRENT LOC OF EQUIP",":",DATA!O215)</f>
        <v>CURRENT LOC OF EQUIP:</v>
      </c>
      <c r="Q208" s="3" t="str">
        <f>CONCATENATE("NEW LOC OF EQUIP",":",DATA!O215)</f>
        <v>NEW LOC OF EQUIP:</v>
      </c>
      <c r="R208" s="3" t="str">
        <f>CONCATENATE("MODEL",":",DATA!Q215)</f>
        <v>MODEL:</v>
      </c>
      <c r="S208" s="3" t="str">
        <f>CONCATENATE("GRAPHICS",":",DATA!R215)</f>
        <v>GRAPHICS:</v>
      </c>
      <c r="T208" s="3" t="str">
        <f>CONCATENATE("# OF STEPS",":",DATA!S215)</f>
        <v># OF STEPS:</v>
      </c>
      <c r="U208" s="3" t="str">
        <f>CONCATENATE("COMMENTS",":",DATA!T215)</f>
        <v>COMMENTS:</v>
      </c>
      <c r="V208" s="3">
        <f>DATA!F215</f>
        <v>4200</v>
      </c>
      <c r="W208" s="3" t="str">
        <f>'MDM WORKSHEET HIDE'!C209</f>
        <v/>
      </c>
      <c r="X208" s="3">
        <f>DATA!V215</f>
        <v>0</v>
      </c>
      <c r="Y208" s="75">
        <f>'MDM WORKSHEET HIDE'!B209</f>
        <v>14</v>
      </c>
      <c r="Z208" s="3" t="e">
        <f>'MDM WORKSHEET HIDE'!H209</f>
        <v>#N/A</v>
      </c>
      <c r="AA208" s="3" t="e">
        <f>'MDM WORKSHEET HIDE'!I209</f>
        <v>#N/A</v>
      </c>
      <c r="AB208" s="3"/>
      <c r="AC208" s="76" t="e">
        <f t="shared" si="15"/>
        <v>#VALUE!</v>
      </c>
      <c r="AD208" s="28"/>
      <c r="AE208" s="77" t="e">
        <f t="shared" si="16"/>
        <v>#VALUE!</v>
      </c>
    </row>
    <row r="209" spans="1:31" ht="48.75" customHeight="1" x14ac:dyDescent="0.3">
      <c r="A209" s="3" t="str">
        <f>CONCATENATE("REQ NAME",":",DATA!D216)</f>
        <v>REQ NAME:0</v>
      </c>
      <c r="B209" s="3" t="str">
        <f>CONCATENATE("REQ PHONE",":",DATA!E216)</f>
        <v>REQ PHONE:0</v>
      </c>
      <c r="C209" s="3">
        <f>DATA!G216</f>
        <v>0</v>
      </c>
      <c r="D209" s="3" t="e">
        <f>DATA!H216</f>
        <v>#N/A</v>
      </c>
      <c r="E209" s="3">
        <f>DATA!U216</f>
        <v>0</v>
      </c>
      <c r="F209" s="4">
        <f>DATA!I216</f>
        <v>0</v>
      </c>
      <c r="G209" s="3" t="str">
        <f>CONCATENATE("CUST NAME",":",DATA!J216)</f>
        <v>CUST NAME:</v>
      </c>
      <c r="H209" s="5"/>
      <c r="I209" s="4">
        <f t="shared" si="13"/>
        <v>0</v>
      </c>
      <c r="J209" s="3" t="str">
        <f t="shared" si="14"/>
        <v>CUST NAME:</v>
      </c>
      <c r="K209" s="3" t="str">
        <f>CONCATENATE("PRIM CONTACT",":",DATA!K216)</f>
        <v>PRIM CONTACT:</v>
      </c>
      <c r="L209" s="3" t="str">
        <f>CONCATENATE("PRIM PHONE",":",DATA!L216)</f>
        <v>PRIM PHONE:</v>
      </c>
      <c r="M209" s="75" t="str">
        <f>CONCATENATE("REQ COMPLETION DATE",":",(TEXT(DATA!M216,"MM/DD/YYYY")))</f>
        <v>REQ COMPLETION DATE:01/00/1900</v>
      </c>
      <c r="N209" s="3"/>
      <c r="O209" s="3">
        <f>DATA!N216</f>
        <v>0</v>
      </c>
      <c r="P209" s="3" t="str">
        <f>CONCATENATE("CURRENT LOC OF EQUIP",":",DATA!O216)</f>
        <v>CURRENT LOC OF EQUIP:</v>
      </c>
      <c r="Q209" s="3" t="str">
        <f>CONCATENATE("NEW LOC OF EQUIP",":",DATA!O216)</f>
        <v>NEW LOC OF EQUIP:</v>
      </c>
      <c r="R209" s="3" t="str">
        <f>CONCATENATE("MODEL",":",DATA!Q216)</f>
        <v>MODEL:</v>
      </c>
      <c r="S209" s="3" t="str">
        <f>CONCATENATE("GRAPHICS",":",DATA!R216)</f>
        <v>GRAPHICS:</v>
      </c>
      <c r="T209" s="3" t="str">
        <f>CONCATENATE("# OF STEPS",":",DATA!S216)</f>
        <v># OF STEPS:</v>
      </c>
      <c r="U209" s="3" t="str">
        <f>CONCATENATE("COMMENTS",":",DATA!T216)</f>
        <v>COMMENTS:</v>
      </c>
      <c r="V209" s="3">
        <f>DATA!F216</f>
        <v>4200</v>
      </c>
      <c r="W209" s="3" t="str">
        <f>'MDM WORKSHEET HIDE'!C210</f>
        <v/>
      </c>
      <c r="X209" s="3">
        <f>DATA!V216</f>
        <v>0</v>
      </c>
      <c r="Y209" s="75">
        <f>'MDM WORKSHEET HIDE'!B210</f>
        <v>14</v>
      </c>
      <c r="Z209" s="3" t="e">
        <f>'MDM WORKSHEET HIDE'!H210</f>
        <v>#N/A</v>
      </c>
      <c r="AA209" s="3" t="e">
        <f>'MDM WORKSHEET HIDE'!I210</f>
        <v>#N/A</v>
      </c>
      <c r="AB209" s="3"/>
      <c r="AC209" s="76" t="e">
        <f t="shared" si="15"/>
        <v>#VALUE!</v>
      </c>
      <c r="AD209" s="28"/>
      <c r="AE209" s="77" t="e">
        <f t="shared" si="16"/>
        <v>#VALUE!</v>
      </c>
    </row>
    <row r="210" spans="1:31" ht="48.75" customHeight="1" x14ac:dyDescent="0.3">
      <c r="A210" s="3" t="str">
        <f>CONCATENATE("REQ NAME",":",DATA!D217)</f>
        <v>REQ NAME:0</v>
      </c>
      <c r="B210" s="3" t="str">
        <f>CONCATENATE("REQ PHONE",":",DATA!E217)</f>
        <v>REQ PHONE:0</v>
      </c>
      <c r="C210" s="3">
        <f>DATA!G217</f>
        <v>0</v>
      </c>
      <c r="D210" s="3" t="e">
        <f>DATA!H217</f>
        <v>#N/A</v>
      </c>
      <c r="E210" s="3">
        <f>DATA!U217</f>
        <v>0</v>
      </c>
      <c r="F210" s="4">
        <f>DATA!I217</f>
        <v>0</v>
      </c>
      <c r="G210" s="3" t="str">
        <f>CONCATENATE("CUST NAME",":",DATA!J217)</f>
        <v>CUST NAME:</v>
      </c>
      <c r="H210" s="5"/>
      <c r="I210" s="4">
        <f t="shared" si="13"/>
        <v>0</v>
      </c>
      <c r="J210" s="3" t="str">
        <f t="shared" si="14"/>
        <v>CUST NAME:</v>
      </c>
      <c r="K210" s="3" t="str">
        <f>CONCATENATE("PRIM CONTACT",":",DATA!K217)</f>
        <v>PRIM CONTACT:</v>
      </c>
      <c r="L210" s="3" t="str">
        <f>CONCATENATE("PRIM PHONE",":",DATA!L217)</f>
        <v>PRIM PHONE:</v>
      </c>
      <c r="M210" s="75" t="str">
        <f>CONCATENATE("REQ COMPLETION DATE",":",(TEXT(DATA!M217,"MM/DD/YYYY")))</f>
        <v>REQ COMPLETION DATE:01/00/1900</v>
      </c>
      <c r="N210" s="3"/>
      <c r="O210" s="3">
        <f>DATA!N217</f>
        <v>0</v>
      </c>
      <c r="P210" s="3" t="str">
        <f>CONCATENATE("CURRENT LOC OF EQUIP",":",DATA!O217)</f>
        <v>CURRENT LOC OF EQUIP:</v>
      </c>
      <c r="Q210" s="3" t="str">
        <f>CONCATENATE("NEW LOC OF EQUIP",":",DATA!O217)</f>
        <v>NEW LOC OF EQUIP:</v>
      </c>
      <c r="R210" s="3" t="str">
        <f>CONCATENATE("MODEL",":",DATA!Q217)</f>
        <v>MODEL:</v>
      </c>
      <c r="S210" s="3" t="str">
        <f>CONCATENATE("GRAPHICS",":",DATA!R217)</f>
        <v>GRAPHICS:</v>
      </c>
      <c r="T210" s="3" t="str">
        <f>CONCATENATE("# OF STEPS",":",DATA!S217)</f>
        <v># OF STEPS:</v>
      </c>
      <c r="U210" s="3" t="str">
        <f>CONCATENATE("COMMENTS",":",DATA!T217)</f>
        <v>COMMENTS:</v>
      </c>
      <c r="V210" s="3">
        <f>DATA!F217</f>
        <v>4200</v>
      </c>
      <c r="W210" s="3" t="str">
        <f>'MDM WORKSHEET HIDE'!C211</f>
        <v/>
      </c>
      <c r="X210" s="3">
        <f>DATA!V217</f>
        <v>0</v>
      </c>
      <c r="Y210" s="75">
        <f>'MDM WORKSHEET HIDE'!B211</f>
        <v>14</v>
      </c>
      <c r="Z210" s="3" t="e">
        <f>'MDM WORKSHEET HIDE'!H211</f>
        <v>#N/A</v>
      </c>
      <c r="AA210" s="3" t="e">
        <f>'MDM WORKSHEET HIDE'!I211</f>
        <v>#N/A</v>
      </c>
      <c r="AB210" s="3"/>
      <c r="AC210" s="76" t="e">
        <f t="shared" si="15"/>
        <v>#VALUE!</v>
      </c>
      <c r="AD210" s="28"/>
      <c r="AE210" s="77" t="e">
        <f t="shared" si="16"/>
        <v>#VALUE!</v>
      </c>
    </row>
    <row r="211" spans="1:31" ht="48.75" customHeight="1" x14ac:dyDescent="0.3">
      <c r="A211" s="3" t="str">
        <f>CONCATENATE("REQ NAME",":",DATA!D218)</f>
        <v>REQ NAME:0</v>
      </c>
      <c r="B211" s="3" t="str">
        <f>CONCATENATE("REQ PHONE",":",DATA!E218)</f>
        <v>REQ PHONE:0</v>
      </c>
      <c r="C211" s="3">
        <f>DATA!G218</f>
        <v>0</v>
      </c>
      <c r="D211" s="3" t="e">
        <f>DATA!H218</f>
        <v>#N/A</v>
      </c>
      <c r="E211" s="3">
        <f>DATA!U218</f>
        <v>0</v>
      </c>
      <c r="F211" s="4">
        <f>DATA!I218</f>
        <v>0</v>
      </c>
      <c r="G211" s="3" t="str">
        <f>CONCATENATE("CUST NAME",":",DATA!J218)</f>
        <v>CUST NAME:</v>
      </c>
      <c r="H211" s="5"/>
      <c r="I211" s="4">
        <f t="shared" si="13"/>
        <v>0</v>
      </c>
      <c r="J211" s="3" t="str">
        <f t="shared" si="14"/>
        <v>CUST NAME:</v>
      </c>
      <c r="K211" s="3" t="str">
        <f>CONCATENATE("PRIM CONTACT",":",DATA!K218)</f>
        <v>PRIM CONTACT:</v>
      </c>
      <c r="L211" s="3" t="str">
        <f>CONCATENATE("PRIM PHONE",":",DATA!L218)</f>
        <v>PRIM PHONE:</v>
      </c>
      <c r="M211" s="75" t="str">
        <f>CONCATENATE("REQ COMPLETION DATE",":",(TEXT(DATA!M218,"MM/DD/YYYY")))</f>
        <v>REQ COMPLETION DATE:01/00/1900</v>
      </c>
      <c r="N211" s="3"/>
      <c r="O211" s="3">
        <f>DATA!N218</f>
        <v>0</v>
      </c>
      <c r="P211" s="3" t="str">
        <f>CONCATENATE("CURRENT LOC OF EQUIP",":",DATA!O218)</f>
        <v>CURRENT LOC OF EQUIP:</v>
      </c>
      <c r="Q211" s="3" t="str">
        <f>CONCATENATE("NEW LOC OF EQUIP",":",DATA!O218)</f>
        <v>NEW LOC OF EQUIP:</v>
      </c>
      <c r="R211" s="3" t="str">
        <f>CONCATENATE("MODEL",":",DATA!Q218)</f>
        <v>MODEL:</v>
      </c>
      <c r="S211" s="3" t="str">
        <f>CONCATENATE("GRAPHICS",":",DATA!R218)</f>
        <v>GRAPHICS:</v>
      </c>
      <c r="T211" s="3" t="str">
        <f>CONCATENATE("# OF STEPS",":",DATA!S218)</f>
        <v># OF STEPS:</v>
      </c>
      <c r="U211" s="3" t="str">
        <f>CONCATENATE("COMMENTS",":",DATA!T218)</f>
        <v>COMMENTS:</v>
      </c>
      <c r="V211" s="3">
        <f>DATA!F218</f>
        <v>4200</v>
      </c>
      <c r="W211" s="3" t="str">
        <f>'MDM WORKSHEET HIDE'!C212</f>
        <v/>
      </c>
      <c r="X211" s="3">
        <f>DATA!V218</f>
        <v>0</v>
      </c>
      <c r="Y211" s="75">
        <f>'MDM WORKSHEET HIDE'!B212</f>
        <v>14</v>
      </c>
      <c r="Z211" s="3" t="e">
        <f>'MDM WORKSHEET HIDE'!H212</f>
        <v>#N/A</v>
      </c>
      <c r="AA211" s="3" t="e">
        <f>'MDM WORKSHEET HIDE'!I212</f>
        <v>#N/A</v>
      </c>
      <c r="AB211" s="3"/>
      <c r="AC211" s="76" t="e">
        <f t="shared" si="15"/>
        <v>#VALUE!</v>
      </c>
      <c r="AD211" s="28"/>
      <c r="AE211" s="77" t="e">
        <f t="shared" si="16"/>
        <v>#VALUE!</v>
      </c>
    </row>
    <row r="212" spans="1:31" ht="48.75" customHeight="1" x14ac:dyDescent="0.3">
      <c r="A212" s="3" t="str">
        <f>CONCATENATE("REQ NAME",":",DATA!D219)</f>
        <v>REQ NAME:0</v>
      </c>
      <c r="B212" s="3" t="str">
        <f>CONCATENATE("REQ PHONE",":",DATA!E219)</f>
        <v>REQ PHONE:0</v>
      </c>
      <c r="C212" s="3">
        <f>DATA!G219</f>
        <v>0</v>
      </c>
      <c r="D212" s="3" t="e">
        <f>DATA!H219</f>
        <v>#N/A</v>
      </c>
      <c r="E212" s="3">
        <f>DATA!U219</f>
        <v>0</v>
      </c>
      <c r="F212" s="4">
        <f>DATA!I219</f>
        <v>0</v>
      </c>
      <c r="G212" s="3" t="str">
        <f>CONCATENATE("CUST NAME",":",DATA!J219)</f>
        <v>CUST NAME:</v>
      </c>
      <c r="H212" s="5"/>
      <c r="I212" s="4">
        <f t="shared" si="13"/>
        <v>0</v>
      </c>
      <c r="J212" s="3" t="str">
        <f t="shared" si="14"/>
        <v>CUST NAME:</v>
      </c>
      <c r="K212" s="3" t="str">
        <f>CONCATENATE("PRIM CONTACT",":",DATA!K219)</f>
        <v>PRIM CONTACT:</v>
      </c>
      <c r="L212" s="3" t="str">
        <f>CONCATENATE("PRIM PHONE",":",DATA!L219)</f>
        <v>PRIM PHONE:</v>
      </c>
      <c r="M212" s="75" t="str">
        <f>CONCATENATE("REQ COMPLETION DATE",":",(TEXT(DATA!M219,"MM/DD/YYYY")))</f>
        <v>REQ COMPLETION DATE:01/00/1900</v>
      </c>
      <c r="N212" s="3"/>
      <c r="O212" s="3">
        <f>DATA!N219</f>
        <v>0</v>
      </c>
      <c r="P212" s="3" t="str">
        <f>CONCATENATE("CURRENT LOC OF EQUIP",":",DATA!O219)</f>
        <v>CURRENT LOC OF EQUIP:</v>
      </c>
      <c r="Q212" s="3" t="str">
        <f>CONCATENATE("NEW LOC OF EQUIP",":",DATA!O219)</f>
        <v>NEW LOC OF EQUIP:</v>
      </c>
      <c r="R212" s="3" t="str">
        <f>CONCATENATE("MODEL",":",DATA!Q219)</f>
        <v>MODEL:</v>
      </c>
      <c r="S212" s="3" t="str">
        <f>CONCATENATE("GRAPHICS",":",DATA!R219)</f>
        <v>GRAPHICS:</v>
      </c>
      <c r="T212" s="3" t="str">
        <f>CONCATENATE("# OF STEPS",":",DATA!S219)</f>
        <v># OF STEPS:</v>
      </c>
      <c r="U212" s="3" t="str">
        <f>CONCATENATE("COMMENTS",":",DATA!T219)</f>
        <v>COMMENTS:</v>
      </c>
      <c r="V212" s="3">
        <f>DATA!F219</f>
        <v>4200</v>
      </c>
      <c r="W212" s="3" t="str">
        <f>'MDM WORKSHEET HIDE'!C213</f>
        <v/>
      </c>
      <c r="X212" s="3">
        <f>DATA!V219</f>
        <v>0</v>
      </c>
      <c r="Y212" s="75">
        <f>'MDM WORKSHEET HIDE'!B213</f>
        <v>14</v>
      </c>
      <c r="Z212" s="3" t="e">
        <f>'MDM WORKSHEET HIDE'!H213</f>
        <v>#N/A</v>
      </c>
      <c r="AA212" s="3" t="e">
        <f>'MDM WORKSHEET HIDE'!I213</f>
        <v>#N/A</v>
      </c>
      <c r="AB212" s="3"/>
      <c r="AC212" s="76" t="e">
        <f t="shared" si="15"/>
        <v>#VALUE!</v>
      </c>
      <c r="AD212" s="28"/>
      <c r="AE212" s="77" t="e">
        <f t="shared" si="16"/>
        <v>#VALUE!</v>
      </c>
    </row>
    <row r="213" spans="1:31" ht="48.75" customHeight="1" x14ac:dyDescent="0.3">
      <c r="A213" s="3" t="str">
        <f>CONCATENATE("REQ NAME",":",DATA!D220)</f>
        <v>REQ NAME:0</v>
      </c>
      <c r="B213" s="3" t="str">
        <f>CONCATENATE("REQ PHONE",":",DATA!E220)</f>
        <v>REQ PHONE:0</v>
      </c>
      <c r="C213" s="3">
        <f>DATA!G220</f>
        <v>0</v>
      </c>
      <c r="D213" s="3" t="e">
        <f>DATA!H220</f>
        <v>#N/A</v>
      </c>
      <c r="E213" s="3">
        <f>DATA!U220</f>
        <v>0</v>
      </c>
      <c r="F213" s="4">
        <f>DATA!I220</f>
        <v>0</v>
      </c>
      <c r="G213" s="3" t="str">
        <f>CONCATENATE("CUST NAME",":",DATA!J220)</f>
        <v>CUST NAME:</v>
      </c>
      <c r="H213" s="5"/>
      <c r="I213" s="4">
        <f t="shared" si="13"/>
        <v>0</v>
      </c>
      <c r="J213" s="3" t="str">
        <f t="shared" si="14"/>
        <v>CUST NAME:</v>
      </c>
      <c r="K213" s="3" t="str">
        <f>CONCATENATE("PRIM CONTACT",":",DATA!K220)</f>
        <v>PRIM CONTACT:</v>
      </c>
      <c r="L213" s="3" t="str">
        <f>CONCATENATE("PRIM PHONE",":",DATA!L220)</f>
        <v>PRIM PHONE:</v>
      </c>
      <c r="M213" s="75" t="str">
        <f>CONCATENATE("REQ COMPLETION DATE",":",(TEXT(DATA!M220,"MM/DD/YYYY")))</f>
        <v>REQ COMPLETION DATE:01/00/1900</v>
      </c>
      <c r="N213" s="3"/>
      <c r="O213" s="3">
        <f>DATA!N220</f>
        <v>0</v>
      </c>
      <c r="P213" s="3" t="str">
        <f>CONCATENATE("CURRENT LOC OF EQUIP",":",DATA!O220)</f>
        <v>CURRENT LOC OF EQUIP:</v>
      </c>
      <c r="Q213" s="3" t="str">
        <f>CONCATENATE("NEW LOC OF EQUIP",":",DATA!O220)</f>
        <v>NEW LOC OF EQUIP:</v>
      </c>
      <c r="R213" s="3" t="str">
        <f>CONCATENATE("MODEL",":",DATA!Q220)</f>
        <v>MODEL:</v>
      </c>
      <c r="S213" s="3" t="str">
        <f>CONCATENATE("GRAPHICS",":",DATA!R220)</f>
        <v>GRAPHICS:</v>
      </c>
      <c r="T213" s="3" t="str">
        <f>CONCATENATE("# OF STEPS",":",DATA!S220)</f>
        <v># OF STEPS:</v>
      </c>
      <c r="U213" s="3" t="str">
        <f>CONCATENATE("COMMENTS",":",DATA!T220)</f>
        <v>COMMENTS:</v>
      </c>
      <c r="V213" s="3">
        <f>DATA!F220</f>
        <v>4200</v>
      </c>
      <c r="W213" s="3" t="str">
        <f>'MDM WORKSHEET HIDE'!C214</f>
        <v/>
      </c>
      <c r="X213" s="3">
        <f>DATA!V220</f>
        <v>0</v>
      </c>
      <c r="Y213" s="75">
        <f>'MDM WORKSHEET HIDE'!B214</f>
        <v>14</v>
      </c>
      <c r="Z213" s="3" t="e">
        <f>'MDM WORKSHEET HIDE'!H214</f>
        <v>#N/A</v>
      </c>
      <c r="AA213" s="3" t="e">
        <f>'MDM WORKSHEET HIDE'!I214</f>
        <v>#N/A</v>
      </c>
      <c r="AB213" s="3"/>
      <c r="AC213" s="76" t="e">
        <f t="shared" si="15"/>
        <v>#VALUE!</v>
      </c>
      <c r="AD213" s="28"/>
      <c r="AE213" s="77" t="e">
        <f t="shared" si="16"/>
        <v>#VALUE!</v>
      </c>
    </row>
    <row r="214" spans="1:31" ht="48.75" customHeight="1" x14ac:dyDescent="0.3">
      <c r="A214" s="3" t="str">
        <f>CONCATENATE("REQ NAME",":",DATA!D221)</f>
        <v>REQ NAME:0</v>
      </c>
      <c r="B214" s="3" t="str">
        <f>CONCATENATE("REQ PHONE",":",DATA!E221)</f>
        <v>REQ PHONE:0</v>
      </c>
      <c r="C214" s="3">
        <f>DATA!G221</f>
        <v>0</v>
      </c>
      <c r="D214" s="3" t="e">
        <f>DATA!H221</f>
        <v>#N/A</v>
      </c>
      <c r="E214" s="3">
        <f>DATA!U221</f>
        <v>0</v>
      </c>
      <c r="F214" s="4">
        <f>DATA!I221</f>
        <v>0</v>
      </c>
      <c r="G214" s="3" t="str">
        <f>CONCATENATE("CUST NAME",":",DATA!J221)</f>
        <v>CUST NAME:</v>
      </c>
      <c r="H214" s="5"/>
      <c r="I214" s="4">
        <f t="shared" si="13"/>
        <v>0</v>
      </c>
      <c r="J214" s="3" t="str">
        <f t="shared" si="14"/>
        <v>CUST NAME:</v>
      </c>
      <c r="K214" s="3" t="str">
        <f>CONCATENATE("PRIM CONTACT",":",DATA!K221)</f>
        <v>PRIM CONTACT:</v>
      </c>
      <c r="L214" s="3" t="str">
        <f>CONCATENATE("PRIM PHONE",":",DATA!L221)</f>
        <v>PRIM PHONE:</v>
      </c>
      <c r="M214" s="75" t="str">
        <f>CONCATENATE("REQ COMPLETION DATE",":",(TEXT(DATA!M221,"MM/DD/YYYY")))</f>
        <v>REQ COMPLETION DATE:01/00/1900</v>
      </c>
      <c r="N214" s="3"/>
      <c r="O214" s="3">
        <f>DATA!N221</f>
        <v>0</v>
      </c>
      <c r="P214" s="3" t="str">
        <f>CONCATENATE("CURRENT LOC OF EQUIP",":",DATA!O221)</f>
        <v>CURRENT LOC OF EQUIP:</v>
      </c>
      <c r="Q214" s="3" t="str">
        <f>CONCATENATE("NEW LOC OF EQUIP",":",DATA!O221)</f>
        <v>NEW LOC OF EQUIP:</v>
      </c>
      <c r="R214" s="3" t="str">
        <f>CONCATENATE("MODEL",":",DATA!Q221)</f>
        <v>MODEL:</v>
      </c>
      <c r="S214" s="3" t="str">
        <f>CONCATENATE("GRAPHICS",":",DATA!R221)</f>
        <v>GRAPHICS:</v>
      </c>
      <c r="T214" s="3" t="str">
        <f>CONCATENATE("# OF STEPS",":",DATA!S221)</f>
        <v># OF STEPS:</v>
      </c>
      <c r="U214" s="3" t="str">
        <f>CONCATENATE("COMMENTS",":",DATA!T221)</f>
        <v>COMMENTS:</v>
      </c>
      <c r="V214" s="3">
        <f>DATA!F221</f>
        <v>4200</v>
      </c>
      <c r="W214" s="3" t="str">
        <f>'MDM WORKSHEET HIDE'!C215</f>
        <v/>
      </c>
      <c r="X214" s="3">
        <f>DATA!V221</f>
        <v>0</v>
      </c>
      <c r="Y214" s="75">
        <f>'MDM WORKSHEET HIDE'!B215</f>
        <v>14</v>
      </c>
      <c r="Z214" s="3" t="e">
        <f>'MDM WORKSHEET HIDE'!H215</f>
        <v>#N/A</v>
      </c>
      <c r="AA214" s="3" t="e">
        <f>'MDM WORKSHEET HIDE'!I215</f>
        <v>#N/A</v>
      </c>
      <c r="AB214" s="3"/>
      <c r="AC214" s="76" t="e">
        <f t="shared" si="15"/>
        <v>#VALUE!</v>
      </c>
      <c r="AD214" s="28"/>
      <c r="AE214" s="77" t="e">
        <f t="shared" si="16"/>
        <v>#VALUE!</v>
      </c>
    </row>
    <row r="215" spans="1:31" ht="48.75" customHeight="1" x14ac:dyDescent="0.3">
      <c r="A215" s="3" t="str">
        <f>CONCATENATE("REQ NAME",":",DATA!D222)</f>
        <v>REQ NAME:0</v>
      </c>
      <c r="B215" s="3" t="str">
        <f>CONCATENATE("REQ PHONE",":",DATA!E222)</f>
        <v>REQ PHONE:0</v>
      </c>
      <c r="C215" s="3">
        <f>DATA!G222</f>
        <v>0</v>
      </c>
      <c r="D215" s="3" t="e">
        <f>DATA!H222</f>
        <v>#N/A</v>
      </c>
      <c r="E215" s="3">
        <f>DATA!U222</f>
        <v>0</v>
      </c>
      <c r="F215" s="4">
        <f>DATA!I222</f>
        <v>0</v>
      </c>
      <c r="G215" s="3" t="str">
        <f>CONCATENATE("CUST NAME",":",DATA!J222)</f>
        <v>CUST NAME:</v>
      </c>
      <c r="H215" s="5"/>
      <c r="I215" s="4">
        <f t="shared" si="13"/>
        <v>0</v>
      </c>
      <c r="J215" s="3" t="str">
        <f t="shared" si="14"/>
        <v>CUST NAME:</v>
      </c>
      <c r="K215" s="3" t="str">
        <f>CONCATENATE("PRIM CONTACT",":",DATA!K222)</f>
        <v>PRIM CONTACT:</v>
      </c>
      <c r="L215" s="3" t="str">
        <f>CONCATENATE("PRIM PHONE",":",DATA!L222)</f>
        <v>PRIM PHONE:</v>
      </c>
      <c r="M215" s="75" t="str">
        <f>CONCATENATE("REQ COMPLETION DATE",":",(TEXT(DATA!M222,"MM/DD/YYYY")))</f>
        <v>REQ COMPLETION DATE:01/00/1900</v>
      </c>
      <c r="N215" s="3"/>
      <c r="O215" s="3">
        <f>DATA!N222</f>
        <v>0</v>
      </c>
      <c r="P215" s="3" t="str">
        <f>CONCATENATE("CURRENT LOC OF EQUIP",":",DATA!O222)</f>
        <v>CURRENT LOC OF EQUIP:</v>
      </c>
      <c r="Q215" s="3" t="str">
        <f>CONCATENATE("NEW LOC OF EQUIP",":",DATA!O222)</f>
        <v>NEW LOC OF EQUIP:</v>
      </c>
      <c r="R215" s="3" t="str">
        <f>CONCATENATE("MODEL",":",DATA!Q222)</f>
        <v>MODEL:</v>
      </c>
      <c r="S215" s="3" t="str">
        <f>CONCATENATE("GRAPHICS",":",DATA!R222)</f>
        <v>GRAPHICS:</v>
      </c>
      <c r="T215" s="3" t="str">
        <f>CONCATENATE("# OF STEPS",":",DATA!S222)</f>
        <v># OF STEPS:</v>
      </c>
      <c r="U215" s="3" t="str">
        <f>CONCATENATE("COMMENTS",":",DATA!T222)</f>
        <v>COMMENTS:</v>
      </c>
      <c r="V215" s="3">
        <f>DATA!F222</f>
        <v>4200</v>
      </c>
      <c r="W215" s="3" t="str">
        <f>'MDM WORKSHEET HIDE'!C216</f>
        <v/>
      </c>
      <c r="X215" s="3">
        <f>DATA!V222</f>
        <v>0</v>
      </c>
      <c r="Y215" s="75">
        <f>'MDM WORKSHEET HIDE'!B216</f>
        <v>14</v>
      </c>
      <c r="Z215" s="3" t="e">
        <f>'MDM WORKSHEET HIDE'!H216</f>
        <v>#N/A</v>
      </c>
      <c r="AA215" s="3" t="e">
        <f>'MDM WORKSHEET HIDE'!I216</f>
        <v>#N/A</v>
      </c>
      <c r="AB215" s="3"/>
      <c r="AC215" s="76" t="e">
        <f t="shared" si="15"/>
        <v>#VALUE!</v>
      </c>
      <c r="AD215" s="28"/>
      <c r="AE215" s="77" t="e">
        <f t="shared" si="16"/>
        <v>#VALUE!</v>
      </c>
    </row>
    <row r="216" spans="1:31" ht="48.75" customHeight="1" x14ac:dyDescent="0.3">
      <c r="A216" s="3" t="str">
        <f>CONCATENATE("REQ NAME",":",DATA!D223)</f>
        <v>REQ NAME:0</v>
      </c>
      <c r="B216" s="3" t="str">
        <f>CONCATENATE("REQ PHONE",":",DATA!E223)</f>
        <v>REQ PHONE:0</v>
      </c>
      <c r="C216" s="3">
        <f>DATA!G223</f>
        <v>0</v>
      </c>
      <c r="D216" s="3" t="e">
        <f>DATA!H223</f>
        <v>#N/A</v>
      </c>
      <c r="E216" s="3">
        <f>DATA!U223</f>
        <v>0</v>
      </c>
      <c r="F216" s="4">
        <f>DATA!I223</f>
        <v>0</v>
      </c>
      <c r="G216" s="3" t="str">
        <f>CONCATENATE("CUST NAME",":",DATA!J223)</f>
        <v>CUST NAME:</v>
      </c>
      <c r="H216" s="5"/>
      <c r="I216" s="4">
        <f t="shared" si="13"/>
        <v>0</v>
      </c>
      <c r="J216" s="3" t="str">
        <f t="shared" si="14"/>
        <v>CUST NAME:</v>
      </c>
      <c r="K216" s="3" t="str">
        <f>CONCATENATE("PRIM CONTACT",":",DATA!K223)</f>
        <v>PRIM CONTACT:</v>
      </c>
      <c r="L216" s="3" t="str">
        <f>CONCATENATE("PRIM PHONE",":",DATA!L223)</f>
        <v>PRIM PHONE:</v>
      </c>
      <c r="M216" s="75" t="str">
        <f>CONCATENATE("REQ COMPLETION DATE",":",(TEXT(DATA!M223,"MM/DD/YYYY")))</f>
        <v>REQ COMPLETION DATE:01/00/1900</v>
      </c>
      <c r="N216" s="3"/>
      <c r="O216" s="3">
        <f>DATA!N223</f>
        <v>0</v>
      </c>
      <c r="P216" s="3" t="str">
        <f>CONCATENATE("CURRENT LOC OF EQUIP",":",DATA!O223)</f>
        <v>CURRENT LOC OF EQUIP:</v>
      </c>
      <c r="Q216" s="3" t="str">
        <f>CONCATENATE("NEW LOC OF EQUIP",":",DATA!O223)</f>
        <v>NEW LOC OF EQUIP:</v>
      </c>
      <c r="R216" s="3" t="str">
        <f>CONCATENATE("MODEL",":",DATA!Q223)</f>
        <v>MODEL:</v>
      </c>
      <c r="S216" s="3" t="str">
        <f>CONCATENATE("GRAPHICS",":",DATA!R223)</f>
        <v>GRAPHICS:</v>
      </c>
      <c r="T216" s="3" t="str">
        <f>CONCATENATE("# OF STEPS",":",DATA!S223)</f>
        <v># OF STEPS:</v>
      </c>
      <c r="U216" s="3" t="str">
        <f>CONCATENATE("COMMENTS",":",DATA!T223)</f>
        <v>COMMENTS:</v>
      </c>
      <c r="V216" s="3">
        <f>DATA!F223</f>
        <v>4200</v>
      </c>
      <c r="W216" s="3" t="str">
        <f>'MDM WORKSHEET HIDE'!C217</f>
        <v/>
      </c>
      <c r="X216" s="3">
        <f>DATA!V223</f>
        <v>0</v>
      </c>
      <c r="Y216" s="75">
        <f>'MDM WORKSHEET HIDE'!B217</f>
        <v>14</v>
      </c>
      <c r="Z216" s="3" t="e">
        <f>'MDM WORKSHEET HIDE'!H217</f>
        <v>#N/A</v>
      </c>
      <c r="AA216" s="3" t="e">
        <f>'MDM WORKSHEET HIDE'!I217</f>
        <v>#N/A</v>
      </c>
      <c r="AB216" s="3"/>
      <c r="AC216" s="76" t="e">
        <f t="shared" si="15"/>
        <v>#VALUE!</v>
      </c>
      <c r="AD216" s="28"/>
      <c r="AE216" s="77" t="e">
        <f t="shared" si="16"/>
        <v>#VALUE!</v>
      </c>
    </row>
    <row r="217" spans="1:31" ht="48.75" customHeight="1" x14ac:dyDescent="0.3">
      <c r="A217" s="3" t="str">
        <f>CONCATENATE("REQ NAME",":",DATA!D224)</f>
        <v>REQ NAME:0</v>
      </c>
      <c r="B217" s="3" t="str">
        <f>CONCATENATE("REQ PHONE",":",DATA!E224)</f>
        <v>REQ PHONE:0</v>
      </c>
      <c r="C217" s="3">
        <f>DATA!G224</f>
        <v>0</v>
      </c>
      <c r="D217" s="3" t="e">
        <f>DATA!H224</f>
        <v>#N/A</v>
      </c>
      <c r="E217" s="3">
        <f>DATA!U224</f>
        <v>0</v>
      </c>
      <c r="F217" s="4">
        <f>DATA!I224</f>
        <v>0</v>
      </c>
      <c r="G217" s="3" t="str">
        <f>CONCATENATE("CUST NAME",":",DATA!J224)</f>
        <v>CUST NAME:</v>
      </c>
      <c r="H217" s="5"/>
      <c r="I217" s="4">
        <f t="shared" si="13"/>
        <v>0</v>
      </c>
      <c r="J217" s="3" t="str">
        <f t="shared" si="14"/>
        <v>CUST NAME:</v>
      </c>
      <c r="K217" s="3" t="str">
        <f>CONCATENATE("PRIM CONTACT",":",DATA!K224)</f>
        <v>PRIM CONTACT:</v>
      </c>
      <c r="L217" s="3" t="str">
        <f>CONCATENATE("PRIM PHONE",":",DATA!L224)</f>
        <v>PRIM PHONE:</v>
      </c>
      <c r="M217" s="75" t="str">
        <f>CONCATENATE("REQ COMPLETION DATE",":",(TEXT(DATA!M224,"MM/DD/YYYY")))</f>
        <v>REQ COMPLETION DATE:01/00/1900</v>
      </c>
      <c r="N217" s="3"/>
      <c r="O217" s="3">
        <f>DATA!N224</f>
        <v>0</v>
      </c>
      <c r="P217" s="3" t="str">
        <f>CONCATENATE("CURRENT LOC OF EQUIP",":",DATA!O224)</f>
        <v>CURRENT LOC OF EQUIP:</v>
      </c>
      <c r="Q217" s="3" t="str">
        <f>CONCATENATE("NEW LOC OF EQUIP",":",DATA!O224)</f>
        <v>NEW LOC OF EQUIP:</v>
      </c>
      <c r="R217" s="3" t="str">
        <f>CONCATENATE("MODEL",":",DATA!Q224)</f>
        <v>MODEL:</v>
      </c>
      <c r="S217" s="3" t="str">
        <f>CONCATENATE("GRAPHICS",":",DATA!R224)</f>
        <v>GRAPHICS:</v>
      </c>
      <c r="T217" s="3" t="str">
        <f>CONCATENATE("# OF STEPS",":",DATA!S224)</f>
        <v># OF STEPS:</v>
      </c>
      <c r="U217" s="3" t="str">
        <f>CONCATENATE("COMMENTS",":",DATA!T224)</f>
        <v>COMMENTS:</v>
      </c>
      <c r="V217" s="3">
        <f>DATA!F224</f>
        <v>4200</v>
      </c>
      <c r="W217" s="3" t="str">
        <f>'MDM WORKSHEET HIDE'!C218</f>
        <v/>
      </c>
      <c r="X217" s="3">
        <f>DATA!V224</f>
        <v>0</v>
      </c>
      <c r="Y217" s="75">
        <f>'MDM WORKSHEET HIDE'!B218</f>
        <v>14</v>
      </c>
      <c r="Z217" s="3" t="e">
        <f>'MDM WORKSHEET HIDE'!H218</f>
        <v>#N/A</v>
      </c>
      <c r="AA217" s="3" t="e">
        <f>'MDM WORKSHEET HIDE'!I218</f>
        <v>#N/A</v>
      </c>
      <c r="AB217" s="3"/>
      <c r="AC217" s="76" t="e">
        <f t="shared" si="15"/>
        <v>#VALUE!</v>
      </c>
      <c r="AD217" s="28"/>
      <c r="AE217" s="77" t="e">
        <f t="shared" si="16"/>
        <v>#VALUE!</v>
      </c>
    </row>
    <row r="218" spans="1:31" ht="48.75" customHeight="1" x14ac:dyDescent="0.3">
      <c r="A218" s="3" t="str">
        <f>CONCATENATE("REQ NAME",":",DATA!D225)</f>
        <v>REQ NAME:0</v>
      </c>
      <c r="B218" s="3" t="str">
        <f>CONCATENATE("REQ PHONE",":",DATA!E225)</f>
        <v>REQ PHONE:0</v>
      </c>
      <c r="C218" s="3">
        <f>DATA!G225</f>
        <v>0</v>
      </c>
      <c r="D218" s="3" t="e">
        <f>DATA!H225</f>
        <v>#N/A</v>
      </c>
      <c r="E218" s="3">
        <f>DATA!U225</f>
        <v>0</v>
      </c>
      <c r="F218" s="4">
        <f>DATA!I225</f>
        <v>0</v>
      </c>
      <c r="G218" s="3" t="str">
        <f>CONCATENATE("CUST NAME",":",DATA!J225)</f>
        <v>CUST NAME:</v>
      </c>
      <c r="H218" s="5"/>
      <c r="I218" s="4">
        <f t="shared" si="13"/>
        <v>0</v>
      </c>
      <c r="J218" s="3" t="str">
        <f t="shared" si="14"/>
        <v>CUST NAME:</v>
      </c>
      <c r="K218" s="3" t="str">
        <f>CONCATENATE("PRIM CONTACT",":",DATA!K225)</f>
        <v>PRIM CONTACT:</v>
      </c>
      <c r="L218" s="3" t="str">
        <f>CONCATENATE("PRIM PHONE",":",DATA!L225)</f>
        <v>PRIM PHONE:</v>
      </c>
      <c r="M218" s="75" t="str">
        <f>CONCATENATE("REQ COMPLETION DATE",":",(TEXT(DATA!M225,"MM/DD/YYYY")))</f>
        <v>REQ COMPLETION DATE:01/00/1900</v>
      </c>
      <c r="N218" s="3"/>
      <c r="O218" s="3">
        <f>DATA!N225</f>
        <v>0</v>
      </c>
      <c r="P218" s="3" t="str">
        <f>CONCATENATE("CURRENT LOC OF EQUIP",":",DATA!O225)</f>
        <v>CURRENT LOC OF EQUIP:</v>
      </c>
      <c r="Q218" s="3" t="str">
        <f>CONCATENATE("NEW LOC OF EQUIP",":",DATA!O225)</f>
        <v>NEW LOC OF EQUIP:</v>
      </c>
      <c r="R218" s="3" t="str">
        <f>CONCATENATE("MODEL",":",DATA!Q225)</f>
        <v>MODEL:</v>
      </c>
      <c r="S218" s="3" t="str">
        <f>CONCATENATE("GRAPHICS",":",DATA!R225)</f>
        <v>GRAPHICS:</v>
      </c>
      <c r="T218" s="3" t="str">
        <f>CONCATENATE("# OF STEPS",":",DATA!S225)</f>
        <v># OF STEPS:</v>
      </c>
      <c r="U218" s="3" t="str">
        <f>CONCATENATE("COMMENTS",":",DATA!T225)</f>
        <v>COMMENTS:</v>
      </c>
      <c r="V218" s="3">
        <f>DATA!F225</f>
        <v>4200</v>
      </c>
      <c r="W218" s="3" t="str">
        <f>'MDM WORKSHEET HIDE'!C219</f>
        <v/>
      </c>
      <c r="X218" s="3">
        <f>DATA!V225</f>
        <v>0</v>
      </c>
      <c r="Y218" s="75">
        <f>'MDM WORKSHEET HIDE'!B219</f>
        <v>14</v>
      </c>
      <c r="Z218" s="3" t="e">
        <f>'MDM WORKSHEET HIDE'!H219</f>
        <v>#N/A</v>
      </c>
      <c r="AA218" s="3" t="e">
        <f>'MDM WORKSHEET HIDE'!I219</f>
        <v>#N/A</v>
      </c>
      <c r="AB218" s="3"/>
      <c r="AC218" s="76" t="e">
        <f t="shared" si="15"/>
        <v>#VALUE!</v>
      </c>
      <c r="AD218" s="28"/>
      <c r="AE218" s="77" t="e">
        <f t="shared" si="16"/>
        <v>#VALUE!</v>
      </c>
    </row>
    <row r="219" spans="1:31" ht="48.75" customHeight="1" x14ac:dyDescent="0.3">
      <c r="A219" s="3" t="str">
        <f>CONCATENATE("REQ NAME",":",DATA!D226)</f>
        <v>REQ NAME:0</v>
      </c>
      <c r="B219" s="3" t="str">
        <f>CONCATENATE("REQ PHONE",":",DATA!E226)</f>
        <v>REQ PHONE:0</v>
      </c>
      <c r="C219" s="3">
        <f>DATA!G226</f>
        <v>0</v>
      </c>
      <c r="D219" s="3" t="e">
        <f>DATA!H226</f>
        <v>#N/A</v>
      </c>
      <c r="E219" s="3">
        <f>DATA!U226</f>
        <v>0</v>
      </c>
      <c r="F219" s="4">
        <f>DATA!I226</f>
        <v>0</v>
      </c>
      <c r="G219" s="3" t="str">
        <f>CONCATENATE("CUST NAME",":",DATA!J226)</f>
        <v>CUST NAME:</v>
      </c>
      <c r="H219" s="5"/>
      <c r="I219" s="4">
        <f t="shared" si="13"/>
        <v>0</v>
      </c>
      <c r="J219" s="3" t="str">
        <f t="shared" si="14"/>
        <v>CUST NAME:</v>
      </c>
      <c r="K219" s="3" t="str">
        <f>CONCATENATE("PRIM CONTACT",":",DATA!K226)</f>
        <v>PRIM CONTACT:</v>
      </c>
      <c r="L219" s="3" t="str">
        <f>CONCATENATE("PRIM PHONE",":",DATA!L226)</f>
        <v>PRIM PHONE:</v>
      </c>
      <c r="M219" s="75" t="str">
        <f>CONCATENATE("REQ COMPLETION DATE",":",(TEXT(DATA!M226,"MM/DD/YYYY")))</f>
        <v>REQ COMPLETION DATE:01/00/1900</v>
      </c>
      <c r="N219" s="3"/>
      <c r="O219" s="3">
        <f>DATA!N226</f>
        <v>0</v>
      </c>
      <c r="P219" s="3" t="str">
        <f>CONCATENATE("CURRENT LOC OF EQUIP",":",DATA!O226)</f>
        <v>CURRENT LOC OF EQUIP:</v>
      </c>
      <c r="Q219" s="3" t="str">
        <f>CONCATENATE("NEW LOC OF EQUIP",":",DATA!O226)</f>
        <v>NEW LOC OF EQUIP:</v>
      </c>
      <c r="R219" s="3" t="str">
        <f>CONCATENATE("MODEL",":",DATA!Q226)</f>
        <v>MODEL:</v>
      </c>
      <c r="S219" s="3" t="str">
        <f>CONCATENATE("GRAPHICS",":",DATA!R226)</f>
        <v>GRAPHICS:</v>
      </c>
      <c r="T219" s="3" t="str">
        <f>CONCATENATE("# OF STEPS",":",DATA!S226)</f>
        <v># OF STEPS:</v>
      </c>
      <c r="U219" s="3" t="str">
        <f>CONCATENATE("COMMENTS",":",DATA!T226)</f>
        <v>COMMENTS:</v>
      </c>
      <c r="V219" s="3">
        <f>DATA!F226</f>
        <v>4200</v>
      </c>
      <c r="W219" s="3" t="str">
        <f>'MDM WORKSHEET HIDE'!C220</f>
        <v/>
      </c>
      <c r="X219" s="3">
        <f>DATA!V226</f>
        <v>0</v>
      </c>
      <c r="Y219" s="75">
        <f>'MDM WORKSHEET HIDE'!B220</f>
        <v>14</v>
      </c>
      <c r="Z219" s="3" t="e">
        <f>'MDM WORKSHEET HIDE'!H220</f>
        <v>#N/A</v>
      </c>
      <c r="AA219" s="3" t="e">
        <f>'MDM WORKSHEET HIDE'!I220</f>
        <v>#N/A</v>
      </c>
      <c r="AB219" s="3"/>
      <c r="AC219" s="76" t="e">
        <f t="shared" si="15"/>
        <v>#VALUE!</v>
      </c>
      <c r="AD219" s="28"/>
      <c r="AE219" s="77" t="e">
        <f t="shared" si="16"/>
        <v>#VALUE!</v>
      </c>
    </row>
    <row r="220" spans="1:31" ht="48.75" customHeight="1" x14ac:dyDescent="0.3">
      <c r="A220" s="3" t="str">
        <f>CONCATENATE("REQ NAME",":",DATA!D227)</f>
        <v>REQ NAME:0</v>
      </c>
      <c r="B220" s="3" t="str">
        <f>CONCATENATE("REQ PHONE",":",DATA!E227)</f>
        <v>REQ PHONE:0</v>
      </c>
      <c r="C220" s="3">
        <f>DATA!G227</f>
        <v>0</v>
      </c>
      <c r="D220" s="3" t="e">
        <f>DATA!H227</f>
        <v>#N/A</v>
      </c>
      <c r="E220" s="3">
        <f>DATA!U227</f>
        <v>0</v>
      </c>
      <c r="F220" s="4">
        <f>DATA!I227</f>
        <v>0</v>
      </c>
      <c r="G220" s="3" t="str">
        <f>CONCATENATE("CUST NAME",":",DATA!J227)</f>
        <v>CUST NAME:</v>
      </c>
      <c r="H220" s="5"/>
      <c r="I220" s="4">
        <f t="shared" si="13"/>
        <v>0</v>
      </c>
      <c r="J220" s="3" t="str">
        <f t="shared" si="14"/>
        <v>CUST NAME:</v>
      </c>
      <c r="K220" s="3" t="str">
        <f>CONCATENATE("PRIM CONTACT",":",DATA!K227)</f>
        <v>PRIM CONTACT:</v>
      </c>
      <c r="L220" s="3" t="str">
        <f>CONCATENATE("PRIM PHONE",":",DATA!L227)</f>
        <v>PRIM PHONE:</v>
      </c>
      <c r="M220" s="75" t="str">
        <f>CONCATENATE("REQ COMPLETION DATE",":",(TEXT(DATA!M227,"MM/DD/YYYY")))</f>
        <v>REQ COMPLETION DATE:01/00/1900</v>
      </c>
      <c r="N220" s="3"/>
      <c r="O220" s="3">
        <f>DATA!N227</f>
        <v>0</v>
      </c>
      <c r="P220" s="3" t="str">
        <f>CONCATENATE("CURRENT LOC OF EQUIP",":",DATA!O227)</f>
        <v>CURRENT LOC OF EQUIP:</v>
      </c>
      <c r="Q220" s="3" t="str">
        <f>CONCATENATE("NEW LOC OF EQUIP",":",DATA!O227)</f>
        <v>NEW LOC OF EQUIP:</v>
      </c>
      <c r="R220" s="3" t="str">
        <f>CONCATENATE("MODEL",":",DATA!Q227)</f>
        <v>MODEL:</v>
      </c>
      <c r="S220" s="3" t="str">
        <f>CONCATENATE("GRAPHICS",":",DATA!R227)</f>
        <v>GRAPHICS:</v>
      </c>
      <c r="T220" s="3" t="str">
        <f>CONCATENATE("# OF STEPS",":",DATA!S227)</f>
        <v># OF STEPS:</v>
      </c>
      <c r="U220" s="3" t="str">
        <f>CONCATENATE("COMMENTS",":",DATA!T227)</f>
        <v>COMMENTS:</v>
      </c>
      <c r="V220" s="3">
        <f>DATA!F227</f>
        <v>4200</v>
      </c>
      <c r="W220" s="3" t="str">
        <f>'MDM WORKSHEET HIDE'!C221</f>
        <v/>
      </c>
      <c r="X220" s="3">
        <f>DATA!V227</f>
        <v>0</v>
      </c>
      <c r="Y220" s="75">
        <f>'MDM WORKSHEET HIDE'!B221</f>
        <v>14</v>
      </c>
      <c r="Z220" s="3" t="e">
        <f>'MDM WORKSHEET HIDE'!H221</f>
        <v>#N/A</v>
      </c>
      <c r="AA220" s="3" t="e">
        <f>'MDM WORKSHEET HIDE'!I221</f>
        <v>#N/A</v>
      </c>
      <c r="AB220" s="3"/>
      <c r="AC220" s="76" t="e">
        <f t="shared" si="15"/>
        <v>#VALUE!</v>
      </c>
      <c r="AD220" s="28"/>
      <c r="AE220" s="77" t="e">
        <f t="shared" si="16"/>
        <v>#VALUE!</v>
      </c>
    </row>
    <row r="221" spans="1:31" ht="48.75" customHeight="1" x14ac:dyDescent="0.3">
      <c r="A221" s="3" t="str">
        <f>CONCATENATE("REQ NAME",":",DATA!D228)</f>
        <v>REQ NAME:0</v>
      </c>
      <c r="B221" s="3" t="str">
        <f>CONCATENATE("REQ PHONE",":",DATA!E228)</f>
        <v>REQ PHONE:0</v>
      </c>
      <c r="C221" s="3">
        <f>DATA!G228</f>
        <v>0</v>
      </c>
      <c r="D221" s="3" t="e">
        <f>DATA!H228</f>
        <v>#N/A</v>
      </c>
      <c r="E221" s="3">
        <f>DATA!U228</f>
        <v>0</v>
      </c>
      <c r="F221" s="4">
        <f>DATA!I228</f>
        <v>0</v>
      </c>
      <c r="G221" s="3" t="str">
        <f>CONCATENATE("CUST NAME",":",DATA!J228)</f>
        <v>CUST NAME:</v>
      </c>
      <c r="H221" s="5"/>
      <c r="I221" s="4">
        <f t="shared" si="13"/>
        <v>0</v>
      </c>
      <c r="J221" s="3" t="str">
        <f t="shared" si="14"/>
        <v>CUST NAME:</v>
      </c>
      <c r="K221" s="3" t="str">
        <f>CONCATENATE("PRIM CONTACT",":",DATA!K228)</f>
        <v>PRIM CONTACT:</v>
      </c>
      <c r="L221" s="3" t="str">
        <f>CONCATENATE("PRIM PHONE",":",DATA!L228)</f>
        <v>PRIM PHONE:</v>
      </c>
      <c r="M221" s="75" t="str">
        <f>CONCATENATE("REQ COMPLETION DATE",":",(TEXT(DATA!M228,"MM/DD/YYYY")))</f>
        <v>REQ COMPLETION DATE:01/00/1900</v>
      </c>
      <c r="N221" s="3"/>
      <c r="O221" s="3">
        <f>DATA!N228</f>
        <v>0</v>
      </c>
      <c r="P221" s="3" t="str">
        <f>CONCATENATE("CURRENT LOC OF EQUIP",":",DATA!O228)</f>
        <v>CURRENT LOC OF EQUIP:</v>
      </c>
      <c r="Q221" s="3" t="str">
        <f>CONCATENATE("NEW LOC OF EQUIP",":",DATA!O228)</f>
        <v>NEW LOC OF EQUIP:</v>
      </c>
      <c r="R221" s="3" t="str">
        <f>CONCATENATE("MODEL",":",DATA!Q228)</f>
        <v>MODEL:</v>
      </c>
      <c r="S221" s="3" t="str">
        <f>CONCATENATE("GRAPHICS",":",DATA!R228)</f>
        <v>GRAPHICS:</v>
      </c>
      <c r="T221" s="3" t="str">
        <f>CONCATENATE("# OF STEPS",":",DATA!S228)</f>
        <v># OF STEPS:</v>
      </c>
      <c r="U221" s="3" t="str">
        <f>CONCATENATE("COMMENTS",":",DATA!T228)</f>
        <v>COMMENTS:</v>
      </c>
      <c r="V221" s="3">
        <f>DATA!F228</f>
        <v>4200</v>
      </c>
      <c r="W221" s="3" t="str">
        <f>'MDM WORKSHEET HIDE'!C222</f>
        <v/>
      </c>
      <c r="X221" s="3">
        <f>DATA!V228</f>
        <v>0</v>
      </c>
      <c r="Y221" s="75">
        <f>'MDM WORKSHEET HIDE'!B222</f>
        <v>14</v>
      </c>
      <c r="Z221" s="3" t="e">
        <f>'MDM WORKSHEET HIDE'!H222</f>
        <v>#N/A</v>
      </c>
      <c r="AA221" s="3" t="e">
        <f>'MDM WORKSHEET HIDE'!I222</f>
        <v>#N/A</v>
      </c>
      <c r="AB221" s="3"/>
      <c r="AC221" s="76" t="e">
        <f t="shared" si="15"/>
        <v>#VALUE!</v>
      </c>
      <c r="AD221" s="28"/>
      <c r="AE221" s="77" t="e">
        <f t="shared" si="16"/>
        <v>#VALUE!</v>
      </c>
    </row>
    <row r="222" spans="1:31" ht="48.75" customHeight="1" x14ac:dyDescent="0.3">
      <c r="A222" s="3" t="str">
        <f>CONCATENATE("REQ NAME",":",DATA!D229)</f>
        <v>REQ NAME:0</v>
      </c>
      <c r="B222" s="3" t="str">
        <f>CONCATENATE("REQ PHONE",":",DATA!E229)</f>
        <v>REQ PHONE:0</v>
      </c>
      <c r="C222" s="3">
        <f>DATA!G229</f>
        <v>0</v>
      </c>
      <c r="D222" s="3" t="e">
        <f>DATA!H229</f>
        <v>#N/A</v>
      </c>
      <c r="E222" s="3">
        <f>DATA!U229</f>
        <v>0</v>
      </c>
      <c r="F222" s="4">
        <f>DATA!I229</f>
        <v>0</v>
      </c>
      <c r="G222" s="3" t="str">
        <f>CONCATENATE("CUST NAME",":",DATA!J229)</f>
        <v>CUST NAME:</v>
      </c>
      <c r="H222" s="5"/>
      <c r="I222" s="4">
        <f t="shared" si="13"/>
        <v>0</v>
      </c>
      <c r="J222" s="3" t="str">
        <f t="shared" si="14"/>
        <v>CUST NAME:</v>
      </c>
      <c r="K222" s="3" t="str">
        <f>CONCATENATE("PRIM CONTACT",":",DATA!K229)</f>
        <v>PRIM CONTACT:</v>
      </c>
      <c r="L222" s="3" t="str">
        <f>CONCATENATE("PRIM PHONE",":",DATA!L229)</f>
        <v>PRIM PHONE:</v>
      </c>
      <c r="M222" s="75" t="str">
        <f>CONCATENATE("REQ COMPLETION DATE",":",(TEXT(DATA!M229,"MM/DD/YYYY")))</f>
        <v>REQ COMPLETION DATE:01/00/1900</v>
      </c>
      <c r="N222" s="3"/>
      <c r="O222" s="3">
        <f>DATA!N229</f>
        <v>0</v>
      </c>
      <c r="P222" s="3" t="str">
        <f>CONCATENATE("CURRENT LOC OF EQUIP",":",DATA!O229)</f>
        <v>CURRENT LOC OF EQUIP:</v>
      </c>
      <c r="Q222" s="3" t="str">
        <f>CONCATENATE("NEW LOC OF EQUIP",":",DATA!O229)</f>
        <v>NEW LOC OF EQUIP:</v>
      </c>
      <c r="R222" s="3" t="str">
        <f>CONCATENATE("MODEL",":",DATA!Q229)</f>
        <v>MODEL:</v>
      </c>
      <c r="S222" s="3" t="str">
        <f>CONCATENATE("GRAPHICS",":",DATA!R229)</f>
        <v>GRAPHICS:</v>
      </c>
      <c r="T222" s="3" t="str">
        <f>CONCATENATE("# OF STEPS",":",DATA!S229)</f>
        <v># OF STEPS:</v>
      </c>
      <c r="U222" s="3" t="str">
        <f>CONCATENATE("COMMENTS",":",DATA!T229)</f>
        <v>COMMENTS:</v>
      </c>
      <c r="V222" s="3">
        <f>DATA!F229</f>
        <v>4200</v>
      </c>
      <c r="W222" s="3" t="str">
        <f>'MDM WORKSHEET HIDE'!C223</f>
        <v/>
      </c>
      <c r="X222" s="3">
        <f>DATA!V229</f>
        <v>0</v>
      </c>
      <c r="Y222" s="75">
        <f>'MDM WORKSHEET HIDE'!B223</f>
        <v>14</v>
      </c>
      <c r="Z222" s="3" t="e">
        <f>'MDM WORKSHEET HIDE'!H223</f>
        <v>#N/A</v>
      </c>
      <c r="AA222" s="3" t="e">
        <f>'MDM WORKSHEET HIDE'!I223</f>
        <v>#N/A</v>
      </c>
      <c r="AB222" s="3"/>
      <c r="AC222" s="76" t="e">
        <f t="shared" si="15"/>
        <v>#VALUE!</v>
      </c>
      <c r="AD222" s="28"/>
      <c r="AE222" s="77" t="e">
        <f t="shared" si="16"/>
        <v>#VALUE!</v>
      </c>
    </row>
    <row r="223" spans="1:31" ht="48.75" customHeight="1" x14ac:dyDescent="0.3">
      <c r="A223" s="3" t="str">
        <f>CONCATENATE("REQ NAME",":",DATA!D230)</f>
        <v>REQ NAME:0</v>
      </c>
      <c r="B223" s="3" t="str">
        <f>CONCATENATE("REQ PHONE",":",DATA!E230)</f>
        <v>REQ PHONE:0</v>
      </c>
      <c r="C223" s="3">
        <f>DATA!G230</f>
        <v>0</v>
      </c>
      <c r="D223" s="3" t="e">
        <f>DATA!H230</f>
        <v>#N/A</v>
      </c>
      <c r="E223" s="3">
        <f>DATA!U230</f>
        <v>0</v>
      </c>
      <c r="F223" s="4">
        <f>DATA!I230</f>
        <v>0</v>
      </c>
      <c r="G223" s="3" t="str">
        <f>CONCATENATE("CUST NAME",":",DATA!J230)</f>
        <v>CUST NAME:</v>
      </c>
      <c r="H223" s="5"/>
      <c r="I223" s="4">
        <f t="shared" si="13"/>
        <v>0</v>
      </c>
      <c r="J223" s="3" t="str">
        <f t="shared" si="14"/>
        <v>CUST NAME:</v>
      </c>
      <c r="K223" s="3" t="str">
        <f>CONCATENATE("PRIM CONTACT",":",DATA!K230)</f>
        <v>PRIM CONTACT:</v>
      </c>
      <c r="L223" s="3" t="str">
        <f>CONCATENATE("PRIM PHONE",":",DATA!L230)</f>
        <v>PRIM PHONE:</v>
      </c>
      <c r="M223" s="75" t="str">
        <f>CONCATENATE("REQ COMPLETION DATE",":",(TEXT(DATA!M230,"MM/DD/YYYY")))</f>
        <v>REQ COMPLETION DATE:01/00/1900</v>
      </c>
      <c r="N223" s="3"/>
      <c r="O223" s="3">
        <f>DATA!N230</f>
        <v>0</v>
      </c>
      <c r="P223" s="3" t="str">
        <f>CONCATENATE("CURRENT LOC OF EQUIP",":",DATA!O230)</f>
        <v>CURRENT LOC OF EQUIP:</v>
      </c>
      <c r="Q223" s="3" t="str">
        <f>CONCATENATE("NEW LOC OF EQUIP",":",DATA!O230)</f>
        <v>NEW LOC OF EQUIP:</v>
      </c>
      <c r="R223" s="3" t="str">
        <f>CONCATENATE("MODEL",":",DATA!Q230)</f>
        <v>MODEL:</v>
      </c>
      <c r="S223" s="3" t="str">
        <f>CONCATENATE("GRAPHICS",":",DATA!R230)</f>
        <v>GRAPHICS:</v>
      </c>
      <c r="T223" s="3" t="str">
        <f>CONCATENATE("# OF STEPS",":",DATA!S230)</f>
        <v># OF STEPS:</v>
      </c>
      <c r="U223" s="3" t="str">
        <f>CONCATENATE("COMMENTS",":",DATA!T230)</f>
        <v>COMMENTS:</v>
      </c>
      <c r="V223" s="3">
        <f>DATA!F230</f>
        <v>4200</v>
      </c>
      <c r="W223" s="3" t="str">
        <f>'MDM WORKSHEET HIDE'!C224</f>
        <v/>
      </c>
      <c r="X223" s="3">
        <f>DATA!V230</f>
        <v>0</v>
      </c>
      <c r="Y223" s="75">
        <f>'MDM WORKSHEET HIDE'!B224</f>
        <v>14</v>
      </c>
      <c r="Z223" s="3" t="e">
        <f>'MDM WORKSHEET HIDE'!H224</f>
        <v>#N/A</v>
      </c>
      <c r="AA223" s="3" t="e">
        <f>'MDM WORKSHEET HIDE'!I224</f>
        <v>#N/A</v>
      </c>
      <c r="AB223" s="3"/>
      <c r="AC223" s="76" t="e">
        <f t="shared" si="15"/>
        <v>#VALUE!</v>
      </c>
      <c r="AD223" s="28"/>
      <c r="AE223" s="77" t="e">
        <f t="shared" si="16"/>
        <v>#VALUE!</v>
      </c>
    </row>
    <row r="224" spans="1:31" ht="48.75" customHeight="1" x14ac:dyDescent="0.3">
      <c r="A224" s="3" t="str">
        <f>CONCATENATE("REQ NAME",":",DATA!D231)</f>
        <v>REQ NAME:0</v>
      </c>
      <c r="B224" s="3" t="str">
        <f>CONCATENATE("REQ PHONE",":",DATA!E231)</f>
        <v>REQ PHONE:0</v>
      </c>
      <c r="C224" s="3">
        <f>DATA!G231</f>
        <v>0</v>
      </c>
      <c r="D224" s="3" t="e">
        <f>DATA!H231</f>
        <v>#N/A</v>
      </c>
      <c r="E224" s="3">
        <f>DATA!U231</f>
        <v>0</v>
      </c>
      <c r="F224" s="4">
        <f>DATA!I231</f>
        <v>0</v>
      </c>
      <c r="G224" s="3" t="str">
        <f>CONCATENATE("CUST NAME",":",DATA!J231)</f>
        <v>CUST NAME:</v>
      </c>
      <c r="H224" s="5"/>
      <c r="I224" s="4">
        <f t="shared" si="13"/>
        <v>0</v>
      </c>
      <c r="J224" s="3" t="str">
        <f t="shared" si="14"/>
        <v>CUST NAME:</v>
      </c>
      <c r="K224" s="3" t="str">
        <f>CONCATENATE("PRIM CONTACT",":",DATA!K231)</f>
        <v>PRIM CONTACT:</v>
      </c>
      <c r="L224" s="3" t="str">
        <f>CONCATENATE("PRIM PHONE",":",DATA!L231)</f>
        <v>PRIM PHONE:</v>
      </c>
      <c r="M224" s="75" t="str">
        <f>CONCATENATE("REQ COMPLETION DATE",":",(TEXT(DATA!M231,"MM/DD/YYYY")))</f>
        <v>REQ COMPLETION DATE:01/00/1900</v>
      </c>
      <c r="N224" s="3"/>
      <c r="O224" s="3">
        <f>DATA!N231</f>
        <v>0</v>
      </c>
      <c r="P224" s="3" t="str">
        <f>CONCATENATE("CURRENT LOC OF EQUIP",":",DATA!O231)</f>
        <v>CURRENT LOC OF EQUIP:</v>
      </c>
      <c r="Q224" s="3" t="str">
        <f>CONCATENATE("NEW LOC OF EQUIP",":",DATA!O231)</f>
        <v>NEW LOC OF EQUIP:</v>
      </c>
      <c r="R224" s="3" t="str">
        <f>CONCATENATE("MODEL",":",DATA!Q231)</f>
        <v>MODEL:</v>
      </c>
      <c r="S224" s="3" t="str">
        <f>CONCATENATE("GRAPHICS",":",DATA!R231)</f>
        <v>GRAPHICS:</v>
      </c>
      <c r="T224" s="3" t="str">
        <f>CONCATENATE("# OF STEPS",":",DATA!S231)</f>
        <v># OF STEPS:</v>
      </c>
      <c r="U224" s="3" t="str">
        <f>CONCATENATE("COMMENTS",":",DATA!T231)</f>
        <v>COMMENTS:</v>
      </c>
      <c r="V224" s="3">
        <f>DATA!F231</f>
        <v>4200</v>
      </c>
      <c r="W224" s="3" t="str">
        <f>'MDM WORKSHEET HIDE'!C225</f>
        <v/>
      </c>
      <c r="X224" s="3">
        <f>DATA!V231</f>
        <v>0</v>
      </c>
      <c r="Y224" s="75">
        <f>'MDM WORKSHEET HIDE'!B225</f>
        <v>14</v>
      </c>
      <c r="Z224" s="3" t="e">
        <f>'MDM WORKSHEET HIDE'!H225</f>
        <v>#N/A</v>
      </c>
      <c r="AA224" s="3" t="e">
        <f>'MDM WORKSHEET HIDE'!I225</f>
        <v>#N/A</v>
      </c>
      <c r="AB224" s="3"/>
      <c r="AC224" s="76" t="e">
        <f t="shared" si="15"/>
        <v>#VALUE!</v>
      </c>
      <c r="AD224" s="28"/>
      <c r="AE224" s="77" t="e">
        <f t="shared" si="16"/>
        <v>#VALUE!</v>
      </c>
    </row>
    <row r="225" spans="1:31" ht="48.75" customHeight="1" x14ac:dyDescent="0.3">
      <c r="A225" s="3" t="str">
        <f>CONCATENATE("REQ NAME",":",DATA!D232)</f>
        <v>REQ NAME:0</v>
      </c>
      <c r="B225" s="3" t="str">
        <f>CONCATENATE("REQ PHONE",":",DATA!E232)</f>
        <v>REQ PHONE:0</v>
      </c>
      <c r="C225" s="3">
        <f>DATA!G232</f>
        <v>0</v>
      </c>
      <c r="D225" s="3" t="e">
        <f>DATA!H232</f>
        <v>#N/A</v>
      </c>
      <c r="E225" s="3">
        <f>DATA!U232</f>
        <v>0</v>
      </c>
      <c r="F225" s="4">
        <f>DATA!I232</f>
        <v>0</v>
      </c>
      <c r="G225" s="3" t="str">
        <f>CONCATENATE("CUST NAME",":",DATA!J232)</f>
        <v>CUST NAME:</v>
      </c>
      <c r="H225" s="5"/>
      <c r="I225" s="4">
        <f t="shared" si="13"/>
        <v>0</v>
      </c>
      <c r="J225" s="3" t="str">
        <f t="shared" si="14"/>
        <v>CUST NAME:</v>
      </c>
      <c r="K225" s="3" t="str">
        <f>CONCATENATE("PRIM CONTACT",":",DATA!K232)</f>
        <v>PRIM CONTACT:</v>
      </c>
      <c r="L225" s="3" t="str">
        <f>CONCATENATE("PRIM PHONE",":",DATA!L232)</f>
        <v>PRIM PHONE:</v>
      </c>
      <c r="M225" s="75" t="str">
        <f>CONCATENATE("REQ COMPLETION DATE",":",(TEXT(DATA!M232,"MM/DD/YYYY")))</f>
        <v>REQ COMPLETION DATE:01/00/1900</v>
      </c>
      <c r="N225" s="3"/>
      <c r="O225" s="3">
        <f>DATA!N232</f>
        <v>0</v>
      </c>
      <c r="P225" s="3" t="str">
        <f>CONCATENATE("CURRENT LOC OF EQUIP",":",DATA!O232)</f>
        <v>CURRENT LOC OF EQUIP:</v>
      </c>
      <c r="Q225" s="3" t="str">
        <f>CONCATENATE("NEW LOC OF EQUIP",":",DATA!O232)</f>
        <v>NEW LOC OF EQUIP:</v>
      </c>
      <c r="R225" s="3" t="str">
        <f>CONCATENATE("MODEL",":",DATA!Q232)</f>
        <v>MODEL:</v>
      </c>
      <c r="S225" s="3" t="str">
        <f>CONCATENATE("GRAPHICS",":",DATA!R232)</f>
        <v>GRAPHICS:</v>
      </c>
      <c r="T225" s="3" t="str">
        <f>CONCATENATE("# OF STEPS",":",DATA!S232)</f>
        <v># OF STEPS:</v>
      </c>
      <c r="U225" s="3" t="str">
        <f>CONCATENATE("COMMENTS",":",DATA!T232)</f>
        <v>COMMENTS:</v>
      </c>
      <c r="V225" s="3">
        <f>DATA!F232</f>
        <v>4200</v>
      </c>
      <c r="W225" s="3" t="str">
        <f>'MDM WORKSHEET HIDE'!C226</f>
        <v/>
      </c>
      <c r="X225" s="3">
        <f>DATA!V232</f>
        <v>0</v>
      </c>
      <c r="Y225" s="75">
        <f>'MDM WORKSHEET HIDE'!B226</f>
        <v>14</v>
      </c>
      <c r="Z225" s="3" t="e">
        <f>'MDM WORKSHEET HIDE'!H226</f>
        <v>#N/A</v>
      </c>
      <c r="AA225" s="3" t="e">
        <f>'MDM WORKSHEET HIDE'!I226</f>
        <v>#N/A</v>
      </c>
      <c r="AB225" s="3"/>
      <c r="AC225" s="76" t="e">
        <f t="shared" si="15"/>
        <v>#VALUE!</v>
      </c>
      <c r="AD225" s="28"/>
      <c r="AE225" s="77" t="e">
        <f t="shared" si="16"/>
        <v>#VALUE!</v>
      </c>
    </row>
    <row r="226" spans="1:31" ht="48.75" customHeight="1" x14ac:dyDescent="0.3">
      <c r="A226" s="3" t="str">
        <f>CONCATENATE("REQ NAME",":",DATA!D233)</f>
        <v>REQ NAME:0</v>
      </c>
      <c r="B226" s="3" t="str">
        <f>CONCATENATE("REQ PHONE",":",DATA!E233)</f>
        <v>REQ PHONE:0</v>
      </c>
      <c r="C226" s="3">
        <f>DATA!G233</f>
        <v>0</v>
      </c>
      <c r="D226" s="3" t="e">
        <f>DATA!H233</f>
        <v>#N/A</v>
      </c>
      <c r="E226" s="3">
        <f>DATA!U233</f>
        <v>0</v>
      </c>
      <c r="F226" s="4">
        <f>DATA!I233</f>
        <v>0</v>
      </c>
      <c r="G226" s="3" t="str">
        <f>CONCATENATE("CUST NAME",":",DATA!J233)</f>
        <v>CUST NAME:</v>
      </c>
      <c r="H226" s="5"/>
      <c r="I226" s="4">
        <f t="shared" si="13"/>
        <v>0</v>
      </c>
      <c r="J226" s="3" t="str">
        <f t="shared" si="14"/>
        <v>CUST NAME:</v>
      </c>
      <c r="K226" s="3" t="str">
        <f>CONCATENATE("PRIM CONTACT",":",DATA!K233)</f>
        <v>PRIM CONTACT:</v>
      </c>
      <c r="L226" s="3" t="str">
        <f>CONCATENATE("PRIM PHONE",":",DATA!L233)</f>
        <v>PRIM PHONE:</v>
      </c>
      <c r="M226" s="75" t="str">
        <f>CONCATENATE("REQ COMPLETION DATE",":",(TEXT(DATA!M233,"MM/DD/YYYY")))</f>
        <v>REQ COMPLETION DATE:01/00/1900</v>
      </c>
      <c r="N226" s="3"/>
      <c r="O226" s="3">
        <f>DATA!N233</f>
        <v>0</v>
      </c>
      <c r="P226" s="3" t="str">
        <f>CONCATENATE("CURRENT LOC OF EQUIP",":",DATA!O233)</f>
        <v>CURRENT LOC OF EQUIP:</v>
      </c>
      <c r="Q226" s="3" t="str">
        <f>CONCATENATE("NEW LOC OF EQUIP",":",DATA!O233)</f>
        <v>NEW LOC OF EQUIP:</v>
      </c>
      <c r="R226" s="3" t="str">
        <f>CONCATENATE("MODEL",":",DATA!Q233)</f>
        <v>MODEL:</v>
      </c>
      <c r="S226" s="3" t="str">
        <f>CONCATENATE("GRAPHICS",":",DATA!R233)</f>
        <v>GRAPHICS:</v>
      </c>
      <c r="T226" s="3" t="str">
        <f>CONCATENATE("# OF STEPS",":",DATA!S233)</f>
        <v># OF STEPS:</v>
      </c>
      <c r="U226" s="3" t="str">
        <f>CONCATENATE("COMMENTS",":",DATA!T233)</f>
        <v>COMMENTS:</v>
      </c>
      <c r="V226" s="3">
        <f>DATA!F233</f>
        <v>4200</v>
      </c>
      <c r="W226" s="3" t="str">
        <f>'MDM WORKSHEET HIDE'!C227</f>
        <v/>
      </c>
      <c r="X226" s="3">
        <f>DATA!V233</f>
        <v>0</v>
      </c>
      <c r="Y226" s="75">
        <f>'MDM WORKSHEET HIDE'!B227</f>
        <v>14</v>
      </c>
      <c r="Z226" s="3" t="e">
        <f>'MDM WORKSHEET HIDE'!H227</f>
        <v>#N/A</v>
      </c>
      <c r="AA226" s="3" t="e">
        <f>'MDM WORKSHEET HIDE'!I227</f>
        <v>#N/A</v>
      </c>
      <c r="AB226" s="3"/>
      <c r="AC226" s="76" t="e">
        <f t="shared" si="15"/>
        <v>#VALUE!</v>
      </c>
      <c r="AD226" s="28"/>
      <c r="AE226" s="77" t="e">
        <f t="shared" si="16"/>
        <v>#VALUE!</v>
      </c>
    </row>
    <row r="227" spans="1:31" ht="48.75" customHeight="1" x14ac:dyDescent="0.3">
      <c r="A227" s="3" t="str">
        <f>CONCATENATE("REQ NAME",":",DATA!D234)</f>
        <v>REQ NAME:0</v>
      </c>
      <c r="B227" s="3" t="str">
        <f>CONCATENATE("REQ PHONE",":",DATA!E234)</f>
        <v>REQ PHONE:0</v>
      </c>
      <c r="C227" s="3">
        <f>DATA!G234</f>
        <v>0</v>
      </c>
      <c r="D227" s="3" t="e">
        <f>DATA!H234</f>
        <v>#N/A</v>
      </c>
      <c r="E227" s="3">
        <f>DATA!U234</f>
        <v>0</v>
      </c>
      <c r="F227" s="4">
        <f>DATA!I234</f>
        <v>0</v>
      </c>
      <c r="G227" s="3" t="str">
        <f>CONCATENATE("CUST NAME",":",DATA!J234)</f>
        <v>CUST NAME:</v>
      </c>
      <c r="H227" s="5"/>
      <c r="I227" s="4">
        <f t="shared" si="13"/>
        <v>0</v>
      </c>
      <c r="J227" s="3" t="str">
        <f t="shared" si="14"/>
        <v>CUST NAME:</v>
      </c>
      <c r="K227" s="3" t="str">
        <f>CONCATENATE("PRIM CONTACT",":",DATA!K234)</f>
        <v>PRIM CONTACT:</v>
      </c>
      <c r="L227" s="3" t="str">
        <f>CONCATENATE("PRIM PHONE",":",DATA!L234)</f>
        <v>PRIM PHONE:</v>
      </c>
      <c r="M227" s="75" t="str">
        <f>CONCATENATE("REQ COMPLETION DATE",":",(TEXT(DATA!M234,"MM/DD/YYYY")))</f>
        <v>REQ COMPLETION DATE:01/00/1900</v>
      </c>
      <c r="N227" s="3"/>
      <c r="O227" s="3">
        <f>DATA!N234</f>
        <v>0</v>
      </c>
      <c r="P227" s="3" t="str">
        <f>CONCATENATE("CURRENT LOC OF EQUIP",":",DATA!O234)</f>
        <v>CURRENT LOC OF EQUIP:</v>
      </c>
      <c r="Q227" s="3" t="str">
        <f>CONCATENATE("NEW LOC OF EQUIP",":",DATA!O234)</f>
        <v>NEW LOC OF EQUIP:</v>
      </c>
      <c r="R227" s="3" t="str">
        <f>CONCATENATE("MODEL",":",DATA!Q234)</f>
        <v>MODEL:</v>
      </c>
      <c r="S227" s="3" t="str">
        <f>CONCATENATE("GRAPHICS",":",DATA!R234)</f>
        <v>GRAPHICS:</v>
      </c>
      <c r="T227" s="3" t="str">
        <f>CONCATENATE("# OF STEPS",":",DATA!S234)</f>
        <v># OF STEPS:</v>
      </c>
      <c r="U227" s="3" t="str">
        <f>CONCATENATE("COMMENTS",":",DATA!T234)</f>
        <v>COMMENTS:</v>
      </c>
      <c r="V227" s="3">
        <f>DATA!F234</f>
        <v>4200</v>
      </c>
      <c r="W227" s="3" t="str">
        <f>'MDM WORKSHEET HIDE'!C228</f>
        <v/>
      </c>
      <c r="X227" s="3">
        <f>DATA!V234</f>
        <v>0</v>
      </c>
      <c r="Y227" s="75">
        <f>'MDM WORKSHEET HIDE'!B228</f>
        <v>14</v>
      </c>
      <c r="Z227" s="3" t="e">
        <f>'MDM WORKSHEET HIDE'!H228</f>
        <v>#N/A</v>
      </c>
      <c r="AA227" s="3" t="e">
        <f>'MDM WORKSHEET HIDE'!I228</f>
        <v>#N/A</v>
      </c>
      <c r="AB227" s="3"/>
      <c r="AC227" s="76" t="e">
        <f t="shared" si="15"/>
        <v>#VALUE!</v>
      </c>
      <c r="AD227" s="28"/>
      <c r="AE227" s="77" t="e">
        <f t="shared" si="16"/>
        <v>#VALUE!</v>
      </c>
    </row>
    <row r="228" spans="1:31" ht="48.75" customHeight="1" x14ac:dyDescent="0.3">
      <c r="A228" s="3" t="str">
        <f>CONCATENATE("REQ NAME",":",DATA!D235)</f>
        <v>REQ NAME:0</v>
      </c>
      <c r="B228" s="3" t="str">
        <f>CONCATENATE("REQ PHONE",":",DATA!E235)</f>
        <v>REQ PHONE:0</v>
      </c>
      <c r="C228" s="3">
        <f>DATA!G235</f>
        <v>0</v>
      </c>
      <c r="D228" s="3" t="e">
        <f>DATA!H235</f>
        <v>#N/A</v>
      </c>
      <c r="E228" s="3">
        <f>DATA!U235</f>
        <v>0</v>
      </c>
      <c r="F228" s="4">
        <f>DATA!I235</f>
        <v>0</v>
      </c>
      <c r="G228" s="3" t="str">
        <f>CONCATENATE("CUST NAME",":",DATA!J235)</f>
        <v>CUST NAME:</v>
      </c>
      <c r="H228" s="5"/>
      <c r="I228" s="4">
        <f t="shared" si="13"/>
        <v>0</v>
      </c>
      <c r="J228" s="3" t="str">
        <f t="shared" si="14"/>
        <v>CUST NAME:</v>
      </c>
      <c r="K228" s="3" t="str">
        <f>CONCATENATE("PRIM CONTACT",":",DATA!K235)</f>
        <v>PRIM CONTACT:</v>
      </c>
      <c r="L228" s="3" t="str">
        <f>CONCATENATE("PRIM PHONE",":",DATA!L235)</f>
        <v>PRIM PHONE:</v>
      </c>
      <c r="M228" s="75" t="str">
        <f>CONCATENATE("REQ COMPLETION DATE",":",(TEXT(DATA!M235,"MM/DD/YYYY")))</f>
        <v>REQ COMPLETION DATE:01/00/1900</v>
      </c>
      <c r="N228" s="3"/>
      <c r="O228" s="3">
        <f>DATA!N235</f>
        <v>0</v>
      </c>
      <c r="P228" s="3" t="str">
        <f>CONCATENATE("CURRENT LOC OF EQUIP",":",DATA!O235)</f>
        <v>CURRENT LOC OF EQUIP:</v>
      </c>
      <c r="Q228" s="3" t="str">
        <f>CONCATENATE("NEW LOC OF EQUIP",":",DATA!O235)</f>
        <v>NEW LOC OF EQUIP:</v>
      </c>
      <c r="R228" s="3" t="str">
        <f>CONCATENATE("MODEL",":",DATA!Q235)</f>
        <v>MODEL:</v>
      </c>
      <c r="S228" s="3" t="str">
        <f>CONCATENATE("GRAPHICS",":",DATA!R235)</f>
        <v>GRAPHICS:</v>
      </c>
      <c r="T228" s="3" t="str">
        <f>CONCATENATE("# OF STEPS",":",DATA!S235)</f>
        <v># OF STEPS:</v>
      </c>
      <c r="U228" s="3" t="str">
        <f>CONCATENATE("COMMENTS",":",DATA!T235)</f>
        <v>COMMENTS:</v>
      </c>
      <c r="V228" s="3">
        <f>DATA!F235</f>
        <v>4200</v>
      </c>
      <c r="W228" s="3" t="str">
        <f>'MDM WORKSHEET HIDE'!C229</f>
        <v/>
      </c>
      <c r="X228" s="3">
        <f>DATA!V235</f>
        <v>0</v>
      </c>
      <c r="Y228" s="75">
        <f>'MDM WORKSHEET HIDE'!B229</f>
        <v>14</v>
      </c>
      <c r="Z228" s="3" t="e">
        <f>'MDM WORKSHEET HIDE'!H229</f>
        <v>#N/A</v>
      </c>
      <c r="AA228" s="3" t="e">
        <f>'MDM WORKSHEET HIDE'!I229</f>
        <v>#N/A</v>
      </c>
      <c r="AB228" s="3"/>
      <c r="AC228" s="76" t="e">
        <f t="shared" si="15"/>
        <v>#VALUE!</v>
      </c>
      <c r="AD228" s="28"/>
      <c r="AE228" s="77" t="e">
        <f t="shared" si="16"/>
        <v>#VALUE!</v>
      </c>
    </row>
    <row r="229" spans="1:31" ht="48.75" customHeight="1" x14ac:dyDescent="0.3">
      <c r="A229" s="3" t="str">
        <f>CONCATENATE("REQ NAME",":",DATA!D236)</f>
        <v>REQ NAME:0</v>
      </c>
      <c r="B229" s="3" t="str">
        <f>CONCATENATE("REQ PHONE",":",DATA!E236)</f>
        <v>REQ PHONE:0</v>
      </c>
      <c r="C229" s="3">
        <f>DATA!G236</f>
        <v>0</v>
      </c>
      <c r="D229" s="3" t="e">
        <f>DATA!H236</f>
        <v>#N/A</v>
      </c>
      <c r="E229" s="3">
        <f>DATA!U236</f>
        <v>0</v>
      </c>
      <c r="F229" s="4">
        <f>DATA!I236</f>
        <v>0</v>
      </c>
      <c r="G229" s="3" t="str">
        <f>CONCATENATE("CUST NAME",":",DATA!J236)</f>
        <v>CUST NAME:</v>
      </c>
      <c r="H229" s="5"/>
      <c r="I229" s="4">
        <f t="shared" si="13"/>
        <v>0</v>
      </c>
      <c r="J229" s="3" t="str">
        <f t="shared" si="14"/>
        <v>CUST NAME:</v>
      </c>
      <c r="K229" s="3" t="str">
        <f>CONCATENATE("PRIM CONTACT",":",DATA!K236)</f>
        <v>PRIM CONTACT:</v>
      </c>
      <c r="L229" s="3" t="str">
        <f>CONCATENATE("PRIM PHONE",":",DATA!L236)</f>
        <v>PRIM PHONE:</v>
      </c>
      <c r="M229" s="75" t="str">
        <f>CONCATENATE("REQ COMPLETION DATE",":",(TEXT(DATA!M236,"MM/DD/YYYY")))</f>
        <v>REQ COMPLETION DATE:01/00/1900</v>
      </c>
      <c r="N229" s="3"/>
      <c r="O229" s="3">
        <f>DATA!N236</f>
        <v>0</v>
      </c>
      <c r="P229" s="3" t="str">
        <f>CONCATENATE("CURRENT LOC OF EQUIP",":",DATA!O236)</f>
        <v>CURRENT LOC OF EQUIP:</v>
      </c>
      <c r="Q229" s="3" t="str">
        <f>CONCATENATE("NEW LOC OF EQUIP",":",DATA!O236)</f>
        <v>NEW LOC OF EQUIP:</v>
      </c>
      <c r="R229" s="3" t="str">
        <f>CONCATENATE("MODEL",":",DATA!Q236)</f>
        <v>MODEL:</v>
      </c>
      <c r="S229" s="3" t="str">
        <f>CONCATENATE("GRAPHICS",":",DATA!R236)</f>
        <v>GRAPHICS:</v>
      </c>
      <c r="T229" s="3" t="str">
        <f>CONCATENATE("# OF STEPS",":",DATA!S236)</f>
        <v># OF STEPS:</v>
      </c>
      <c r="U229" s="3" t="str">
        <f>CONCATENATE("COMMENTS",":",DATA!T236)</f>
        <v>COMMENTS:</v>
      </c>
      <c r="V229" s="3">
        <f>DATA!F236</f>
        <v>4200</v>
      </c>
      <c r="W229" s="3" t="str">
        <f>'MDM WORKSHEET HIDE'!C230</f>
        <v/>
      </c>
      <c r="X229" s="3">
        <f>DATA!V236</f>
        <v>0</v>
      </c>
      <c r="Y229" s="75">
        <f>'MDM WORKSHEET HIDE'!B230</f>
        <v>14</v>
      </c>
      <c r="Z229" s="3" t="e">
        <f>'MDM WORKSHEET HIDE'!H230</f>
        <v>#N/A</v>
      </c>
      <c r="AA229" s="3" t="e">
        <f>'MDM WORKSHEET HIDE'!I230</f>
        <v>#N/A</v>
      </c>
      <c r="AB229" s="3"/>
      <c r="AC229" s="76" t="e">
        <f t="shared" si="15"/>
        <v>#VALUE!</v>
      </c>
      <c r="AD229" s="28"/>
      <c r="AE229" s="77" t="e">
        <f t="shared" si="16"/>
        <v>#VALUE!</v>
      </c>
    </row>
    <row r="230" spans="1:31" ht="48.75" customHeight="1" x14ac:dyDescent="0.3">
      <c r="A230" s="3" t="str">
        <f>CONCATENATE("REQ NAME",":",DATA!D237)</f>
        <v>REQ NAME:0</v>
      </c>
      <c r="B230" s="3" t="str">
        <f>CONCATENATE("REQ PHONE",":",DATA!E237)</f>
        <v>REQ PHONE:0</v>
      </c>
      <c r="C230" s="3">
        <f>DATA!G237</f>
        <v>0</v>
      </c>
      <c r="D230" s="3" t="e">
        <f>DATA!H237</f>
        <v>#N/A</v>
      </c>
      <c r="E230" s="3">
        <f>DATA!U237</f>
        <v>0</v>
      </c>
      <c r="F230" s="4">
        <f>DATA!I237</f>
        <v>0</v>
      </c>
      <c r="G230" s="3" t="str">
        <f>CONCATENATE("CUST NAME",":",DATA!J237)</f>
        <v>CUST NAME:</v>
      </c>
      <c r="H230" s="5"/>
      <c r="I230" s="4">
        <f t="shared" si="13"/>
        <v>0</v>
      </c>
      <c r="J230" s="3" t="str">
        <f t="shared" si="14"/>
        <v>CUST NAME:</v>
      </c>
      <c r="K230" s="3" t="str">
        <f>CONCATENATE("PRIM CONTACT",":",DATA!K237)</f>
        <v>PRIM CONTACT:</v>
      </c>
      <c r="L230" s="3" t="str">
        <f>CONCATENATE("PRIM PHONE",":",DATA!L237)</f>
        <v>PRIM PHONE:</v>
      </c>
      <c r="M230" s="75" t="str">
        <f>CONCATENATE("REQ COMPLETION DATE",":",(TEXT(DATA!M237,"MM/DD/YYYY")))</f>
        <v>REQ COMPLETION DATE:01/00/1900</v>
      </c>
      <c r="N230" s="3"/>
      <c r="O230" s="3">
        <f>DATA!N237</f>
        <v>0</v>
      </c>
      <c r="P230" s="3" t="str">
        <f>CONCATENATE("CURRENT LOC OF EQUIP",":",DATA!O237)</f>
        <v>CURRENT LOC OF EQUIP:</v>
      </c>
      <c r="Q230" s="3" t="str">
        <f>CONCATENATE("NEW LOC OF EQUIP",":",DATA!O237)</f>
        <v>NEW LOC OF EQUIP:</v>
      </c>
      <c r="R230" s="3" t="str">
        <f>CONCATENATE("MODEL",":",DATA!Q237)</f>
        <v>MODEL:</v>
      </c>
      <c r="S230" s="3" t="str">
        <f>CONCATENATE("GRAPHICS",":",DATA!R237)</f>
        <v>GRAPHICS:</v>
      </c>
      <c r="T230" s="3" t="str">
        <f>CONCATENATE("# OF STEPS",":",DATA!S237)</f>
        <v># OF STEPS:</v>
      </c>
      <c r="U230" s="3" t="str">
        <f>CONCATENATE("COMMENTS",":",DATA!T237)</f>
        <v>COMMENTS:</v>
      </c>
      <c r="V230" s="3">
        <f>DATA!F237</f>
        <v>4200</v>
      </c>
      <c r="W230" s="3" t="str">
        <f>'MDM WORKSHEET HIDE'!C231</f>
        <v/>
      </c>
      <c r="X230" s="3">
        <f>DATA!V237</f>
        <v>0</v>
      </c>
      <c r="Y230" s="75">
        <f>'MDM WORKSHEET HIDE'!B231</f>
        <v>14</v>
      </c>
      <c r="Z230" s="3" t="e">
        <f>'MDM WORKSHEET HIDE'!H231</f>
        <v>#N/A</v>
      </c>
      <c r="AA230" s="3" t="e">
        <f>'MDM WORKSHEET HIDE'!I231</f>
        <v>#N/A</v>
      </c>
      <c r="AB230" s="3"/>
      <c r="AC230" s="76" t="e">
        <f t="shared" si="15"/>
        <v>#VALUE!</v>
      </c>
      <c r="AD230" s="28"/>
      <c r="AE230" s="77" t="e">
        <f t="shared" si="16"/>
        <v>#VALUE!</v>
      </c>
    </row>
    <row r="231" spans="1:31" ht="48.75" customHeight="1" x14ac:dyDescent="0.3">
      <c r="A231" s="3" t="str">
        <f>CONCATENATE("REQ NAME",":",DATA!D238)</f>
        <v>REQ NAME:0</v>
      </c>
      <c r="B231" s="3" t="str">
        <f>CONCATENATE("REQ PHONE",":",DATA!E238)</f>
        <v>REQ PHONE:0</v>
      </c>
      <c r="C231" s="3">
        <f>DATA!G238</f>
        <v>0</v>
      </c>
      <c r="D231" s="3" t="e">
        <f>DATA!H238</f>
        <v>#N/A</v>
      </c>
      <c r="E231" s="3">
        <f>DATA!U238</f>
        <v>0</v>
      </c>
      <c r="F231" s="4">
        <f>DATA!I238</f>
        <v>0</v>
      </c>
      <c r="G231" s="3" t="str">
        <f>CONCATENATE("CUST NAME",":",DATA!J238)</f>
        <v>CUST NAME:</v>
      </c>
      <c r="H231" s="5"/>
      <c r="I231" s="4">
        <f t="shared" si="13"/>
        <v>0</v>
      </c>
      <c r="J231" s="3" t="str">
        <f t="shared" si="14"/>
        <v>CUST NAME:</v>
      </c>
      <c r="K231" s="3" t="str">
        <f>CONCATENATE("PRIM CONTACT",":",DATA!K238)</f>
        <v>PRIM CONTACT:</v>
      </c>
      <c r="L231" s="3" t="str">
        <f>CONCATENATE("PRIM PHONE",":",DATA!L238)</f>
        <v>PRIM PHONE:</v>
      </c>
      <c r="M231" s="75" t="str">
        <f>CONCATENATE("REQ COMPLETION DATE",":",(TEXT(DATA!M238,"MM/DD/YYYY")))</f>
        <v>REQ COMPLETION DATE:01/00/1900</v>
      </c>
      <c r="N231" s="3"/>
      <c r="O231" s="3">
        <f>DATA!N238</f>
        <v>0</v>
      </c>
      <c r="P231" s="3" t="str">
        <f>CONCATENATE("CURRENT LOC OF EQUIP",":",DATA!O238)</f>
        <v>CURRENT LOC OF EQUIP:</v>
      </c>
      <c r="Q231" s="3" t="str">
        <f>CONCATENATE("NEW LOC OF EQUIP",":",DATA!O238)</f>
        <v>NEW LOC OF EQUIP:</v>
      </c>
      <c r="R231" s="3" t="str">
        <f>CONCATENATE("MODEL",":",DATA!Q238)</f>
        <v>MODEL:</v>
      </c>
      <c r="S231" s="3" t="str">
        <f>CONCATENATE("GRAPHICS",":",DATA!R238)</f>
        <v>GRAPHICS:</v>
      </c>
      <c r="T231" s="3" t="str">
        <f>CONCATENATE("# OF STEPS",":",DATA!S238)</f>
        <v># OF STEPS:</v>
      </c>
      <c r="U231" s="3" t="str">
        <f>CONCATENATE("COMMENTS",":",DATA!T238)</f>
        <v>COMMENTS:</v>
      </c>
      <c r="V231" s="3">
        <f>DATA!F238</f>
        <v>4200</v>
      </c>
      <c r="W231" s="3" t="str">
        <f>'MDM WORKSHEET HIDE'!C232</f>
        <v/>
      </c>
      <c r="X231" s="3">
        <f>DATA!V238</f>
        <v>0</v>
      </c>
      <c r="Y231" s="75">
        <f>'MDM WORKSHEET HIDE'!B232</f>
        <v>14</v>
      </c>
      <c r="Z231" s="3" t="e">
        <f>'MDM WORKSHEET HIDE'!H232</f>
        <v>#N/A</v>
      </c>
      <c r="AA231" s="3" t="e">
        <f>'MDM WORKSHEET HIDE'!I232</f>
        <v>#N/A</v>
      </c>
      <c r="AB231" s="3"/>
      <c r="AC231" s="76" t="e">
        <f t="shared" si="15"/>
        <v>#VALUE!</v>
      </c>
      <c r="AD231" s="28"/>
      <c r="AE231" s="77" t="e">
        <f t="shared" si="16"/>
        <v>#VALUE!</v>
      </c>
    </row>
    <row r="232" spans="1:31" ht="48.75" customHeight="1" x14ac:dyDescent="0.3">
      <c r="A232" s="3" t="str">
        <f>CONCATENATE("REQ NAME",":",DATA!D239)</f>
        <v>REQ NAME:0</v>
      </c>
      <c r="B232" s="3" t="str">
        <f>CONCATENATE("REQ PHONE",":",DATA!E239)</f>
        <v>REQ PHONE:0</v>
      </c>
      <c r="C232" s="3">
        <f>DATA!G239</f>
        <v>0</v>
      </c>
      <c r="D232" s="3" t="e">
        <f>DATA!H239</f>
        <v>#N/A</v>
      </c>
      <c r="E232" s="3">
        <f>DATA!U239</f>
        <v>0</v>
      </c>
      <c r="F232" s="4">
        <f>DATA!I239</f>
        <v>0</v>
      </c>
      <c r="G232" s="3" t="str">
        <f>CONCATENATE("CUST NAME",":",DATA!J239)</f>
        <v>CUST NAME:</v>
      </c>
      <c r="H232" s="5"/>
      <c r="I232" s="4">
        <f t="shared" si="13"/>
        <v>0</v>
      </c>
      <c r="J232" s="3" t="str">
        <f t="shared" si="14"/>
        <v>CUST NAME:</v>
      </c>
      <c r="K232" s="3" t="str">
        <f>CONCATENATE("PRIM CONTACT",":",DATA!K239)</f>
        <v>PRIM CONTACT:</v>
      </c>
      <c r="L232" s="3" t="str">
        <f>CONCATENATE("PRIM PHONE",":",DATA!L239)</f>
        <v>PRIM PHONE:</v>
      </c>
      <c r="M232" s="75" t="str">
        <f>CONCATENATE("REQ COMPLETION DATE",":",(TEXT(DATA!M239,"MM/DD/YYYY")))</f>
        <v>REQ COMPLETION DATE:01/00/1900</v>
      </c>
      <c r="N232" s="3"/>
      <c r="O232" s="3">
        <f>DATA!N239</f>
        <v>0</v>
      </c>
      <c r="P232" s="3" t="str">
        <f>CONCATENATE("CURRENT LOC OF EQUIP",":",DATA!O239)</f>
        <v>CURRENT LOC OF EQUIP:</v>
      </c>
      <c r="Q232" s="3" t="str">
        <f>CONCATENATE("NEW LOC OF EQUIP",":",DATA!O239)</f>
        <v>NEW LOC OF EQUIP:</v>
      </c>
      <c r="R232" s="3" t="str">
        <f>CONCATENATE("MODEL",":",DATA!Q239)</f>
        <v>MODEL:</v>
      </c>
      <c r="S232" s="3" t="str">
        <f>CONCATENATE("GRAPHICS",":",DATA!R239)</f>
        <v>GRAPHICS:</v>
      </c>
      <c r="T232" s="3" t="str">
        <f>CONCATENATE("# OF STEPS",":",DATA!S239)</f>
        <v># OF STEPS:</v>
      </c>
      <c r="U232" s="3" t="str">
        <f>CONCATENATE("COMMENTS",":",DATA!T239)</f>
        <v>COMMENTS:</v>
      </c>
      <c r="V232" s="3">
        <f>DATA!F239</f>
        <v>4200</v>
      </c>
      <c r="W232" s="3" t="str">
        <f>'MDM WORKSHEET HIDE'!C233</f>
        <v/>
      </c>
      <c r="X232" s="3">
        <f>DATA!V239</f>
        <v>0</v>
      </c>
      <c r="Y232" s="75">
        <f>'MDM WORKSHEET HIDE'!B233</f>
        <v>14</v>
      </c>
      <c r="Z232" s="3" t="e">
        <f>'MDM WORKSHEET HIDE'!H233</f>
        <v>#N/A</v>
      </c>
      <c r="AA232" s="3" t="e">
        <f>'MDM WORKSHEET HIDE'!I233</f>
        <v>#N/A</v>
      </c>
      <c r="AB232" s="3"/>
      <c r="AC232" s="76" t="e">
        <f t="shared" si="15"/>
        <v>#VALUE!</v>
      </c>
      <c r="AD232" s="28"/>
      <c r="AE232" s="77" t="e">
        <f t="shared" si="16"/>
        <v>#VALUE!</v>
      </c>
    </row>
    <row r="233" spans="1:31" ht="48.75" customHeight="1" x14ac:dyDescent="0.3">
      <c r="A233" s="3" t="str">
        <f>CONCATENATE("REQ NAME",":",DATA!D240)</f>
        <v>REQ NAME:0</v>
      </c>
      <c r="B233" s="3" t="str">
        <f>CONCATENATE("REQ PHONE",":",DATA!E240)</f>
        <v>REQ PHONE:0</v>
      </c>
      <c r="C233" s="3">
        <f>DATA!G240</f>
        <v>0</v>
      </c>
      <c r="D233" s="3" t="e">
        <f>DATA!H240</f>
        <v>#N/A</v>
      </c>
      <c r="E233" s="3">
        <f>DATA!U240</f>
        <v>0</v>
      </c>
      <c r="F233" s="4">
        <f>DATA!I240</f>
        <v>0</v>
      </c>
      <c r="G233" s="3" t="str">
        <f>CONCATENATE("CUST NAME",":",DATA!J240)</f>
        <v>CUST NAME:</v>
      </c>
      <c r="H233" s="5"/>
      <c r="I233" s="4">
        <f t="shared" si="13"/>
        <v>0</v>
      </c>
      <c r="J233" s="3" t="str">
        <f t="shared" si="14"/>
        <v>CUST NAME:</v>
      </c>
      <c r="K233" s="3" t="str">
        <f>CONCATENATE("PRIM CONTACT",":",DATA!K240)</f>
        <v>PRIM CONTACT:</v>
      </c>
      <c r="L233" s="3" t="str">
        <f>CONCATENATE("PRIM PHONE",":",DATA!L240)</f>
        <v>PRIM PHONE:</v>
      </c>
      <c r="M233" s="75" t="str">
        <f>CONCATENATE("REQ COMPLETION DATE",":",(TEXT(DATA!M240,"MM/DD/YYYY")))</f>
        <v>REQ COMPLETION DATE:01/00/1900</v>
      </c>
      <c r="N233" s="3"/>
      <c r="O233" s="3">
        <f>DATA!N240</f>
        <v>0</v>
      </c>
      <c r="P233" s="3" t="str">
        <f>CONCATENATE("CURRENT LOC OF EQUIP",":",DATA!O240)</f>
        <v>CURRENT LOC OF EQUIP:</v>
      </c>
      <c r="Q233" s="3" t="str">
        <f>CONCATENATE("NEW LOC OF EQUIP",":",DATA!O240)</f>
        <v>NEW LOC OF EQUIP:</v>
      </c>
      <c r="R233" s="3" t="str">
        <f>CONCATENATE("MODEL",":",DATA!Q240)</f>
        <v>MODEL:</v>
      </c>
      <c r="S233" s="3" t="str">
        <f>CONCATENATE("GRAPHICS",":",DATA!R240)</f>
        <v>GRAPHICS:</v>
      </c>
      <c r="T233" s="3" t="str">
        <f>CONCATENATE("# OF STEPS",":",DATA!S240)</f>
        <v># OF STEPS:</v>
      </c>
      <c r="U233" s="3" t="str">
        <f>CONCATENATE("COMMENTS",":",DATA!T240)</f>
        <v>COMMENTS:</v>
      </c>
      <c r="V233" s="3">
        <f>DATA!F240</f>
        <v>4200</v>
      </c>
      <c r="W233" s="3" t="str">
        <f>'MDM WORKSHEET HIDE'!C234</f>
        <v/>
      </c>
      <c r="X233" s="3">
        <f>DATA!V240</f>
        <v>0</v>
      </c>
      <c r="Y233" s="75">
        <f>'MDM WORKSHEET HIDE'!B234</f>
        <v>14</v>
      </c>
      <c r="Z233" s="3" t="e">
        <f>'MDM WORKSHEET HIDE'!H234</f>
        <v>#N/A</v>
      </c>
      <c r="AA233" s="3" t="e">
        <f>'MDM WORKSHEET HIDE'!I234</f>
        <v>#N/A</v>
      </c>
      <c r="AB233" s="3"/>
      <c r="AC233" s="76" t="e">
        <f t="shared" si="15"/>
        <v>#VALUE!</v>
      </c>
      <c r="AD233" s="28"/>
      <c r="AE233" s="77" t="e">
        <f t="shared" si="16"/>
        <v>#VALUE!</v>
      </c>
    </row>
    <row r="234" spans="1:31" ht="48.75" customHeight="1" x14ac:dyDescent="0.3">
      <c r="A234" s="3" t="str">
        <f>CONCATENATE("REQ NAME",":",DATA!D241)</f>
        <v>REQ NAME:0</v>
      </c>
      <c r="B234" s="3" t="str">
        <f>CONCATENATE("REQ PHONE",":",DATA!E241)</f>
        <v>REQ PHONE:0</v>
      </c>
      <c r="C234" s="3">
        <f>DATA!G241</f>
        <v>0</v>
      </c>
      <c r="D234" s="3" t="e">
        <f>DATA!H241</f>
        <v>#N/A</v>
      </c>
      <c r="E234" s="3">
        <f>DATA!U241</f>
        <v>0</v>
      </c>
      <c r="F234" s="4">
        <f>DATA!I241</f>
        <v>0</v>
      </c>
      <c r="G234" s="3" t="str">
        <f>CONCATENATE("CUST NAME",":",DATA!J241)</f>
        <v>CUST NAME:</v>
      </c>
      <c r="H234" s="5"/>
      <c r="I234" s="4">
        <f t="shared" si="13"/>
        <v>0</v>
      </c>
      <c r="J234" s="3" t="str">
        <f t="shared" si="14"/>
        <v>CUST NAME:</v>
      </c>
      <c r="K234" s="3" t="str">
        <f>CONCATENATE("PRIM CONTACT",":",DATA!K241)</f>
        <v>PRIM CONTACT:</v>
      </c>
      <c r="L234" s="3" t="str">
        <f>CONCATENATE("PRIM PHONE",":",DATA!L241)</f>
        <v>PRIM PHONE:</v>
      </c>
      <c r="M234" s="75" t="str">
        <f>CONCATENATE("REQ COMPLETION DATE",":",(TEXT(DATA!M241,"MM/DD/YYYY")))</f>
        <v>REQ COMPLETION DATE:01/00/1900</v>
      </c>
      <c r="N234" s="3"/>
      <c r="O234" s="3">
        <f>DATA!N241</f>
        <v>0</v>
      </c>
      <c r="P234" s="3" t="str">
        <f>CONCATENATE("CURRENT LOC OF EQUIP",":",DATA!O241)</f>
        <v>CURRENT LOC OF EQUIP:</v>
      </c>
      <c r="Q234" s="3" t="str">
        <f>CONCATENATE("NEW LOC OF EQUIP",":",DATA!O241)</f>
        <v>NEW LOC OF EQUIP:</v>
      </c>
      <c r="R234" s="3" t="str">
        <f>CONCATENATE("MODEL",":",DATA!Q241)</f>
        <v>MODEL:</v>
      </c>
      <c r="S234" s="3" t="str">
        <f>CONCATENATE("GRAPHICS",":",DATA!R241)</f>
        <v>GRAPHICS:</v>
      </c>
      <c r="T234" s="3" t="str">
        <f>CONCATENATE("# OF STEPS",":",DATA!S241)</f>
        <v># OF STEPS:</v>
      </c>
      <c r="U234" s="3" t="str">
        <f>CONCATENATE("COMMENTS",":",DATA!T241)</f>
        <v>COMMENTS:</v>
      </c>
      <c r="V234" s="3">
        <f>DATA!F241</f>
        <v>4200</v>
      </c>
      <c r="W234" s="3" t="str">
        <f>'MDM WORKSHEET HIDE'!C235</f>
        <v/>
      </c>
      <c r="X234" s="3">
        <f>DATA!V241</f>
        <v>0</v>
      </c>
      <c r="Y234" s="75">
        <f>'MDM WORKSHEET HIDE'!B235</f>
        <v>14</v>
      </c>
      <c r="Z234" s="3" t="e">
        <f>'MDM WORKSHEET HIDE'!H235</f>
        <v>#N/A</v>
      </c>
      <c r="AA234" s="3" t="e">
        <f>'MDM WORKSHEET HIDE'!I235</f>
        <v>#N/A</v>
      </c>
      <c r="AB234" s="3"/>
      <c r="AC234" s="76" t="e">
        <f t="shared" si="15"/>
        <v>#VALUE!</v>
      </c>
      <c r="AD234" s="28"/>
      <c r="AE234" s="77" t="e">
        <f t="shared" si="16"/>
        <v>#VALUE!</v>
      </c>
    </row>
    <row r="235" spans="1:31" ht="48.75" customHeight="1" x14ac:dyDescent="0.3">
      <c r="A235" s="3" t="str">
        <f>CONCATENATE("REQ NAME",":",DATA!D242)</f>
        <v>REQ NAME:0</v>
      </c>
      <c r="B235" s="3" t="str">
        <f>CONCATENATE("REQ PHONE",":",DATA!E242)</f>
        <v>REQ PHONE:0</v>
      </c>
      <c r="C235" s="3">
        <f>DATA!G242</f>
        <v>0</v>
      </c>
      <c r="D235" s="3" t="e">
        <f>DATA!H242</f>
        <v>#N/A</v>
      </c>
      <c r="E235" s="3">
        <f>DATA!U242</f>
        <v>0</v>
      </c>
      <c r="F235" s="4">
        <f>DATA!I242</f>
        <v>0</v>
      </c>
      <c r="G235" s="3" t="str">
        <f>CONCATENATE("CUST NAME",":",DATA!J242)</f>
        <v>CUST NAME:</v>
      </c>
      <c r="H235" s="5"/>
      <c r="I235" s="4">
        <f t="shared" si="13"/>
        <v>0</v>
      </c>
      <c r="J235" s="3" t="str">
        <f t="shared" si="14"/>
        <v>CUST NAME:</v>
      </c>
      <c r="K235" s="3" t="str">
        <f>CONCATENATE("PRIM CONTACT",":",DATA!K242)</f>
        <v>PRIM CONTACT:</v>
      </c>
      <c r="L235" s="3" t="str">
        <f>CONCATENATE("PRIM PHONE",":",DATA!L242)</f>
        <v>PRIM PHONE:</v>
      </c>
      <c r="M235" s="75" t="str">
        <f>CONCATENATE("REQ COMPLETION DATE",":",(TEXT(DATA!M242,"MM/DD/YYYY")))</f>
        <v>REQ COMPLETION DATE:01/00/1900</v>
      </c>
      <c r="N235" s="3"/>
      <c r="O235" s="3">
        <f>DATA!N242</f>
        <v>0</v>
      </c>
      <c r="P235" s="3" t="str">
        <f>CONCATENATE("CURRENT LOC OF EQUIP",":",DATA!O242)</f>
        <v>CURRENT LOC OF EQUIP:</v>
      </c>
      <c r="Q235" s="3" t="str">
        <f>CONCATENATE("NEW LOC OF EQUIP",":",DATA!O242)</f>
        <v>NEW LOC OF EQUIP:</v>
      </c>
      <c r="R235" s="3" t="str">
        <f>CONCATENATE("MODEL",":",DATA!Q242)</f>
        <v>MODEL:</v>
      </c>
      <c r="S235" s="3" t="str">
        <f>CONCATENATE("GRAPHICS",":",DATA!R242)</f>
        <v>GRAPHICS:</v>
      </c>
      <c r="T235" s="3" t="str">
        <f>CONCATENATE("# OF STEPS",":",DATA!S242)</f>
        <v># OF STEPS:</v>
      </c>
      <c r="U235" s="3" t="str">
        <f>CONCATENATE("COMMENTS",":",DATA!T242)</f>
        <v>COMMENTS:</v>
      </c>
      <c r="V235" s="3">
        <f>DATA!F242</f>
        <v>4200</v>
      </c>
      <c r="W235" s="3" t="str">
        <f>'MDM WORKSHEET HIDE'!C236</f>
        <v/>
      </c>
      <c r="X235" s="3">
        <f>DATA!V242</f>
        <v>0</v>
      </c>
      <c r="Y235" s="75">
        <f>'MDM WORKSHEET HIDE'!B236</f>
        <v>14</v>
      </c>
      <c r="Z235" s="3" t="e">
        <f>'MDM WORKSHEET HIDE'!H236</f>
        <v>#N/A</v>
      </c>
      <c r="AA235" s="3" t="e">
        <f>'MDM WORKSHEET HIDE'!I236</f>
        <v>#N/A</v>
      </c>
      <c r="AB235" s="3"/>
      <c r="AC235" s="76" t="e">
        <f t="shared" si="15"/>
        <v>#VALUE!</v>
      </c>
      <c r="AD235" s="28"/>
      <c r="AE235" s="77" t="e">
        <f t="shared" si="16"/>
        <v>#VALUE!</v>
      </c>
    </row>
    <row r="236" spans="1:31" ht="48.75" customHeight="1" x14ac:dyDescent="0.3">
      <c r="A236" s="3" t="str">
        <f>CONCATENATE("REQ NAME",":",DATA!D243)</f>
        <v>REQ NAME:0</v>
      </c>
      <c r="B236" s="3" t="str">
        <f>CONCATENATE("REQ PHONE",":",DATA!E243)</f>
        <v>REQ PHONE:0</v>
      </c>
      <c r="C236" s="3">
        <f>DATA!G243</f>
        <v>0</v>
      </c>
      <c r="D236" s="3" t="e">
        <f>DATA!H243</f>
        <v>#N/A</v>
      </c>
      <c r="E236" s="3">
        <f>DATA!U243</f>
        <v>0</v>
      </c>
      <c r="F236" s="4">
        <f>DATA!I243</f>
        <v>0</v>
      </c>
      <c r="G236" s="3" t="str">
        <f>CONCATENATE("CUST NAME",":",DATA!J243)</f>
        <v>CUST NAME:</v>
      </c>
      <c r="H236" s="5"/>
      <c r="I236" s="4">
        <f t="shared" si="13"/>
        <v>0</v>
      </c>
      <c r="J236" s="3" t="str">
        <f t="shared" si="14"/>
        <v>CUST NAME:</v>
      </c>
      <c r="K236" s="3" t="str">
        <f>CONCATENATE("PRIM CONTACT",":",DATA!K243)</f>
        <v>PRIM CONTACT:</v>
      </c>
      <c r="L236" s="3" t="str">
        <f>CONCATENATE("PRIM PHONE",":",DATA!L243)</f>
        <v>PRIM PHONE:</v>
      </c>
      <c r="M236" s="75" t="str">
        <f>CONCATENATE("REQ COMPLETION DATE",":",(TEXT(DATA!M243,"MM/DD/YYYY")))</f>
        <v>REQ COMPLETION DATE:01/00/1900</v>
      </c>
      <c r="N236" s="3"/>
      <c r="O236" s="3">
        <f>DATA!N243</f>
        <v>0</v>
      </c>
      <c r="P236" s="3" t="str">
        <f>CONCATENATE("CURRENT LOC OF EQUIP",":",DATA!O243)</f>
        <v>CURRENT LOC OF EQUIP:</v>
      </c>
      <c r="Q236" s="3" t="str">
        <f>CONCATENATE("NEW LOC OF EQUIP",":",DATA!O243)</f>
        <v>NEW LOC OF EQUIP:</v>
      </c>
      <c r="R236" s="3" t="str">
        <f>CONCATENATE("MODEL",":",DATA!Q243)</f>
        <v>MODEL:</v>
      </c>
      <c r="S236" s="3" t="str">
        <f>CONCATENATE("GRAPHICS",":",DATA!R243)</f>
        <v>GRAPHICS:</v>
      </c>
      <c r="T236" s="3" t="str">
        <f>CONCATENATE("# OF STEPS",":",DATA!S243)</f>
        <v># OF STEPS:</v>
      </c>
      <c r="U236" s="3" t="str">
        <f>CONCATENATE("COMMENTS",":",DATA!T243)</f>
        <v>COMMENTS:</v>
      </c>
      <c r="V236" s="3">
        <f>DATA!F243</f>
        <v>4200</v>
      </c>
      <c r="W236" s="3" t="str">
        <f>'MDM WORKSHEET HIDE'!C237</f>
        <v/>
      </c>
      <c r="X236" s="3">
        <f>DATA!V243</f>
        <v>0</v>
      </c>
      <c r="Y236" s="75">
        <f>'MDM WORKSHEET HIDE'!B237</f>
        <v>14</v>
      </c>
      <c r="Z236" s="3" t="e">
        <f>'MDM WORKSHEET HIDE'!H237</f>
        <v>#N/A</v>
      </c>
      <c r="AA236" s="3" t="e">
        <f>'MDM WORKSHEET HIDE'!I237</f>
        <v>#N/A</v>
      </c>
      <c r="AB236" s="3"/>
      <c r="AC236" s="76" t="e">
        <f t="shared" si="15"/>
        <v>#VALUE!</v>
      </c>
      <c r="AD236" s="28"/>
      <c r="AE236" s="77" t="e">
        <f t="shared" si="16"/>
        <v>#VALUE!</v>
      </c>
    </row>
    <row r="237" spans="1:31" ht="48.75" customHeight="1" x14ac:dyDescent="0.3">
      <c r="A237" s="3" t="str">
        <f>CONCATENATE("REQ NAME",":",DATA!D244)</f>
        <v>REQ NAME:0</v>
      </c>
      <c r="B237" s="3" t="str">
        <f>CONCATENATE("REQ PHONE",":",DATA!E244)</f>
        <v>REQ PHONE:0</v>
      </c>
      <c r="C237" s="3">
        <f>DATA!G244</f>
        <v>0</v>
      </c>
      <c r="D237" s="3" t="e">
        <f>DATA!H244</f>
        <v>#N/A</v>
      </c>
      <c r="E237" s="3">
        <f>DATA!U244</f>
        <v>0</v>
      </c>
      <c r="F237" s="4">
        <f>DATA!I244</f>
        <v>0</v>
      </c>
      <c r="G237" s="3" t="str">
        <f>CONCATENATE("CUST NAME",":",DATA!J244)</f>
        <v>CUST NAME:</v>
      </c>
      <c r="H237" s="5"/>
      <c r="I237" s="4">
        <f t="shared" si="13"/>
        <v>0</v>
      </c>
      <c r="J237" s="3" t="str">
        <f t="shared" si="14"/>
        <v>CUST NAME:</v>
      </c>
      <c r="K237" s="3" t="str">
        <f>CONCATENATE("PRIM CONTACT",":",DATA!K244)</f>
        <v>PRIM CONTACT:</v>
      </c>
      <c r="L237" s="3" t="str">
        <f>CONCATENATE("PRIM PHONE",":",DATA!L244)</f>
        <v>PRIM PHONE:</v>
      </c>
      <c r="M237" s="75" t="str">
        <f>CONCATENATE("REQ COMPLETION DATE",":",(TEXT(DATA!M244,"MM/DD/YYYY")))</f>
        <v>REQ COMPLETION DATE:01/00/1900</v>
      </c>
      <c r="N237" s="3"/>
      <c r="O237" s="3">
        <f>DATA!N244</f>
        <v>0</v>
      </c>
      <c r="P237" s="3" t="str">
        <f>CONCATENATE("CURRENT LOC OF EQUIP",":",DATA!O244)</f>
        <v>CURRENT LOC OF EQUIP:</v>
      </c>
      <c r="Q237" s="3" t="str">
        <f>CONCATENATE("NEW LOC OF EQUIP",":",DATA!O244)</f>
        <v>NEW LOC OF EQUIP:</v>
      </c>
      <c r="R237" s="3" t="str">
        <f>CONCATENATE("MODEL",":",DATA!Q244)</f>
        <v>MODEL:</v>
      </c>
      <c r="S237" s="3" t="str">
        <f>CONCATENATE("GRAPHICS",":",DATA!R244)</f>
        <v>GRAPHICS:</v>
      </c>
      <c r="T237" s="3" t="str">
        <f>CONCATENATE("# OF STEPS",":",DATA!S244)</f>
        <v># OF STEPS:</v>
      </c>
      <c r="U237" s="3" t="str">
        <f>CONCATENATE("COMMENTS",":",DATA!T244)</f>
        <v>COMMENTS:</v>
      </c>
      <c r="V237" s="3">
        <f>DATA!F244</f>
        <v>4200</v>
      </c>
      <c r="W237" s="3" t="str">
        <f>'MDM WORKSHEET HIDE'!C238</f>
        <v/>
      </c>
      <c r="X237" s="3">
        <f>DATA!V244</f>
        <v>0</v>
      </c>
      <c r="Y237" s="75">
        <f>'MDM WORKSHEET HIDE'!B238</f>
        <v>14</v>
      </c>
      <c r="Z237" s="3" t="e">
        <f>'MDM WORKSHEET HIDE'!H238</f>
        <v>#N/A</v>
      </c>
      <c r="AA237" s="3" t="e">
        <f>'MDM WORKSHEET HIDE'!I238</f>
        <v>#N/A</v>
      </c>
      <c r="AB237" s="3"/>
      <c r="AC237" s="76" t="e">
        <f t="shared" si="15"/>
        <v>#VALUE!</v>
      </c>
      <c r="AD237" s="28"/>
      <c r="AE237" s="77" t="e">
        <f t="shared" si="16"/>
        <v>#VALUE!</v>
      </c>
    </row>
    <row r="238" spans="1:31" ht="48.75" customHeight="1" x14ac:dyDescent="0.3">
      <c r="A238" s="3" t="str">
        <f>CONCATENATE("REQ NAME",":",DATA!D245)</f>
        <v>REQ NAME:0</v>
      </c>
      <c r="B238" s="3" t="str">
        <f>CONCATENATE("REQ PHONE",":",DATA!E245)</f>
        <v>REQ PHONE:0</v>
      </c>
      <c r="C238" s="3">
        <f>DATA!G245</f>
        <v>0</v>
      </c>
      <c r="D238" s="3" t="e">
        <f>DATA!H245</f>
        <v>#N/A</v>
      </c>
      <c r="E238" s="3">
        <f>DATA!U245</f>
        <v>0</v>
      </c>
      <c r="F238" s="4">
        <f>DATA!I245</f>
        <v>0</v>
      </c>
      <c r="G238" s="3" t="str">
        <f>CONCATENATE("CUST NAME",":",DATA!J245)</f>
        <v>CUST NAME:</v>
      </c>
      <c r="H238" s="5"/>
      <c r="I238" s="4">
        <f t="shared" si="13"/>
        <v>0</v>
      </c>
      <c r="J238" s="3" t="str">
        <f t="shared" si="14"/>
        <v>CUST NAME:</v>
      </c>
      <c r="K238" s="3" t="str">
        <f>CONCATENATE("PRIM CONTACT",":",DATA!K245)</f>
        <v>PRIM CONTACT:</v>
      </c>
      <c r="L238" s="3" t="str">
        <f>CONCATENATE("PRIM PHONE",":",DATA!L245)</f>
        <v>PRIM PHONE:</v>
      </c>
      <c r="M238" s="75" t="str">
        <f>CONCATENATE("REQ COMPLETION DATE",":",(TEXT(DATA!M245,"MM/DD/YYYY")))</f>
        <v>REQ COMPLETION DATE:01/00/1900</v>
      </c>
      <c r="N238" s="3"/>
      <c r="O238" s="3">
        <f>DATA!N245</f>
        <v>0</v>
      </c>
      <c r="P238" s="3" t="str">
        <f>CONCATENATE("CURRENT LOC OF EQUIP",":",DATA!O245)</f>
        <v>CURRENT LOC OF EQUIP:</v>
      </c>
      <c r="Q238" s="3" t="str">
        <f>CONCATENATE("NEW LOC OF EQUIP",":",DATA!O245)</f>
        <v>NEW LOC OF EQUIP:</v>
      </c>
      <c r="R238" s="3" t="str">
        <f>CONCATENATE("MODEL",":",DATA!Q245)</f>
        <v>MODEL:</v>
      </c>
      <c r="S238" s="3" t="str">
        <f>CONCATENATE("GRAPHICS",":",DATA!R245)</f>
        <v>GRAPHICS:</v>
      </c>
      <c r="T238" s="3" t="str">
        <f>CONCATENATE("# OF STEPS",":",DATA!S245)</f>
        <v># OF STEPS:</v>
      </c>
      <c r="U238" s="3" t="str">
        <f>CONCATENATE("COMMENTS",":",DATA!T245)</f>
        <v>COMMENTS:</v>
      </c>
      <c r="V238" s="3">
        <f>DATA!F245</f>
        <v>4200</v>
      </c>
      <c r="W238" s="3" t="str">
        <f>'MDM WORKSHEET HIDE'!C239</f>
        <v/>
      </c>
      <c r="X238" s="3">
        <f>DATA!V245</f>
        <v>0</v>
      </c>
      <c r="Y238" s="75">
        <f>'MDM WORKSHEET HIDE'!B239</f>
        <v>14</v>
      </c>
      <c r="Z238" s="3" t="e">
        <f>'MDM WORKSHEET HIDE'!H239</f>
        <v>#N/A</v>
      </c>
      <c r="AA238" s="3" t="e">
        <f>'MDM WORKSHEET HIDE'!I239</f>
        <v>#N/A</v>
      </c>
      <c r="AB238" s="3"/>
      <c r="AC238" s="76" t="e">
        <f t="shared" si="15"/>
        <v>#VALUE!</v>
      </c>
      <c r="AD238" s="28"/>
      <c r="AE238" s="77" t="e">
        <f t="shared" si="16"/>
        <v>#VALUE!</v>
      </c>
    </row>
    <row r="239" spans="1:31" ht="48.75" customHeight="1" x14ac:dyDescent="0.3">
      <c r="A239" s="3" t="str">
        <f>CONCATENATE("REQ NAME",":",DATA!D246)</f>
        <v>REQ NAME:0</v>
      </c>
      <c r="B239" s="3" t="str">
        <f>CONCATENATE("REQ PHONE",":",DATA!E246)</f>
        <v>REQ PHONE:0</v>
      </c>
      <c r="C239" s="3">
        <f>DATA!G246</f>
        <v>0</v>
      </c>
      <c r="D239" s="3" t="e">
        <f>DATA!H246</f>
        <v>#N/A</v>
      </c>
      <c r="E239" s="3">
        <f>DATA!U246</f>
        <v>0</v>
      </c>
      <c r="F239" s="4">
        <f>DATA!I246</f>
        <v>0</v>
      </c>
      <c r="G239" s="3" t="str">
        <f>CONCATENATE("CUST NAME",":",DATA!J246)</f>
        <v>CUST NAME:</v>
      </c>
      <c r="H239" s="5"/>
      <c r="I239" s="4">
        <f t="shared" si="13"/>
        <v>0</v>
      </c>
      <c r="J239" s="3" t="str">
        <f t="shared" si="14"/>
        <v>CUST NAME:</v>
      </c>
      <c r="K239" s="3" t="str">
        <f>CONCATENATE("PRIM CONTACT",":",DATA!K246)</f>
        <v>PRIM CONTACT:</v>
      </c>
      <c r="L239" s="3" t="str">
        <f>CONCATENATE("PRIM PHONE",":",DATA!L246)</f>
        <v>PRIM PHONE:</v>
      </c>
      <c r="M239" s="75" t="str">
        <f>CONCATENATE("REQ COMPLETION DATE",":",(TEXT(DATA!M246,"MM/DD/YYYY")))</f>
        <v>REQ COMPLETION DATE:01/00/1900</v>
      </c>
      <c r="N239" s="3"/>
      <c r="O239" s="3">
        <f>DATA!N246</f>
        <v>0</v>
      </c>
      <c r="P239" s="3" t="str">
        <f>CONCATENATE("CURRENT LOC OF EQUIP",":",DATA!O246)</f>
        <v>CURRENT LOC OF EQUIP:</v>
      </c>
      <c r="Q239" s="3" t="str">
        <f>CONCATENATE("NEW LOC OF EQUIP",":",DATA!O246)</f>
        <v>NEW LOC OF EQUIP:</v>
      </c>
      <c r="R239" s="3" t="str">
        <f>CONCATENATE("MODEL",":",DATA!Q246)</f>
        <v>MODEL:</v>
      </c>
      <c r="S239" s="3" t="str">
        <f>CONCATENATE("GRAPHICS",":",DATA!R246)</f>
        <v>GRAPHICS:</v>
      </c>
      <c r="T239" s="3" t="str">
        <f>CONCATENATE("# OF STEPS",":",DATA!S246)</f>
        <v># OF STEPS:</v>
      </c>
      <c r="U239" s="3" t="str">
        <f>CONCATENATE("COMMENTS",":",DATA!T246)</f>
        <v>COMMENTS:</v>
      </c>
      <c r="V239" s="3">
        <f>DATA!F246</f>
        <v>4200</v>
      </c>
      <c r="W239" s="3" t="str">
        <f>'MDM WORKSHEET HIDE'!C240</f>
        <v/>
      </c>
      <c r="X239" s="3">
        <f>DATA!V246</f>
        <v>0</v>
      </c>
      <c r="Y239" s="75">
        <f>'MDM WORKSHEET HIDE'!B240</f>
        <v>14</v>
      </c>
      <c r="Z239" s="3" t="e">
        <f>'MDM WORKSHEET HIDE'!H240</f>
        <v>#N/A</v>
      </c>
      <c r="AA239" s="3" t="e">
        <f>'MDM WORKSHEET HIDE'!I240</f>
        <v>#N/A</v>
      </c>
      <c r="AB239" s="3"/>
      <c r="AC239" s="76" t="e">
        <f t="shared" si="15"/>
        <v>#VALUE!</v>
      </c>
      <c r="AD239" s="28"/>
      <c r="AE239" s="77" t="e">
        <f t="shared" si="16"/>
        <v>#VALUE!</v>
      </c>
    </row>
    <row r="240" spans="1:31" ht="48.75" customHeight="1" x14ac:dyDescent="0.3">
      <c r="A240" s="3" t="str">
        <f>CONCATENATE("REQ NAME",":",DATA!D247)</f>
        <v>REQ NAME:0</v>
      </c>
      <c r="B240" s="3" t="str">
        <f>CONCATENATE("REQ PHONE",":",DATA!E247)</f>
        <v>REQ PHONE:0</v>
      </c>
      <c r="C240" s="3">
        <f>DATA!G247</f>
        <v>0</v>
      </c>
      <c r="D240" s="3" t="e">
        <f>DATA!H247</f>
        <v>#N/A</v>
      </c>
      <c r="E240" s="3">
        <f>DATA!U247</f>
        <v>0</v>
      </c>
      <c r="F240" s="4">
        <f>DATA!I247</f>
        <v>0</v>
      </c>
      <c r="G240" s="3" t="str">
        <f>CONCATENATE("CUST NAME",":",DATA!J247)</f>
        <v>CUST NAME:</v>
      </c>
      <c r="H240" s="5"/>
      <c r="I240" s="4">
        <f t="shared" si="13"/>
        <v>0</v>
      </c>
      <c r="J240" s="3" t="str">
        <f t="shared" si="14"/>
        <v>CUST NAME:</v>
      </c>
      <c r="K240" s="3" t="str">
        <f>CONCATENATE("PRIM CONTACT",":",DATA!K247)</f>
        <v>PRIM CONTACT:</v>
      </c>
      <c r="L240" s="3" t="str">
        <f>CONCATENATE("PRIM PHONE",":",DATA!L247)</f>
        <v>PRIM PHONE:</v>
      </c>
      <c r="M240" s="75" t="str">
        <f>CONCATENATE("REQ COMPLETION DATE",":",(TEXT(DATA!M247,"MM/DD/YYYY")))</f>
        <v>REQ COMPLETION DATE:01/00/1900</v>
      </c>
      <c r="N240" s="3"/>
      <c r="O240" s="3">
        <f>DATA!N247</f>
        <v>0</v>
      </c>
      <c r="P240" s="3" t="str">
        <f>CONCATENATE("CURRENT LOC OF EQUIP",":",DATA!O247)</f>
        <v>CURRENT LOC OF EQUIP:</v>
      </c>
      <c r="Q240" s="3" t="str">
        <f>CONCATENATE("NEW LOC OF EQUIP",":",DATA!O247)</f>
        <v>NEW LOC OF EQUIP:</v>
      </c>
      <c r="R240" s="3" t="str">
        <f>CONCATENATE("MODEL",":",DATA!Q247)</f>
        <v>MODEL:</v>
      </c>
      <c r="S240" s="3" t="str">
        <f>CONCATENATE("GRAPHICS",":",DATA!R247)</f>
        <v>GRAPHICS:</v>
      </c>
      <c r="T240" s="3" t="str">
        <f>CONCATENATE("# OF STEPS",":",DATA!S247)</f>
        <v># OF STEPS:</v>
      </c>
      <c r="U240" s="3" t="str">
        <f>CONCATENATE("COMMENTS",":",DATA!T247)</f>
        <v>COMMENTS:</v>
      </c>
      <c r="V240" s="3">
        <f>DATA!F247</f>
        <v>4200</v>
      </c>
      <c r="W240" s="3" t="str">
        <f>'MDM WORKSHEET HIDE'!C241</f>
        <v/>
      </c>
      <c r="X240" s="3">
        <f>DATA!V247</f>
        <v>0</v>
      </c>
      <c r="Y240" s="75">
        <f>'MDM WORKSHEET HIDE'!B241</f>
        <v>14</v>
      </c>
      <c r="Z240" s="3" t="e">
        <f>'MDM WORKSHEET HIDE'!H241</f>
        <v>#N/A</v>
      </c>
      <c r="AA240" s="3" t="e">
        <f>'MDM WORKSHEET HIDE'!I241</f>
        <v>#N/A</v>
      </c>
      <c r="AB240" s="3"/>
      <c r="AC240" s="76" t="e">
        <f t="shared" si="15"/>
        <v>#VALUE!</v>
      </c>
      <c r="AD240" s="28"/>
      <c r="AE240" s="77" t="e">
        <f t="shared" si="16"/>
        <v>#VALUE!</v>
      </c>
    </row>
    <row r="241" spans="1:31" ht="48.75" customHeight="1" x14ac:dyDescent="0.3">
      <c r="A241" s="3" t="str">
        <f>CONCATENATE("REQ NAME",":",DATA!D248)</f>
        <v>REQ NAME:0</v>
      </c>
      <c r="B241" s="3" t="str">
        <f>CONCATENATE("REQ PHONE",":",DATA!E248)</f>
        <v>REQ PHONE:0</v>
      </c>
      <c r="C241" s="3">
        <f>DATA!G248</f>
        <v>0</v>
      </c>
      <c r="D241" s="3" t="e">
        <f>DATA!H248</f>
        <v>#N/A</v>
      </c>
      <c r="E241" s="3">
        <f>DATA!U248</f>
        <v>0</v>
      </c>
      <c r="F241" s="4">
        <f>DATA!I248</f>
        <v>0</v>
      </c>
      <c r="G241" s="3" t="str">
        <f>CONCATENATE("CUST NAME",":",DATA!J248)</f>
        <v>CUST NAME:</v>
      </c>
      <c r="H241" s="5"/>
      <c r="I241" s="4">
        <f t="shared" si="13"/>
        <v>0</v>
      </c>
      <c r="J241" s="3" t="str">
        <f t="shared" si="14"/>
        <v>CUST NAME:</v>
      </c>
      <c r="K241" s="3" t="str">
        <f>CONCATENATE("PRIM CONTACT",":",DATA!K248)</f>
        <v>PRIM CONTACT:</v>
      </c>
      <c r="L241" s="3" t="str">
        <f>CONCATENATE("PRIM PHONE",":",DATA!L248)</f>
        <v>PRIM PHONE:</v>
      </c>
      <c r="M241" s="75" t="str">
        <f>CONCATENATE("REQ COMPLETION DATE",":",(TEXT(DATA!M248,"MM/DD/YYYY")))</f>
        <v>REQ COMPLETION DATE:01/00/1900</v>
      </c>
      <c r="N241" s="3"/>
      <c r="O241" s="3">
        <f>DATA!N248</f>
        <v>0</v>
      </c>
      <c r="P241" s="3" t="str">
        <f>CONCATENATE("CURRENT LOC OF EQUIP",":",DATA!O248)</f>
        <v>CURRENT LOC OF EQUIP:</v>
      </c>
      <c r="Q241" s="3" t="str">
        <f>CONCATENATE("NEW LOC OF EQUIP",":",DATA!O248)</f>
        <v>NEW LOC OF EQUIP:</v>
      </c>
      <c r="R241" s="3" t="str">
        <f>CONCATENATE("MODEL",":",DATA!Q248)</f>
        <v>MODEL:</v>
      </c>
      <c r="S241" s="3" t="str">
        <f>CONCATENATE("GRAPHICS",":",DATA!R248)</f>
        <v>GRAPHICS:</v>
      </c>
      <c r="T241" s="3" t="str">
        <f>CONCATENATE("# OF STEPS",":",DATA!S248)</f>
        <v># OF STEPS:</v>
      </c>
      <c r="U241" s="3" t="str">
        <f>CONCATENATE("COMMENTS",":",DATA!T248)</f>
        <v>COMMENTS:</v>
      </c>
      <c r="V241" s="3">
        <f>DATA!F248</f>
        <v>4200</v>
      </c>
      <c r="W241" s="3" t="str">
        <f>'MDM WORKSHEET HIDE'!C242</f>
        <v/>
      </c>
      <c r="X241" s="3">
        <f>DATA!V248</f>
        <v>0</v>
      </c>
      <c r="Y241" s="75">
        <f>'MDM WORKSHEET HIDE'!B242</f>
        <v>14</v>
      </c>
      <c r="Z241" s="3" t="e">
        <f>'MDM WORKSHEET HIDE'!H242</f>
        <v>#N/A</v>
      </c>
      <c r="AA241" s="3" t="e">
        <f>'MDM WORKSHEET HIDE'!I242</f>
        <v>#N/A</v>
      </c>
      <c r="AB241" s="3"/>
      <c r="AC241" s="76" t="e">
        <f t="shared" si="15"/>
        <v>#VALUE!</v>
      </c>
      <c r="AD241" s="28"/>
      <c r="AE241" s="77" t="e">
        <f t="shared" si="16"/>
        <v>#VALUE!</v>
      </c>
    </row>
    <row r="242" spans="1:31" ht="48.75" customHeight="1" x14ac:dyDescent="0.3">
      <c r="A242" s="3" t="str">
        <f>CONCATENATE("REQ NAME",":",DATA!D249)</f>
        <v>REQ NAME:0</v>
      </c>
      <c r="B242" s="3" t="str">
        <f>CONCATENATE("REQ PHONE",":",DATA!E249)</f>
        <v>REQ PHONE:0</v>
      </c>
      <c r="C242" s="3">
        <f>DATA!G249</f>
        <v>0</v>
      </c>
      <c r="D242" s="3" t="e">
        <f>DATA!H249</f>
        <v>#N/A</v>
      </c>
      <c r="E242" s="3">
        <f>DATA!U249</f>
        <v>0</v>
      </c>
      <c r="F242" s="4">
        <f>DATA!I249</f>
        <v>0</v>
      </c>
      <c r="G242" s="3" t="str">
        <f>CONCATENATE("CUST NAME",":",DATA!J249)</f>
        <v>CUST NAME:</v>
      </c>
      <c r="H242" s="5"/>
      <c r="I242" s="4">
        <f t="shared" si="13"/>
        <v>0</v>
      </c>
      <c r="J242" s="3" t="str">
        <f t="shared" si="14"/>
        <v>CUST NAME:</v>
      </c>
      <c r="K242" s="3" t="str">
        <f>CONCATENATE("PRIM CONTACT",":",DATA!K249)</f>
        <v>PRIM CONTACT:</v>
      </c>
      <c r="L242" s="3" t="str">
        <f>CONCATENATE("PRIM PHONE",":",DATA!L249)</f>
        <v>PRIM PHONE:</v>
      </c>
      <c r="M242" s="75" t="str">
        <f>CONCATENATE("REQ COMPLETION DATE",":",(TEXT(DATA!M249,"MM/DD/YYYY")))</f>
        <v>REQ COMPLETION DATE:01/00/1900</v>
      </c>
      <c r="N242" s="3"/>
      <c r="O242" s="3">
        <f>DATA!N249</f>
        <v>0</v>
      </c>
      <c r="P242" s="3" t="str">
        <f>CONCATENATE("CURRENT LOC OF EQUIP",":",DATA!O249)</f>
        <v>CURRENT LOC OF EQUIP:</v>
      </c>
      <c r="Q242" s="3" t="str">
        <f>CONCATENATE("NEW LOC OF EQUIP",":",DATA!O249)</f>
        <v>NEW LOC OF EQUIP:</v>
      </c>
      <c r="R242" s="3" t="str">
        <f>CONCATENATE("MODEL",":",DATA!Q249)</f>
        <v>MODEL:</v>
      </c>
      <c r="S242" s="3" t="str">
        <f>CONCATENATE("GRAPHICS",":",DATA!R249)</f>
        <v>GRAPHICS:</v>
      </c>
      <c r="T242" s="3" t="str">
        <f>CONCATENATE("# OF STEPS",":",DATA!S249)</f>
        <v># OF STEPS:</v>
      </c>
      <c r="U242" s="3" t="str">
        <f>CONCATENATE("COMMENTS",":",DATA!T249)</f>
        <v>COMMENTS:</v>
      </c>
      <c r="V242" s="3">
        <f>DATA!F249</f>
        <v>4200</v>
      </c>
      <c r="W242" s="3" t="str">
        <f>'MDM WORKSHEET HIDE'!C243</f>
        <v/>
      </c>
      <c r="X242" s="3">
        <f>DATA!V249</f>
        <v>0</v>
      </c>
      <c r="Y242" s="75">
        <f>'MDM WORKSHEET HIDE'!B243</f>
        <v>14</v>
      </c>
      <c r="Z242" s="3" t="e">
        <f>'MDM WORKSHEET HIDE'!H243</f>
        <v>#N/A</v>
      </c>
      <c r="AA242" s="3" t="e">
        <f>'MDM WORKSHEET HIDE'!I243</f>
        <v>#N/A</v>
      </c>
      <c r="AB242" s="3"/>
      <c r="AC242" s="76" t="e">
        <f t="shared" si="15"/>
        <v>#VALUE!</v>
      </c>
      <c r="AD242" s="28"/>
      <c r="AE242" s="77" t="e">
        <f t="shared" si="16"/>
        <v>#VALUE!</v>
      </c>
    </row>
    <row r="243" spans="1:31" ht="48.75" customHeight="1" x14ac:dyDescent="0.3">
      <c r="A243" s="3" t="str">
        <f>CONCATENATE("REQ NAME",":",DATA!D250)</f>
        <v>REQ NAME:0</v>
      </c>
      <c r="B243" s="3" t="str">
        <f>CONCATENATE("REQ PHONE",":",DATA!E250)</f>
        <v>REQ PHONE:0</v>
      </c>
      <c r="C243" s="3">
        <f>DATA!G250</f>
        <v>0</v>
      </c>
      <c r="D243" s="3" t="e">
        <f>DATA!H250</f>
        <v>#N/A</v>
      </c>
      <c r="E243" s="3">
        <f>DATA!U250</f>
        <v>0</v>
      </c>
      <c r="F243" s="4">
        <f>DATA!I250</f>
        <v>0</v>
      </c>
      <c r="G243" s="3" t="str">
        <f>CONCATENATE("CUST NAME",":",DATA!J250)</f>
        <v>CUST NAME:</v>
      </c>
      <c r="H243" s="5"/>
      <c r="I243" s="4">
        <f t="shared" si="13"/>
        <v>0</v>
      </c>
      <c r="J243" s="3" t="str">
        <f t="shared" si="14"/>
        <v>CUST NAME:</v>
      </c>
      <c r="K243" s="3" t="str">
        <f>CONCATENATE("PRIM CONTACT",":",DATA!K250)</f>
        <v>PRIM CONTACT:</v>
      </c>
      <c r="L243" s="3" t="str">
        <f>CONCATENATE("PRIM PHONE",":",DATA!L250)</f>
        <v>PRIM PHONE:</v>
      </c>
      <c r="M243" s="75" t="str">
        <f>CONCATENATE("REQ COMPLETION DATE",":",(TEXT(DATA!M250,"MM/DD/YYYY")))</f>
        <v>REQ COMPLETION DATE:01/00/1900</v>
      </c>
      <c r="N243" s="3"/>
      <c r="O243" s="3">
        <f>DATA!N250</f>
        <v>0</v>
      </c>
      <c r="P243" s="3" t="str">
        <f>CONCATENATE("CURRENT LOC OF EQUIP",":",DATA!O250)</f>
        <v>CURRENT LOC OF EQUIP:</v>
      </c>
      <c r="Q243" s="3" t="str">
        <f>CONCATENATE("NEW LOC OF EQUIP",":",DATA!O250)</f>
        <v>NEW LOC OF EQUIP:</v>
      </c>
      <c r="R243" s="3" t="str">
        <f>CONCATENATE("MODEL",":",DATA!Q250)</f>
        <v>MODEL:</v>
      </c>
      <c r="S243" s="3" t="str">
        <f>CONCATENATE("GRAPHICS",":",DATA!R250)</f>
        <v>GRAPHICS:</v>
      </c>
      <c r="T243" s="3" t="str">
        <f>CONCATENATE("# OF STEPS",":",DATA!S250)</f>
        <v># OF STEPS:</v>
      </c>
      <c r="U243" s="3" t="str">
        <f>CONCATENATE("COMMENTS",":",DATA!T250)</f>
        <v>COMMENTS:</v>
      </c>
      <c r="V243" s="3">
        <f>DATA!F250</f>
        <v>4200</v>
      </c>
      <c r="W243" s="3" t="str">
        <f>'MDM WORKSHEET HIDE'!C244</f>
        <v/>
      </c>
      <c r="X243" s="3">
        <f>DATA!V250</f>
        <v>0</v>
      </c>
      <c r="Y243" s="75">
        <f>'MDM WORKSHEET HIDE'!B244</f>
        <v>14</v>
      </c>
      <c r="Z243" s="3" t="e">
        <f>'MDM WORKSHEET HIDE'!H244</f>
        <v>#N/A</v>
      </c>
      <c r="AA243" s="3" t="e">
        <f>'MDM WORKSHEET HIDE'!I244</f>
        <v>#N/A</v>
      </c>
      <c r="AB243" s="3"/>
      <c r="AC243" s="76" t="e">
        <f t="shared" si="15"/>
        <v>#VALUE!</v>
      </c>
      <c r="AD243" s="28"/>
      <c r="AE243" s="77" t="e">
        <f t="shared" si="16"/>
        <v>#VALUE!</v>
      </c>
    </row>
    <row r="244" spans="1:31" ht="48.75" customHeight="1" x14ac:dyDescent="0.3">
      <c r="A244" s="3" t="str">
        <f>CONCATENATE("REQ NAME",":",DATA!D251)</f>
        <v>REQ NAME:0</v>
      </c>
      <c r="B244" s="3" t="str">
        <f>CONCATENATE("REQ PHONE",":",DATA!E251)</f>
        <v>REQ PHONE:0</v>
      </c>
      <c r="C244" s="3">
        <f>DATA!G251</f>
        <v>0</v>
      </c>
      <c r="D244" s="3" t="e">
        <f>DATA!H251</f>
        <v>#N/A</v>
      </c>
      <c r="E244" s="3">
        <f>DATA!U251</f>
        <v>0</v>
      </c>
      <c r="F244" s="4">
        <f>DATA!I251</f>
        <v>0</v>
      </c>
      <c r="G244" s="3" t="str">
        <f>CONCATENATE("CUST NAME",":",DATA!J251)</f>
        <v>CUST NAME:</v>
      </c>
      <c r="H244" s="5"/>
      <c r="I244" s="4">
        <f t="shared" si="13"/>
        <v>0</v>
      </c>
      <c r="J244" s="3" t="str">
        <f t="shared" si="14"/>
        <v>CUST NAME:</v>
      </c>
      <c r="K244" s="3" t="str">
        <f>CONCATENATE("PRIM CONTACT",":",DATA!K251)</f>
        <v>PRIM CONTACT:</v>
      </c>
      <c r="L244" s="3" t="str">
        <f>CONCATENATE("PRIM PHONE",":",DATA!L251)</f>
        <v>PRIM PHONE:</v>
      </c>
      <c r="M244" s="75" t="str">
        <f>CONCATENATE("REQ COMPLETION DATE",":",(TEXT(DATA!M251,"MM/DD/YYYY")))</f>
        <v>REQ COMPLETION DATE:01/00/1900</v>
      </c>
      <c r="N244" s="3"/>
      <c r="O244" s="3">
        <f>DATA!N251</f>
        <v>0</v>
      </c>
      <c r="P244" s="3" t="str">
        <f>CONCATENATE("CURRENT LOC OF EQUIP",":",DATA!O251)</f>
        <v>CURRENT LOC OF EQUIP:</v>
      </c>
      <c r="Q244" s="3" t="str">
        <f>CONCATENATE("NEW LOC OF EQUIP",":",DATA!O251)</f>
        <v>NEW LOC OF EQUIP:</v>
      </c>
      <c r="R244" s="3" t="str">
        <f>CONCATENATE("MODEL",":",DATA!Q251)</f>
        <v>MODEL:</v>
      </c>
      <c r="S244" s="3" t="str">
        <f>CONCATENATE("GRAPHICS",":",DATA!R251)</f>
        <v>GRAPHICS:</v>
      </c>
      <c r="T244" s="3" t="str">
        <f>CONCATENATE("# OF STEPS",":",DATA!S251)</f>
        <v># OF STEPS:</v>
      </c>
      <c r="U244" s="3" t="str">
        <f>CONCATENATE("COMMENTS",":",DATA!T251)</f>
        <v>COMMENTS:</v>
      </c>
      <c r="V244" s="3">
        <f>DATA!F251</f>
        <v>4200</v>
      </c>
      <c r="W244" s="3" t="str">
        <f>'MDM WORKSHEET HIDE'!C245</f>
        <v/>
      </c>
      <c r="X244" s="3">
        <f>DATA!V251</f>
        <v>0</v>
      </c>
      <c r="Y244" s="75">
        <f>'MDM WORKSHEET HIDE'!B245</f>
        <v>14</v>
      </c>
      <c r="Z244" s="3" t="e">
        <f>'MDM WORKSHEET HIDE'!H245</f>
        <v>#N/A</v>
      </c>
      <c r="AA244" s="3" t="e">
        <f>'MDM WORKSHEET HIDE'!I245</f>
        <v>#N/A</v>
      </c>
      <c r="AB244" s="3"/>
      <c r="AC244" s="76" t="e">
        <f t="shared" si="15"/>
        <v>#VALUE!</v>
      </c>
      <c r="AD244" s="28"/>
      <c r="AE244" s="77" t="e">
        <f t="shared" si="16"/>
        <v>#VALUE!</v>
      </c>
    </row>
    <row r="245" spans="1:31" ht="48.75" customHeight="1" x14ac:dyDescent="0.3">
      <c r="A245" s="3" t="str">
        <f>CONCATENATE("REQ NAME",":",DATA!D252)</f>
        <v>REQ NAME:0</v>
      </c>
      <c r="B245" s="3" t="str">
        <f>CONCATENATE("REQ PHONE",":",DATA!E252)</f>
        <v>REQ PHONE:0</v>
      </c>
      <c r="C245" s="3">
        <f>DATA!G252</f>
        <v>0</v>
      </c>
      <c r="D245" s="3" t="e">
        <f>DATA!H252</f>
        <v>#N/A</v>
      </c>
      <c r="E245" s="3">
        <f>DATA!U252</f>
        <v>0</v>
      </c>
      <c r="F245" s="4">
        <f>DATA!I252</f>
        <v>0</v>
      </c>
      <c r="G245" s="3" t="str">
        <f>CONCATENATE("CUST NAME",":",DATA!J252)</f>
        <v>CUST NAME:</v>
      </c>
      <c r="H245" s="5"/>
      <c r="I245" s="4">
        <f t="shared" si="13"/>
        <v>0</v>
      </c>
      <c r="J245" s="3" t="str">
        <f t="shared" si="14"/>
        <v>CUST NAME:</v>
      </c>
      <c r="K245" s="3" t="str">
        <f>CONCATENATE("PRIM CONTACT",":",DATA!K252)</f>
        <v>PRIM CONTACT:</v>
      </c>
      <c r="L245" s="3" t="str">
        <f>CONCATENATE("PRIM PHONE",":",DATA!L252)</f>
        <v>PRIM PHONE:</v>
      </c>
      <c r="M245" s="75" t="str">
        <f>CONCATENATE("REQ COMPLETION DATE",":",(TEXT(DATA!M252,"MM/DD/YYYY")))</f>
        <v>REQ COMPLETION DATE:01/00/1900</v>
      </c>
      <c r="N245" s="3"/>
      <c r="O245" s="3">
        <f>DATA!N252</f>
        <v>0</v>
      </c>
      <c r="P245" s="3" t="str">
        <f>CONCATENATE("CURRENT LOC OF EQUIP",":",DATA!O252)</f>
        <v>CURRENT LOC OF EQUIP:</v>
      </c>
      <c r="Q245" s="3" t="str">
        <f>CONCATENATE("NEW LOC OF EQUIP",":",DATA!O252)</f>
        <v>NEW LOC OF EQUIP:</v>
      </c>
      <c r="R245" s="3" t="str">
        <f>CONCATENATE("MODEL",":",DATA!Q252)</f>
        <v>MODEL:</v>
      </c>
      <c r="S245" s="3" t="str">
        <f>CONCATENATE("GRAPHICS",":",DATA!R252)</f>
        <v>GRAPHICS:</v>
      </c>
      <c r="T245" s="3" t="str">
        <f>CONCATENATE("# OF STEPS",":",DATA!S252)</f>
        <v># OF STEPS:</v>
      </c>
      <c r="U245" s="3" t="str">
        <f>CONCATENATE("COMMENTS",":",DATA!T252)</f>
        <v>COMMENTS:</v>
      </c>
      <c r="V245" s="3">
        <f>DATA!F252</f>
        <v>4200</v>
      </c>
      <c r="W245" s="3" t="str">
        <f>'MDM WORKSHEET HIDE'!C246</f>
        <v/>
      </c>
      <c r="X245" s="3">
        <f>DATA!V252</f>
        <v>0</v>
      </c>
      <c r="Y245" s="75">
        <f>'MDM WORKSHEET HIDE'!B246</f>
        <v>14</v>
      </c>
      <c r="Z245" s="3" t="e">
        <f>'MDM WORKSHEET HIDE'!H246</f>
        <v>#N/A</v>
      </c>
      <c r="AA245" s="3" t="e">
        <f>'MDM WORKSHEET HIDE'!I246</f>
        <v>#N/A</v>
      </c>
      <c r="AB245" s="3"/>
      <c r="AC245" s="76" t="e">
        <f t="shared" si="15"/>
        <v>#VALUE!</v>
      </c>
      <c r="AD245" s="28"/>
      <c r="AE245" s="77" t="e">
        <f t="shared" si="16"/>
        <v>#VALUE!</v>
      </c>
    </row>
    <row r="246" spans="1:31" ht="48.75" customHeight="1" x14ac:dyDescent="0.3">
      <c r="A246" s="3" t="str">
        <f>CONCATENATE("REQ NAME",":",DATA!D253)</f>
        <v>REQ NAME:0</v>
      </c>
      <c r="B246" s="3" t="str">
        <f>CONCATENATE("REQ PHONE",":",DATA!E253)</f>
        <v>REQ PHONE:0</v>
      </c>
      <c r="C246" s="3">
        <f>DATA!G253</f>
        <v>0</v>
      </c>
      <c r="D246" s="3" t="e">
        <f>DATA!H253</f>
        <v>#N/A</v>
      </c>
      <c r="E246" s="3">
        <f>DATA!U253</f>
        <v>0</v>
      </c>
      <c r="F246" s="4">
        <f>DATA!I253</f>
        <v>0</v>
      </c>
      <c r="G246" s="3" t="str">
        <f>CONCATENATE("CUST NAME",":",DATA!J253)</f>
        <v>CUST NAME:</v>
      </c>
      <c r="H246" s="5"/>
      <c r="I246" s="4">
        <f t="shared" si="13"/>
        <v>0</v>
      </c>
      <c r="J246" s="3" t="str">
        <f t="shared" si="14"/>
        <v>CUST NAME:</v>
      </c>
      <c r="K246" s="3" t="str">
        <f>CONCATENATE("PRIM CONTACT",":",DATA!K253)</f>
        <v>PRIM CONTACT:</v>
      </c>
      <c r="L246" s="3" t="str">
        <f>CONCATENATE("PRIM PHONE",":",DATA!L253)</f>
        <v>PRIM PHONE:</v>
      </c>
      <c r="M246" s="75" t="str">
        <f>CONCATENATE("REQ COMPLETION DATE",":",(TEXT(DATA!M253,"MM/DD/YYYY")))</f>
        <v>REQ COMPLETION DATE:01/00/1900</v>
      </c>
      <c r="N246" s="3"/>
      <c r="O246" s="3">
        <f>DATA!N253</f>
        <v>0</v>
      </c>
      <c r="P246" s="3" t="str">
        <f>CONCATENATE("CURRENT LOC OF EQUIP",":",DATA!O253)</f>
        <v>CURRENT LOC OF EQUIP:</v>
      </c>
      <c r="Q246" s="3" t="str">
        <f>CONCATENATE("NEW LOC OF EQUIP",":",DATA!O253)</f>
        <v>NEW LOC OF EQUIP:</v>
      </c>
      <c r="R246" s="3" t="str">
        <f>CONCATENATE("MODEL",":",DATA!Q253)</f>
        <v>MODEL:</v>
      </c>
      <c r="S246" s="3" t="str">
        <f>CONCATENATE("GRAPHICS",":",DATA!R253)</f>
        <v>GRAPHICS:</v>
      </c>
      <c r="T246" s="3" t="str">
        <f>CONCATENATE("# OF STEPS",":",DATA!S253)</f>
        <v># OF STEPS:</v>
      </c>
      <c r="U246" s="3" t="str">
        <f>CONCATENATE("COMMENTS",":",DATA!T253)</f>
        <v>COMMENTS:</v>
      </c>
      <c r="V246" s="3">
        <f>DATA!F253</f>
        <v>4200</v>
      </c>
      <c r="W246" s="3" t="str">
        <f>'MDM WORKSHEET HIDE'!C247</f>
        <v/>
      </c>
      <c r="X246" s="3">
        <f>DATA!V253</f>
        <v>0</v>
      </c>
      <c r="Y246" s="75">
        <f>'MDM WORKSHEET HIDE'!B247</f>
        <v>14</v>
      </c>
      <c r="Z246" s="3" t="e">
        <f>'MDM WORKSHEET HIDE'!H247</f>
        <v>#N/A</v>
      </c>
      <c r="AA246" s="3" t="e">
        <f>'MDM WORKSHEET HIDE'!I247</f>
        <v>#N/A</v>
      </c>
      <c r="AB246" s="3"/>
      <c r="AC246" s="76" t="e">
        <f t="shared" si="15"/>
        <v>#VALUE!</v>
      </c>
      <c r="AD246" s="28"/>
      <c r="AE246" s="77" t="e">
        <f t="shared" si="16"/>
        <v>#VALUE!</v>
      </c>
    </row>
    <row r="247" spans="1:31" ht="48.75" customHeight="1" x14ac:dyDescent="0.3">
      <c r="A247" s="3" t="str">
        <f>CONCATENATE("REQ NAME",":",DATA!D254)</f>
        <v>REQ NAME:0</v>
      </c>
      <c r="B247" s="3" t="str">
        <f>CONCATENATE("REQ PHONE",":",DATA!E254)</f>
        <v>REQ PHONE:0</v>
      </c>
      <c r="C247" s="3">
        <f>DATA!G254</f>
        <v>0</v>
      </c>
      <c r="D247" s="3" t="e">
        <f>DATA!H254</f>
        <v>#N/A</v>
      </c>
      <c r="E247" s="3">
        <f>DATA!U254</f>
        <v>0</v>
      </c>
      <c r="F247" s="4">
        <f>DATA!I254</f>
        <v>0</v>
      </c>
      <c r="G247" s="3" t="str">
        <f>CONCATENATE("CUST NAME",":",DATA!J254)</f>
        <v>CUST NAME:</v>
      </c>
      <c r="H247" s="5"/>
      <c r="I247" s="4">
        <f t="shared" si="13"/>
        <v>0</v>
      </c>
      <c r="J247" s="3" t="str">
        <f t="shared" si="14"/>
        <v>CUST NAME:</v>
      </c>
      <c r="K247" s="3" t="str">
        <f>CONCATENATE("PRIM CONTACT",":",DATA!K254)</f>
        <v>PRIM CONTACT:</v>
      </c>
      <c r="L247" s="3" t="str">
        <f>CONCATENATE("PRIM PHONE",":",DATA!L254)</f>
        <v>PRIM PHONE:</v>
      </c>
      <c r="M247" s="75" t="str">
        <f>CONCATENATE("REQ COMPLETION DATE",":",(TEXT(DATA!M254,"MM/DD/YYYY")))</f>
        <v>REQ COMPLETION DATE:01/00/1900</v>
      </c>
      <c r="N247" s="3"/>
      <c r="O247" s="3">
        <f>DATA!N254</f>
        <v>0</v>
      </c>
      <c r="P247" s="3" t="str">
        <f>CONCATENATE("CURRENT LOC OF EQUIP",":",DATA!O254)</f>
        <v>CURRENT LOC OF EQUIP:</v>
      </c>
      <c r="Q247" s="3" t="str">
        <f>CONCATENATE("NEW LOC OF EQUIP",":",DATA!O254)</f>
        <v>NEW LOC OF EQUIP:</v>
      </c>
      <c r="R247" s="3" t="str">
        <f>CONCATENATE("MODEL",":",DATA!Q254)</f>
        <v>MODEL:</v>
      </c>
      <c r="S247" s="3" t="str">
        <f>CONCATENATE("GRAPHICS",":",DATA!R254)</f>
        <v>GRAPHICS:</v>
      </c>
      <c r="T247" s="3" t="str">
        <f>CONCATENATE("# OF STEPS",":",DATA!S254)</f>
        <v># OF STEPS:</v>
      </c>
      <c r="U247" s="3" t="str">
        <f>CONCATENATE("COMMENTS",":",DATA!T254)</f>
        <v>COMMENTS:</v>
      </c>
      <c r="V247" s="3">
        <f>DATA!F254</f>
        <v>4200</v>
      </c>
      <c r="W247" s="3" t="str">
        <f>'MDM WORKSHEET HIDE'!C248</f>
        <v/>
      </c>
      <c r="X247" s="3">
        <f>DATA!V254</f>
        <v>0</v>
      </c>
      <c r="Y247" s="75">
        <f>'MDM WORKSHEET HIDE'!B248</f>
        <v>14</v>
      </c>
      <c r="Z247" s="3" t="e">
        <f>'MDM WORKSHEET HIDE'!H248</f>
        <v>#N/A</v>
      </c>
      <c r="AA247" s="3" t="e">
        <f>'MDM WORKSHEET HIDE'!I248</f>
        <v>#N/A</v>
      </c>
      <c r="AB247" s="3"/>
      <c r="AC247" s="76" t="e">
        <f t="shared" si="15"/>
        <v>#VALUE!</v>
      </c>
      <c r="AD247" s="28"/>
      <c r="AE247" s="77" t="e">
        <f t="shared" si="16"/>
        <v>#VALUE!</v>
      </c>
    </row>
    <row r="248" spans="1:31" ht="48.75" customHeight="1" x14ac:dyDescent="0.3">
      <c r="A248" s="3" t="str">
        <f>CONCATENATE("REQ NAME",":",DATA!D255)</f>
        <v>REQ NAME:0</v>
      </c>
      <c r="B248" s="3" t="str">
        <f>CONCATENATE("REQ PHONE",":",DATA!E255)</f>
        <v>REQ PHONE:0</v>
      </c>
      <c r="C248" s="3">
        <f>DATA!G255</f>
        <v>0</v>
      </c>
      <c r="D248" s="3" t="e">
        <f>DATA!H255</f>
        <v>#N/A</v>
      </c>
      <c r="E248" s="3">
        <f>DATA!U255</f>
        <v>0</v>
      </c>
      <c r="F248" s="4">
        <f>DATA!I255</f>
        <v>0</v>
      </c>
      <c r="G248" s="3" t="str">
        <f>CONCATENATE("CUST NAME",":",DATA!J255)</f>
        <v>CUST NAME:</v>
      </c>
      <c r="H248" s="5"/>
      <c r="I248" s="4">
        <f t="shared" si="13"/>
        <v>0</v>
      </c>
      <c r="J248" s="3" t="str">
        <f t="shared" si="14"/>
        <v>CUST NAME:</v>
      </c>
      <c r="K248" s="3" t="str">
        <f>CONCATENATE("PRIM CONTACT",":",DATA!K255)</f>
        <v>PRIM CONTACT:</v>
      </c>
      <c r="L248" s="3" t="str">
        <f>CONCATENATE("PRIM PHONE",":",DATA!L255)</f>
        <v>PRIM PHONE:</v>
      </c>
      <c r="M248" s="75" t="str">
        <f>CONCATENATE("REQ COMPLETION DATE",":",(TEXT(DATA!M255,"MM/DD/YYYY")))</f>
        <v>REQ COMPLETION DATE:01/00/1900</v>
      </c>
      <c r="N248" s="3"/>
      <c r="O248" s="3">
        <f>DATA!N255</f>
        <v>0</v>
      </c>
      <c r="P248" s="3" t="str">
        <f>CONCATENATE("CURRENT LOC OF EQUIP",":",DATA!O255)</f>
        <v>CURRENT LOC OF EQUIP:</v>
      </c>
      <c r="Q248" s="3" t="str">
        <f>CONCATENATE("NEW LOC OF EQUIP",":",DATA!O255)</f>
        <v>NEW LOC OF EQUIP:</v>
      </c>
      <c r="R248" s="3" t="str">
        <f>CONCATENATE("MODEL",":",DATA!Q255)</f>
        <v>MODEL:</v>
      </c>
      <c r="S248" s="3" t="str">
        <f>CONCATENATE("GRAPHICS",":",DATA!R255)</f>
        <v>GRAPHICS:</v>
      </c>
      <c r="T248" s="3" t="str">
        <f>CONCATENATE("# OF STEPS",":",DATA!S255)</f>
        <v># OF STEPS:</v>
      </c>
      <c r="U248" s="3" t="str">
        <f>CONCATENATE("COMMENTS",":",DATA!T255)</f>
        <v>COMMENTS:</v>
      </c>
      <c r="V248" s="3">
        <f>DATA!F255</f>
        <v>4200</v>
      </c>
      <c r="W248" s="3" t="str">
        <f>'MDM WORKSHEET HIDE'!C249</f>
        <v/>
      </c>
      <c r="X248" s="3">
        <f>DATA!V255</f>
        <v>0</v>
      </c>
      <c r="Y248" s="75">
        <f>'MDM WORKSHEET HIDE'!B249</f>
        <v>14</v>
      </c>
      <c r="Z248" s="3" t="e">
        <f>'MDM WORKSHEET HIDE'!H249</f>
        <v>#N/A</v>
      </c>
      <c r="AA248" s="3" t="e">
        <f>'MDM WORKSHEET HIDE'!I249</f>
        <v>#N/A</v>
      </c>
      <c r="AB248" s="3"/>
      <c r="AC248" s="76" t="e">
        <f t="shared" si="15"/>
        <v>#VALUE!</v>
      </c>
      <c r="AD248" s="28"/>
      <c r="AE248" s="77" t="e">
        <f t="shared" si="16"/>
        <v>#VALUE!</v>
      </c>
    </row>
    <row r="249" spans="1:31" ht="48.75" customHeight="1" x14ac:dyDescent="0.3">
      <c r="A249" s="3" t="str">
        <f>CONCATENATE("REQ NAME",":",DATA!D256)</f>
        <v>REQ NAME:0</v>
      </c>
      <c r="B249" s="3" t="str">
        <f>CONCATENATE("REQ PHONE",":",DATA!E256)</f>
        <v>REQ PHONE:0</v>
      </c>
      <c r="C249" s="3">
        <f>DATA!G256</f>
        <v>0</v>
      </c>
      <c r="D249" s="3" t="e">
        <f>DATA!H256</f>
        <v>#N/A</v>
      </c>
      <c r="E249" s="3">
        <f>DATA!U256</f>
        <v>0</v>
      </c>
      <c r="F249" s="4">
        <f>DATA!I256</f>
        <v>0</v>
      </c>
      <c r="G249" s="3" t="str">
        <f>CONCATENATE("CUST NAME",":",DATA!J256)</f>
        <v>CUST NAME:</v>
      </c>
      <c r="H249" s="5"/>
      <c r="I249" s="4">
        <f t="shared" si="13"/>
        <v>0</v>
      </c>
      <c r="J249" s="3" t="str">
        <f t="shared" si="14"/>
        <v>CUST NAME:</v>
      </c>
      <c r="K249" s="3" t="str">
        <f>CONCATENATE("PRIM CONTACT",":",DATA!K256)</f>
        <v>PRIM CONTACT:</v>
      </c>
      <c r="L249" s="3" t="str">
        <f>CONCATENATE("PRIM PHONE",":",DATA!L256)</f>
        <v>PRIM PHONE:</v>
      </c>
      <c r="M249" s="75" t="str">
        <f>CONCATENATE("REQ COMPLETION DATE",":",(TEXT(DATA!M256,"MM/DD/YYYY")))</f>
        <v>REQ COMPLETION DATE:01/00/1900</v>
      </c>
      <c r="N249" s="3"/>
      <c r="O249" s="3">
        <f>DATA!N256</f>
        <v>0</v>
      </c>
      <c r="P249" s="3" t="str">
        <f>CONCATENATE("CURRENT LOC OF EQUIP",":",DATA!O256)</f>
        <v>CURRENT LOC OF EQUIP:</v>
      </c>
      <c r="Q249" s="3" t="str">
        <f>CONCATENATE("NEW LOC OF EQUIP",":",DATA!O256)</f>
        <v>NEW LOC OF EQUIP:</v>
      </c>
      <c r="R249" s="3" t="str">
        <f>CONCATENATE("MODEL",":",DATA!Q256)</f>
        <v>MODEL:</v>
      </c>
      <c r="S249" s="3" t="str">
        <f>CONCATENATE("GRAPHICS",":",DATA!R256)</f>
        <v>GRAPHICS:</v>
      </c>
      <c r="T249" s="3" t="str">
        <f>CONCATENATE("# OF STEPS",":",DATA!S256)</f>
        <v># OF STEPS:</v>
      </c>
      <c r="U249" s="3" t="str">
        <f>CONCATENATE("COMMENTS",":",DATA!T256)</f>
        <v>COMMENTS:</v>
      </c>
      <c r="V249" s="3">
        <f>DATA!F256</f>
        <v>4200</v>
      </c>
      <c r="W249" s="3" t="str">
        <f>'MDM WORKSHEET HIDE'!C250</f>
        <v/>
      </c>
      <c r="X249" s="3">
        <f>DATA!V256</f>
        <v>0</v>
      </c>
      <c r="Y249" s="75">
        <f>'MDM WORKSHEET HIDE'!B250</f>
        <v>14</v>
      </c>
      <c r="Z249" s="3" t="e">
        <f>'MDM WORKSHEET HIDE'!H250</f>
        <v>#N/A</v>
      </c>
      <c r="AA249" s="3" t="e">
        <f>'MDM WORKSHEET HIDE'!I250</f>
        <v>#N/A</v>
      </c>
      <c r="AB249" s="3"/>
      <c r="AC249" s="76" t="e">
        <f t="shared" si="15"/>
        <v>#VALUE!</v>
      </c>
      <c r="AD249" s="28"/>
      <c r="AE249" s="77" t="e">
        <f t="shared" si="16"/>
        <v>#VALUE!</v>
      </c>
    </row>
    <row r="250" spans="1:31" ht="48.75" customHeight="1" x14ac:dyDescent="0.3">
      <c r="A250" s="3" t="str">
        <f>CONCATENATE("REQ NAME",":",DATA!D257)</f>
        <v>REQ NAME:0</v>
      </c>
      <c r="B250" s="3" t="str">
        <f>CONCATENATE("REQ PHONE",":",DATA!E257)</f>
        <v>REQ PHONE:0</v>
      </c>
      <c r="C250" s="3">
        <f>DATA!G257</f>
        <v>0</v>
      </c>
      <c r="D250" s="3" t="e">
        <f>DATA!H257</f>
        <v>#N/A</v>
      </c>
      <c r="E250" s="3">
        <f>DATA!U257</f>
        <v>0</v>
      </c>
      <c r="F250" s="4">
        <f>DATA!I257</f>
        <v>0</v>
      </c>
      <c r="G250" s="3" t="str">
        <f>CONCATENATE("CUST NAME",":",DATA!J257)</f>
        <v>CUST NAME:</v>
      </c>
      <c r="H250" s="5"/>
      <c r="I250" s="4">
        <f t="shared" si="13"/>
        <v>0</v>
      </c>
      <c r="J250" s="3" t="str">
        <f t="shared" si="14"/>
        <v>CUST NAME:</v>
      </c>
      <c r="K250" s="3" t="str">
        <f>CONCATENATE("PRIM CONTACT",":",DATA!K257)</f>
        <v>PRIM CONTACT:</v>
      </c>
      <c r="L250" s="3" t="str">
        <f>CONCATENATE("PRIM PHONE",":",DATA!L257)</f>
        <v>PRIM PHONE:</v>
      </c>
      <c r="M250" s="75" t="str">
        <f>CONCATENATE("REQ COMPLETION DATE",":",(TEXT(DATA!M257,"MM/DD/YYYY")))</f>
        <v>REQ COMPLETION DATE:01/00/1900</v>
      </c>
      <c r="N250" s="3"/>
      <c r="O250" s="3">
        <f>DATA!N257</f>
        <v>0</v>
      </c>
      <c r="P250" s="3" t="str">
        <f>CONCATENATE("CURRENT LOC OF EQUIP",":",DATA!O257)</f>
        <v>CURRENT LOC OF EQUIP:</v>
      </c>
      <c r="Q250" s="3" t="str">
        <f>CONCATENATE("NEW LOC OF EQUIP",":",DATA!O257)</f>
        <v>NEW LOC OF EQUIP:</v>
      </c>
      <c r="R250" s="3" t="str">
        <f>CONCATENATE("MODEL",":",DATA!Q257)</f>
        <v>MODEL:</v>
      </c>
      <c r="S250" s="3" t="str">
        <f>CONCATENATE("GRAPHICS",":",DATA!R257)</f>
        <v>GRAPHICS:</v>
      </c>
      <c r="T250" s="3" t="str">
        <f>CONCATENATE("# OF STEPS",":",DATA!S257)</f>
        <v># OF STEPS:</v>
      </c>
      <c r="U250" s="3" t="str">
        <f>CONCATENATE("COMMENTS",":",DATA!T257)</f>
        <v>COMMENTS:</v>
      </c>
      <c r="V250" s="3">
        <f>DATA!F257</f>
        <v>4200</v>
      </c>
      <c r="W250" s="3" t="str">
        <f>'MDM WORKSHEET HIDE'!C251</f>
        <v/>
      </c>
      <c r="X250" s="3">
        <f>DATA!V257</f>
        <v>0</v>
      </c>
      <c r="Y250" s="75">
        <f>'MDM WORKSHEET HIDE'!B251</f>
        <v>14</v>
      </c>
      <c r="Z250" s="3" t="e">
        <f>'MDM WORKSHEET HIDE'!H251</f>
        <v>#N/A</v>
      </c>
      <c r="AA250" s="3" t="e">
        <f>'MDM WORKSHEET HIDE'!I251</f>
        <v>#N/A</v>
      </c>
      <c r="AB250" s="3"/>
      <c r="AC250" s="76" t="e">
        <f t="shared" si="15"/>
        <v>#VALUE!</v>
      </c>
      <c r="AD250" s="28"/>
      <c r="AE250" s="77" t="e">
        <f t="shared" si="16"/>
        <v>#VALUE!</v>
      </c>
    </row>
    <row r="251" spans="1:31" ht="48.75" customHeight="1" x14ac:dyDescent="0.3">
      <c r="A251" s="3" t="str">
        <f>CONCATENATE("REQ NAME",":",DATA!D258)</f>
        <v>REQ NAME:0</v>
      </c>
      <c r="B251" s="3" t="str">
        <f>CONCATENATE("REQ PHONE",":",DATA!E258)</f>
        <v>REQ PHONE:0</v>
      </c>
      <c r="C251" s="3">
        <f>DATA!G258</f>
        <v>0</v>
      </c>
      <c r="D251" s="3" t="e">
        <f>DATA!H258</f>
        <v>#N/A</v>
      </c>
      <c r="E251" s="3">
        <f>DATA!U258</f>
        <v>0</v>
      </c>
      <c r="F251" s="4">
        <f>DATA!I258</f>
        <v>0</v>
      </c>
      <c r="G251" s="3" t="str">
        <f>CONCATENATE("CUST NAME",":",DATA!J258)</f>
        <v>CUST NAME:</v>
      </c>
      <c r="H251" s="5"/>
      <c r="I251" s="4">
        <f t="shared" si="13"/>
        <v>0</v>
      </c>
      <c r="J251" s="3" t="str">
        <f t="shared" si="14"/>
        <v>CUST NAME:</v>
      </c>
      <c r="K251" s="3" t="str">
        <f>CONCATENATE("PRIM CONTACT",":",DATA!K258)</f>
        <v>PRIM CONTACT:</v>
      </c>
      <c r="L251" s="3" t="str">
        <f>CONCATENATE("PRIM PHONE",":",DATA!L258)</f>
        <v>PRIM PHONE:</v>
      </c>
      <c r="M251" s="75" t="str">
        <f>CONCATENATE("REQ COMPLETION DATE",":",(TEXT(DATA!M258,"MM/DD/YYYY")))</f>
        <v>REQ COMPLETION DATE:01/00/1900</v>
      </c>
      <c r="N251" s="3"/>
      <c r="O251" s="3">
        <f>DATA!N258</f>
        <v>0</v>
      </c>
      <c r="P251" s="3" t="str">
        <f>CONCATENATE("CURRENT LOC OF EQUIP",":",DATA!O258)</f>
        <v>CURRENT LOC OF EQUIP:</v>
      </c>
      <c r="Q251" s="3" t="str">
        <f>CONCATENATE("NEW LOC OF EQUIP",":",DATA!O258)</f>
        <v>NEW LOC OF EQUIP:</v>
      </c>
      <c r="R251" s="3" t="str">
        <f>CONCATENATE("MODEL",":",DATA!Q258)</f>
        <v>MODEL:</v>
      </c>
      <c r="S251" s="3" t="str">
        <f>CONCATENATE("GRAPHICS",":",DATA!R258)</f>
        <v>GRAPHICS:</v>
      </c>
      <c r="T251" s="3" t="str">
        <f>CONCATENATE("# OF STEPS",":",DATA!S258)</f>
        <v># OF STEPS:</v>
      </c>
      <c r="U251" s="3" t="str">
        <f>CONCATENATE("COMMENTS",":",DATA!T258)</f>
        <v>COMMENTS:</v>
      </c>
      <c r="V251" s="3">
        <f>DATA!F258</f>
        <v>4200</v>
      </c>
      <c r="W251" s="3" t="str">
        <f>'MDM WORKSHEET HIDE'!C252</f>
        <v/>
      </c>
      <c r="X251" s="3">
        <f>DATA!V258</f>
        <v>0</v>
      </c>
      <c r="Y251" s="75">
        <f>'MDM WORKSHEET HIDE'!B252</f>
        <v>14</v>
      </c>
      <c r="Z251" s="3" t="e">
        <f>'MDM WORKSHEET HIDE'!H252</f>
        <v>#N/A</v>
      </c>
      <c r="AA251" s="3" t="e">
        <f>'MDM WORKSHEET HIDE'!I252</f>
        <v>#N/A</v>
      </c>
      <c r="AB251" s="3"/>
      <c r="AC251" s="76" t="e">
        <f t="shared" si="15"/>
        <v>#VALUE!</v>
      </c>
      <c r="AD251" s="28"/>
      <c r="AE251" s="77" t="e">
        <f t="shared" si="16"/>
        <v>#VALUE!</v>
      </c>
    </row>
    <row r="252" spans="1:31" ht="48.75" customHeight="1" x14ac:dyDescent="0.3">
      <c r="A252" s="3" t="str">
        <f>CONCATENATE("REQ NAME",":",DATA!D259)</f>
        <v>REQ NAME:0</v>
      </c>
      <c r="B252" s="3" t="str">
        <f>CONCATENATE("REQ PHONE",":",DATA!E259)</f>
        <v>REQ PHONE:0</v>
      </c>
      <c r="C252" s="3">
        <f>DATA!G259</f>
        <v>0</v>
      </c>
      <c r="D252" s="3" t="e">
        <f>DATA!H259</f>
        <v>#N/A</v>
      </c>
      <c r="E252" s="3">
        <f>DATA!U259</f>
        <v>0</v>
      </c>
      <c r="F252" s="4">
        <f>DATA!I259</f>
        <v>0</v>
      </c>
      <c r="G252" s="3" t="str">
        <f>CONCATENATE("CUST NAME",":",DATA!J259)</f>
        <v>CUST NAME:</v>
      </c>
      <c r="H252" s="5"/>
      <c r="I252" s="4">
        <f t="shared" si="13"/>
        <v>0</v>
      </c>
      <c r="J252" s="3" t="str">
        <f t="shared" si="14"/>
        <v>CUST NAME:</v>
      </c>
      <c r="K252" s="3" t="str">
        <f>CONCATENATE("PRIM CONTACT",":",DATA!K259)</f>
        <v>PRIM CONTACT:</v>
      </c>
      <c r="L252" s="3" t="str">
        <f>CONCATENATE("PRIM PHONE",":",DATA!L259)</f>
        <v>PRIM PHONE:</v>
      </c>
      <c r="M252" s="75" t="str">
        <f>CONCATENATE("REQ COMPLETION DATE",":",(TEXT(DATA!M259,"MM/DD/YYYY")))</f>
        <v>REQ COMPLETION DATE:01/00/1900</v>
      </c>
      <c r="N252" s="3"/>
      <c r="O252" s="3">
        <f>DATA!N259</f>
        <v>0</v>
      </c>
      <c r="P252" s="3" t="str">
        <f>CONCATENATE("CURRENT LOC OF EQUIP",":",DATA!O259)</f>
        <v>CURRENT LOC OF EQUIP:</v>
      </c>
      <c r="Q252" s="3" t="str">
        <f>CONCATENATE("NEW LOC OF EQUIP",":",DATA!O259)</f>
        <v>NEW LOC OF EQUIP:</v>
      </c>
      <c r="R252" s="3" t="str">
        <f>CONCATENATE("MODEL",":",DATA!Q259)</f>
        <v>MODEL:</v>
      </c>
      <c r="S252" s="3" t="str">
        <f>CONCATENATE("GRAPHICS",":",DATA!R259)</f>
        <v>GRAPHICS:</v>
      </c>
      <c r="T252" s="3" t="str">
        <f>CONCATENATE("# OF STEPS",":",DATA!S259)</f>
        <v># OF STEPS:</v>
      </c>
      <c r="U252" s="3" t="str">
        <f>CONCATENATE("COMMENTS",":",DATA!T259)</f>
        <v>COMMENTS:</v>
      </c>
      <c r="V252" s="3">
        <f>DATA!F259</f>
        <v>4200</v>
      </c>
      <c r="W252" s="3" t="str">
        <f>'MDM WORKSHEET HIDE'!C253</f>
        <v/>
      </c>
      <c r="X252" s="3">
        <f>DATA!V259</f>
        <v>0</v>
      </c>
      <c r="Y252" s="75">
        <f>'MDM WORKSHEET HIDE'!B253</f>
        <v>14</v>
      </c>
      <c r="Z252" s="3" t="e">
        <f>'MDM WORKSHEET HIDE'!H253</f>
        <v>#N/A</v>
      </c>
      <c r="AA252" s="3" t="e">
        <f>'MDM WORKSHEET HIDE'!I253</f>
        <v>#N/A</v>
      </c>
      <c r="AB252" s="3"/>
      <c r="AC252" s="76" t="e">
        <f t="shared" si="15"/>
        <v>#VALUE!</v>
      </c>
      <c r="AD252" s="28"/>
      <c r="AE252" s="77" t="e">
        <f t="shared" si="16"/>
        <v>#VALUE!</v>
      </c>
    </row>
    <row r="253" spans="1:31" ht="48.75" customHeight="1" x14ac:dyDescent="0.3">
      <c r="A253" s="3" t="str">
        <f>CONCATENATE("REQ NAME",":",DATA!D260)</f>
        <v>REQ NAME:0</v>
      </c>
      <c r="B253" s="3" t="str">
        <f>CONCATENATE("REQ PHONE",":",DATA!E260)</f>
        <v>REQ PHONE:0</v>
      </c>
      <c r="C253" s="3">
        <f>DATA!G260</f>
        <v>0</v>
      </c>
      <c r="D253" s="3" t="e">
        <f>DATA!H260</f>
        <v>#N/A</v>
      </c>
      <c r="E253" s="3">
        <f>DATA!U260</f>
        <v>0</v>
      </c>
      <c r="F253" s="4">
        <f>DATA!I260</f>
        <v>0</v>
      </c>
      <c r="G253" s="3" t="str">
        <f>CONCATENATE("CUST NAME",":",DATA!J260)</f>
        <v>CUST NAME:</v>
      </c>
      <c r="H253" s="5"/>
      <c r="I253" s="4">
        <f t="shared" si="13"/>
        <v>0</v>
      </c>
      <c r="J253" s="3" t="str">
        <f t="shared" si="14"/>
        <v>CUST NAME:</v>
      </c>
      <c r="K253" s="3" t="str">
        <f>CONCATENATE("PRIM CONTACT",":",DATA!K260)</f>
        <v>PRIM CONTACT:</v>
      </c>
      <c r="L253" s="3" t="str">
        <f>CONCATENATE("PRIM PHONE",":",DATA!L260)</f>
        <v>PRIM PHONE:</v>
      </c>
      <c r="M253" s="75" t="str">
        <f>CONCATENATE("REQ COMPLETION DATE",":",(TEXT(DATA!M260,"MM/DD/YYYY")))</f>
        <v>REQ COMPLETION DATE:01/00/1900</v>
      </c>
      <c r="N253" s="3"/>
      <c r="O253" s="3">
        <f>DATA!N260</f>
        <v>0</v>
      </c>
      <c r="P253" s="3" t="str">
        <f>CONCATENATE("CURRENT LOC OF EQUIP",":",DATA!O260)</f>
        <v>CURRENT LOC OF EQUIP:</v>
      </c>
      <c r="Q253" s="3" t="str">
        <f>CONCATENATE("NEW LOC OF EQUIP",":",DATA!O260)</f>
        <v>NEW LOC OF EQUIP:</v>
      </c>
      <c r="R253" s="3" t="str">
        <f>CONCATENATE("MODEL",":",DATA!Q260)</f>
        <v>MODEL:</v>
      </c>
      <c r="S253" s="3" t="str">
        <f>CONCATENATE("GRAPHICS",":",DATA!R260)</f>
        <v>GRAPHICS:</v>
      </c>
      <c r="T253" s="3" t="str">
        <f>CONCATENATE("# OF STEPS",":",DATA!S260)</f>
        <v># OF STEPS:</v>
      </c>
      <c r="U253" s="3" t="str">
        <f>CONCATENATE("COMMENTS",":",DATA!T260)</f>
        <v>COMMENTS:</v>
      </c>
      <c r="V253" s="3">
        <f>DATA!F260</f>
        <v>4200</v>
      </c>
      <c r="W253" s="3" t="str">
        <f>'MDM WORKSHEET HIDE'!C254</f>
        <v/>
      </c>
      <c r="X253" s="3">
        <f>DATA!V260</f>
        <v>0</v>
      </c>
      <c r="Y253" s="75">
        <f>'MDM WORKSHEET HIDE'!B254</f>
        <v>14</v>
      </c>
      <c r="Z253" s="3" t="e">
        <f>'MDM WORKSHEET HIDE'!H254</f>
        <v>#N/A</v>
      </c>
      <c r="AA253" s="3" t="e">
        <f>'MDM WORKSHEET HIDE'!I254</f>
        <v>#N/A</v>
      </c>
      <c r="AB253" s="3"/>
      <c r="AC253" s="76" t="e">
        <f t="shared" si="15"/>
        <v>#VALUE!</v>
      </c>
      <c r="AD253" s="28"/>
      <c r="AE253" s="77" t="e">
        <f t="shared" si="16"/>
        <v>#VALUE!</v>
      </c>
    </row>
    <row r="254" spans="1:31" ht="48.75" customHeight="1" x14ac:dyDescent="0.3">
      <c r="A254" s="3" t="str">
        <f>CONCATENATE("REQ NAME",":",DATA!D261)</f>
        <v>REQ NAME:0</v>
      </c>
      <c r="B254" s="3" t="str">
        <f>CONCATENATE("REQ PHONE",":",DATA!E261)</f>
        <v>REQ PHONE:0</v>
      </c>
      <c r="C254" s="3">
        <f>DATA!G261</f>
        <v>0</v>
      </c>
      <c r="D254" s="3" t="e">
        <f>DATA!H261</f>
        <v>#N/A</v>
      </c>
      <c r="E254" s="3">
        <f>DATA!U261</f>
        <v>0</v>
      </c>
      <c r="F254" s="4">
        <f>DATA!I261</f>
        <v>0</v>
      </c>
      <c r="G254" s="3" t="str">
        <f>CONCATENATE("CUST NAME",":",DATA!J261)</f>
        <v>CUST NAME:</v>
      </c>
      <c r="H254" s="5"/>
      <c r="I254" s="4">
        <f t="shared" si="13"/>
        <v>0</v>
      </c>
      <c r="J254" s="3" t="str">
        <f t="shared" si="14"/>
        <v>CUST NAME:</v>
      </c>
      <c r="K254" s="3" t="str">
        <f>CONCATENATE("PRIM CONTACT",":",DATA!K261)</f>
        <v>PRIM CONTACT:</v>
      </c>
      <c r="L254" s="3" t="str">
        <f>CONCATENATE("PRIM PHONE",":",DATA!L261)</f>
        <v>PRIM PHONE:</v>
      </c>
      <c r="M254" s="75" t="str">
        <f>CONCATENATE("REQ COMPLETION DATE",":",(TEXT(DATA!M261,"MM/DD/YYYY")))</f>
        <v>REQ COMPLETION DATE:01/00/1900</v>
      </c>
      <c r="N254" s="3"/>
      <c r="O254" s="3">
        <f>DATA!N261</f>
        <v>0</v>
      </c>
      <c r="P254" s="3" t="str">
        <f>CONCATENATE("CURRENT LOC OF EQUIP",":",DATA!O261)</f>
        <v>CURRENT LOC OF EQUIP:</v>
      </c>
      <c r="Q254" s="3" t="str">
        <f>CONCATENATE("NEW LOC OF EQUIP",":",DATA!O261)</f>
        <v>NEW LOC OF EQUIP:</v>
      </c>
      <c r="R254" s="3" t="str">
        <f>CONCATENATE("MODEL",":",DATA!Q261)</f>
        <v>MODEL:</v>
      </c>
      <c r="S254" s="3" t="str">
        <f>CONCATENATE("GRAPHICS",":",DATA!R261)</f>
        <v>GRAPHICS:</v>
      </c>
      <c r="T254" s="3" t="str">
        <f>CONCATENATE("# OF STEPS",":",DATA!S261)</f>
        <v># OF STEPS:</v>
      </c>
      <c r="U254" s="3" t="str">
        <f>CONCATENATE("COMMENTS",":",DATA!T261)</f>
        <v>COMMENTS:</v>
      </c>
      <c r="V254" s="3">
        <f>DATA!F261</f>
        <v>4200</v>
      </c>
      <c r="W254" s="3" t="str">
        <f>'MDM WORKSHEET HIDE'!C255</f>
        <v/>
      </c>
      <c r="X254" s="3">
        <f>DATA!V261</f>
        <v>0</v>
      </c>
      <c r="Y254" s="75">
        <f>'MDM WORKSHEET HIDE'!B255</f>
        <v>14</v>
      </c>
      <c r="Z254" s="3" t="e">
        <f>'MDM WORKSHEET HIDE'!H255</f>
        <v>#N/A</v>
      </c>
      <c r="AA254" s="3" t="e">
        <f>'MDM WORKSHEET HIDE'!I255</f>
        <v>#N/A</v>
      </c>
      <c r="AB254" s="3"/>
      <c r="AC254" s="76" t="e">
        <f t="shared" si="15"/>
        <v>#VALUE!</v>
      </c>
      <c r="AD254" s="28"/>
      <c r="AE254" s="77" t="e">
        <f t="shared" si="16"/>
        <v>#VALUE!</v>
      </c>
    </row>
    <row r="255" spans="1:31" ht="48.75" customHeight="1" x14ac:dyDescent="0.3">
      <c r="A255" s="3" t="str">
        <f>CONCATENATE("REQ NAME",":",DATA!D262)</f>
        <v>REQ NAME:0</v>
      </c>
      <c r="B255" s="3" t="str">
        <f>CONCATENATE("REQ PHONE",":",DATA!E262)</f>
        <v>REQ PHONE:0</v>
      </c>
      <c r="C255" s="3">
        <f>DATA!G262</f>
        <v>0</v>
      </c>
      <c r="D255" s="3" t="e">
        <f>DATA!H262</f>
        <v>#N/A</v>
      </c>
      <c r="E255" s="3">
        <f>DATA!U262</f>
        <v>0</v>
      </c>
      <c r="F255" s="4">
        <f>DATA!I262</f>
        <v>0</v>
      </c>
      <c r="G255" s="3" t="str">
        <f>CONCATENATE("CUST NAME",":",DATA!J262)</f>
        <v>CUST NAME:</v>
      </c>
      <c r="H255" s="5"/>
      <c r="I255" s="4">
        <f t="shared" si="13"/>
        <v>0</v>
      </c>
      <c r="J255" s="3" t="str">
        <f t="shared" si="14"/>
        <v>CUST NAME:</v>
      </c>
      <c r="K255" s="3" t="str">
        <f>CONCATENATE("PRIM CONTACT",":",DATA!K262)</f>
        <v>PRIM CONTACT:</v>
      </c>
      <c r="L255" s="3" t="str">
        <f>CONCATENATE("PRIM PHONE",":",DATA!L262)</f>
        <v>PRIM PHONE:</v>
      </c>
      <c r="M255" s="75" t="str">
        <f>CONCATENATE("REQ COMPLETION DATE",":",(TEXT(DATA!M262,"MM/DD/YYYY")))</f>
        <v>REQ COMPLETION DATE:01/00/1900</v>
      </c>
      <c r="N255" s="3"/>
      <c r="O255" s="3">
        <f>DATA!N262</f>
        <v>0</v>
      </c>
      <c r="P255" s="3" t="str">
        <f>CONCATENATE("CURRENT LOC OF EQUIP",":",DATA!O262)</f>
        <v>CURRENT LOC OF EQUIP:</v>
      </c>
      <c r="Q255" s="3" t="str">
        <f>CONCATENATE("NEW LOC OF EQUIP",":",DATA!O262)</f>
        <v>NEW LOC OF EQUIP:</v>
      </c>
      <c r="R255" s="3" t="str">
        <f>CONCATENATE("MODEL",":",DATA!Q262)</f>
        <v>MODEL:</v>
      </c>
      <c r="S255" s="3" t="str">
        <f>CONCATENATE("GRAPHICS",":",DATA!R262)</f>
        <v>GRAPHICS:</v>
      </c>
      <c r="T255" s="3" t="str">
        <f>CONCATENATE("# OF STEPS",":",DATA!S262)</f>
        <v># OF STEPS:</v>
      </c>
      <c r="U255" s="3" t="str">
        <f>CONCATENATE("COMMENTS",":",DATA!T262)</f>
        <v>COMMENTS:</v>
      </c>
      <c r="V255" s="3">
        <f>DATA!F262</f>
        <v>4200</v>
      </c>
      <c r="W255" s="3" t="str">
        <f>'MDM WORKSHEET HIDE'!C256</f>
        <v/>
      </c>
      <c r="X255" s="3">
        <f>DATA!V262</f>
        <v>0</v>
      </c>
      <c r="Y255" s="75">
        <f>'MDM WORKSHEET HIDE'!B256</f>
        <v>14</v>
      </c>
      <c r="Z255" s="3" t="e">
        <f>'MDM WORKSHEET HIDE'!H256</f>
        <v>#N/A</v>
      </c>
      <c r="AA255" s="3" t="e">
        <f>'MDM WORKSHEET HIDE'!I256</f>
        <v>#N/A</v>
      </c>
      <c r="AB255" s="3"/>
      <c r="AC255" s="76" t="e">
        <f t="shared" si="15"/>
        <v>#VALUE!</v>
      </c>
      <c r="AD255" s="28"/>
      <c r="AE255" s="77" t="e">
        <f t="shared" si="16"/>
        <v>#VALUE!</v>
      </c>
    </row>
    <row r="256" spans="1:31" ht="48.75" customHeight="1" x14ac:dyDescent="0.3">
      <c r="A256" s="3" t="str">
        <f>CONCATENATE("REQ NAME",":",DATA!D263)</f>
        <v>REQ NAME:0</v>
      </c>
      <c r="B256" s="3" t="str">
        <f>CONCATENATE("REQ PHONE",":",DATA!E263)</f>
        <v>REQ PHONE:0</v>
      </c>
      <c r="C256" s="3">
        <f>DATA!G263</f>
        <v>0</v>
      </c>
      <c r="D256" s="3" t="e">
        <f>DATA!H263</f>
        <v>#N/A</v>
      </c>
      <c r="E256" s="3">
        <f>DATA!U263</f>
        <v>0</v>
      </c>
      <c r="F256" s="4">
        <f>DATA!I263</f>
        <v>0</v>
      </c>
      <c r="G256" s="3" t="str">
        <f>CONCATENATE("CUST NAME",":",DATA!J263)</f>
        <v>CUST NAME:</v>
      </c>
      <c r="H256" s="5"/>
      <c r="I256" s="4">
        <f t="shared" si="13"/>
        <v>0</v>
      </c>
      <c r="J256" s="3" t="str">
        <f t="shared" si="14"/>
        <v>CUST NAME:</v>
      </c>
      <c r="K256" s="3" t="str">
        <f>CONCATENATE("PRIM CONTACT",":",DATA!K263)</f>
        <v>PRIM CONTACT:</v>
      </c>
      <c r="L256" s="3" t="str">
        <f>CONCATENATE("PRIM PHONE",":",DATA!L263)</f>
        <v>PRIM PHONE:</v>
      </c>
      <c r="M256" s="75" t="str">
        <f>CONCATENATE("REQ COMPLETION DATE",":",(TEXT(DATA!M263,"MM/DD/YYYY")))</f>
        <v>REQ COMPLETION DATE:01/00/1900</v>
      </c>
      <c r="N256" s="3"/>
      <c r="O256" s="3">
        <f>DATA!N263</f>
        <v>0</v>
      </c>
      <c r="P256" s="3" t="str">
        <f>CONCATENATE("CURRENT LOC OF EQUIP",":",DATA!O263)</f>
        <v>CURRENT LOC OF EQUIP:</v>
      </c>
      <c r="Q256" s="3" t="str">
        <f>CONCATENATE("NEW LOC OF EQUIP",":",DATA!O263)</f>
        <v>NEW LOC OF EQUIP:</v>
      </c>
      <c r="R256" s="3" t="str">
        <f>CONCATENATE("MODEL",":",DATA!Q263)</f>
        <v>MODEL:</v>
      </c>
      <c r="S256" s="3" t="str">
        <f>CONCATENATE("GRAPHICS",":",DATA!R263)</f>
        <v>GRAPHICS:</v>
      </c>
      <c r="T256" s="3" t="str">
        <f>CONCATENATE("# OF STEPS",":",DATA!S263)</f>
        <v># OF STEPS:</v>
      </c>
      <c r="U256" s="3" t="str">
        <f>CONCATENATE("COMMENTS",":",DATA!T263)</f>
        <v>COMMENTS:</v>
      </c>
      <c r="V256" s="3">
        <f>DATA!F263</f>
        <v>4200</v>
      </c>
      <c r="W256" s="3" t="str">
        <f>'MDM WORKSHEET HIDE'!C257</f>
        <v/>
      </c>
      <c r="X256" s="3">
        <f>DATA!V263</f>
        <v>0</v>
      </c>
      <c r="Y256" s="75">
        <f>'MDM WORKSHEET HIDE'!B257</f>
        <v>14</v>
      </c>
      <c r="Z256" s="3" t="e">
        <f>'MDM WORKSHEET HIDE'!H257</f>
        <v>#N/A</v>
      </c>
      <c r="AA256" s="3" t="e">
        <f>'MDM WORKSHEET HIDE'!I257</f>
        <v>#N/A</v>
      </c>
      <c r="AB256" s="3"/>
      <c r="AC256" s="76" t="e">
        <f t="shared" si="15"/>
        <v>#VALUE!</v>
      </c>
      <c r="AD256" s="28"/>
      <c r="AE256" s="77" t="e">
        <f t="shared" si="16"/>
        <v>#VALUE!</v>
      </c>
    </row>
    <row r="257" spans="1:31" ht="48.75" customHeight="1" x14ac:dyDescent="0.3">
      <c r="A257" s="3" t="str">
        <f>CONCATENATE("REQ NAME",":",DATA!D264)</f>
        <v>REQ NAME:0</v>
      </c>
      <c r="B257" s="3" t="str">
        <f>CONCATENATE("REQ PHONE",":",DATA!E264)</f>
        <v>REQ PHONE:0</v>
      </c>
      <c r="C257" s="3">
        <f>DATA!G264</f>
        <v>0</v>
      </c>
      <c r="D257" s="3" t="e">
        <f>DATA!H264</f>
        <v>#N/A</v>
      </c>
      <c r="E257" s="3">
        <f>DATA!U264</f>
        <v>0</v>
      </c>
      <c r="F257" s="4">
        <f>DATA!I264</f>
        <v>0</v>
      </c>
      <c r="G257" s="3" t="str">
        <f>CONCATENATE("CUST NAME",":",DATA!J264)</f>
        <v>CUST NAME:</v>
      </c>
      <c r="H257" s="5"/>
      <c r="I257" s="4">
        <f t="shared" si="13"/>
        <v>0</v>
      </c>
      <c r="J257" s="3" t="str">
        <f t="shared" si="14"/>
        <v>CUST NAME:</v>
      </c>
      <c r="K257" s="3" t="str">
        <f>CONCATENATE("PRIM CONTACT",":",DATA!K264)</f>
        <v>PRIM CONTACT:</v>
      </c>
      <c r="L257" s="3" t="str">
        <f>CONCATENATE("PRIM PHONE",":",DATA!L264)</f>
        <v>PRIM PHONE:</v>
      </c>
      <c r="M257" s="75" t="str">
        <f>CONCATENATE("REQ COMPLETION DATE",":",(TEXT(DATA!M264,"MM/DD/YYYY")))</f>
        <v>REQ COMPLETION DATE:01/00/1900</v>
      </c>
      <c r="N257" s="3"/>
      <c r="O257" s="3">
        <f>DATA!N264</f>
        <v>0</v>
      </c>
      <c r="P257" s="3" t="str">
        <f>CONCATENATE("CURRENT LOC OF EQUIP",":",DATA!O264)</f>
        <v>CURRENT LOC OF EQUIP:</v>
      </c>
      <c r="Q257" s="3" t="str">
        <f>CONCATENATE("NEW LOC OF EQUIP",":",DATA!O264)</f>
        <v>NEW LOC OF EQUIP:</v>
      </c>
      <c r="R257" s="3" t="str">
        <f>CONCATENATE("MODEL",":",DATA!Q264)</f>
        <v>MODEL:</v>
      </c>
      <c r="S257" s="3" t="str">
        <f>CONCATENATE("GRAPHICS",":",DATA!R264)</f>
        <v>GRAPHICS:</v>
      </c>
      <c r="T257" s="3" t="str">
        <f>CONCATENATE("# OF STEPS",":",DATA!S264)</f>
        <v># OF STEPS:</v>
      </c>
      <c r="U257" s="3" t="str">
        <f>CONCATENATE("COMMENTS",":",DATA!T264)</f>
        <v>COMMENTS:</v>
      </c>
      <c r="V257" s="3">
        <f>DATA!F264</f>
        <v>4200</v>
      </c>
      <c r="W257" s="3" t="str">
        <f>'MDM WORKSHEET HIDE'!C258</f>
        <v/>
      </c>
      <c r="X257" s="3">
        <f>DATA!V264</f>
        <v>0</v>
      </c>
      <c r="Y257" s="75">
        <f>'MDM WORKSHEET HIDE'!B258</f>
        <v>14</v>
      </c>
      <c r="Z257" s="3" t="e">
        <f>'MDM WORKSHEET HIDE'!H258</f>
        <v>#N/A</v>
      </c>
      <c r="AA257" s="3" t="e">
        <f>'MDM WORKSHEET HIDE'!I258</f>
        <v>#N/A</v>
      </c>
      <c r="AB257" s="3"/>
      <c r="AC257" s="76" t="e">
        <f t="shared" si="15"/>
        <v>#VALUE!</v>
      </c>
      <c r="AD257" s="28"/>
      <c r="AE257" s="77" t="e">
        <f t="shared" si="16"/>
        <v>#VALUE!</v>
      </c>
    </row>
    <row r="258" spans="1:31" ht="48.75" customHeight="1" x14ac:dyDescent="0.3">
      <c r="A258" s="3" t="str">
        <f>CONCATENATE("REQ NAME",":",DATA!D265)</f>
        <v>REQ NAME:0</v>
      </c>
      <c r="B258" s="3" t="str">
        <f>CONCATENATE("REQ PHONE",":",DATA!E265)</f>
        <v>REQ PHONE:0</v>
      </c>
      <c r="C258" s="3">
        <f>DATA!G265</f>
        <v>0</v>
      </c>
      <c r="D258" s="3" t="e">
        <f>DATA!H265</f>
        <v>#N/A</v>
      </c>
      <c r="E258" s="3">
        <f>DATA!U265</f>
        <v>0</v>
      </c>
      <c r="F258" s="4">
        <f>DATA!I265</f>
        <v>0</v>
      </c>
      <c r="G258" s="3" t="str">
        <f>CONCATENATE("CUST NAME",":",DATA!J265)</f>
        <v>CUST NAME:</v>
      </c>
      <c r="H258" s="5"/>
      <c r="I258" s="4">
        <f t="shared" si="13"/>
        <v>0</v>
      </c>
      <c r="J258" s="3" t="str">
        <f t="shared" si="14"/>
        <v>CUST NAME:</v>
      </c>
      <c r="K258" s="3" t="str">
        <f>CONCATENATE("PRIM CONTACT",":",DATA!K265)</f>
        <v>PRIM CONTACT:</v>
      </c>
      <c r="L258" s="3" t="str">
        <f>CONCATENATE("PRIM PHONE",":",DATA!L265)</f>
        <v>PRIM PHONE:</v>
      </c>
      <c r="M258" s="75" t="str">
        <f>CONCATENATE("REQ COMPLETION DATE",":",(TEXT(DATA!M265,"MM/DD/YYYY")))</f>
        <v>REQ COMPLETION DATE:01/00/1900</v>
      </c>
      <c r="N258" s="3"/>
      <c r="O258" s="3">
        <f>DATA!N265</f>
        <v>0</v>
      </c>
      <c r="P258" s="3" t="str">
        <f>CONCATENATE("CURRENT LOC OF EQUIP",":",DATA!O265)</f>
        <v>CURRENT LOC OF EQUIP:</v>
      </c>
      <c r="Q258" s="3" t="str">
        <f>CONCATENATE("NEW LOC OF EQUIP",":",DATA!O265)</f>
        <v>NEW LOC OF EQUIP:</v>
      </c>
      <c r="R258" s="3" t="str">
        <f>CONCATENATE("MODEL",":",DATA!Q265)</f>
        <v>MODEL:</v>
      </c>
      <c r="S258" s="3" t="str">
        <f>CONCATENATE("GRAPHICS",":",DATA!R265)</f>
        <v>GRAPHICS:</v>
      </c>
      <c r="T258" s="3" t="str">
        <f>CONCATENATE("# OF STEPS",":",DATA!S265)</f>
        <v># OF STEPS:</v>
      </c>
      <c r="U258" s="3" t="str">
        <f>CONCATENATE("COMMENTS",":",DATA!T265)</f>
        <v>COMMENTS:</v>
      </c>
      <c r="V258" s="3">
        <f>DATA!F265</f>
        <v>4200</v>
      </c>
      <c r="W258" s="3" t="str">
        <f>'MDM WORKSHEET HIDE'!C259</f>
        <v/>
      </c>
      <c r="X258" s="3">
        <f>DATA!V265</f>
        <v>0</v>
      </c>
      <c r="Y258" s="75">
        <f>'MDM WORKSHEET HIDE'!B259</f>
        <v>14</v>
      </c>
      <c r="Z258" s="3" t="e">
        <f>'MDM WORKSHEET HIDE'!H259</f>
        <v>#N/A</v>
      </c>
      <c r="AA258" s="3" t="e">
        <f>'MDM WORKSHEET HIDE'!I259</f>
        <v>#N/A</v>
      </c>
      <c r="AB258" s="3"/>
      <c r="AC258" s="76" t="e">
        <f t="shared" si="15"/>
        <v>#VALUE!</v>
      </c>
      <c r="AD258" s="28"/>
      <c r="AE258" s="77" t="e">
        <f t="shared" si="16"/>
        <v>#VALUE!</v>
      </c>
    </row>
    <row r="259" spans="1:31" ht="48.75" customHeight="1" x14ac:dyDescent="0.3">
      <c r="A259" s="3" t="str">
        <f>CONCATENATE("REQ NAME",":",DATA!D266)</f>
        <v>REQ NAME:0</v>
      </c>
      <c r="B259" s="3" t="str">
        <f>CONCATENATE("REQ PHONE",":",DATA!E266)</f>
        <v>REQ PHONE:0</v>
      </c>
      <c r="C259" s="3">
        <f>DATA!G266</f>
        <v>0</v>
      </c>
      <c r="D259" s="3" t="e">
        <f>DATA!H266</f>
        <v>#N/A</v>
      </c>
      <c r="E259" s="3">
        <f>DATA!U266</f>
        <v>0</v>
      </c>
      <c r="F259" s="4">
        <f>DATA!I266</f>
        <v>0</v>
      </c>
      <c r="G259" s="3" t="str">
        <f>CONCATENATE("CUST NAME",":",DATA!J266)</f>
        <v>CUST NAME:</v>
      </c>
      <c r="H259" s="5"/>
      <c r="I259" s="4">
        <f t="shared" ref="I259:I322" si="17">F259</f>
        <v>0</v>
      </c>
      <c r="J259" s="3" t="str">
        <f t="shared" ref="J259:J322" si="18">G259</f>
        <v>CUST NAME:</v>
      </c>
      <c r="K259" s="3" t="str">
        <f>CONCATENATE("PRIM CONTACT",":",DATA!K266)</f>
        <v>PRIM CONTACT:</v>
      </c>
      <c r="L259" s="3" t="str">
        <f>CONCATENATE("PRIM PHONE",":",DATA!L266)</f>
        <v>PRIM PHONE:</v>
      </c>
      <c r="M259" s="75" t="str">
        <f>CONCATENATE("REQ COMPLETION DATE",":",(TEXT(DATA!M266,"MM/DD/YYYY")))</f>
        <v>REQ COMPLETION DATE:01/00/1900</v>
      </c>
      <c r="N259" s="3"/>
      <c r="O259" s="3">
        <f>DATA!N266</f>
        <v>0</v>
      </c>
      <c r="P259" s="3" t="str">
        <f>CONCATENATE("CURRENT LOC OF EQUIP",":",DATA!O266)</f>
        <v>CURRENT LOC OF EQUIP:</v>
      </c>
      <c r="Q259" s="3" t="str">
        <f>CONCATENATE("NEW LOC OF EQUIP",":",DATA!O266)</f>
        <v>NEW LOC OF EQUIP:</v>
      </c>
      <c r="R259" s="3" t="str">
        <f>CONCATENATE("MODEL",":",DATA!Q266)</f>
        <v>MODEL:</v>
      </c>
      <c r="S259" s="3" t="str">
        <f>CONCATENATE("GRAPHICS",":",DATA!R266)</f>
        <v>GRAPHICS:</v>
      </c>
      <c r="T259" s="3" t="str">
        <f>CONCATENATE("# OF STEPS",":",DATA!S266)</f>
        <v># OF STEPS:</v>
      </c>
      <c r="U259" s="3" t="str">
        <f>CONCATENATE("COMMENTS",":",DATA!T266)</f>
        <v>COMMENTS:</v>
      </c>
      <c r="V259" s="3">
        <f>DATA!F266</f>
        <v>4200</v>
      </c>
      <c r="W259" s="3" t="str">
        <f>'MDM WORKSHEET HIDE'!C260</f>
        <v/>
      </c>
      <c r="X259" s="3">
        <f>DATA!V266</f>
        <v>0</v>
      </c>
      <c r="Y259" s="75">
        <f>'MDM WORKSHEET HIDE'!B260</f>
        <v>14</v>
      </c>
      <c r="Z259" s="3" t="e">
        <f>'MDM WORKSHEET HIDE'!H260</f>
        <v>#N/A</v>
      </c>
      <c r="AA259" s="3" t="e">
        <f>'MDM WORKSHEET HIDE'!I260</f>
        <v>#N/A</v>
      </c>
      <c r="AB259" s="3"/>
      <c r="AC259" s="76" t="e">
        <f t="shared" ref="AC259:AC322" si="19">RIGHT(TRIM(AB259),LEN(TRIM(AB259))-FIND("- Notification",TRIM(AB259)))</f>
        <v>#VALUE!</v>
      </c>
      <c r="AD259" s="28"/>
      <c r="AE259" s="77" t="e">
        <f t="shared" ref="AE259:AE322" si="20">MID(AC259,14,13)</f>
        <v>#VALUE!</v>
      </c>
    </row>
    <row r="260" spans="1:31" ht="48.75" customHeight="1" x14ac:dyDescent="0.3">
      <c r="A260" s="3" t="str">
        <f>CONCATENATE("REQ NAME",":",DATA!D267)</f>
        <v>REQ NAME:0</v>
      </c>
      <c r="B260" s="3" t="str">
        <f>CONCATENATE("REQ PHONE",":",DATA!E267)</f>
        <v>REQ PHONE:0</v>
      </c>
      <c r="C260" s="3">
        <f>DATA!G267</f>
        <v>0</v>
      </c>
      <c r="D260" s="3" t="e">
        <f>DATA!H267</f>
        <v>#N/A</v>
      </c>
      <c r="E260" s="3">
        <f>DATA!U267</f>
        <v>0</v>
      </c>
      <c r="F260" s="4">
        <f>DATA!I267</f>
        <v>0</v>
      </c>
      <c r="G260" s="3" t="str">
        <f>CONCATENATE("CUST NAME",":",DATA!J267)</f>
        <v>CUST NAME:</v>
      </c>
      <c r="H260" s="5"/>
      <c r="I260" s="4">
        <f t="shared" si="17"/>
        <v>0</v>
      </c>
      <c r="J260" s="3" t="str">
        <f t="shared" si="18"/>
        <v>CUST NAME:</v>
      </c>
      <c r="K260" s="3" t="str">
        <f>CONCATENATE("PRIM CONTACT",":",DATA!K267)</f>
        <v>PRIM CONTACT:</v>
      </c>
      <c r="L260" s="3" t="str">
        <f>CONCATENATE("PRIM PHONE",":",DATA!L267)</f>
        <v>PRIM PHONE:</v>
      </c>
      <c r="M260" s="75" t="str">
        <f>CONCATENATE("REQ COMPLETION DATE",":",(TEXT(DATA!M267,"MM/DD/YYYY")))</f>
        <v>REQ COMPLETION DATE:01/00/1900</v>
      </c>
      <c r="N260" s="3"/>
      <c r="O260" s="3">
        <f>DATA!N267</f>
        <v>0</v>
      </c>
      <c r="P260" s="3" t="str">
        <f>CONCATENATE("CURRENT LOC OF EQUIP",":",DATA!O267)</f>
        <v>CURRENT LOC OF EQUIP:</v>
      </c>
      <c r="Q260" s="3" t="str">
        <f>CONCATENATE("NEW LOC OF EQUIP",":",DATA!O267)</f>
        <v>NEW LOC OF EQUIP:</v>
      </c>
      <c r="R260" s="3" t="str">
        <f>CONCATENATE("MODEL",":",DATA!Q267)</f>
        <v>MODEL:</v>
      </c>
      <c r="S260" s="3" t="str">
        <f>CONCATENATE("GRAPHICS",":",DATA!R267)</f>
        <v>GRAPHICS:</v>
      </c>
      <c r="T260" s="3" t="str">
        <f>CONCATENATE("# OF STEPS",":",DATA!S267)</f>
        <v># OF STEPS:</v>
      </c>
      <c r="U260" s="3" t="str">
        <f>CONCATENATE("COMMENTS",":",DATA!T267)</f>
        <v>COMMENTS:</v>
      </c>
      <c r="V260" s="3">
        <f>DATA!F267</f>
        <v>4200</v>
      </c>
      <c r="W260" s="3" t="str">
        <f>'MDM WORKSHEET HIDE'!C261</f>
        <v/>
      </c>
      <c r="X260" s="3">
        <f>DATA!V267</f>
        <v>0</v>
      </c>
      <c r="Y260" s="75">
        <f>'MDM WORKSHEET HIDE'!B261</f>
        <v>14</v>
      </c>
      <c r="Z260" s="3" t="e">
        <f>'MDM WORKSHEET HIDE'!H261</f>
        <v>#N/A</v>
      </c>
      <c r="AA260" s="3" t="e">
        <f>'MDM WORKSHEET HIDE'!I261</f>
        <v>#N/A</v>
      </c>
      <c r="AB260" s="3"/>
      <c r="AC260" s="76" t="e">
        <f t="shared" si="19"/>
        <v>#VALUE!</v>
      </c>
      <c r="AD260" s="28"/>
      <c r="AE260" s="77" t="e">
        <f t="shared" si="20"/>
        <v>#VALUE!</v>
      </c>
    </row>
    <row r="261" spans="1:31" ht="48.75" customHeight="1" x14ac:dyDescent="0.3">
      <c r="A261" s="3" t="str">
        <f>CONCATENATE("REQ NAME",":",DATA!D268)</f>
        <v>REQ NAME:0</v>
      </c>
      <c r="B261" s="3" t="str">
        <f>CONCATENATE("REQ PHONE",":",DATA!E268)</f>
        <v>REQ PHONE:0</v>
      </c>
      <c r="C261" s="3">
        <f>DATA!G268</f>
        <v>0</v>
      </c>
      <c r="D261" s="3" t="e">
        <f>DATA!H268</f>
        <v>#N/A</v>
      </c>
      <c r="E261" s="3">
        <f>DATA!U268</f>
        <v>0</v>
      </c>
      <c r="F261" s="4">
        <f>DATA!I268</f>
        <v>0</v>
      </c>
      <c r="G261" s="3" t="str">
        <f>CONCATENATE("CUST NAME",":",DATA!J268)</f>
        <v>CUST NAME:</v>
      </c>
      <c r="H261" s="5"/>
      <c r="I261" s="4">
        <f t="shared" si="17"/>
        <v>0</v>
      </c>
      <c r="J261" s="3" t="str">
        <f t="shared" si="18"/>
        <v>CUST NAME:</v>
      </c>
      <c r="K261" s="3" t="str">
        <f>CONCATENATE("PRIM CONTACT",":",DATA!K268)</f>
        <v>PRIM CONTACT:</v>
      </c>
      <c r="L261" s="3" t="str">
        <f>CONCATENATE("PRIM PHONE",":",DATA!L268)</f>
        <v>PRIM PHONE:</v>
      </c>
      <c r="M261" s="75" t="str">
        <f>CONCATENATE("REQ COMPLETION DATE",":",(TEXT(DATA!M268,"MM/DD/YYYY")))</f>
        <v>REQ COMPLETION DATE:01/00/1900</v>
      </c>
      <c r="N261" s="3"/>
      <c r="O261" s="3">
        <f>DATA!N268</f>
        <v>0</v>
      </c>
      <c r="P261" s="3" t="str">
        <f>CONCATENATE("CURRENT LOC OF EQUIP",":",DATA!O268)</f>
        <v>CURRENT LOC OF EQUIP:</v>
      </c>
      <c r="Q261" s="3" t="str">
        <f>CONCATENATE("NEW LOC OF EQUIP",":",DATA!O268)</f>
        <v>NEW LOC OF EQUIP:</v>
      </c>
      <c r="R261" s="3" t="str">
        <f>CONCATENATE("MODEL",":",DATA!Q268)</f>
        <v>MODEL:</v>
      </c>
      <c r="S261" s="3" t="str">
        <f>CONCATENATE("GRAPHICS",":",DATA!R268)</f>
        <v>GRAPHICS:</v>
      </c>
      <c r="T261" s="3" t="str">
        <f>CONCATENATE("# OF STEPS",":",DATA!S268)</f>
        <v># OF STEPS:</v>
      </c>
      <c r="U261" s="3" t="str">
        <f>CONCATENATE("COMMENTS",":",DATA!T268)</f>
        <v>COMMENTS:</v>
      </c>
      <c r="V261" s="3">
        <f>DATA!F268</f>
        <v>4200</v>
      </c>
      <c r="W261" s="3" t="str">
        <f>'MDM WORKSHEET HIDE'!C262</f>
        <v/>
      </c>
      <c r="X261" s="3">
        <f>DATA!V268</f>
        <v>0</v>
      </c>
      <c r="Y261" s="75">
        <f>'MDM WORKSHEET HIDE'!B262</f>
        <v>14</v>
      </c>
      <c r="Z261" s="3" t="e">
        <f>'MDM WORKSHEET HIDE'!H262</f>
        <v>#N/A</v>
      </c>
      <c r="AA261" s="3" t="e">
        <f>'MDM WORKSHEET HIDE'!I262</f>
        <v>#N/A</v>
      </c>
      <c r="AB261" s="3"/>
      <c r="AC261" s="76" t="e">
        <f t="shared" si="19"/>
        <v>#VALUE!</v>
      </c>
      <c r="AD261" s="28"/>
      <c r="AE261" s="77" t="e">
        <f t="shared" si="20"/>
        <v>#VALUE!</v>
      </c>
    </row>
    <row r="262" spans="1:31" ht="48.75" customHeight="1" x14ac:dyDescent="0.3">
      <c r="A262" s="3" t="str">
        <f>CONCATENATE("REQ NAME",":",DATA!D269)</f>
        <v>REQ NAME:0</v>
      </c>
      <c r="B262" s="3" t="str">
        <f>CONCATENATE("REQ PHONE",":",DATA!E269)</f>
        <v>REQ PHONE:0</v>
      </c>
      <c r="C262" s="3">
        <f>DATA!G269</f>
        <v>0</v>
      </c>
      <c r="D262" s="3" t="e">
        <f>DATA!H269</f>
        <v>#N/A</v>
      </c>
      <c r="E262" s="3">
        <f>DATA!U269</f>
        <v>0</v>
      </c>
      <c r="F262" s="4">
        <f>DATA!I269</f>
        <v>0</v>
      </c>
      <c r="G262" s="3" t="str">
        <f>CONCATENATE("CUST NAME",":",DATA!J269)</f>
        <v>CUST NAME:</v>
      </c>
      <c r="H262" s="5"/>
      <c r="I262" s="4">
        <f t="shared" si="17"/>
        <v>0</v>
      </c>
      <c r="J262" s="3" t="str">
        <f t="shared" si="18"/>
        <v>CUST NAME:</v>
      </c>
      <c r="K262" s="3" t="str">
        <f>CONCATENATE("PRIM CONTACT",":",DATA!K269)</f>
        <v>PRIM CONTACT:</v>
      </c>
      <c r="L262" s="3" t="str">
        <f>CONCATENATE("PRIM PHONE",":",DATA!L269)</f>
        <v>PRIM PHONE:</v>
      </c>
      <c r="M262" s="75" t="str">
        <f>CONCATENATE("REQ COMPLETION DATE",":",(TEXT(DATA!M269,"MM/DD/YYYY")))</f>
        <v>REQ COMPLETION DATE:01/00/1900</v>
      </c>
      <c r="N262" s="3"/>
      <c r="O262" s="3">
        <f>DATA!N269</f>
        <v>0</v>
      </c>
      <c r="P262" s="3" t="str">
        <f>CONCATENATE("CURRENT LOC OF EQUIP",":",DATA!O269)</f>
        <v>CURRENT LOC OF EQUIP:</v>
      </c>
      <c r="Q262" s="3" t="str">
        <f>CONCATENATE("NEW LOC OF EQUIP",":",DATA!O269)</f>
        <v>NEW LOC OF EQUIP:</v>
      </c>
      <c r="R262" s="3" t="str">
        <f>CONCATENATE("MODEL",":",DATA!Q269)</f>
        <v>MODEL:</v>
      </c>
      <c r="S262" s="3" t="str">
        <f>CONCATENATE("GRAPHICS",":",DATA!R269)</f>
        <v>GRAPHICS:</v>
      </c>
      <c r="T262" s="3" t="str">
        <f>CONCATENATE("# OF STEPS",":",DATA!S269)</f>
        <v># OF STEPS:</v>
      </c>
      <c r="U262" s="3" t="str">
        <f>CONCATENATE("COMMENTS",":",DATA!T269)</f>
        <v>COMMENTS:</v>
      </c>
      <c r="V262" s="3">
        <f>DATA!F269</f>
        <v>4200</v>
      </c>
      <c r="W262" s="3" t="str">
        <f>'MDM WORKSHEET HIDE'!C263</f>
        <v/>
      </c>
      <c r="X262" s="3">
        <f>DATA!V269</f>
        <v>0</v>
      </c>
      <c r="Y262" s="75">
        <f>'MDM WORKSHEET HIDE'!B263</f>
        <v>14</v>
      </c>
      <c r="Z262" s="3" t="e">
        <f>'MDM WORKSHEET HIDE'!H263</f>
        <v>#N/A</v>
      </c>
      <c r="AA262" s="3" t="e">
        <f>'MDM WORKSHEET HIDE'!I263</f>
        <v>#N/A</v>
      </c>
      <c r="AB262" s="3"/>
      <c r="AC262" s="76" t="e">
        <f t="shared" si="19"/>
        <v>#VALUE!</v>
      </c>
      <c r="AD262" s="28"/>
      <c r="AE262" s="77" t="e">
        <f t="shared" si="20"/>
        <v>#VALUE!</v>
      </c>
    </row>
    <row r="263" spans="1:31" ht="48.75" customHeight="1" x14ac:dyDescent="0.3">
      <c r="A263" s="3" t="str">
        <f>CONCATENATE("REQ NAME",":",DATA!D270)</f>
        <v>REQ NAME:0</v>
      </c>
      <c r="B263" s="3" t="str">
        <f>CONCATENATE("REQ PHONE",":",DATA!E270)</f>
        <v>REQ PHONE:0</v>
      </c>
      <c r="C263" s="3">
        <f>DATA!G270</f>
        <v>0</v>
      </c>
      <c r="D263" s="3" t="e">
        <f>DATA!H270</f>
        <v>#N/A</v>
      </c>
      <c r="E263" s="3">
        <f>DATA!U270</f>
        <v>0</v>
      </c>
      <c r="F263" s="4">
        <f>DATA!I270</f>
        <v>0</v>
      </c>
      <c r="G263" s="3" t="str">
        <f>CONCATENATE("CUST NAME",":",DATA!J270)</f>
        <v>CUST NAME:</v>
      </c>
      <c r="H263" s="5"/>
      <c r="I263" s="4">
        <f t="shared" si="17"/>
        <v>0</v>
      </c>
      <c r="J263" s="3" t="str">
        <f t="shared" si="18"/>
        <v>CUST NAME:</v>
      </c>
      <c r="K263" s="3" t="str">
        <f>CONCATENATE("PRIM CONTACT",":",DATA!K270)</f>
        <v>PRIM CONTACT:</v>
      </c>
      <c r="L263" s="3" t="str">
        <f>CONCATENATE("PRIM PHONE",":",DATA!L270)</f>
        <v>PRIM PHONE:</v>
      </c>
      <c r="M263" s="75" t="str">
        <f>CONCATENATE("REQ COMPLETION DATE",":",(TEXT(DATA!M270,"MM/DD/YYYY")))</f>
        <v>REQ COMPLETION DATE:01/00/1900</v>
      </c>
      <c r="N263" s="3"/>
      <c r="O263" s="3">
        <f>DATA!N270</f>
        <v>0</v>
      </c>
      <c r="P263" s="3" t="str">
        <f>CONCATENATE("CURRENT LOC OF EQUIP",":",DATA!O270)</f>
        <v>CURRENT LOC OF EQUIP:</v>
      </c>
      <c r="Q263" s="3" t="str">
        <f>CONCATENATE("NEW LOC OF EQUIP",":",DATA!O270)</f>
        <v>NEW LOC OF EQUIP:</v>
      </c>
      <c r="R263" s="3" t="str">
        <f>CONCATENATE("MODEL",":",DATA!Q270)</f>
        <v>MODEL:</v>
      </c>
      <c r="S263" s="3" t="str">
        <f>CONCATENATE("GRAPHICS",":",DATA!R270)</f>
        <v>GRAPHICS:</v>
      </c>
      <c r="T263" s="3" t="str">
        <f>CONCATENATE("# OF STEPS",":",DATA!S270)</f>
        <v># OF STEPS:</v>
      </c>
      <c r="U263" s="3" t="str">
        <f>CONCATENATE("COMMENTS",":",DATA!T270)</f>
        <v>COMMENTS:</v>
      </c>
      <c r="V263" s="3">
        <f>DATA!F270</f>
        <v>4200</v>
      </c>
      <c r="W263" s="3" t="str">
        <f>'MDM WORKSHEET HIDE'!C264</f>
        <v/>
      </c>
      <c r="X263" s="3">
        <f>DATA!V270</f>
        <v>0</v>
      </c>
      <c r="Y263" s="75">
        <f>'MDM WORKSHEET HIDE'!B264</f>
        <v>14</v>
      </c>
      <c r="Z263" s="3" t="e">
        <f>'MDM WORKSHEET HIDE'!H264</f>
        <v>#N/A</v>
      </c>
      <c r="AA263" s="3" t="e">
        <f>'MDM WORKSHEET HIDE'!I264</f>
        <v>#N/A</v>
      </c>
      <c r="AB263" s="3"/>
      <c r="AC263" s="76" t="e">
        <f t="shared" si="19"/>
        <v>#VALUE!</v>
      </c>
      <c r="AD263" s="28"/>
      <c r="AE263" s="77" t="e">
        <f t="shared" si="20"/>
        <v>#VALUE!</v>
      </c>
    </row>
    <row r="264" spans="1:31" ht="48.75" customHeight="1" x14ac:dyDescent="0.3">
      <c r="A264" s="3" t="str">
        <f>CONCATENATE("REQ NAME",":",DATA!D271)</f>
        <v>REQ NAME:0</v>
      </c>
      <c r="B264" s="3" t="str">
        <f>CONCATENATE("REQ PHONE",":",DATA!E271)</f>
        <v>REQ PHONE:0</v>
      </c>
      <c r="C264" s="3">
        <f>DATA!G271</f>
        <v>0</v>
      </c>
      <c r="D264" s="3" t="e">
        <f>DATA!H271</f>
        <v>#N/A</v>
      </c>
      <c r="E264" s="3">
        <f>DATA!U271</f>
        <v>0</v>
      </c>
      <c r="F264" s="4">
        <f>DATA!I271</f>
        <v>0</v>
      </c>
      <c r="G264" s="3" t="str">
        <f>CONCATENATE("CUST NAME",":",DATA!J271)</f>
        <v>CUST NAME:</v>
      </c>
      <c r="H264" s="5"/>
      <c r="I264" s="4">
        <f t="shared" si="17"/>
        <v>0</v>
      </c>
      <c r="J264" s="3" t="str">
        <f t="shared" si="18"/>
        <v>CUST NAME:</v>
      </c>
      <c r="K264" s="3" t="str">
        <f>CONCATENATE("PRIM CONTACT",":",DATA!K271)</f>
        <v>PRIM CONTACT:</v>
      </c>
      <c r="L264" s="3" t="str">
        <f>CONCATENATE("PRIM PHONE",":",DATA!L271)</f>
        <v>PRIM PHONE:</v>
      </c>
      <c r="M264" s="75" t="str">
        <f>CONCATENATE("REQ COMPLETION DATE",":",(TEXT(DATA!M271,"MM/DD/YYYY")))</f>
        <v>REQ COMPLETION DATE:01/00/1900</v>
      </c>
      <c r="N264" s="3"/>
      <c r="O264" s="3">
        <f>DATA!N271</f>
        <v>0</v>
      </c>
      <c r="P264" s="3" t="str">
        <f>CONCATENATE("CURRENT LOC OF EQUIP",":",DATA!O271)</f>
        <v>CURRENT LOC OF EQUIP:</v>
      </c>
      <c r="Q264" s="3" t="str">
        <f>CONCATENATE("NEW LOC OF EQUIP",":",DATA!O271)</f>
        <v>NEW LOC OF EQUIP:</v>
      </c>
      <c r="R264" s="3" t="str">
        <f>CONCATENATE("MODEL",":",DATA!Q271)</f>
        <v>MODEL:</v>
      </c>
      <c r="S264" s="3" t="str">
        <f>CONCATENATE("GRAPHICS",":",DATA!R271)</f>
        <v>GRAPHICS:</v>
      </c>
      <c r="T264" s="3" t="str">
        <f>CONCATENATE("# OF STEPS",":",DATA!S271)</f>
        <v># OF STEPS:</v>
      </c>
      <c r="U264" s="3" t="str">
        <f>CONCATENATE("COMMENTS",":",DATA!T271)</f>
        <v>COMMENTS:</v>
      </c>
      <c r="V264" s="3">
        <f>DATA!F271</f>
        <v>4200</v>
      </c>
      <c r="W264" s="3" t="str">
        <f>'MDM WORKSHEET HIDE'!C265</f>
        <v/>
      </c>
      <c r="X264" s="3">
        <f>DATA!V271</f>
        <v>0</v>
      </c>
      <c r="Y264" s="75">
        <f>'MDM WORKSHEET HIDE'!B265</f>
        <v>14</v>
      </c>
      <c r="Z264" s="3" t="e">
        <f>'MDM WORKSHEET HIDE'!H265</f>
        <v>#N/A</v>
      </c>
      <c r="AA264" s="3" t="e">
        <f>'MDM WORKSHEET HIDE'!I265</f>
        <v>#N/A</v>
      </c>
      <c r="AB264" s="3"/>
      <c r="AC264" s="76" t="e">
        <f t="shared" si="19"/>
        <v>#VALUE!</v>
      </c>
      <c r="AD264" s="28"/>
      <c r="AE264" s="77" t="e">
        <f t="shared" si="20"/>
        <v>#VALUE!</v>
      </c>
    </row>
    <row r="265" spans="1:31" ht="48.75" customHeight="1" x14ac:dyDescent="0.3">
      <c r="A265" s="3" t="str">
        <f>CONCATENATE("REQ NAME",":",DATA!D272)</f>
        <v>REQ NAME:0</v>
      </c>
      <c r="B265" s="3" t="str">
        <f>CONCATENATE("REQ PHONE",":",DATA!E272)</f>
        <v>REQ PHONE:0</v>
      </c>
      <c r="C265" s="3">
        <f>DATA!G272</f>
        <v>0</v>
      </c>
      <c r="D265" s="3" t="e">
        <f>DATA!H272</f>
        <v>#N/A</v>
      </c>
      <c r="E265" s="3">
        <f>DATA!U272</f>
        <v>0</v>
      </c>
      <c r="F265" s="4">
        <f>DATA!I272</f>
        <v>0</v>
      </c>
      <c r="G265" s="3" t="str">
        <f>CONCATENATE("CUST NAME",":",DATA!J272)</f>
        <v>CUST NAME:</v>
      </c>
      <c r="H265" s="5"/>
      <c r="I265" s="4">
        <f t="shared" si="17"/>
        <v>0</v>
      </c>
      <c r="J265" s="3" t="str">
        <f t="shared" si="18"/>
        <v>CUST NAME:</v>
      </c>
      <c r="K265" s="3" t="str">
        <f>CONCATENATE("PRIM CONTACT",":",DATA!K272)</f>
        <v>PRIM CONTACT:</v>
      </c>
      <c r="L265" s="3" t="str">
        <f>CONCATENATE("PRIM PHONE",":",DATA!L272)</f>
        <v>PRIM PHONE:</v>
      </c>
      <c r="M265" s="75" t="str">
        <f>CONCATENATE("REQ COMPLETION DATE",":",(TEXT(DATA!M272,"MM/DD/YYYY")))</f>
        <v>REQ COMPLETION DATE:01/00/1900</v>
      </c>
      <c r="N265" s="3"/>
      <c r="O265" s="3">
        <f>DATA!N272</f>
        <v>0</v>
      </c>
      <c r="P265" s="3" t="str">
        <f>CONCATENATE("CURRENT LOC OF EQUIP",":",DATA!O272)</f>
        <v>CURRENT LOC OF EQUIP:</v>
      </c>
      <c r="Q265" s="3" t="str">
        <f>CONCATENATE("NEW LOC OF EQUIP",":",DATA!O272)</f>
        <v>NEW LOC OF EQUIP:</v>
      </c>
      <c r="R265" s="3" t="str">
        <f>CONCATENATE("MODEL",":",DATA!Q272)</f>
        <v>MODEL:</v>
      </c>
      <c r="S265" s="3" t="str">
        <f>CONCATENATE("GRAPHICS",":",DATA!R272)</f>
        <v>GRAPHICS:</v>
      </c>
      <c r="T265" s="3" t="str">
        <f>CONCATENATE("# OF STEPS",":",DATA!S272)</f>
        <v># OF STEPS:</v>
      </c>
      <c r="U265" s="3" t="str">
        <f>CONCATENATE("COMMENTS",":",DATA!T272)</f>
        <v>COMMENTS:</v>
      </c>
      <c r="V265" s="3">
        <f>DATA!F272</f>
        <v>4200</v>
      </c>
      <c r="W265" s="3" t="str">
        <f>'MDM WORKSHEET HIDE'!C266</f>
        <v/>
      </c>
      <c r="X265" s="3">
        <f>DATA!V272</f>
        <v>0</v>
      </c>
      <c r="Y265" s="75">
        <f>'MDM WORKSHEET HIDE'!B266</f>
        <v>14</v>
      </c>
      <c r="Z265" s="3" t="e">
        <f>'MDM WORKSHEET HIDE'!H266</f>
        <v>#N/A</v>
      </c>
      <c r="AA265" s="3" t="e">
        <f>'MDM WORKSHEET HIDE'!I266</f>
        <v>#N/A</v>
      </c>
      <c r="AB265" s="3"/>
      <c r="AC265" s="76" t="e">
        <f t="shared" si="19"/>
        <v>#VALUE!</v>
      </c>
      <c r="AD265" s="28"/>
      <c r="AE265" s="77" t="e">
        <f t="shared" si="20"/>
        <v>#VALUE!</v>
      </c>
    </row>
    <row r="266" spans="1:31" ht="48.75" customHeight="1" x14ac:dyDescent="0.3">
      <c r="A266" s="3" t="str">
        <f>CONCATENATE("REQ NAME",":",DATA!D273)</f>
        <v>REQ NAME:0</v>
      </c>
      <c r="B266" s="3" t="str">
        <f>CONCATENATE("REQ PHONE",":",DATA!E273)</f>
        <v>REQ PHONE:0</v>
      </c>
      <c r="C266" s="3">
        <f>DATA!G273</f>
        <v>0</v>
      </c>
      <c r="D266" s="3" t="e">
        <f>DATA!H273</f>
        <v>#N/A</v>
      </c>
      <c r="E266" s="3">
        <f>DATA!U273</f>
        <v>0</v>
      </c>
      <c r="F266" s="4">
        <f>DATA!I273</f>
        <v>0</v>
      </c>
      <c r="G266" s="3" t="str">
        <f>CONCATENATE("CUST NAME",":",DATA!J273)</f>
        <v>CUST NAME:</v>
      </c>
      <c r="H266" s="5"/>
      <c r="I266" s="4">
        <f t="shared" si="17"/>
        <v>0</v>
      </c>
      <c r="J266" s="3" t="str">
        <f t="shared" si="18"/>
        <v>CUST NAME:</v>
      </c>
      <c r="K266" s="3" t="str">
        <f>CONCATENATE("PRIM CONTACT",":",DATA!K273)</f>
        <v>PRIM CONTACT:</v>
      </c>
      <c r="L266" s="3" t="str">
        <f>CONCATENATE("PRIM PHONE",":",DATA!L273)</f>
        <v>PRIM PHONE:</v>
      </c>
      <c r="M266" s="75" t="str">
        <f>CONCATENATE("REQ COMPLETION DATE",":",(TEXT(DATA!M273,"MM/DD/YYYY")))</f>
        <v>REQ COMPLETION DATE:01/00/1900</v>
      </c>
      <c r="N266" s="3"/>
      <c r="O266" s="3">
        <f>DATA!N273</f>
        <v>0</v>
      </c>
      <c r="P266" s="3" t="str">
        <f>CONCATENATE("CURRENT LOC OF EQUIP",":",DATA!O273)</f>
        <v>CURRENT LOC OF EQUIP:</v>
      </c>
      <c r="Q266" s="3" t="str">
        <f>CONCATENATE("NEW LOC OF EQUIP",":",DATA!O273)</f>
        <v>NEW LOC OF EQUIP:</v>
      </c>
      <c r="R266" s="3" t="str">
        <f>CONCATENATE("MODEL",":",DATA!Q273)</f>
        <v>MODEL:</v>
      </c>
      <c r="S266" s="3" t="str">
        <f>CONCATENATE("GRAPHICS",":",DATA!R273)</f>
        <v>GRAPHICS:</v>
      </c>
      <c r="T266" s="3" t="str">
        <f>CONCATENATE("# OF STEPS",":",DATA!S273)</f>
        <v># OF STEPS:</v>
      </c>
      <c r="U266" s="3" t="str">
        <f>CONCATENATE("COMMENTS",":",DATA!T273)</f>
        <v>COMMENTS:</v>
      </c>
      <c r="V266" s="3">
        <f>DATA!F273</f>
        <v>4200</v>
      </c>
      <c r="W266" s="3" t="str">
        <f>'MDM WORKSHEET HIDE'!C267</f>
        <v/>
      </c>
      <c r="X266" s="3">
        <f>DATA!V273</f>
        <v>0</v>
      </c>
      <c r="Y266" s="75">
        <f>'MDM WORKSHEET HIDE'!B267</f>
        <v>14</v>
      </c>
      <c r="Z266" s="3" t="e">
        <f>'MDM WORKSHEET HIDE'!H267</f>
        <v>#N/A</v>
      </c>
      <c r="AA266" s="3" t="e">
        <f>'MDM WORKSHEET HIDE'!I267</f>
        <v>#N/A</v>
      </c>
      <c r="AB266" s="3"/>
      <c r="AC266" s="76" t="e">
        <f t="shared" si="19"/>
        <v>#VALUE!</v>
      </c>
      <c r="AD266" s="28"/>
      <c r="AE266" s="77" t="e">
        <f t="shared" si="20"/>
        <v>#VALUE!</v>
      </c>
    </row>
    <row r="267" spans="1:31" ht="48.75" customHeight="1" x14ac:dyDescent="0.3">
      <c r="A267" s="3" t="str">
        <f>CONCATENATE("REQ NAME",":",DATA!D274)</f>
        <v>REQ NAME:0</v>
      </c>
      <c r="B267" s="3" t="str">
        <f>CONCATENATE("REQ PHONE",":",DATA!E274)</f>
        <v>REQ PHONE:0</v>
      </c>
      <c r="C267" s="3">
        <f>DATA!G274</f>
        <v>0</v>
      </c>
      <c r="D267" s="3" t="e">
        <f>DATA!H274</f>
        <v>#N/A</v>
      </c>
      <c r="E267" s="3">
        <f>DATA!U274</f>
        <v>0</v>
      </c>
      <c r="F267" s="4">
        <f>DATA!I274</f>
        <v>0</v>
      </c>
      <c r="G267" s="3" t="str">
        <f>CONCATENATE("CUST NAME",":",DATA!J274)</f>
        <v>CUST NAME:</v>
      </c>
      <c r="H267" s="5"/>
      <c r="I267" s="4">
        <f t="shared" si="17"/>
        <v>0</v>
      </c>
      <c r="J267" s="3" t="str">
        <f t="shared" si="18"/>
        <v>CUST NAME:</v>
      </c>
      <c r="K267" s="3" t="str">
        <f>CONCATENATE("PRIM CONTACT",":",DATA!K274)</f>
        <v>PRIM CONTACT:</v>
      </c>
      <c r="L267" s="3" t="str">
        <f>CONCATENATE("PRIM PHONE",":",DATA!L274)</f>
        <v>PRIM PHONE:</v>
      </c>
      <c r="M267" s="75" t="str">
        <f>CONCATENATE("REQ COMPLETION DATE",":",(TEXT(DATA!M274,"MM/DD/YYYY")))</f>
        <v>REQ COMPLETION DATE:01/00/1900</v>
      </c>
      <c r="N267" s="3"/>
      <c r="O267" s="3">
        <f>DATA!N274</f>
        <v>0</v>
      </c>
      <c r="P267" s="3" t="str">
        <f>CONCATENATE("CURRENT LOC OF EQUIP",":",DATA!O274)</f>
        <v>CURRENT LOC OF EQUIP:</v>
      </c>
      <c r="Q267" s="3" t="str">
        <f>CONCATENATE("NEW LOC OF EQUIP",":",DATA!O274)</f>
        <v>NEW LOC OF EQUIP:</v>
      </c>
      <c r="R267" s="3" t="str">
        <f>CONCATENATE("MODEL",":",DATA!Q274)</f>
        <v>MODEL:</v>
      </c>
      <c r="S267" s="3" t="str">
        <f>CONCATENATE("GRAPHICS",":",DATA!R274)</f>
        <v>GRAPHICS:</v>
      </c>
      <c r="T267" s="3" t="str">
        <f>CONCATENATE("# OF STEPS",":",DATA!S274)</f>
        <v># OF STEPS:</v>
      </c>
      <c r="U267" s="3" t="str">
        <f>CONCATENATE("COMMENTS",":",DATA!T274)</f>
        <v>COMMENTS:</v>
      </c>
      <c r="V267" s="3">
        <f>DATA!F274</f>
        <v>4200</v>
      </c>
      <c r="W267" s="3" t="str">
        <f>'MDM WORKSHEET HIDE'!C268</f>
        <v/>
      </c>
      <c r="X267" s="3">
        <f>DATA!V274</f>
        <v>0</v>
      </c>
      <c r="Y267" s="75">
        <f>'MDM WORKSHEET HIDE'!B268</f>
        <v>14</v>
      </c>
      <c r="Z267" s="3" t="e">
        <f>'MDM WORKSHEET HIDE'!H268</f>
        <v>#N/A</v>
      </c>
      <c r="AA267" s="3" t="e">
        <f>'MDM WORKSHEET HIDE'!I268</f>
        <v>#N/A</v>
      </c>
      <c r="AB267" s="3"/>
      <c r="AC267" s="76" t="e">
        <f t="shared" si="19"/>
        <v>#VALUE!</v>
      </c>
      <c r="AD267" s="28"/>
      <c r="AE267" s="77" t="e">
        <f t="shared" si="20"/>
        <v>#VALUE!</v>
      </c>
    </row>
    <row r="268" spans="1:31" ht="48.75" customHeight="1" x14ac:dyDescent="0.3">
      <c r="A268" s="3" t="str">
        <f>CONCATENATE("REQ NAME",":",DATA!D275)</f>
        <v>REQ NAME:0</v>
      </c>
      <c r="B268" s="3" t="str">
        <f>CONCATENATE("REQ PHONE",":",DATA!E275)</f>
        <v>REQ PHONE:0</v>
      </c>
      <c r="C268" s="3">
        <f>DATA!G275</f>
        <v>0</v>
      </c>
      <c r="D268" s="3" t="e">
        <f>DATA!H275</f>
        <v>#N/A</v>
      </c>
      <c r="E268" s="3">
        <f>DATA!U275</f>
        <v>0</v>
      </c>
      <c r="F268" s="4">
        <f>DATA!I275</f>
        <v>0</v>
      </c>
      <c r="G268" s="3" t="str">
        <f>CONCATENATE("CUST NAME",":",DATA!J275)</f>
        <v>CUST NAME:</v>
      </c>
      <c r="H268" s="5"/>
      <c r="I268" s="4">
        <f t="shared" si="17"/>
        <v>0</v>
      </c>
      <c r="J268" s="3" t="str">
        <f t="shared" si="18"/>
        <v>CUST NAME:</v>
      </c>
      <c r="K268" s="3" t="str">
        <f>CONCATENATE("PRIM CONTACT",":",DATA!K275)</f>
        <v>PRIM CONTACT:</v>
      </c>
      <c r="L268" s="3" t="str">
        <f>CONCATENATE("PRIM PHONE",":",DATA!L275)</f>
        <v>PRIM PHONE:</v>
      </c>
      <c r="M268" s="75" t="str">
        <f>CONCATENATE("REQ COMPLETION DATE",":",(TEXT(DATA!M275,"MM/DD/YYYY")))</f>
        <v>REQ COMPLETION DATE:01/00/1900</v>
      </c>
      <c r="N268" s="3"/>
      <c r="O268" s="3">
        <f>DATA!N275</f>
        <v>0</v>
      </c>
      <c r="P268" s="3" t="str">
        <f>CONCATENATE("CURRENT LOC OF EQUIP",":",DATA!O275)</f>
        <v>CURRENT LOC OF EQUIP:</v>
      </c>
      <c r="Q268" s="3" t="str">
        <f>CONCATENATE("NEW LOC OF EQUIP",":",DATA!O275)</f>
        <v>NEW LOC OF EQUIP:</v>
      </c>
      <c r="R268" s="3" t="str">
        <f>CONCATENATE("MODEL",":",DATA!Q275)</f>
        <v>MODEL:</v>
      </c>
      <c r="S268" s="3" t="str">
        <f>CONCATENATE("GRAPHICS",":",DATA!R275)</f>
        <v>GRAPHICS:</v>
      </c>
      <c r="T268" s="3" t="str">
        <f>CONCATENATE("# OF STEPS",":",DATA!S275)</f>
        <v># OF STEPS:</v>
      </c>
      <c r="U268" s="3" t="str">
        <f>CONCATENATE("COMMENTS",":",DATA!T275)</f>
        <v>COMMENTS:</v>
      </c>
      <c r="V268" s="3">
        <f>DATA!F275</f>
        <v>4200</v>
      </c>
      <c r="W268" s="3" t="str">
        <f>'MDM WORKSHEET HIDE'!C269</f>
        <v/>
      </c>
      <c r="X268" s="3">
        <f>DATA!V275</f>
        <v>0</v>
      </c>
      <c r="Y268" s="75">
        <f>'MDM WORKSHEET HIDE'!B269</f>
        <v>14</v>
      </c>
      <c r="Z268" s="3" t="e">
        <f>'MDM WORKSHEET HIDE'!H269</f>
        <v>#N/A</v>
      </c>
      <c r="AA268" s="3" t="e">
        <f>'MDM WORKSHEET HIDE'!I269</f>
        <v>#N/A</v>
      </c>
      <c r="AB268" s="3"/>
      <c r="AC268" s="76" t="e">
        <f t="shared" si="19"/>
        <v>#VALUE!</v>
      </c>
      <c r="AD268" s="28"/>
      <c r="AE268" s="77" t="e">
        <f t="shared" si="20"/>
        <v>#VALUE!</v>
      </c>
    </row>
    <row r="269" spans="1:31" ht="48.75" customHeight="1" x14ac:dyDescent="0.3">
      <c r="A269" s="3" t="str">
        <f>CONCATENATE("REQ NAME",":",DATA!D276)</f>
        <v>REQ NAME:0</v>
      </c>
      <c r="B269" s="3" t="str">
        <f>CONCATENATE("REQ PHONE",":",DATA!E276)</f>
        <v>REQ PHONE:0</v>
      </c>
      <c r="C269" s="3">
        <f>DATA!G276</f>
        <v>0</v>
      </c>
      <c r="D269" s="3" t="e">
        <f>DATA!H276</f>
        <v>#N/A</v>
      </c>
      <c r="E269" s="3">
        <f>DATA!U276</f>
        <v>0</v>
      </c>
      <c r="F269" s="4">
        <f>DATA!I276</f>
        <v>0</v>
      </c>
      <c r="G269" s="3" t="str">
        <f>CONCATENATE("CUST NAME",":",DATA!J276)</f>
        <v>CUST NAME:</v>
      </c>
      <c r="H269" s="5"/>
      <c r="I269" s="4">
        <f t="shared" si="17"/>
        <v>0</v>
      </c>
      <c r="J269" s="3" t="str">
        <f t="shared" si="18"/>
        <v>CUST NAME:</v>
      </c>
      <c r="K269" s="3" t="str">
        <f>CONCATENATE("PRIM CONTACT",":",DATA!K276)</f>
        <v>PRIM CONTACT:</v>
      </c>
      <c r="L269" s="3" t="str">
        <f>CONCATENATE("PRIM PHONE",":",DATA!L276)</f>
        <v>PRIM PHONE:</v>
      </c>
      <c r="M269" s="75" t="str">
        <f>CONCATENATE("REQ COMPLETION DATE",":",(TEXT(DATA!M276,"MM/DD/YYYY")))</f>
        <v>REQ COMPLETION DATE:01/00/1900</v>
      </c>
      <c r="N269" s="3"/>
      <c r="O269" s="3">
        <f>DATA!N276</f>
        <v>0</v>
      </c>
      <c r="P269" s="3" t="str">
        <f>CONCATENATE("CURRENT LOC OF EQUIP",":",DATA!O276)</f>
        <v>CURRENT LOC OF EQUIP:</v>
      </c>
      <c r="Q269" s="3" t="str">
        <f>CONCATENATE("NEW LOC OF EQUIP",":",DATA!O276)</f>
        <v>NEW LOC OF EQUIP:</v>
      </c>
      <c r="R269" s="3" t="str">
        <f>CONCATENATE("MODEL",":",DATA!Q276)</f>
        <v>MODEL:</v>
      </c>
      <c r="S269" s="3" t="str">
        <f>CONCATENATE("GRAPHICS",":",DATA!R276)</f>
        <v>GRAPHICS:</v>
      </c>
      <c r="T269" s="3" t="str">
        <f>CONCATENATE("# OF STEPS",":",DATA!S276)</f>
        <v># OF STEPS:</v>
      </c>
      <c r="U269" s="3" t="str">
        <f>CONCATENATE("COMMENTS",":",DATA!T276)</f>
        <v>COMMENTS:</v>
      </c>
      <c r="V269" s="3">
        <f>DATA!F276</f>
        <v>4200</v>
      </c>
      <c r="W269" s="3" t="str">
        <f>'MDM WORKSHEET HIDE'!C270</f>
        <v/>
      </c>
      <c r="X269" s="3">
        <f>DATA!V276</f>
        <v>0</v>
      </c>
      <c r="Y269" s="75">
        <f>'MDM WORKSHEET HIDE'!B270</f>
        <v>14</v>
      </c>
      <c r="Z269" s="3" t="e">
        <f>'MDM WORKSHEET HIDE'!H270</f>
        <v>#N/A</v>
      </c>
      <c r="AA269" s="3" t="e">
        <f>'MDM WORKSHEET HIDE'!I270</f>
        <v>#N/A</v>
      </c>
      <c r="AB269" s="3"/>
      <c r="AC269" s="76" t="e">
        <f t="shared" si="19"/>
        <v>#VALUE!</v>
      </c>
      <c r="AD269" s="28"/>
      <c r="AE269" s="77" t="e">
        <f t="shared" si="20"/>
        <v>#VALUE!</v>
      </c>
    </row>
    <row r="270" spans="1:31" ht="48.75" customHeight="1" x14ac:dyDescent="0.3">
      <c r="A270" s="3" t="str">
        <f>CONCATENATE("REQ NAME",":",DATA!D277)</f>
        <v>REQ NAME:0</v>
      </c>
      <c r="B270" s="3" t="str">
        <f>CONCATENATE("REQ PHONE",":",DATA!E277)</f>
        <v>REQ PHONE:0</v>
      </c>
      <c r="C270" s="3">
        <f>DATA!G277</f>
        <v>0</v>
      </c>
      <c r="D270" s="3" t="e">
        <f>DATA!H277</f>
        <v>#N/A</v>
      </c>
      <c r="E270" s="3">
        <f>DATA!U277</f>
        <v>0</v>
      </c>
      <c r="F270" s="4">
        <f>DATA!I277</f>
        <v>0</v>
      </c>
      <c r="G270" s="3" t="str">
        <f>CONCATENATE("CUST NAME",":",DATA!J277)</f>
        <v>CUST NAME:</v>
      </c>
      <c r="H270" s="5"/>
      <c r="I270" s="4">
        <f t="shared" si="17"/>
        <v>0</v>
      </c>
      <c r="J270" s="3" t="str">
        <f t="shared" si="18"/>
        <v>CUST NAME:</v>
      </c>
      <c r="K270" s="3" t="str">
        <f>CONCATENATE("PRIM CONTACT",":",DATA!K277)</f>
        <v>PRIM CONTACT:</v>
      </c>
      <c r="L270" s="3" t="str">
        <f>CONCATENATE("PRIM PHONE",":",DATA!L277)</f>
        <v>PRIM PHONE:</v>
      </c>
      <c r="M270" s="75" t="str">
        <f>CONCATENATE("REQ COMPLETION DATE",":",(TEXT(DATA!M277,"MM/DD/YYYY")))</f>
        <v>REQ COMPLETION DATE:01/00/1900</v>
      </c>
      <c r="N270" s="3"/>
      <c r="O270" s="3">
        <f>DATA!N277</f>
        <v>0</v>
      </c>
      <c r="P270" s="3" t="str">
        <f>CONCATENATE("CURRENT LOC OF EQUIP",":",DATA!O277)</f>
        <v>CURRENT LOC OF EQUIP:</v>
      </c>
      <c r="Q270" s="3" t="str">
        <f>CONCATENATE("NEW LOC OF EQUIP",":",DATA!O277)</f>
        <v>NEW LOC OF EQUIP:</v>
      </c>
      <c r="R270" s="3" t="str">
        <f>CONCATENATE("MODEL",":",DATA!Q277)</f>
        <v>MODEL:</v>
      </c>
      <c r="S270" s="3" t="str">
        <f>CONCATENATE("GRAPHICS",":",DATA!R277)</f>
        <v>GRAPHICS:</v>
      </c>
      <c r="T270" s="3" t="str">
        <f>CONCATENATE("# OF STEPS",":",DATA!S277)</f>
        <v># OF STEPS:</v>
      </c>
      <c r="U270" s="3" t="str">
        <f>CONCATENATE("COMMENTS",":",DATA!T277)</f>
        <v>COMMENTS:</v>
      </c>
      <c r="V270" s="3">
        <f>DATA!F277</f>
        <v>4200</v>
      </c>
      <c r="W270" s="3" t="str">
        <f>'MDM WORKSHEET HIDE'!C271</f>
        <v/>
      </c>
      <c r="X270" s="3">
        <f>DATA!V277</f>
        <v>0</v>
      </c>
      <c r="Y270" s="75">
        <f>'MDM WORKSHEET HIDE'!B271</f>
        <v>14</v>
      </c>
      <c r="Z270" s="3" t="e">
        <f>'MDM WORKSHEET HIDE'!H271</f>
        <v>#N/A</v>
      </c>
      <c r="AA270" s="3" t="e">
        <f>'MDM WORKSHEET HIDE'!I271</f>
        <v>#N/A</v>
      </c>
      <c r="AB270" s="3"/>
      <c r="AC270" s="76" t="e">
        <f t="shared" si="19"/>
        <v>#VALUE!</v>
      </c>
      <c r="AD270" s="28"/>
      <c r="AE270" s="77" t="e">
        <f t="shared" si="20"/>
        <v>#VALUE!</v>
      </c>
    </row>
    <row r="271" spans="1:31" ht="48.75" customHeight="1" x14ac:dyDescent="0.3">
      <c r="A271" s="3" t="str">
        <f>CONCATENATE("REQ NAME",":",DATA!D278)</f>
        <v>REQ NAME:0</v>
      </c>
      <c r="B271" s="3" t="str">
        <f>CONCATENATE("REQ PHONE",":",DATA!E278)</f>
        <v>REQ PHONE:0</v>
      </c>
      <c r="C271" s="3">
        <f>DATA!G278</f>
        <v>0</v>
      </c>
      <c r="D271" s="3" t="e">
        <f>DATA!H278</f>
        <v>#N/A</v>
      </c>
      <c r="E271" s="3">
        <f>DATA!U278</f>
        <v>0</v>
      </c>
      <c r="F271" s="4">
        <f>DATA!I278</f>
        <v>0</v>
      </c>
      <c r="G271" s="3" t="str">
        <f>CONCATENATE("CUST NAME",":",DATA!J278)</f>
        <v>CUST NAME:</v>
      </c>
      <c r="H271" s="5"/>
      <c r="I271" s="4">
        <f t="shared" si="17"/>
        <v>0</v>
      </c>
      <c r="J271" s="3" t="str">
        <f t="shared" si="18"/>
        <v>CUST NAME:</v>
      </c>
      <c r="K271" s="3" t="str">
        <f>CONCATENATE("PRIM CONTACT",":",DATA!K278)</f>
        <v>PRIM CONTACT:</v>
      </c>
      <c r="L271" s="3" t="str">
        <f>CONCATENATE("PRIM PHONE",":",DATA!L278)</f>
        <v>PRIM PHONE:</v>
      </c>
      <c r="M271" s="75" t="str">
        <f>CONCATENATE("REQ COMPLETION DATE",":",(TEXT(DATA!M278,"MM/DD/YYYY")))</f>
        <v>REQ COMPLETION DATE:01/00/1900</v>
      </c>
      <c r="N271" s="3"/>
      <c r="O271" s="3">
        <f>DATA!N278</f>
        <v>0</v>
      </c>
      <c r="P271" s="3" t="str">
        <f>CONCATENATE("CURRENT LOC OF EQUIP",":",DATA!O278)</f>
        <v>CURRENT LOC OF EQUIP:</v>
      </c>
      <c r="Q271" s="3" t="str">
        <f>CONCATENATE("NEW LOC OF EQUIP",":",DATA!O278)</f>
        <v>NEW LOC OF EQUIP:</v>
      </c>
      <c r="R271" s="3" t="str">
        <f>CONCATENATE("MODEL",":",DATA!Q278)</f>
        <v>MODEL:</v>
      </c>
      <c r="S271" s="3" t="str">
        <f>CONCATENATE("GRAPHICS",":",DATA!R278)</f>
        <v>GRAPHICS:</v>
      </c>
      <c r="T271" s="3" t="str">
        <f>CONCATENATE("# OF STEPS",":",DATA!S278)</f>
        <v># OF STEPS:</v>
      </c>
      <c r="U271" s="3" t="str">
        <f>CONCATENATE("COMMENTS",":",DATA!T278)</f>
        <v>COMMENTS:</v>
      </c>
      <c r="V271" s="3">
        <f>DATA!F278</f>
        <v>4200</v>
      </c>
      <c r="W271" s="3" t="str">
        <f>'MDM WORKSHEET HIDE'!C272</f>
        <v/>
      </c>
      <c r="X271" s="3">
        <f>DATA!V278</f>
        <v>0</v>
      </c>
      <c r="Y271" s="75">
        <f>'MDM WORKSHEET HIDE'!B272</f>
        <v>14</v>
      </c>
      <c r="Z271" s="3" t="e">
        <f>'MDM WORKSHEET HIDE'!H272</f>
        <v>#N/A</v>
      </c>
      <c r="AA271" s="3" t="e">
        <f>'MDM WORKSHEET HIDE'!I272</f>
        <v>#N/A</v>
      </c>
      <c r="AB271" s="3"/>
      <c r="AC271" s="76" t="e">
        <f t="shared" si="19"/>
        <v>#VALUE!</v>
      </c>
      <c r="AD271" s="28"/>
      <c r="AE271" s="77" t="e">
        <f t="shared" si="20"/>
        <v>#VALUE!</v>
      </c>
    </row>
    <row r="272" spans="1:31" ht="48.75" customHeight="1" x14ac:dyDescent="0.3">
      <c r="A272" s="3" t="str">
        <f>CONCATENATE("REQ NAME",":",DATA!D279)</f>
        <v>REQ NAME:0</v>
      </c>
      <c r="B272" s="3" t="str">
        <f>CONCATENATE("REQ PHONE",":",DATA!E279)</f>
        <v>REQ PHONE:0</v>
      </c>
      <c r="C272" s="3">
        <f>DATA!G279</f>
        <v>0</v>
      </c>
      <c r="D272" s="3" t="e">
        <f>DATA!H279</f>
        <v>#N/A</v>
      </c>
      <c r="E272" s="3">
        <f>DATA!U279</f>
        <v>0</v>
      </c>
      <c r="F272" s="4">
        <f>DATA!I279</f>
        <v>0</v>
      </c>
      <c r="G272" s="3" t="str">
        <f>CONCATENATE("CUST NAME",":",DATA!J279)</f>
        <v>CUST NAME:</v>
      </c>
      <c r="H272" s="5"/>
      <c r="I272" s="4">
        <f t="shared" si="17"/>
        <v>0</v>
      </c>
      <c r="J272" s="3" t="str">
        <f t="shared" si="18"/>
        <v>CUST NAME:</v>
      </c>
      <c r="K272" s="3" t="str">
        <f>CONCATENATE("PRIM CONTACT",":",DATA!K279)</f>
        <v>PRIM CONTACT:</v>
      </c>
      <c r="L272" s="3" t="str">
        <f>CONCATENATE("PRIM PHONE",":",DATA!L279)</f>
        <v>PRIM PHONE:</v>
      </c>
      <c r="M272" s="75" t="str">
        <f>CONCATENATE("REQ COMPLETION DATE",":",(TEXT(DATA!M279,"MM/DD/YYYY")))</f>
        <v>REQ COMPLETION DATE:01/00/1900</v>
      </c>
      <c r="N272" s="3"/>
      <c r="O272" s="3">
        <f>DATA!N279</f>
        <v>0</v>
      </c>
      <c r="P272" s="3" t="str">
        <f>CONCATENATE("CURRENT LOC OF EQUIP",":",DATA!O279)</f>
        <v>CURRENT LOC OF EQUIP:</v>
      </c>
      <c r="Q272" s="3" t="str">
        <f>CONCATENATE("NEW LOC OF EQUIP",":",DATA!O279)</f>
        <v>NEW LOC OF EQUIP:</v>
      </c>
      <c r="R272" s="3" t="str">
        <f>CONCATENATE("MODEL",":",DATA!Q279)</f>
        <v>MODEL:</v>
      </c>
      <c r="S272" s="3" t="str">
        <f>CONCATENATE("GRAPHICS",":",DATA!R279)</f>
        <v>GRAPHICS:</v>
      </c>
      <c r="T272" s="3" t="str">
        <f>CONCATENATE("# OF STEPS",":",DATA!S279)</f>
        <v># OF STEPS:</v>
      </c>
      <c r="U272" s="3" t="str">
        <f>CONCATENATE("COMMENTS",":",DATA!T279)</f>
        <v>COMMENTS:</v>
      </c>
      <c r="V272" s="3">
        <f>DATA!F279</f>
        <v>4200</v>
      </c>
      <c r="W272" s="3" t="str">
        <f>'MDM WORKSHEET HIDE'!C273</f>
        <v/>
      </c>
      <c r="X272" s="3">
        <f>DATA!V279</f>
        <v>0</v>
      </c>
      <c r="Y272" s="75">
        <f>'MDM WORKSHEET HIDE'!B273</f>
        <v>14</v>
      </c>
      <c r="Z272" s="3" t="e">
        <f>'MDM WORKSHEET HIDE'!H273</f>
        <v>#N/A</v>
      </c>
      <c r="AA272" s="3" t="e">
        <f>'MDM WORKSHEET HIDE'!I273</f>
        <v>#N/A</v>
      </c>
      <c r="AB272" s="3"/>
      <c r="AC272" s="76" t="e">
        <f t="shared" si="19"/>
        <v>#VALUE!</v>
      </c>
      <c r="AD272" s="28"/>
      <c r="AE272" s="77" t="e">
        <f t="shared" si="20"/>
        <v>#VALUE!</v>
      </c>
    </row>
    <row r="273" spans="1:31" ht="48.75" customHeight="1" x14ac:dyDescent="0.3">
      <c r="A273" s="3" t="str">
        <f>CONCATENATE("REQ NAME",":",DATA!D280)</f>
        <v>REQ NAME:0</v>
      </c>
      <c r="B273" s="3" t="str">
        <f>CONCATENATE("REQ PHONE",":",DATA!E280)</f>
        <v>REQ PHONE:0</v>
      </c>
      <c r="C273" s="3">
        <f>DATA!G280</f>
        <v>0</v>
      </c>
      <c r="D273" s="3" t="e">
        <f>DATA!H280</f>
        <v>#N/A</v>
      </c>
      <c r="E273" s="3">
        <f>DATA!U280</f>
        <v>0</v>
      </c>
      <c r="F273" s="4">
        <f>DATA!I280</f>
        <v>0</v>
      </c>
      <c r="G273" s="3" t="str">
        <f>CONCATENATE("CUST NAME",":",DATA!J280)</f>
        <v>CUST NAME:</v>
      </c>
      <c r="H273" s="5"/>
      <c r="I273" s="4">
        <f t="shared" si="17"/>
        <v>0</v>
      </c>
      <c r="J273" s="3" t="str">
        <f t="shared" si="18"/>
        <v>CUST NAME:</v>
      </c>
      <c r="K273" s="3" t="str">
        <f>CONCATENATE("PRIM CONTACT",":",DATA!K280)</f>
        <v>PRIM CONTACT:</v>
      </c>
      <c r="L273" s="3" t="str">
        <f>CONCATENATE("PRIM PHONE",":",DATA!L280)</f>
        <v>PRIM PHONE:</v>
      </c>
      <c r="M273" s="75" t="str">
        <f>CONCATENATE("REQ COMPLETION DATE",":",(TEXT(DATA!M280,"MM/DD/YYYY")))</f>
        <v>REQ COMPLETION DATE:01/00/1900</v>
      </c>
      <c r="N273" s="3"/>
      <c r="O273" s="3">
        <f>DATA!N280</f>
        <v>0</v>
      </c>
      <c r="P273" s="3" t="str">
        <f>CONCATENATE("CURRENT LOC OF EQUIP",":",DATA!O280)</f>
        <v>CURRENT LOC OF EQUIP:</v>
      </c>
      <c r="Q273" s="3" t="str">
        <f>CONCATENATE("NEW LOC OF EQUIP",":",DATA!O280)</f>
        <v>NEW LOC OF EQUIP:</v>
      </c>
      <c r="R273" s="3" t="str">
        <f>CONCATENATE("MODEL",":",DATA!Q280)</f>
        <v>MODEL:</v>
      </c>
      <c r="S273" s="3" t="str">
        <f>CONCATENATE("GRAPHICS",":",DATA!R280)</f>
        <v>GRAPHICS:</v>
      </c>
      <c r="T273" s="3" t="str">
        <f>CONCATENATE("# OF STEPS",":",DATA!S280)</f>
        <v># OF STEPS:</v>
      </c>
      <c r="U273" s="3" t="str">
        <f>CONCATENATE("COMMENTS",":",DATA!T280)</f>
        <v>COMMENTS:</v>
      </c>
      <c r="V273" s="3">
        <f>DATA!F280</f>
        <v>4200</v>
      </c>
      <c r="W273" s="3" t="str">
        <f>'MDM WORKSHEET HIDE'!C274</f>
        <v/>
      </c>
      <c r="X273" s="3">
        <f>DATA!V280</f>
        <v>0</v>
      </c>
      <c r="Y273" s="75">
        <f>'MDM WORKSHEET HIDE'!B274</f>
        <v>14</v>
      </c>
      <c r="Z273" s="3" t="e">
        <f>'MDM WORKSHEET HIDE'!H274</f>
        <v>#N/A</v>
      </c>
      <c r="AA273" s="3" t="e">
        <f>'MDM WORKSHEET HIDE'!I274</f>
        <v>#N/A</v>
      </c>
      <c r="AB273" s="3"/>
      <c r="AC273" s="76" t="e">
        <f t="shared" si="19"/>
        <v>#VALUE!</v>
      </c>
      <c r="AD273" s="28"/>
      <c r="AE273" s="77" t="e">
        <f t="shared" si="20"/>
        <v>#VALUE!</v>
      </c>
    </row>
    <row r="274" spans="1:31" ht="48.75" customHeight="1" x14ac:dyDescent="0.3">
      <c r="A274" s="3" t="str">
        <f>CONCATENATE("REQ NAME",":",DATA!D281)</f>
        <v>REQ NAME:0</v>
      </c>
      <c r="B274" s="3" t="str">
        <f>CONCATENATE("REQ PHONE",":",DATA!E281)</f>
        <v>REQ PHONE:0</v>
      </c>
      <c r="C274" s="3">
        <f>DATA!G281</f>
        <v>0</v>
      </c>
      <c r="D274" s="3" t="e">
        <f>DATA!H281</f>
        <v>#N/A</v>
      </c>
      <c r="E274" s="3">
        <f>DATA!U281</f>
        <v>0</v>
      </c>
      <c r="F274" s="4">
        <f>DATA!I281</f>
        <v>0</v>
      </c>
      <c r="G274" s="3" t="str">
        <f>CONCATENATE("CUST NAME",":",DATA!J281)</f>
        <v>CUST NAME:</v>
      </c>
      <c r="H274" s="5"/>
      <c r="I274" s="4">
        <f t="shared" si="17"/>
        <v>0</v>
      </c>
      <c r="J274" s="3" t="str">
        <f t="shared" si="18"/>
        <v>CUST NAME:</v>
      </c>
      <c r="K274" s="3" t="str">
        <f>CONCATENATE("PRIM CONTACT",":",DATA!K281)</f>
        <v>PRIM CONTACT:</v>
      </c>
      <c r="L274" s="3" t="str">
        <f>CONCATENATE("PRIM PHONE",":",DATA!L281)</f>
        <v>PRIM PHONE:</v>
      </c>
      <c r="M274" s="75" t="str">
        <f>CONCATENATE("REQ COMPLETION DATE",":",(TEXT(DATA!M281,"MM/DD/YYYY")))</f>
        <v>REQ COMPLETION DATE:01/00/1900</v>
      </c>
      <c r="N274" s="3"/>
      <c r="O274" s="3">
        <f>DATA!N281</f>
        <v>0</v>
      </c>
      <c r="P274" s="3" t="str">
        <f>CONCATENATE("CURRENT LOC OF EQUIP",":",DATA!O281)</f>
        <v>CURRENT LOC OF EQUIP:</v>
      </c>
      <c r="Q274" s="3" t="str">
        <f>CONCATENATE("NEW LOC OF EQUIP",":",DATA!O281)</f>
        <v>NEW LOC OF EQUIP:</v>
      </c>
      <c r="R274" s="3" t="str">
        <f>CONCATENATE("MODEL",":",DATA!Q281)</f>
        <v>MODEL:</v>
      </c>
      <c r="S274" s="3" t="str">
        <f>CONCATENATE("GRAPHICS",":",DATA!R281)</f>
        <v>GRAPHICS:</v>
      </c>
      <c r="T274" s="3" t="str">
        <f>CONCATENATE("# OF STEPS",":",DATA!S281)</f>
        <v># OF STEPS:</v>
      </c>
      <c r="U274" s="3" t="str">
        <f>CONCATENATE("COMMENTS",":",DATA!T281)</f>
        <v>COMMENTS:</v>
      </c>
      <c r="V274" s="3">
        <f>DATA!F281</f>
        <v>4200</v>
      </c>
      <c r="W274" s="3" t="str">
        <f>'MDM WORKSHEET HIDE'!C275</f>
        <v/>
      </c>
      <c r="X274" s="3">
        <f>DATA!V281</f>
        <v>0</v>
      </c>
      <c r="Y274" s="75">
        <f>'MDM WORKSHEET HIDE'!B275</f>
        <v>14</v>
      </c>
      <c r="Z274" s="3" t="e">
        <f>'MDM WORKSHEET HIDE'!H275</f>
        <v>#N/A</v>
      </c>
      <c r="AA274" s="3" t="e">
        <f>'MDM WORKSHEET HIDE'!I275</f>
        <v>#N/A</v>
      </c>
      <c r="AB274" s="3"/>
      <c r="AC274" s="76" t="e">
        <f t="shared" si="19"/>
        <v>#VALUE!</v>
      </c>
      <c r="AD274" s="28"/>
      <c r="AE274" s="77" t="e">
        <f t="shared" si="20"/>
        <v>#VALUE!</v>
      </c>
    </row>
    <row r="275" spans="1:31" ht="48.75" customHeight="1" x14ac:dyDescent="0.3">
      <c r="A275" s="3" t="str">
        <f>CONCATENATE("REQ NAME",":",DATA!D282)</f>
        <v>REQ NAME:0</v>
      </c>
      <c r="B275" s="3" t="str">
        <f>CONCATENATE("REQ PHONE",":",DATA!E282)</f>
        <v>REQ PHONE:0</v>
      </c>
      <c r="C275" s="3">
        <f>DATA!G282</f>
        <v>0</v>
      </c>
      <c r="D275" s="3" t="e">
        <f>DATA!H282</f>
        <v>#N/A</v>
      </c>
      <c r="E275" s="3">
        <f>DATA!U282</f>
        <v>0</v>
      </c>
      <c r="F275" s="4">
        <f>DATA!I282</f>
        <v>0</v>
      </c>
      <c r="G275" s="3" t="str">
        <f>CONCATENATE("CUST NAME",":",DATA!J282)</f>
        <v>CUST NAME:</v>
      </c>
      <c r="H275" s="5"/>
      <c r="I275" s="4">
        <f t="shared" si="17"/>
        <v>0</v>
      </c>
      <c r="J275" s="3" t="str">
        <f t="shared" si="18"/>
        <v>CUST NAME:</v>
      </c>
      <c r="K275" s="3" t="str">
        <f>CONCATENATE("PRIM CONTACT",":",DATA!K282)</f>
        <v>PRIM CONTACT:</v>
      </c>
      <c r="L275" s="3" t="str">
        <f>CONCATENATE("PRIM PHONE",":",DATA!L282)</f>
        <v>PRIM PHONE:</v>
      </c>
      <c r="M275" s="75" t="str">
        <f>CONCATENATE("REQ COMPLETION DATE",":",(TEXT(DATA!M282,"MM/DD/YYYY")))</f>
        <v>REQ COMPLETION DATE:01/00/1900</v>
      </c>
      <c r="N275" s="3"/>
      <c r="O275" s="3">
        <f>DATA!N282</f>
        <v>0</v>
      </c>
      <c r="P275" s="3" t="str">
        <f>CONCATENATE("CURRENT LOC OF EQUIP",":",DATA!O282)</f>
        <v>CURRENT LOC OF EQUIP:</v>
      </c>
      <c r="Q275" s="3" t="str">
        <f>CONCATENATE("NEW LOC OF EQUIP",":",DATA!O282)</f>
        <v>NEW LOC OF EQUIP:</v>
      </c>
      <c r="R275" s="3" t="str">
        <f>CONCATENATE("MODEL",":",DATA!Q282)</f>
        <v>MODEL:</v>
      </c>
      <c r="S275" s="3" t="str">
        <f>CONCATENATE("GRAPHICS",":",DATA!R282)</f>
        <v>GRAPHICS:</v>
      </c>
      <c r="T275" s="3" t="str">
        <f>CONCATENATE("# OF STEPS",":",DATA!S282)</f>
        <v># OF STEPS:</v>
      </c>
      <c r="U275" s="3" t="str">
        <f>CONCATENATE("COMMENTS",":",DATA!T282)</f>
        <v>COMMENTS:</v>
      </c>
      <c r="V275" s="3">
        <f>DATA!F282</f>
        <v>4200</v>
      </c>
      <c r="W275" s="3" t="str">
        <f>'MDM WORKSHEET HIDE'!C276</f>
        <v/>
      </c>
      <c r="X275" s="3">
        <f>DATA!V282</f>
        <v>0</v>
      </c>
      <c r="Y275" s="75">
        <f>'MDM WORKSHEET HIDE'!B276</f>
        <v>14</v>
      </c>
      <c r="Z275" s="3" t="e">
        <f>'MDM WORKSHEET HIDE'!H276</f>
        <v>#N/A</v>
      </c>
      <c r="AA275" s="3" t="e">
        <f>'MDM WORKSHEET HIDE'!I276</f>
        <v>#N/A</v>
      </c>
      <c r="AB275" s="3"/>
      <c r="AC275" s="76" t="e">
        <f t="shared" si="19"/>
        <v>#VALUE!</v>
      </c>
      <c r="AD275" s="28"/>
      <c r="AE275" s="77" t="e">
        <f t="shared" si="20"/>
        <v>#VALUE!</v>
      </c>
    </row>
    <row r="276" spans="1:31" ht="48.75" customHeight="1" x14ac:dyDescent="0.3">
      <c r="A276" s="3" t="str">
        <f>CONCATENATE("REQ NAME",":",DATA!D283)</f>
        <v>REQ NAME:0</v>
      </c>
      <c r="B276" s="3" t="str">
        <f>CONCATENATE("REQ PHONE",":",DATA!E283)</f>
        <v>REQ PHONE:0</v>
      </c>
      <c r="C276" s="3">
        <f>DATA!G283</f>
        <v>0</v>
      </c>
      <c r="D276" s="3" t="e">
        <f>DATA!H283</f>
        <v>#N/A</v>
      </c>
      <c r="E276" s="3">
        <f>DATA!U283</f>
        <v>0</v>
      </c>
      <c r="F276" s="4">
        <f>DATA!I283</f>
        <v>0</v>
      </c>
      <c r="G276" s="3" t="str">
        <f>CONCATENATE("CUST NAME",":",DATA!J283)</f>
        <v>CUST NAME:</v>
      </c>
      <c r="H276" s="5"/>
      <c r="I276" s="4">
        <f t="shared" si="17"/>
        <v>0</v>
      </c>
      <c r="J276" s="3" t="str">
        <f t="shared" si="18"/>
        <v>CUST NAME:</v>
      </c>
      <c r="K276" s="3" t="str">
        <f>CONCATENATE("PRIM CONTACT",":",DATA!K283)</f>
        <v>PRIM CONTACT:</v>
      </c>
      <c r="L276" s="3" t="str">
        <f>CONCATENATE("PRIM PHONE",":",DATA!L283)</f>
        <v>PRIM PHONE:</v>
      </c>
      <c r="M276" s="75" t="str">
        <f>CONCATENATE("REQ COMPLETION DATE",":",(TEXT(DATA!M283,"MM/DD/YYYY")))</f>
        <v>REQ COMPLETION DATE:01/00/1900</v>
      </c>
      <c r="N276" s="3"/>
      <c r="O276" s="3">
        <f>DATA!N283</f>
        <v>0</v>
      </c>
      <c r="P276" s="3" t="str">
        <f>CONCATENATE("CURRENT LOC OF EQUIP",":",DATA!O283)</f>
        <v>CURRENT LOC OF EQUIP:</v>
      </c>
      <c r="Q276" s="3" t="str">
        <f>CONCATENATE("NEW LOC OF EQUIP",":",DATA!O283)</f>
        <v>NEW LOC OF EQUIP:</v>
      </c>
      <c r="R276" s="3" t="str">
        <f>CONCATENATE("MODEL",":",DATA!Q283)</f>
        <v>MODEL:</v>
      </c>
      <c r="S276" s="3" t="str">
        <f>CONCATENATE("GRAPHICS",":",DATA!R283)</f>
        <v>GRAPHICS:</v>
      </c>
      <c r="T276" s="3" t="str">
        <f>CONCATENATE("# OF STEPS",":",DATA!S283)</f>
        <v># OF STEPS:</v>
      </c>
      <c r="U276" s="3" t="str">
        <f>CONCATENATE("COMMENTS",":",DATA!T283)</f>
        <v>COMMENTS:</v>
      </c>
      <c r="V276" s="3">
        <f>DATA!F283</f>
        <v>4200</v>
      </c>
      <c r="W276" s="3" t="str">
        <f>'MDM WORKSHEET HIDE'!C277</f>
        <v/>
      </c>
      <c r="X276" s="3">
        <f>DATA!V283</f>
        <v>0</v>
      </c>
      <c r="Y276" s="75">
        <f>'MDM WORKSHEET HIDE'!B277</f>
        <v>14</v>
      </c>
      <c r="Z276" s="3" t="e">
        <f>'MDM WORKSHEET HIDE'!H277</f>
        <v>#N/A</v>
      </c>
      <c r="AA276" s="3" t="e">
        <f>'MDM WORKSHEET HIDE'!I277</f>
        <v>#N/A</v>
      </c>
      <c r="AB276" s="3"/>
      <c r="AC276" s="76" t="e">
        <f t="shared" si="19"/>
        <v>#VALUE!</v>
      </c>
      <c r="AD276" s="28"/>
      <c r="AE276" s="77" t="e">
        <f t="shared" si="20"/>
        <v>#VALUE!</v>
      </c>
    </row>
    <row r="277" spans="1:31" ht="48.75" customHeight="1" x14ac:dyDescent="0.3">
      <c r="A277" s="3" t="str">
        <f>CONCATENATE("REQ NAME",":",DATA!D284)</f>
        <v>REQ NAME:0</v>
      </c>
      <c r="B277" s="3" t="str">
        <f>CONCATENATE("REQ PHONE",":",DATA!E284)</f>
        <v>REQ PHONE:0</v>
      </c>
      <c r="C277" s="3">
        <f>DATA!G284</f>
        <v>0</v>
      </c>
      <c r="D277" s="3" t="e">
        <f>DATA!H284</f>
        <v>#N/A</v>
      </c>
      <c r="E277" s="3">
        <f>DATA!U284</f>
        <v>0</v>
      </c>
      <c r="F277" s="4">
        <f>DATA!I284</f>
        <v>0</v>
      </c>
      <c r="G277" s="3" t="str">
        <f>CONCATENATE("CUST NAME",":",DATA!J284)</f>
        <v>CUST NAME:</v>
      </c>
      <c r="H277" s="5"/>
      <c r="I277" s="4">
        <f t="shared" si="17"/>
        <v>0</v>
      </c>
      <c r="J277" s="3" t="str">
        <f t="shared" si="18"/>
        <v>CUST NAME:</v>
      </c>
      <c r="K277" s="3" t="str">
        <f>CONCATENATE("PRIM CONTACT",":",DATA!K284)</f>
        <v>PRIM CONTACT:</v>
      </c>
      <c r="L277" s="3" t="str">
        <f>CONCATENATE("PRIM PHONE",":",DATA!L284)</f>
        <v>PRIM PHONE:</v>
      </c>
      <c r="M277" s="75" t="str">
        <f>CONCATENATE("REQ COMPLETION DATE",":",(TEXT(DATA!M284,"MM/DD/YYYY")))</f>
        <v>REQ COMPLETION DATE:01/00/1900</v>
      </c>
      <c r="N277" s="3"/>
      <c r="O277" s="3">
        <f>DATA!N284</f>
        <v>0</v>
      </c>
      <c r="P277" s="3" t="str">
        <f>CONCATENATE("CURRENT LOC OF EQUIP",":",DATA!O284)</f>
        <v>CURRENT LOC OF EQUIP:</v>
      </c>
      <c r="Q277" s="3" t="str">
        <f>CONCATENATE("NEW LOC OF EQUIP",":",DATA!O284)</f>
        <v>NEW LOC OF EQUIP:</v>
      </c>
      <c r="R277" s="3" t="str">
        <f>CONCATENATE("MODEL",":",DATA!Q284)</f>
        <v>MODEL:</v>
      </c>
      <c r="S277" s="3" t="str">
        <f>CONCATENATE("GRAPHICS",":",DATA!R284)</f>
        <v>GRAPHICS:</v>
      </c>
      <c r="T277" s="3" t="str">
        <f>CONCATENATE("# OF STEPS",":",DATA!S284)</f>
        <v># OF STEPS:</v>
      </c>
      <c r="U277" s="3" t="str">
        <f>CONCATENATE("COMMENTS",":",DATA!T284)</f>
        <v>COMMENTS:</v>
      </c>
      <c r="V277" s="3">
        <f>DATA!F284</f>
        <v>4200</v>
      </c>
      <c r="W277" s="3" t="str">
        <f>'MDM WORKSHEET HIDE'!C278</f>
        <v/>
      </c>
      <c r="X277" s="3">
        <f>DATA!V284</f>
        <v>0</v>
      </c>
      <c r="Y277" s="75">
        <f>'MDM WORKSHEET HIDE'!B278</f>
        <v>14</v>
      </c>
      <c r="Z277" s="3" t="e">
        <f>'MDM WORKSHEET HIDE'!H278</f>
        <v>#N/A</v>
      </c>
      <c r="AA277" s="3" t="e">
        <f>'MDM WORKSHEET HIDE'!I278</f>
        <v>#N/A</v>
      </c>
      <c r="AB277" s="3"/>
      <c r="AC277" s="76" t="e">
        <f t="shared" si="19"/>
        <v>#VALUE!</v>
      </c>
      <c r="AD277" s="28"/>
      <c r="AE277" s="77" t="e">
        <f t="shared" si="20"/>
        <v>#VALUE!</v>
      </c>
    </row>
    <row r="278" spans="1:31" ht="48.75" customHeight="1" x14ac:dyDescent="0.3">
      <c r="A278" s="3" t="str">
        <f>CONCATENATE("REQ NAME",":",DATA!D285)</f>
        <v>REQ NAME:0</v>
      </c>
      <c r="B278" s="3" t="str">
        <f>CONCATENATE("REQ PHONE",":",DATA!E285)</f>
        <v>REQ PHONE:0</v>
      </c>
      <c r="C278" s="3">
        <f>DATA!G285</f>
        <v>0</v>
      </c>
      <c r="D278" s="3" t="e">
        <f>DATA!H285</f>
        <v>#N/A</v>
      </c>
      <c r="E278" s="3">
        <f>DATA!U285</f>
        <v>0</v>
      </c>
      <c r="F278" s="4">
        <f>DATA!I285</f>
        <v>0</v>
      </c>
      <c r="G278" s="3" t="str">
        <f>CONCATENATE("CUST NAME",":",DATA!J285)</f>
        <v>CUST NAME:</v>
      </c>
      <c r="H278" s="5"/>
      <c r="I278" s="4">
        <f t="shared" si="17"/>
        <v>0</v>
      </c>
      <c r="J278" s="3" t="str">
        <f t="shared" si="18"/>
        <v>CUST NAME:</v>
      </c>
      <c r="K278" s="3" t="str">
        <f>CONCATENATE("PRIM CONTACT",":",DATA!K285)</f>
        <v>PRIM CONTACT:</v>
      </c>
      <c r="L278" s="3" t="str">
        <f>CONCATENATE("PRIM PHONE",":",DATA!L285)</f>
        <v>PRIM PHONE:</v>
      </c>
      <c r="M278" s="75" t="str">
        <f>CONCATENATE("REQ COMPLETION DATE",":",(TEXT(DATA!M285,"MM/DD/YYYY")))</f>
        <v>REQ COMPLETION DATE:01/00/1900</v>
      </c>
      <c r="N278" s="3"/>
      <c r="O278" s="3">
        <f>DATA!N285</f>
        <v>0</v>
      </c>
      <c r="P278" s="3" t="str">
        <f>CONCATENATE("CURRENT LOC OF EQUIP",":",DATA!O285)</f>
        <v>CURRENT LOC OF EQUIP:</v>
      </c>
      <c r="Q278" s="3" t="str">
        <f>CONCATENATE("NEW LOC OF EQUIP",":",DATA!O285)</f>
        <v>NEW LOC OF EQUIP:</v>
      </c>
      <c r="R278" s="3" t="str">
        <f>CONCATENATE("MODEL",":",DATA!Q285)</f>
        <v>MODEL:</v>
      </c>
      <c r="S278" s="3" t="str">
        <f>CONCATENATE("GRAPHICS",":",DATA!R285)</f>
        <v>GRAPHICS:</v>
      </c>
      <c r="T278" s="3" t="str">
        <f>CONCATENATE("# OF STEPS",":",DATA!S285)</f>
        <v># OF STEPS:</v>
      </c>
      <c r="U278" s="3" t="str">
        <f>CONCATENATE("COMMENTS",":",DATA!T285)</f>
        <v>COMMENTS:</v>
      </c>
      <c r="V278" s="3">
        <f>DATA!F285</f>
        <v>4200</v>
      </c>
      <c r="W278" s="3" t="str">
        <f>'MDM WORKSHEET HIDE'!C279</f>
        <v/>
      </c>
      <c r="X278" s="3">
        <f>DATA!V285</f>
        <v>0</v>
      </c>
      <c r="Y278" s="75">
        <f>'MDM WORKSHEET HIDE'!B279</f>
        <v>14</v>
      </c>
      <c r="Z278" s="3" t="e">
        <f>'MDM WORKSHEET HIDE'!H279</f>
        <v>#N/A</v>
      </c>
      <c r="AA278" s="3" t="e">
        <f>'MDM WORKSHEET HIDE'!I279</f>
        <v>#N/A</v>
      </c>
      <c r="AB278" s="3"/>
      <c r="AC278" s="76" t="e">
        <f t="shared" si="19"/>
        <v>#VALUE!</v>
      </c>
      <c r="AD278" s="28"/>
      <c r="AE278" s="77" t="e">
        <f t="shared" si="20"/>
        <v>#VALUE!</v>
      </c>
    </row>
    <row r="279" spans="1:31" ht="48.75" customHeight="1" x14ac:dyDescent="0.3">
      <c r="A279" s="3" t="str">
        <f>CONCATENATE("REQ NAME",":",DATA!D286)</f>
        <v>REQ NAME:0</v>
      </c>
      <c r="B279" s="3" t="str">
        <f>CONCATENATE("REQ PHONE",":",DATA!E286)</f>
        <v>REQ PHONE:0</v>
      </c>
      <c r="C279" s="3">
        <f>DATA!G286</f>
        <v>0</v>
      </c>
      <c r="D279" s="3" t="e">
        <f>DATA!H286</f>
        <v>#N/A</v>
      </c>
      <c r="E279" s="3">
        <f>DATA!U286</f>
        <v>0</v>
      </c>
      <c r="F279" s="4">
        <f>DATA!I286</f>
        <v>0</v>
      </c>
      <c r="G279" s="3" t="str">
        <f>CONCATENATE("CUST NAME",":",DATA!J286)</f>
        <v>CUST NAME:</v>
      </c>
      <c r="H279" s="5"/>
      <c r="I279" s="4">
        <f t="shared" si="17"/>
        <v>0</v>
      </c>
      <c r="J279" s="3" t="str">
        <f t="shared" si="18"/>
        <v>CUST NAME:</v>
      </c>
      <c r="K279" s="3" t="str">
        <f>CONCATENATE("PRIM CONTACT",":",DATA!K286)</f>
        <v>PRIM CONTACT:</v>
      </c>
      <c r="L279" s="3" t="str">
        <f>CONCATENATE("PRIM PHONE",":",DATA!L286)</f>
        <v>PRIM PHONE:</v>
      </c>
      <c r="M279" s="75" t="str">
        <f>CONCATENATE("REQ COMPLETION DATE",":",(TEXT(DATA!M286,"MM/DD/YYYY")))</f>
        <v>REQ COMPLETION DATE:01/00/1900</v>
      </c>
      <c r="N279" s="3"/>
      <c r="O279" s="3">
        <f>DATA!N286</f>
        <v>0</v>
      </c>
      <c r="P279" s="3" t="str">
        <f>CONCATENATE("CURRENT LOC OF EQUIP",":",DATA!O286)</f>
        <v>CURRENT LOC OF EQUIP:</v>
      </c>
      <c r="Q279" s="3" t="str">
        <f>CONCATENATE("NEW LOC OF EQUIP",":",DATA!O286)</f>
        <v>NEW LOC OF EQUIP:</v>
      </c>
      <c r="R279" s="3" t="str">
        <f>CONCATENATE("MODEL",":",DATA!Q286)</f>
        <v>MODEL:</v>
      </c>
      <c r="S279" s="3" t="str">
        <f>CONCATENATE("GRAPHICS",":",DATA!R286)</f>
        <v>GRAPHICS:</v>
      </c>
      <c r="T279" s="3" t="str">
        <f>CONCATENATE("# OF STEPS",":",DATA!S286)</f>
        <v># OF STEPS:</v>
      </c>
      <c r="U279" s="3" t="str">
        <f>CONCATENATE("COMMENTS",":",DATA!T286)</f>
        <v>COMMENTS:</v>
      </c>
      <c r="V279" s="3">
        <f>DATA!F286</f>
        <v>4200</v>
      </c>
      <c r="W279" s="3" t="str">
        <f>'MDM WORKSHEET HIDE'!C280</f>
        <v/>
      </c>
      <c r="X279" s="3">
        <f>DATA!V286</f>
        <v>0</v>
      </c>
      <c r="Y279" s="75">
        <f>'MDM WORKSHEET HIDE'!B280</f>
        <v>14</v>
      </c>
      <c r="Z279" s="3" t="e">
        <f>'MDM WORKSHEET HIDE'!H280</f>
        <v>#N/A</v>
      </c>
      <c r="AA279" s="3" t="e">
        <f>'MDM WORKSHEET HIDE'!I280</f>
        <v>#N/A</v>
      </c>
      <c r="AB279" s="3"/>
      <c r="AC279" s="76" t="e">
        <f t="shared" si="19"/>
        <v>#VALUE!</v>
      </c>
      <c r="AD279" s="28"/>
      <c r="AE279" s="77" t="e">
        <f t="shared" si="20"/>
        <v>#VALUE!</v>
      </c>
    </row>
    <row r="280" spans="1:31" ht="48.75" customHeight="1" x14ac:dyDescent="0.3">
      <c r="A280" s="3" t="str">
        <f>CONCATENATE("REQ NAME",":",DATA!D287)</f>
        <v>REQ NAME:0</v>
      </c>
      <c r="B280" s="3" t="str">
        <f>CONCATENATE("REQ PHONE",":",DATA!E287)</f>
        <v>REQ PHONE:0</v>
      </c>
      <c r="C280" s="3">
        <f>DATA!G287</f>
        <v>0</v>
      </c>
      <c r="D280" s="3" t="e">
        <f>DATA!H287</f>
        <v>#N/A</v>
      </c>
      <c r="E280" s="3">
        <f>DATA!U287</f>
        <v>0</v>
      </c>
      <c r="F280" s="4">
        <f>DATA!I287</f>
        <v>0</v>
      </c>
      <c r="G280" s="3" t="str">
        <f>CONCATENATE("CUST NAME",":",DATA!J287)</f>
        <v>CUST NAME:</v>
      </c>
      <c r="H280" s="5"/>
      <c r="I280" s="4">
        <f t="shared" si="17"/>
        <v>0</v>
      </c>
      <c r="J280" s="3" t="str">
        <f t="shared" si="18"/>
        <v>CUST NAME:</v>
      </c>
      <c r="K280" s="3" t="str">
        <f>CONCATENATE("PRIM CONTACT",":",DATA!K287)</f>
        <v>PRIM CONTACT:</v>
      </c>
      <c r="L280" s="3" t="str">
        <f>CONCATENATE("PRIM PHONE",":",DATA!L287)</f>
        <v>PRIM PHONE:</v>
      </c>
      <c r="M280" s="75" t="str">
        <f>CONCATENATE("REQ COMPLETION DATE",":",(TEXT(DATA!M287,"MM/DD/YYYY")))</f>
        <v>REQ COMPLETION DATE:01/00/1900</v>
      </c>
      <c r="N280" s="3"/>
      <c r="O280" s="3">
        <f>DATA!N287</f>
        <v>0</v>
      </c>
      <c r="P280" s="3" t="str">
        <f>CONCATENATE("CURRENT LOC OF EQUIP",":",DATA!O287)</f>
        <v>CURRENT LOC OF EQUIP:</v>
      </c>
      <c r="Q280" s="3" t="str">
        <f>CONCATENATE("NEW LOC OF EQUIP",":",DATA!O287)</f>
        <v>NEW LOC OF EQUIP:</v>
      </c>
      <c r="R280" s="3" t="str">
        <f>CONCATENATE("MODEL",":",DATA!Q287)</f>
        <v>MODEL:</v>
      </c>
      <c r="S280" s="3" t="str">
        <f>CONCATENATE("GRAPHICS",":",DATA!R287)</f>
        <v>GRAPHICS:</v>
      </c>
      <c r="T280" s="3" t="str">
        <f>CONCATENATE("# OF STEPS",":",DATA!S287)</f>
        <v># OF STEPS:</v>
      </c>
      <c r="U280" s="3" t="str">
        <f>CONCATENATE("COMMENTS",":",DATA!T287)</f>
        <v>COMMENTS:</v>
      </c>
      <c r="V280" s="3">
        <f>DATA!F287</f>
        <v>4200</v>
      </c>
      <c r="W280" s="3" t="str">
        <f>'MDM WORKSHEET HIDE'!C281</f>
        <v/>
      </c>
      <c r="X280" s="3">
        <f>DATA!V287</f>
        <v>0</v>
      </c>
      <c r="Y280" s="75">
        <f>'MDM WORKSHEET HIDE'!B281</f>
        <v>14</v>
      </c>
      <c r="Z280" s="3" t="e">
        <f>'MDM WORKSHEET HIDE'!H281</f>
        <v>#N/A</v>
      </c>
      <c r="AA280" s="3" t="e">
        <f>'MDM WORKSHEET HIDE'!I281</f>
        <v>#N/A</v>
      </c>
      <c r="AB280" s="3"/>
      <c r="AC280" s="76" t="e">
        <f t="shared" si="19"/>
        <v>#VALUE!</v>
      </c>
      <c r="AD280" s="28"/>
      <c r="AE280" s="77" t="e">
        <f t="shared" si="20"/>
        <v>#VALUE!</v>
      </c>
    </row>
    <row r="281" spans="1:31" ht="48.75" customHeight="1" x14ac:dyDescent="0.3">
      <c r="A281" s="3" t="str">
        <f>CONCATENATE("REQ NAME",":",DATA!D288)</f>
        <v>REQ NAME:0</v>
      </c>
      <c r="B281" s="3" t="str">
        <f>CONCATENATE("REQ PHONE",":",DATA!E288)</f>
        <v>REQ PHONE:0</v>
      </c>
      <c r="C281" s="3">
        <f>DATA!G288</f>
        <v>0</v>
      </c>
      <c r="D281" s="3" t="e">
        <f>DATA!H288</f>
        <v>#N/A</v>
      </c>
      <c r="E281" s="3">
        <f>DATA!U288</f>
        <v>0</v>
      </c>
      <c r="F281" s="4">
        <f>DATA!I288</f>
        <v>0</v>
      </c>
      <c r="G281" s="3" t="str">
        <f>CONCATENATE("CUST NAME",":",DATA!J288)</f>
        <v>CUST NAME:</v>
      </c>
      <c r="H281" s="5"/>
      <c r="I281" s="4">
        <f t="shared" si="17"/>
        <v>0</v>
      </c>
      <c r="J281" s="3" t="str">
        <f t="shared" si="18"/>
        <v>CUST NAME:</v>
      </c>
      <c r="K281" s="3" t="str">
        <f>CONCATENATE("PRIM CONTACT",":",DATA!K288)</f>
        <v>PRIM CONTACT:</v>
      </c>
      <c r="L281" s="3" t="str">
        <f>CONCATENATE("PRIM PHONE",":",DATA!L288)</f>
        <v>PRIM PHONE:</v>
      </c>
      <c r="M281" s="75" t="str">
        <f>CONCATENATE("REQ COMPLETION DATE",":",(TEXT(DATA!M288,"MM/DD/YYYY")))</f>
        <v>REQ COMPLETION DATE:01/00/1900</v>
      </c>
      <c r="N281" s="3"/>
      <c r="O281" s="3">
        <f>DATA!N288</f>
        <v>0</v>
      </c>
      <c r="P281" s="3" t="str">
        <f>CONCATENATE("CURRENT LOC OF EQUIP",":",DATA!O288)</f>
        <v>CURRENT LOC OF EQUIP:</v>
      </c>
      <c r="Q281" s="3" t="str">
        <f>CONCATENATE("NEW LOC OF EQUIP",":",DATA!O288)</f>
        <v>NEW LOC OF EQUIP:</v>
      </c>
      <c r="R281" s="3" t="str">
        <f>CONCATENATE("MODEL",":",DATA!Q288)</f>
        <v>MODEL:</v>
      </c>
      <c r="S281" s="3" t="str">
        <f>CONCATENATE("GRAPHICS",":",DATA!R288)</f>
        <v>GRAPHICS:</v>
      </c>
      <c r="T281" s="3" t="str">
        <f>CONCATENATE("# OF STEPS",":",DATA!S288)</f>
        <v># OF STEPS:</v>
      </c>
      <c r="U281" s="3" t="str">
        <f>CONCATENATE("COMMENTS",":",DATA!T288)</f>
        <v>COMMENTS:</v>
      </c>
      <c r="V281" s="3">
        <f>DATA!F288</f>
        <v>4200</v>
      </c>
      <c r="W281" s="3" t="str">
        <f>'MDM WORKSHEET HIDE'!C282</f>
        <v/>
      </c>
      <c r="X281" s="3">
        <f>DATA!V288</f>
        <v>0</v>
      </c>
      <c r="Y281" s="75">
        <f>'MDM WORKSHEET HIDE'!B282</f>
        <v>14</v>
      </c>
      <c r="Z281" s="3" t="e">
        <f>'MDM WORKSHEET HIDE'!H282</f>
        <v>#N/A</v>
      </c>
      <c r="AA281" s="3" t="e">
        <f>'MDM WORKSHEET HIDE'!I282</f>
        <v>#N/A</v>
      </c>
      <c r="AB281" s="3"/>
      <c r="AC281" s="76" t="e">
        <f t="shared" si="19"/>
        <v>#VALUE!</v>
      </c>
      <c r="AD281" s="28"/>
      <c r="AE281" s="77" t="e">
        <f t="shared" si="20"/>
        <v>#VALUE!</v>
      </c>
    </row>
    <row r="282" spans="1:31" ht="48.75" customHeight="1" x14ac:dyDescent="0.3">
      <c r="A282" s="3" t="str">
        <f>CONCATENATE("REQ NAME",":",DATA!D289)</f>
        <v>REQ NAME:0</v>
      </c>
      <c r="B282" s="3" t="str">
        <f>CONCATENATE("REQ PHONE",":",DATA!E289)</f>
        <v>REQ PHONE:0</v>
      </c>
      <c r="C282" s="3">
        <f>DATA!G289</f>
        <v>0</v>
      </c>
      <c r="D282" s="3" t="e">
        <f>DATA!H289</f>
        <v>#N/A</v>
      </c>
      <c r="E282" s="3">
        <f>DATA!U289</f>
        <v>0</v>
      </c>
      <c r="F282" s="4">
        <f>DATA!I289</f>
        <v>0</v>
      </c>
      <c r="G282" s="3" t="str">
        <f>CONCATENATE("CUST NAME",":",DATA!J289)</f>
        <v>CUST NAME:</v>
      </c>
      <c r="H282" s="5"/>
      <c r="I282" s="4">
        <f t="shared" si="17"/>
        <v>0</v>
      </c>
      <c r="J282" s="3" t="str">
        <f t="shared" si="18"/>
        <v>CUST NAME:</v>
      </c>
      <c r="K282" s="3" t="str">
        <f>CONCATENATE("PRIM CONTACT",":",DATA!K289)</f>
        <v>PRIM CONTACT:</v>
      </c>
      <c r="L282" s="3" t="str">
        <f>CONCATENATE("PRIM PHONE",":",DATA!L289)</f>
        <v>PRIM PHONE:</v>
      </c>
      <c r="M282" s="75" t="str">
        <f>CONCATENATE("REQ COMPLETION DATE",":",(TEXT(DATA!M289,"MM/DD/YYYY")))</f>
        <v>REQ COMPLETION DATE:01/00/1900</v>
      </c>
      <c r="N282" s="3"/>
      <c r="O282" s="3">
        <f>DATA!N289</f>
        <v>0</v>
      </c>
      <c r="P282" s="3" t="str">
        <f>CONCATENATE("CURRENT LOC OF EQUIP",":",DATA!O289)</f>
        <v>CURRENT LOC OF EQUIP:</v>
      </c>
      <c r="Q282" s="3" t="str">
        <f>CONCATENATE("NEW LOC OF EQUIP",":",DATA!O289)</f>
        <v>NEW LOC OF EQUIP:</v>
      </c>
      <c r="R282" s="3" t="str">
        <f>CONCATENATE("MODEL",":",DATA!Q289)</f>
        <v>MODEL:</v>
      </c>
      <c r="S282" s="3" t="str">
        <f>CONCATENATE("GRAPHICS",":",DATA!R289)</f>
        <v>GRAPHICS:</v>
      </c>
      <c r="T282" s="3" t="str">
        <f>CONCATENATE("# OF STEPS",":",DATA!S289)</f>
        <v># OF STEPS:</v>
      </c>
      <c r="U282" s="3" t="str">
        <f>CONCATENATE("COMMENTS",":",DATA!T289)</f>
        <v>COMMENTS:</v>
      </c>
      <c r="V282" s="3">
        <f>DATA!F289</f>
        <v>4200</v>
      </c>
      <c r="W282" s="3" t="str">
        <f>'MDM WORKSHEET HIDE'!C283</f>
        <v/>
      </c>
      <c r="X282" s="3">
        <f>DATA!V289</f>
        <v>0</v>
      </c>
      <c r="Y282" s="75">
        <f>'MDM WORKSHEET HIDE'!B283</f>
        <v>14</v>
      </c>
      <c r="Z282" s="3" t="e">
        <f>'MDM WORKSHEET HIDE'!H283</f>
        <v>#N/A</v>
      </c>
      <c r="AA282" s="3" t="e">
        <f>'MDM WORKSHEET HIDE'!I283</f>
        <v>#N/A</v>
      </c>
      <c r="AB282" s="3"/>
      <c r="AC282" s="76" t="e">
        <f t="shared" si="19"/>
        <v>#VALUE!</v>
      </c>
      <c r="AD282" s="28"/>
      <c r="AE282" s="77" t="e">
        <f t="shared" si="20"/>
        <v>#VALUE!</v>
      </c>
    </row>
    <row r="283" spans="1:31" ht="48.75" customHeight="1" x14ac:dyDescent="0.3">
      <c r="A283" s="3" t="str">
        <f>CONCATENATE("REQ NAME",":",DATA!D290)</f>
        <v>REQ NAME:0</v>
      </c>
      <c r="B283" s="3" t="str">
        <f>CONCATENATE("REQ PHONE",":",DATA!E290)</f>
        <v>REQ PHONE:0</v>
      </c>
      <c r="C283" s="3">
        <f>DATA!G290</f>
        <v>0</v>
      </c>
      <c r="D283" s="3" t="e">
        <f>DATA!H290</f>
        <v>#N/A</v>
      </c>
      <c r="E283" s="3">
        <f>DATA!U290</f>
        <v>0</v>
      </c>
      <c r="F283" s="4">
        <f>DATA!I290</f>
        <v>0</v>
      </c>
      <c r="G283" s="3" t="str">
        <f>CONCATENATE("CUST NAME",":",DATA!J290)</f>
        <v>CUST NAME:</v>
      </c>
      <c r="H283" s="5"/>
      <c r="I283" s="4">
        <f t="shared" si="17"/>
        <v>0</v>
      </c>
      <c r="J283" s="3" t="str">
        <f t="shared" si="18"/>
        <v>CUST NAME:</v>
      </c>
      <c r="K283" s="3" t="str">
        <f>CONCATENATE("PRIM CONTACT",":",DATA!K290)</f>
        <v>PRIM CONTACT:</v>
      </c>
      <c r="L283" s="3" t="str">
        <f>CONCATENATE("PRIM PHONE",":",DATA!L290)</f>
        <v>PRIM PHONE:</v>
      </c>
      <c r="M283" s="75" t="str">
        <f>CONCATENATE("REQ COMPLETION DATE",":",(TEXT(DATA!M290,"MM/DD/YYYY")))</f>
        <v>REQ COMPLETION DATE:01/00/1900</v>
      </c>
      <c r="N283" s="3"/>
      <c r="O283" s="3">
        <f>DATA!N290</f>
        <v>0</v>
      </c>
      <c r="P283" s="3" t="str">
        <f>CONCATENATE("CURRENT LOC OF EQUIP",":",DATA!O290)</f>
        <v>CURRENT LOC OF EQUIP:</v>
      </c>
      <c r="Q283" s="3" t="str">
        <f>CONCATENATE("NEW LOC OF EQUIP",":",DATA!O290)</f>
        <v>NEW LOC OF EQUIP:</v>
      </c>
      <c r="R283" s="3" t="str">
        <f>CONCATENATE("MODEL",":",DATA!Q290)</f>
        <v>MODEL:</v>
      </c>
      <c r="S283" s="3" t="str">
        <f>CONCATENATE("GRAPHICS",":",DATA!R290)</f>
        <v>GRAPHICS:</v>
      </c>
      <c r="T283" s="3" t="str">
        <f>CONCATENATE("# OF STEPS",":",DATA!S290)</f>
        <v># OF STEPS:</v>
      </c>
      <c r="U283" s="3" t="str">
        <f>CONCATENATE("COMMENTS",":",DATA!T290)</f>
        <v>COMMENTS:</v>
      </c>
      <c r="V283" s="3">
        <f>DATA!F290</f>
        <v>4200</v>
      </c>
      <c r="W283" s="3" t="str">
        <f>'MDM WORKSHEET HIDE'!C284</f>
        <v/>
      </c>
      <c r="X283" s="3">
        <f>DATA!V290</f>
        <v>0</v>
      </c>
      <c r="Y283" s="75">
        <f>'MDM WORKSHEET HIDE'!B284</f>
        <v>14</v>
      </c>
      <c r="Z283" s="3" t="e">
        <f>'MDM WORKSHEET HIDE'!H284</f>
        <v>#N/A</v>
      </c>
      <c r="AA283" s="3" t="e">
        <f>'MDM WORKSHEET HIDE'!I284</f>
        <v>#N/A</v>
      </c>
      <c r="AB283" s="3"/>
      <c r="AC283" s="76" t="e">
        <f t="shared" si="19"/>
        <v>#VALUE!</v>
      </c>
      <c r="AD283" s="28"/>
      <c r="AE283" s="77" t="e">
        <f t="shared" si="20"/>
        <v>#VALUE!</v>
      </c>
    </row>
    <row r="284" spans="1:31" ht="48.75" customHeight="1" x14ac:dyDescent="0.3">
      <c r="A284" s="3" t="str">
        <f>CONCATENATE("REQ NAME",":",DATA!D291)</f>
        <v>REQ NAME:0</v>
      </c>
      <c r="B284" s="3" t="str">
        <f>CONCATENATE("REQ PHONE",":",DATA!E291)</f>
        <v>REQ PHONE:0</v>
      </c>
      <c r="C284" s="3">
        <f>DATA!G291</f>
        <v>0</v>
      </c>
      <c r="D284" s="3" t="e">
        <f>DATA!H291</f>
        <v>#N/A</v>
      </c>
      <c r="E284" s="3">
        <f>DATA!U291</f>
        <v>0</v>
      </c>
      <c r="F284" s="4">
        <f>DATA!I291</f>
        <v>0</v>
      </c>
      <c r="G284" s="3" t="str">
        <f>CONCATENATE("CUST NAME",":",DATA!J291)</f>
        <v>CUST NAME:</v>
      </c>
      <c r="H284" s="5"/>
      <c r="I284" s="4">
        <f t="shared" si="17"/>
        <v>0</v>
      </c>
      <c r="J284" s="3" t="str">
        <f t="shared" si="18"/>
        <v>CUST NAME:</v>
      </c>
      <c r="K284" s="3" t="str">
        <f>CONCATENATE("PRIM CONTACT",":",DATA!K291)</f>
        <v>PRIM CONTACT:</v>
      </c>
      <c r="L284" s="3" t="str">
        <f>CONCATENATE("PRIM PHONE",":",DATA!L291)</f>
        <v>PRIM PHONE:</v>
      </c>
      <c r="M284" s="75" t="str">
        <f>CONCATENATE("REQ COMPLETION DATE",":",(TEXT(DATA!M291,"MM/DD/YYYY")))</f>
        <v>REQ COMPLETION DATE:01/00/1900</v>
      </c>
      <c r="N284" s="3"/>
      <c r="O284" s="3">
        <f>DATA!N291</f>
        <v>0</v>
      </c>
      <c r="P284" s="3" t="str">
        <f>CONCATENATE("CURRENT LOC OF EQUIP",":",DATA!O291)</f>
        <v>CURRENT LOC OF EQUIP:</v>
      </c>
      <c r="Q284" s="3" t="str">
        <f>CONCATENATE("NEW LOC OF EQUIP",":",DATA!O291)</f>
        <v>NEW LOC OF EQUIP:</v>
      </c>
      <c r="R284" s="3" t="str">
        <f>CONCATENATE("MODEL",":",DATA!Q291)</f>
        <v>MODEL:</v>
      </c>
      <c r="S284" s="3" t="str">
        <f>CONCATENATE("GRAPHICS",":",DATA!R291)</f>
        <v>GRAPHICS:</v>
      </c>
      <c r="T284" s="3" t="str">
        <f>CONCATENATE("# OF STEPS",":",DATA!S291)</f>
        <v># OF STEPS:</v>
      </c>
      <c r="U284" s="3" t="str">
        <f>CONCATENATE("COMMENTS",":",DATA!T291)</f>
        <v>COMMENTS:</v>
      </c>
      <c r="V284" s="3">
        <f>DATA!F291</f>
        <v>4200</v>
      </c>
      <c r="W284" s="3" t="str">
        <f>'MDM WORKSHEET HIDE'!C285</f>
        <v/>
      </c>
      <c r="X284" s="3">
        <f>DATA!V291</f>
        <v>0</v>
      </c>
      <c r="Y284" s="75">
        <f>'MDM WORKSHEET HIDE'!B285</f>
        <v>14</v>
      </c>
      <c r="Z284" s="3" t="e">
        <f>'MDM WORKSHEET HIDE'!H285</f>
        <v>#N/A</v>
      </c>
      <c r="AA284" s="3" t="e">
        <f>'MDM WORKSHEET HIDE'!I285</f>
        <v>#N/A</v>
      </c>
      <c r="AB284" s="3"/>
      <c r="AC284" s="76" t="e">
        <f t="shared" si="19"/>
        <v>#VALUE!</v>
      </c>
      <c r="AD284" s="28"/>
      <c r="AE284" s="77" t="e">
        <f t="shared" si="20"/>
        <v>#VALUE!</v>
      </c>
    </row>
    <row r="285" spans="1:31" ht="48.75" customHeight="1" x14ac:dyDescent="0.3">
      <c r="A285" s="3" t="str">
        <f>CONCATENATE("REQ NAME",":",DATA!D292)</f>
        <v>REQ NAME:0</v>
      </c>
      <c r="B285" s="3" t="str">
        <f>CONCATENATE("REQ PHONE",":",DATA!E292)</f>
        <v>REQ PHONE:0</v>
      </c>
      <c r="C285" s="3">
        <f>DATA!G292</f>
        <v>0</v>
      </c>
      <c r="D285" s="3" t="e">
        <f>DATA!H292</f>
        <v>#N/A</v>
      </c>
      <c r="E285" s="3">
        <f>DATA!U292</f>
        <v>0</v>
      </c>
      <c r="F285" s="4">
        <f>DATA!I292</f>
        <v>0</v>
      </c>
      <c r="G285" s="3" t="str">
        <f>CONCATENATE("CUST NAME",":",DATA!J292)</f>
        <v>CUST NAME:</v>
      </c>
      <c r="H285" s="5"/>
      <c r="I285" s="4">
        <f t="shared" si="17"/>
        <v>0</v>
      </c>
      <c r="J285" s="3" t="str">
        <f t="shared" si="18"/>
        <v>CUST NAME:</v>
      </c>
      <c r="K285" s="3" t="str">
        <f>CONCATENATE("PRIM CONTACT",":",DATA!K292)</f>
        <v>PRIM CONTACT:</v>
      </c>
      <c r="L285" s="3" t="str">
        <f>CONCATENATE("PRIM PHONE",":",DATA!L292)</f>
        <v>PRIM PHONE:</v>
      </c>
      <c r="M285" s="75" t="str">
        <f>CONCATENATE("REQ COMPLETION DATE",":",(TEXT(DATA!M292,"MM/DD/YYYY")))</f>
        <v>REQ COMPLETION DATE:01/00/1900</v>
      </c>
      <c r="N285" s="3"/>
      <c r="O285" s="3">
        <f>DATA!N292</f>
        <v>0</v>
      </c>
      <c r="P285" s="3" t="str">
        <f>CONCATENATE("CURRENT LOC OF EQUIP",":",DATA!O292)</f>
        <v>CURRENT LOC OF EQUIP:</v>
      </c>
      <c r="Q285" s="3" t="str">
        <f>CONCATENATE("NEW LOC OF EQUIP",":",DATA!O292)</f>
        <v>NEW LOC OF EQUIP:</v>
      </c>
      <c r="R285" s="3" t="str">
        <f>CONCATENATE("MODEL",":",DATA!Q292)</f>
        <v>MODEL:</v>
      </c>
      <c r="S285" s="3" t="str">
        <f>CONCATENATE("GRAPHICS",":",DATA!R292)</f>
        <v>GRAPHICS:</v>
      </c>
      <c r="T285" s="3" t="str">
        <f>CONCATENATE("# OF STEPS",":",DATA!S292)</f>
        <v># OF STEPS:</v>
      </c>
      <c r="U285" s="3" t="str">
        <f>CONCATENATE("COMMENTS",":",DATA!T292)</f>
        <v>COMMENTS:</v>
      </c>
      <c r="V285" s="3">
        <f>DATA!F292</f>
        <v>4200</v>
      </c>
      <c r="W285" s="3" t="str">
        <f>'MDM WORKSHEET HIDE'!C286</f>
        <v/>
      </c>
      <c r="X285" s="3">
        <f>DATA!V292</f>
        <v>0</v>
      </c>
      <c r="Y285" s="75">
        <f>'MDM WORKSHEET HIDE'!B286</f>
        <v>14</v>
      </c>
      <c r="Z285" s="3" t="e">
        <f>'MDM WORKSHEET HIDE'!H286</f>
        <v>#N/A</v>
      </c>
      <c r="AA285" s="3" t="e">
        <f>'MDM WORKSHEET HIDE'!I286</f>
        <v>#N/A</v>
      </c>
      <c r="AB285" s="3"/>
      <c r="AC285" s="76" t="e">
        <f t="shared" si="19"/>
        <v>#VALUE!</v>
      </c>
      <c r="AD285" s="28"/>
      <c r="AE285" s="77" t="e">
        <f t="shared" si="20"/>
        <v>#VALUE!</v>
      </c>
    </row>
    <row r="286" spans="1:31" ht="48.75" customHeight="1" x14ac:dyDescent="0.3">
      <c r="A286" s="3" t="str">
        <f>CONCATENATE("REQ NAME",":",DATA!D293)</f>
        <v>REQ NAME:0</v>
      </c>
      <c r="B286" s="3" t="str">
        <f>CONCATENATE("REQ PHONE",":",DATA!E293)</f>
        <v>REQ PHONE:0</v>
      </c>
      <c r="C286" s="3">
        <f>DATA!G293</f>
        <v>0</v>
      </c>
      <c r="D286" s="3" t="e">
        <f>DATA!H293</f>
        <v>#N/A</v>
      </c>
      <c r="E286" s="3">
        <f>DATA!U293</f>
        <v>0</v>
      </c>
      <c r="F286" s="4">
        <f>DATA!I293</f>
        <v>0</v>
      </c>
      <c r="G286" s="3" t="str">
        <f>CONCATENATE("CUST NAME",":",DATA!J293)</f>
        <v>CUST NAME:</v>
      </c>
      <c r="H286" s="5"/>
      <c r="I286" s="4">
        <f t="shared" si="17"/>
        <v>0</v>
      </c>
      <c r="J286" s="3" t="str">
        <f t="shared" si="18"/>
        <v>CUST NAME:</v>
      </c>
      <c r="K286" s="3" t="str">
        <f>CONCATENATE("PRIM CONTACT",":",DATA!K293)</f>
        <v>PRIM CONTACT:</v>
      </c>
      <c r="L286" s="3" t="str">
        <f>CONCATENATE("PRIM PHONE",":",DATA!L293)</f>
        <v>PRIM PHONE:</v>
      </c>
      <c r="M286" s="75" t="str">
        <f>CONCATENATE("REQ COMPLETION DATE",":",(TEXT(DATA!M293,"MM/DD/YYYY")))</f>
        <v>REQ COMPLETION DATE:01/00/1900</v>
      </c>
      <c r="N286" s="3"/>
      <c r="O286" s="3">
        <f>DATA!N293</f>
        <v>0</v>
      </c>
      <c r="P286" s="3" t="str">
        <f>CONCATENATE("CURRENT LOC OF EQUIP",":",DATA!O293)</f>
        <v>CURRENT LOC OF EQUIP:</v>
      </c>
      <c r="Q286" s="3" t="str">
        <f>CONCATENATE("NEW LOC OF EQUIP",":",DATA!O293)</f>
        <v>NEW LOC OF EQUIP:</v>
      </c>
      <c r="R286" s="3" t="str">
        <f>CONCATENATE("MODEL",":",DATA!Q293)</f>
        <v>MODEL:</v>
      </c>
      <c r="S286" s="3" t="str">
        <f>CONCATENATE("GRAPHICS",":",DATA!R293)</f>
        <v>GRAPHICS:</v>
      </c>
      <c r="T286" s="3" t="str">
        <f>CONCATENATE("# OF STEPS",":",DATA!S293)</f>
        <v># OF STEPS:</v>
      </c>
      <c r="U286" s="3" t="str">
        <f>CONCATENATE("COMMENTS",":",DATA!T293)</f>
        <v>COMMENTS:</v>
      </c>
      <c r="V286" s="3">
        <f>DATA!F293</f>
        <v>4200</v>
      </c>
      <c r="W286" s="3" t="str">
        <f>'MDM WORKSHEET HIDE'!C287</f>
        <v/>
      </c>
      <c r="X286" s="3">
        <f>DATA!V293</f>
        <v>0</v>
      </c>
      <c r="Y286" s="75">
        <f>'MDM WORKSHEET HIDE'!B287</f>
        <v>14</v>
      </c>
      <c r="Z286" s="3" t="e">
        <f>'MDM WORKSHEET HIDE'!H287</f>
        <v>#N/A</v>
      </c>
      <c r="AA286" s="3" t="e">
        <f>'MDM WORKSHEET HIDE'!I287</f>
        <v>#N/A</v>
      </c>
      <c r="AB286" s="3"/>
      <c r="AC286" s="76" t="e">
        <f t="shared" si="19"/>
        <v>#VALUE!</v>
      </c>
      <c r="AD286" s="28"/>
      <c r="AE286" s="77" t="e">
        <f t="shared" si="20"/>
        <v>#VALUE!</v>
      </c>
    </row>
    <row r="287" spans="1:31" ht="48.75" customHeight="1" x14ac:dyDescent="0.3">
      <c r="A287" s="3" t="str">
        <f>CONCATENATE("REQ NAME",":",DATA!D294)</f>
        <v>REQ NAME:0</v>
      </c>
      <c r="B287" s="3" t="str">
        <f>CONCATENATE("REQ PHONE",":",DATA!E294)</f>
        <v>REQ PHONE:0</v>
      </c>
      <c r="C287" s="3">
        <f>DATA!G294</f>
        <v>0</v>
      </c>
      <c r="D287" s="3" t="e">
        <f>DATA!H294</f>
        <v>#N/A</v>
      </c>
      <c r="E287" s="3">
        <f>DATA!U294</f>
        <v>0</v>
      </c>
      <c r="F287" s="4">
        <f>DATA!I294</f>
        <v>0</v>
      </c>
      <c r="G287" s="3" t="str">
        <f>CONCATENATE("CUST NAME",":",DATA!J294)</f>
        <v>CUST NAME:</v>
      </c>
      <c r="H287" s="5"/>
      <c r="I287" s="4">
        <f t="shared" si="17"/>
        <v>0</v>
      </c>
      <c r="J287" s="3" t="str">
        <f t="shared" si="18"/>
        <v>CUST NAME:</v>
      </c>
      <c r="K287" s="3" t="str">
        <f>CONCATENATE("PRIM CONTACT",":",DATA!K294)</f>
        <v>PRIM CONTACT:</v>
      </c>
      <c r="L287" s="3" t="str">
        <f>CONCATENATE("PRIM PHONE",":",DATA!L294)</f>
        <v>PRIM PHONE:</v>
      </c>
      <c r="M287" s="75" t="str">
        <f>CONCATENATE("REQ COMPLETION DATE",":",(TEXT(DATA!M294,"MM/DD/YYYY")))</f>
        <v>REQ COMPLETION DATE:01/00/1900</v>
      </c>
      <c r="N287" s="3"/>
      <c r="O287" s="3">
        <f>DATA!N294</f>
        <v>0</v>
      </c>
      <c r="P287" s="3" t="str">
        <f>CONCATENATE("CURRENT LOC OF EQUIP",":",DATA!O294)</f>
        <v>CURRENT LOC OF EQUIP:</v>
      </c>
      <c r="Q287" s="3" t="str">
        <f>CONCATENATE("NEW LOC OF EQUIP",":",DATA!O294)</f>
        <v>NEW LOC OF EQUIP:</v>
      </c>
      <c r="R287" s="3" t="str">
        <f>CONCATENATE("MODEL",":",DATA!Q294)</f>
        <v>MODEL:</v>
      </c>
      <c r="S287" s="3" t="str">
        <f>CONCATENATE("GRAPHICS",":",DATA!R294)</f>
        <v>GRAPHICS:</v>
      </c>
      <c r="T287" s="3" t="str">
        <f>CONCATENATE("# OF STEPS",":",DATA!S294)</f>
        <v># OF STEPS:</v>
      </c>
      <c r="U287" s="3" t="str">
        <f>CONCATENATE("COMMENTS",":",DATA!T294)</f>
        <v>COMMENTS:</v>
      </c>
      <c r="V287" s="3">
        <f>DATA!F294</f>
        <v>4200</v>
      </c>
      <c r="W287" s="3" t="str">
        <f>'MDM WORKSHEET HIDE'!C288</f>
        <v/>
      </c>
      <c r="X287" s="3">
        <f>DATA!V294</f>
        <v>0</v>
      </c>
      <c r="Y287" s="75">
        <f>'MDM WORKSHEET HIDE'!B288</f>
        <v>14</v>
      </c>
      <c r="Z287" s="3" t="e">
        <f>'MDM WORKSHEET HIDE'!H288</f>
        <v>#N/A</v>
      </c>
      <c r="AA287" s="3" t="e">
        <f>'MDM WORKSHEET HIDE'!I288</f>
        <v>#N/A</v>
      </c>
      <c r="AB287" s="3"/>
      <c r="AC287" s="76" t="e">
        <f t="shared" si="19"/>
        <v>#VALUE!</v>
      </c>
      <c r="AD287" s="28"/>
      <c r="AE287" s="77" t="e">
        <f t="shared" si="20"/>
        <v>#VALUE!</v>
      </c>
    </row>
    <row r="288" spans="1:31" ht="48.75" customHeight="1" x14ac:dyDescent="0.3">
      <c r="A288" s="3" t="str">
        <f>CONCATENATE("REQ NAME",":",DATA!D295)</f>
        <v>REQ NAME:0</v>
      </c>
      <c r="B288" s="3" t="str">
        <f>CONCATENATE("REQ PHONE",":",DATA!E295)</f>
        <v>REQ PHONE:0</v>
      </c>
      <c r="C288" s="3">
        <f>DATA!G295</f>
        <v>0</v>
      </c>
      <c r="D288" s="3" t="e">
        <f>DATA!H295</f>
        <v>#N/A</v>
      </c>
      <c r="E288" s="3">
        <f>DATA!U295</f>
        <v>0</v>
      </c>
      <c r="F288" s="4">
        <f>DATA!I295</f>
        <v>0</v>
      </c>
      <c r="G288" s="3" t="str">
        <f>CONCATENATE("CUST NAME",":",DATA!J295)</f>
        <v>CUST NAME:</v>
      </c>
      <c r="H288" s="5"/>
      <c r="I288" s="4">
        <f t="shared" si="17"/>
        <v>0</v>
      </c>
      <c r="J288" s="3" t="str">
        <f t="shared" si="18"/>
        <v>CUST NAME:</v>
      </c>
      <c r="K288" s="3" t="str">
        <f>CONCATENATE("PRIM CONTACT",":",DATA!K295)</f>
        <v>PRIM CONTACT:</v>
      </c>
      <c r="L288" s="3" t="str">
        <f>CONCATENATE("PRIM PHONE",":",DATA!L295)</f>
        <v>PRIM PHONE:</v>
      </c>
      <c r="M288" s="75" t="str">
        <f>CONCATENATE("REQ COMPLETION DATE",":",(TEXT(DATA!M295,"MM/DD/YYYY")))</f>
        <v>REQ COMPLETION DATE:01/00/1900</v>
      </c>
      <c r="N288" s="3"/>
      <c r="O288" s="3">
        <f>DATA!N295</f>
        <v>0</v>
      </c>
      <c r="P288" s="3" t="str">
        <f>CONCATENATE("CURRENT LOC OF EQUIP",":",DATA!O295)</f>
        <v>CURRENT LOC OF EQUIP:</v>
      </c>
      <c r="Q288" s="3" t="str">
        <f>CONCATENATE("NEW LOC OF EQUIP",":",DATA!O295)</f>
        <v>NEW LOC OF EQUIP:</v>
      </c>
      <c r="R288" s="3" t="str">
        <f>CONCATENATE("MODEL",":",DATA!Q295)</f>
        <v>MODEL:</v>
      </c>
      <c r="S288" s="3" t="str">
        <f>CONCATENATE("GRAPHICS",":",DATA!R295)</f>
        <v>GRAPHICS:</v>
      </c>
      <c r="T288" s="3" t="str">
        <f>CONCATENATE("# OF STEPS",":",DATA!S295)</f>
        <v># OF STEPS:</v>
      </c>
      <c r="U288" s="3" t="str">
        <f>CONCATENATE("COMMENTS",":",DATA!T295)</f>
        <v>COMMENTS:</v>
      </c>
      <c r="V288" s="3">
        <f>DATA!F295</f>
        <v>4200</v>
      </c>
      <c r="W288" s="3" t="str">
        <f>'MDM WORKSHEET HIDE'!C289</f>
        <v/>
      </c>
      <c r="X288" s="3">
        <f>DATA!V295</f>
        <v>0</v>
      </c>
      <c r="Y288" s="75">
        <f>'MDM WORKSHEET HIDE'!B289</f>
        <v>14</v>
      </c>
      <c r="Z288" s="3" t="e">
        <f>'MDM WORKSHEET HIDE'!H289</f>
        <v>#N/A</v>
      </c>
      <c r="AA288" s="3" t="e">
        <f>'MDM WORKSHEET HIDE'!I289</f>
        <v>#N/A</v>
      </c>
      <c r="AB288" s="3"/>
      <c r="AC288" s="76" t="e">
        <f t="shared" si="19"/>
        <v>#VALUE!</v>
      </c>
      <c r="AD288" s="28"/>
      <c r="AE288" s="77" t="e">
        <f t="shared" si="20"/>
        <v>#VALUE!</v>
      </c>
    </row>
    <row r="289" spans="1:31" ht="48.75" customHeight="1" x14ac:dyDescent="0.3">
      <c r="A289" s="3" t="str">
        <f>CONCATENATE("REQ NAME",":",DATA!D296)</f>
        <v>REQ NAME:0</v>
      </c>
      <c r="B289" s="3" t="str">
        <f>CONCATENATE("REQ PHONE",":",DATA!E296)</f>
        <v>REQ PHONE:0</v>
      </c>
      <c r="C289" s="3">
        <f>DATA!G296</f>
        <v>0</v>
      </c>
      <c r="D289" s="3" t="e">
        <f>DATA!H296</f>
        <v>#N/A</v>
      </c>
      <c r="E289" s="3">
        <f>DATA!U296</f>
        <v>0</v>
      </c>
      <c r="F289" s="4">
        <f>DATA!I296</f>
        <v>0</v>
      </c>
      <c r="G289" s="3" t="str">
        <f>CONCATENATE("CUST NAME",":",DATA!J296)</f>
        <v>CUST NAME:</v>
      </c>
      <c r="H289" s="5"/>
      <c r="I289" s="4">
        <f t="shared" si="17"/>
        <v>0</v>
      </c>
      <c r="J289" s="3" t="str">
        <f t="shared" si="18"/>
        <v>CUST NAME:</v>
      </c>
      <c r="K289" s="3" t="str">
        <f>CONCATENATE("PRIM CONTACT",":",DATA!K296)</f>
        <v>PRIM CONTACT:</v>
      </c>
      <c r="L289" s="3" t="str">
        <f>CONCATENATE("PRIM PHONE",":",DATA!L296)</f>
        <v>PRIM PHONE:</v>
      </c>
      <c r="M289" s="75" t="str">
        <f>CONCATENATE("REQ COMPLETION DATE",":",(TEXT(DATA!M296,"MM/DD/YYYY")))</f>
        <v>REQ COMPLETION DATE:01/00/1900</v>
      </c>
      <c r="N289" s="3"/>
      <c r="O289" s="3">
        <f>DATA!N296</f>
        <v>0</v>
      </c>
      <c r="P289" s="3" t="str">
        <f>CONCATENATE("CURRENT LOC OF EQUIP",":",DATA!O296)</f>
        <v>CURRENT LOC OF EQUIP:</v>
      </c>
      <c r="Q289" s="3" t="str">
        <f>CONCATENATE("NEW LOC OF EQUIP",":",DATA!O296)</f>
        <v>NEW LOC OF EQUIP:</v>
      </c>
      <c r="R289" s="3" t="str">
        <f>CONCATENATE("MODEL",":",DATA!Q296)</f>
        <v>MODEL:</v>
      </c>
      <c r="S289" s="3" t="str">
        <f>CONCATENATE("GRAPHICS",":",DATA!R296)</f>
        <v>GRAPHICS:</v>
      </c>
      <c r="T289" s="3" t="str">
        <f>CONCATENATE("# OF STEPS",":",DATA!S296)</f>
        <v># OF STEPS:</v>
      </c>
      <c r="U289" s="3" t="str">
        <f>CONCATENATE("COMMENTS",":",DATA!T296)</f>
        <v>COMMENTS:</v>
      </c>
      <c r="V289" s="3">
        <f>DATA!F296</f>
        <v>4200</v>
      </c>
      <c r="W289" s="3" t="str">
        <f>'MDM WORKSHEET HIDE'!C290</f>
        <v/>
      </c>
      <c r="X289" s="3">
        <f>DATA!V296</f>
        <v>0</v>
      </c>
      <c r="Y289" s="75">
        <f>'MDM WORKSHEET HIDE'!B290</f>
        <v>14</v>
      </c>
      <c r="Z289" s="3" t="e">
        <f>'MDM WORKSHEET HIDE'!H290</f>
        <v>#N/A</v>
      </c>
      <c r="AA289" s="3" t="e">
        <f>'MDM WORKSHEET HIDE'!I290</f>
        <v>#N/A</v>
      </c>
      <c r="AB289" s="3"/>
      <c r="AC289" s="76" t="e">
        <f t="shared" si="19"/>
        <v>#VALUE!</v>
      </c>
      <c r="AD289" s="28"/>
      <c r="AE289" s="77" t="e">
        <f t="shared" si="20"/>
        <v>#VALUE!</v>
      </c>
    </row>
    <row r="290" spans="1:31" ht="48.75" customHeight="1" x14ac:dyDescent="0.3">
      <c r="A290" s="3" t="str">
        <f>CONCATENATE("REQ NAME",":",DATA!D297)</f>
        <v>REQ NAME:0</v>
      </c>
      <c r="B290" s="3" t="str">
        <f>CONCATENATE("REQ PHONE",":",DATA!E297)</f>
        <v>REQ PHONE:0</v>
      </c>
      <c r="C290" s="3">
        <f>DATA!G297</f>
        <v>0</v>
      </c>
      <c r="D290" s="3" t="e">
        <f>DATA!H297</f>
        <v>#N/A</v>
      </c>
      <c r="E290" s="3">
        <f>DATA!U297</f>
        <v>0</v>
      </c>
      <c r="F290" s="4">
        <f>DATA!I297</f>
        <v>0</v>
      </c>
      <c r="G290" s="3" t="str">
        <f>CONCATENATE("CUST NAME",":",DATA!J297)</f>
        <v>CUST NAME:</v>
      </c>
      <c r="H290" s="5"/>
      <c r="I290" s="4">
        <f t="shared" si="17"/>
        <v>0</v>
      </c>
      <c r="J290" s="3" t="str">
        <f t="shared" si="18"/>
        <v>CUST NAME:</v>
      </c>
      <c r="K290" s="3" t="str">
        <f>CONCATENATE("PRIM CONTACT",":",DATA!K297)</f>
        <v>PRIM CONTACT:</v>
      </c>
      <c r="L290" s="3" t="str">
        <f>CONCATENATE("PRIM PHONE",":",DATA!L297)</f>
        <v>PRIM PHONE:</v>
      </c>
      <c r="M290" s="75" t="str">
        <f>CONCATENATE("REQ COMPLETION DATE",":",(TEXT(DATA!M297,"MM/DD/YYYY")))</f>
        <v>REQ COMPLETION DATE:01/00/1900</v>
      </c>
      <c r="N290" s="3"/>
      <c r="O290" s="3">
        <f>DATA!N297</f>
        <v>0</v>
      </c>
      <c r="P290" s="3" t="str">
        <f>CONCATENATE("CURRENT LOC OF EQUIP",":",DATA!O297)</f>
        <v>CURRENT LOC OF EQUIP:</v>
      </c>
      <c r="Q290" s="3" t="str">
        <f>CONCATENATE("NEW LOC OF EQUIP",":",DATA!O297)</f>
        <v>NEW LOC OF EQUIP:</v>
      </c>
      <c r="R290" s="3" t="str">
        <f>CONCATENATE("MODEL",":",DATA!Q297)</f>
        <v>MODEL:</v>
      </c>
      <c r="S290" s="3" t="str">
        <f>CONCATENATE("GRAPHICS",":",DATA!R297)</f>
        <v>GRAPHICS:</v>
      </c>
      <c r="T290" s="3" t="str">
        <f>CONCATENATE("# OF STEPS",":",DATA!S297)</f>
        <v># OF STEPS:</v>
      </c>
      <c r="U290" s="3" t="str">
        <f>CONCATENATE("COMMENTS",":",DATA!T297)</f>
        <v>COMMENTS:</v>
      </c>
      <c r="V290" s="3">
        <f>DATA!F297</f>
        <v>4200</v>
      </c>
      <c r="W290" s="3" t="str">
        <f>'MDM WORKSHEET HIDE'!C291</f>
        <v/>
      </c>
      <c r="X290" s="3">
        <f>DATA!V297</f>
        <v>0</v>
      </c>
      <c r="Y290" s="75">
        <f>'MDM WORKSHEET HIDE'!B291</f>
        <v>14</v>
      </c>
      <c r="Z290" s="3" t="e">
        <f>'MDM WORKSHEET HIDE'!H291</f>
        <v>#N/A</v>
      </c>
      <c r="AA290" s="3" t="e">
        <f>'MDM WORKSHEET HIDE'!I291</f>
        <v>#N/A</v>
      </c>
      <c r="AB290" s="3"/>
      <c r="AC290" s="76" t="e">
        <f t="shared" si="19"/>
        <v>#VALUE!</v>
      </c>
      <c r="AD290" s="28"/>
      <c r="AE290" s="77" t="e">
        <f t="shared" si="20"/>
        <v>#VALUE!</v>
      </c>
    </row>
    <row r="291" spans="1:31" ht="48.75" customHeight="1" x14ac:dyDescent="0.3">
      <c r="A291" s="3" t="str">
        <f>CONCATENATE("REQ NAME",":",DATA!D298)</f>
        <v>REQ NAME:0</v>
      </c>
      <c r="B291" s="3" t="str">
        <f>CONCATENATE("REQ PHONE",":",DATA!E298)</f>
        <v>REQ PHONE:0</v>
      </c>
      <c r="C291" s="3">
        <f>DATA!G298</f>
        <v>0</v>
      </c>
      <c r="D291" s="3" t="e">
        <f>DATA!H298</f>
        <v>#N/A</v>
      </c>
      <c r="E291" s="3">
        <f>DATA!U298</f>
        <v>0</v>
      </c>
      <c r="F291" s="4">
        <f>DATA!I298</f>
        <v>0</v>
      </c>
      <c r="G291" s="3" t="str">
        <f>CONCATENATE("CUST NAME",":",DATA!J298)</f>
        <v>CUST NAME:</v>
      </c>
      <c r="H291" s="5"/>
      <c r="I291" s="4">
        <f t="shared" si="17"/>
        <v>0</v>
      </c>
      <c r="J291" s="3" t="str">
        <f t="shared" si="18"/>
        <v>CUST NAME:</v>
      </c>
      <c r="K291" s="3" t="str">
        <f>CONCATENATE("PRIM CONTACT",":",DATA!K298)</f>
        <v>PRIM CONTACT:</v>
      </c>
      <c r="L291" s="3" t="str">
        <f>CONCATENATE("PRIM PHONE",":",DATA!L298)</f>
        <v>PRIM PHONE:</v>
      </c>
      <c r="M291" s="75" t="str">
        <f>CONCATENATE("REQ COMPLETION DATE",":",(TEXT(DATA!M298,"MM/DD/YYYY")))</f>
        <v>REQ COMPLETION DATE:01/00/1900</v>
      </c>
      <c r="N291" s="3"/>
      <c r="O291" s="3">
        <f>DATA!N298</f>
        <v>0</v>
      </c>
      <c r="P291" s="3" t="str">
        <f>CONCATENATE("CURRENT LOC OF EQUIP",":",DATA!O298)</f>
        <v>CURRENT LOC OF EQUIP:</v>
      </c>
      <c r="Q291" s="3" t="str">
        <f>CONCATENATE("NEW LOC OF EQUIP",":",DATA!O298)</f>
        <v>NEW LOC OF EQUIP:</v>
      </c>
      <c r="R291" s="3" t="str">
        <f>CONCATENATE("MODEL",":",DATA!Q298)</f>
        <v>MODEL:</v>
      </c>
      <c r="S291" s="3" t="str">
        <f>CONCATENATE("GRAPHICS",":",DATA!R298)</f>
        <v>GRAPHICS:</v>
      </c>
      <c r="T291" s="3" t="str">
        <f>CONCATENATE("# OF STEPS",":",DATA!S298)</f>
        <v># OF STEPS:</v>
      </c>
      <c r="U291" s="3" t="str">
        <f>CONCATENATE("COMMENTS",":",DATA!T298)</f>
        <v>COMMENTS:</v>
      </c>
      <c r="V291" s="3">
        <f>DATA!F298</f>
        <v>4200</v>
      </c>
      <c r="W291" s="3" t="str">
        <f>'MDM WORKSHEET HIDE'!C292</f>
        <v/>
      </c>
      <c r="X291" s="3">
        <f>DATA!V298</f>
        <v>0</v>
      </c>
      <c r="Y291" s="75">
        <f>'MDM WORKSHEET HIDE'!B292</f>
        <v>14</v>
      </c>
      <c r="Z291" s="3" t="e">
        <f>'MDM WORKSHEET HIDE'!H292</f>
        <v>#N/A</v>
      </c>
      <c r="AA291" s="3" t="e">
        <f>'MDM WORKSHEET HIDE'!I292</f>
        <v>#N/A</v>
      </c>
      <c r="AB291" s="3"/>
      <c r="AC291" s="76" t="e">
        <f t="shared" si="19"/>
        <v>#VALUE!</v>
      </c>
      <c r="AD291" s="28"/>
      <c r="AE291" s="77" t="e">
        <f t="shared" si="20"/>
        <v>#VALUE!</v>
      </c>
    </row>
    <row r="292" spans="1:31" ht="48.75" customHeight="1" x14ac:dyDescent="0.3">
      <c r="A292" s="3" t="str">
        <f>CONCATENATE("REQ NAME",":",DATA!D299)</f>
        <v>REQ NAME:0</v>
      </c>
      <c r="B292" s="3" t="str">
        <f>CONCATENATE("REQ PHONE",":",DATA!E299)</f>
        <v>REQ PHONE:0</v>
      </c>
      <c r="C292" s="3">
        <f>DATA!G299</f>
        <v>0</v>
      </c>
      <c r="D292" s="3" t="e">
        <f>DATA!H299</f>
        <v>#N/A</v>
      </c>
      <c r="E292" s="3">
        <f>DATA!U299</f>
        <v>0</v>
      </c>
      <c r="F292" s="4">
        <f>DATA!I299</f>
        <v>0</v>
      </c>
      <c r="G292" s="3" t="str">
        <f>CONCATENATE("CUST NAME",":",DATA!J299)</f>
        <v>CUST NAME:</v>
      </c>
      <c r="H292" s="5"/>
      <c r="I292" s="4">
        <f t="shared" si="17"/>
        <v>0</v>
      </c>
      <c r="J292" s="3" t="str">
        <f t="shared" si="18"/>
        <v>CUST NAME:</v>
      </c>
      <c r="K292" s="3" t="str">
        <f>CONCATENATE("PRIM CONTACT",":",DATA!K299)</f>
        <v>PRIM CONTACT:</v>
      </c>
      <c r="L292" s="3" t="str">
        <f>CONCATENATE("PRIM PHONE",":",DATA!L299)</f>
        <v>PRIM PHONE:</v>
      </c>
      <c r="M292" s="75" t="str">
        <f>CONCATENATE("REQ COMPLETION DATE",":",(TEXT(DATA!M299,"MM/DD/YYYY")))</f>
        <v>REQ COMPLETION DATE:01/00/1900</v>
      </c>
      <c r="N292" s="3"/>
      <c r="O292" s="3">
        <f>DATA!N299</f>
        <v>0</v>
      </c>
      <c r="P292" s="3" t="str">
        <f>CONCATENATE("CURRENT LOC OF EQUIP",":",DATA!O299)</f>
        <v>CURRENT LOC OF EQUIP:</v>
      </c>
      <c r="Q292" s="3" t="str">
        <f>CONCATENATE("NEW LOC OF EQUIP",":",DATA!O299)</f>
        <v>NEW LOC OF EQUIP:</v>
      </c>
      <c r="R292" s="3" t="str">
        <f>CONCATENATE("MODEL",":",DATA!Q299)</f>
        <v>MODEL:</v>
      </c>
      <c r="S292" s="3" t="str">
        <f>CONCATENATE("GRAPHICS",":",DATA!R299)</f>
        <v>GRAPHICS:</v>
      </c>
      <c r="T292" s="3" t="str">
        <f>CONCATENATE("# OF STEPS",":",DATA!S299)</f>
        <v># OF STEPS:</v>
      </c>
      <c r="U292" s="3" t="str">
        <f>CONCATENATE("COMMENTS",":",DATA!T299)</f>
        <v>COMMENTS:</v>
      </c>
      <c r="V292" s="3">
        <f>DATA!F299</f>
        <v>4200</v>
      </c>
      <c r="W292" s="3" t="str">
        <f>'MDM WORKSHEET HIDE'!C293</f>
        <v/>
      </c>
      <c r="X292" s="3">
        <f>DATA!V299</f>
        <v>0</v>
      </c>
      <c r="Y292" s="75">
        <f>'MDM WORKSHEET HIDE'!B293</f>
        <v>14</v>
      </c>
      <c r="Z292" s="3" t="e">
        <f>'MDM WORKSHEET HIDE'!H293</f>
        <v>#N/A</v>
      </c>
      <c r="AA292" s="3" t="e">
        <f>'MDM WORKSHEET HIDE'!I293</f>
        <v>#N/A</v>
      </c>
      <c r="AB292" s="3"/>
      <c r="AC292" s="76" t="e">
        <f t="shared" si="19"/>
        <v>#VALUE!</v>
      </c>
      <c r="AD292" s="28"/>
      <c r="AE292" s="77" t="e">
        <f t="shared" si="20"/>
        <v>#VALUE!</v>
      </c>
    </row>
    <row r="293" spans="1:31" ht="48.75" customHeight="1" x14ac:dyDescent="0.3">
      <c r="A293" s="3" t="str">
        <f>CONCATENATE("REQ NAME",":",DATA!D300)</f>
        <v>REQ NAME:0</v>
      </c>
      <c r="B293" s="3" t="str">
        <f>CONCATENATE("REQ PHONE",":",DATA!E300)</f>
        <v>REQ PHONE:0</v>
      </c>
      <c r="C293" s="3">
        <f>DATA!G300</f>
        <v>0</v>
      </c>
      <c r="D293" s="3" t="e">
        <f>DATA!H300</f>
        <v>#N/A</v>
      </c>
      <c r="E293" s="3">
        <f>DATA!U300</f>
        <v>0</v>
      </c>
      <c r="F293" s="4">
        <f>DATA!I300</f>
        <v>0</v>
      </c>
      <c r="G293" s="3" t="str">
        <f>CONCATENATE("CUST NAME",":",DATA!J300)</f>
        <v>CUST NAME:</v>
      </c>
      <c r="H293" s="5"/>
      <c r="I293" s="4">
        <f t="shared" si="17"/>
        <v>0</v>
      </c>
      <c r="J293" s="3" t="str">
        <f t="shared" si="18"/>
        <v>CUST NAME:</v>
      </c>
      <c r="K293" s="3" t="str">
        <f>CONCATENATE("PRIM CONTACT",":",DATA!K300)</f>
        <v>PRIM CONTACT:</v>
      </c>
      <c r="L293" s="3" t="str">
        <f>CONCATENATE("PRIM PHONE",":",DATA!L300)</f>
        <v>PRIM PHONE:</v>
      </c>
      <c r="M293" s="75" t="str">
        <f>CONCATENATE("REQ COMPLETION DATE",":",(TEXT(DATA!M300,"MM/DD/YYYY")))</f>
        <v>REQ COMPLETION DATE:01/00/1900</v>
      </c>
      <c r="N293" s="3"/>
      <c r="O293" s="3">
        <f>DATA!N300</f>
        <v>0</v>
      </c>
      <c r="P293" s="3" t="str">
        <f>CONCATENATE("CURRENT LOC OF EQUIP",":",DATA!O300)</f>
        <v>CURRENT LOC OF EQUIP:</v>
      </c>
      <c r="Q293" s="3" t="str">
        <f>CONCATENATE("NEW LOC OF EQUIP",":",DATA!O300)</f>
        <v>NEW LOC OF EQUIP:</v>
      </c>
      <c r="R293" s="3" t="str">
        <f>CONCATENATE("MODEL",":",DATA!Q300)</f>
        <v>MODEL:</v>
      </c>
      <c r="S293" s="3" t="str">
        <f>CONCATENATE("GRAPHICS",":",DATA!R300)</f>
        <v>GRAPHICS:</v>
      </c>
      <c r="T293" s="3" t="str">
        <f>CONCATENATE("# OF STEPS",":",DATA!S300)</f>
        <v># OF STEPS:</v>
      </c>
      <c r="U293" s="3" t="str">
        <f>CONCATENATE("COMMENTS",":",DATA!T300)</f>
        <v>COMMENTS:</v>
      </c>
      <c r="V293" s="3">
        <f>DATA!F300</f>
        <v>4200</v>
      </c>
      <c r="W293" s="3" t="str">
        <f>'MDM WORKSHEET HIDE'!C294</f>
        <v/>
      </c>
      <c r="X293" s="3">
        <f>DATA!V300</f>
        <v>0</v>
      </c>
      <c r="Y293" s="75">
        <f>'MDM WORKSHEET HIDE'!B294</f>
        <v>14</v>
      </c>
      <c r="Z293" s="3" t="e">
        <f>'MDM WORKSHEET HIDE'!H294</f>
        <v>#N/A</v>
      </c>
      <c r="AA293" s="3" t="e">
        <f>'MDM WORKSHEET HIDE'!I294</f>
        <v>#N/A</v>
      </c>
      <c r="AB293" s="3"/>
      <c r="AC293" s="76" t="e">
        <f t="shared" si="19"/>
        <v>#VALUE!</v>
      </c>
      <c r="AD293" s="28"/>
      <c r="AE293" s="77" t="e">
        <f t="shared" si="20"/>
        <v>#VALUE!</v>
      </c>
    </row>
    <row r="294" spans="1:31" ht="48.75" customHeight="1" x14ac:dyDescent="0.3">
      <c r="A294" s="3" t="str">
        <f>CONCATENATE("REQ NAME",":",DATA!D301)</f>
        <v>REQ NAME:0</v>
      </c>
      <c r="B294" s="3" t="str">
        <f>CONCATENATE("REQ PHONE",":",DATA!E301)</f>
        <v>REQ PHONE:0</v>
      </c>
      <c r="C294" s="3">
        <f>DATA!G301</f>
        <v>0</v>
      </c>
      <c r="D294" s="3" t="e">
        <f>DATA!H301</f>
        <v>#N/A</v>
      </c>
      <c r="E294" s="3">
        <f>DATA!U301</f>
        <v>0</v>
      </c>
      <c r="F294" s="4">
        <f>DATA!I301</f>
        <v>0</v>
      </c>
      <c r="G294" s="3" t="str">
        <f>CONCATENATE("CUST NAME",":",DATA!J301)</f>
        <v>CUST NAME:</v>
      </c>
      <c r="H294" s="5"/>
      <c r="I294" s="4">
        <f t="shared" si="17"/>
        <v>0</v>
      </c>
      <c r="J294" s="3" t="str">
        <f t="shared" si="18"/>
        <v>CUST NAME:</v>
      </c>
      <c r="K294" s="3" t="str">
        <f>CONCATENATE("PRIM CONTACT",":",DATA!K301)</f>
        <v>PRIM CONTACT:</v>
      </c>
      <c r="L294" s="3" t="str">
        <f>CONCATENATE("PRIM PHONE",":",DATA!L301)</f>
        <v>PRIM PHONE:</v>
      </c>
      <c r="M294" s="75" t="str">
        <f>CONCATENATE("REQ COMPLETION DATE",":",(TEXT(DATA!M301,"MM/DD/YYYY")))</f>
        <v>REQ COMPLETION DATE:01/00/1900</v>
      </c>
      <c r="N294" s="3"/>
      <c r="O294" s="3">
        <f>DATA!N301</f>
        <v>0</v>
      </c>
      <c r="P294" s="3" t="str">
        <f>CONCATENATE("CURRENT LOC OF EQUIP",":",DATA!O301)</f>
        <v>CURRENT LOC OF EQUIP:</v>
      </c>
      <c r="Q294" s="3" t="str">
        <f>CONCATENATE("NEW LOC OF EQUIP",":",DATA!O301)</f>
        <v>NEW LOC OF EQUIP:</v>
      </c>
      <c r="R294" s="3" t="str">
        <f>CONCATENATE("MODEL",":",DATA!Q301)</f>
        <v>MODEL:</v>
      </c>
      <c r="S294" s="3" t="str">
        <f>CONCATENATE("GRAPHICS",":",DATA!R301)</f>
        <v>GRAPHICS:</v>
      </c>
      <c r="T294" s="3" t="str">
        <f>CONCATENATE("# OF STEPS",":",DATA!S301)</f>
        <v># OF STEPS:</v>
      </c>
      <c r="U294" s="3" t="str">
        <f>CONCATENATE("COMMENTS",":",DATA!T301)</f>
        <v>COMMENTS:</v>
      </c>
      <c r="V294" s="3">
        <f>DATA!F301</f>
        <v>4200</v>
      </c>
      <c r="W294" s="3" t="str">
        <f>'MDM WORKSHEET HIDE'!C295</f>
        <v/>
      </c>
      <c r="X294" s="3">
        <f>DATA!V301</f>
        <v>0</v>
      </c>
      <c r="Y294" s="75">
        <f>'MDM WORKSHEET HIDE'!B295</f>
        <v>14</v>
      </c>
      <c r="Z294" s="3" t="e">
        <f>'MDM WORKSHEET HIDE'!H295</f>
        <v>#N/A</v>
      </c>
      <c r="AA294" s="3" t="e">
        <f>'MDM WORKSHEET HIDE'!I295</f>
        <v>#N/A</v>
      </c>
      <c r="AB294" s="3"/>
      <c r="AC294" s="76" t="e">
        <f t="shared" si="19"/>
        <v>#VALUE!</v>
      </c>
      <c r="AD294" s="28"/>
      <c r="AE294" s="77" t="e">
        <f t="shared" si="20"/>
        <v>#VALUE!</v>
      </c>
    </row>
    <row r="295" spans="1:31" ht="48.75" customHeight="1" x14ac:dyDescent="0.3">
      <c r="A295" s="3" t="str">
        <f>CONCATENATE("REQ NAME",":",DATA!D302)</f>
        <v>REQ NAME:0</v>
      </c>
      <c r="B295" s="3" t="str">
        <f>CONCATENATE("REQ PHONE",":",DATA!E302)</f>
        <v>REQ PHONE:0</v>
      </c>
      <c r="C295" s="3">
        <f>DATA!G302</f>
        <v>0</v>
      </c>
      <c r="D295" s="3" t="e">
        <f>DATA!H302</f>
        <v>#N/A</v>
      </c>
      <c r="E295" s="3">
        <f>DATA!U302</f>
        <v>0</v>
      </c>
      <c r="F295" s="4">
        <f>DATA!I302</f>
        <v>0</v>
      </c>
      <c r="G295" s="3" t="str">
        <f>CONCATENATE("CUST NAME",":",DATA!J302)</f>
        <v>CUST NAME:</v>
      </c>
      <c r="H295" s="5"/>
      <c r="I295" s="4">
        <f t="shared" si="17"/>
        <v>0</v>
      </c>
      <c r="J295" s="3" t="str">
        <f t="shared" si="18"/>
        <v>CUST NAME:</v>
      </c>
      <c r="K295" s="3" t="str">
        <f>CONCATENATE("PRIM CONTACT",":",DATA!K302)</f>
        <v>PRIM CONTACT:</v>
      </c>
      <c r="L295" s="3" t="str">
        <f>CONCATENATE("PRIM PHONE",":",DATA!L302)</f>
        <v>PRIM PHONE:</v>
      </c>
      <c r="M295" s="75" t="str">
        <f>CONCATENATE("REQ COMPLETION DATE",":",(TEXT(DATA!M302,"MM/DD/YYYY")))</f>
        <v>REQ COMPLETION DATE:01/00/1900</v>
      </c>
      <c r="N295" s="3"/>
      <c r="O295" s="3">
        <f>DATA!N302</f>
        <v>0</v>
      </c>
      <c r="P295" s="3" t="str">
        <f>CONCATENATE("CURRENT LOC OF EQUIP",":",DATA!O302)</f>
        <v>CURRENT LOC OF EQUIP:</v>
      </c>
      <c r="Q295" s="3" t="str">
        <f>CONCATENATE("NEW LOC OF EQUIP",":",DATA!O302)</f>
        <v>NEW LOC OF EQUIP:</v>
      </c>
      <c r="R295" s="3" t="str">
        <f>CONCATENATE("MODEL",":",DATA!Q302)</f>
        <v>MODEL:</v>
      </c>
      <c r="S295" s="3" t="str">
        <f>CONCATENATE("GRAPHICS",":",DATA!R302)</f>
        <v>GRAPHICS:</v>
      </c>
      <c r="T295" s="3" t="str">
        <f>CONCATENATE("# OF STEPS",":",DATA!S302)</f>
        <v># OF STEPS:</v>
      </c>
      <c r="U295" s="3" t="str">
        <f>CONCATENATE("COMMENTS",":",DATA!T302)</f>
        <v>COMMENTS:</v>
      </c>
      <c r="V295" s="3">
        <f>DATA!F302</f>
        <v>4200</v>
      </c>
      <c r="W295" s="3" t="str">
        <f>'MDM WORKSHEET HIDE'!C296</f>
        <v/>
      </c>
      <c r="X295" s="3">
        <f>DATA!V302</f>
        <v>0</v>
      </c>
      <c r="Y295" s="75">
        <f>'MDM WORKSHEET HIDE'!B296</f>
        <v>14</v>
      </c>
      <c r="Z295" s="3" t="e">
        <f>'MDM WORKSHEET HIDE'!H296</f>
        <v>#N/A</v>
      </c>
      <c r="AA295" s="3" t="e">
        <f>'MDM WORKSHEET HIDE'!I296</f>
        <v>#N/A</v>
      </c>
      <c r="AB295" s="3"/>
      <c r="AC295" s="76" t="e">
        <f t="shared" si="19"/>
        <v>#VALUE!</v>
      </c>
      <c r="AD295" s="28"/>
      <c r="AE295" s="77" t="e">
        <f t="shared" si="20"/>
        <v>#VALUE!</v>
      </c>
    </row>
    <row r="296" spans="1:31" ht="48.75" customHeight="1" x14ac:dyDescent="0.3">
      <c r="A296" s="3" t="str">
        <f>CONCATENATE("REQ NAME",":",DATA!D303)</f>
        <v>REQ NAME:0</v>
      </c>
      <c r="B296" s="3" t="str">
        <f>CONCATENATE("REQ PHONE",":",DATA!E303)</f>
        <v>REQ PHONE:0</v>
      </c>
      <c r="C296" s="3">
        <f>DATA!G303</f>
        <v>0</v>
      </c>
      <c r="D296" s="3" t="e">
        <f>DATA!H303</f>
        <v>#N/A</v>
      </c>
      <c r="E296" s="3">
        <f>DATA!U303</f>
        <v>0</v>
      </c>
      <c r="F296" s="4">
        <f>DATA!I303</f>
        <v>0</v>
      </c>
      <c r="G296" s="3" t="str">
        <f>CONCATENATE("CUST NAME",":",DATA!J303)</f>
        <v>CUST NAME:</v>
      </c>
      <c r="H296" s="5"/>
      <c r="I296" s="4">
        <f t="shared" si="17"/>
        <v>0</v>
      </c>
      <c r="J296" s="3" t="str">
        <f t="shared" si="18"/>
        <v>CUST NAME:</v>
      </c>
      <c r="K296" s="3" t="str">
        <f>CONCATENATE("PRIM CONTACT",":",DATA!K303)</f>
        <v>PRIM CONTACT:</v>
      </c>
      <c r="L296" s="3" t="str">
        <f>CONCATENATE("PRIM PHONE",":",DATA!L303)</f>
        <v>PRIM PHONE:</v>
      </c>
      <c r="M296" s="75" t="str">
        <f>CONCATENATE("REQ COMPLETION DATE",":",(TEXT(DATA!M303,"MM/DD/YYYY")))</f>
        <v>REQ COMPLETION DATE:01/00/1900</v>
      </c>
      <c r="N296" s="3"/>
      <c r="O296" s="3">
        <f>DATA!N303</f>
        <v>0</v>
      </c>
      <c r="P296" s="3" t="str">
        <f>CONCATENATE("CURRENT LOC OF EQUIP",":",DATA!O303)</f>
        <v>CURRENT LOC OF EQUIP:</v>
      </c>
      <c r="Q296" s="3" t="str">
        <f>CONCATENATE("NEW LOC OF EQUIP",":",DATA!O303)</f>
        <v>NEW LOC OF EQUIP:</v>
      </c>
      <c r="R296" s="3" t="str">
        <f>CONCATENATE("MODEL",":",DATA!Q303)</f>
        <v>MODEL:</v>
      </c>
      <c r="S296" s="3" t="str">
        <f>CONCATENATE("GRAPHICS",":",DATA!R303)</f>
        <v>GRAPHICS:</v>
      </c>
      <c r="T296" s="3" t="str">
        <f>CONCATENATE("# OF STEPS",":",DATA!S303)</f>
        <v># OF STEPS:</v>
      </c>
      <c r="U296" s="3" t="str">
        <f>CONCATENATE("COMMENTS",":",DATA!T303)</f>
        <v>COMMENTS:</v>
      </c>
      <c r="V296" s="3">
        <f>DATA!F303</f>
        <v>4200</v>
      </c>
      <c r="W296" s="3" t="str">
        <f>'MDM WORKSHEET HIDE'!C297</f>
        <v/>
      </c>
      <c r="X296" s="3">
        <f>DATA!V303</f>
        <v>0</v>
      </c>
      <c r="Y296" s="75">
        <f>'MDM WORKSHEET HIDE'!B297</f>
        <v>14</v>
      </c>
      <c r="Z296" s="3" t="e">
        <f>'MDM WORKSHEET HIDE'!H297</f>
        <v>#N/A</v>
      </c>
      <c r="AA296" s="3" t="e">
        <f>'MDM WORKSHEET HIDE'!I297</f>
        <v>#N/A</v>
      </c>
      <c r="AB296" s="3"/>
      <c r="AC296" s="76" t="e">
        <f t="shared" si="19"/>
        <v>#VALUE!</v>
      </c>
      <c r="AD296" s="28"/>
      <c r="AE296" s="77" t="e">
        <f t="shared" si="20"/>
        <v>#VALUE!</v>
      </c>
    </row>
    <row r="297" spans="1:31" ht="48.75" customHeight="1" x14ac:dyDescent="0.3">
      <c r="A297" s="3" t="str">
        <f>CONCATENATE("REQ NAME",":",DATA!D304)</f>
        <v>REQ NAME:0</v>
      </c>
      <c r="B297" s="3" t="str">
        <f>CONCATENATE("REQ PHONE",":",DATA!E304)</f>
        <v>REQ PHONE:0</v>
      </c>
      <c r="C297" s="3">
        <f>DATA!G304</f>
        <v>0</v>
      </c>
      <c r="D297" s="3" t="e">
        <f>DATA!H304</f>
        <v>#N/A</v>
      </c>
      <c r="E297" s="3">
        <f>DATA!U304</f>
        <v>0</v>
      </c>
      <c r="F297" s="4">
        <f>DATA!I304</f>
        <v>0</v>
      </c>
      <c r="G297" s="3" t="str">
        <f>CONCATENATE("CUST NAME",":",DATA!J304)</f>
        <v>CUST NAME:</v>
      </c>
      <c r="H297" s="5"/>
      <c r="I297" s="4">
        <f t="shared" si="17"/>
        <v>0</v>
      </c>
      <c r="J297" s="3" t="str">
        <f t="shared" si="18"/>
        <v>CUST NAME:</v>
      </c>
      <c r="K297" s="3" t="str">
        <f>CONCATENATE("PRIM CONTACT",":",DATA!K304)</f>
        <v>PRIM CONTACT:</v>
      </c>
      <c r="L297" s="3" t="str">
        <f>CONCATENATE("PRIM PHONE",":",DATA!L304)</f>
        <v>PRIM PHONE:</v>
      </c>
      <c r="M297" s="75" t="str">
        <f>CONCATENATE("REQ COMPLETION DATE",":",(TEXT(DATA!M304,"MM/DD/YYYY")))</f>
        <v>REQ COMPLETION DATE:01/00/1900</v>
      </c>
      <c r="N297" s="3"/>
      <c r="O297" s="3">
        <f>DATA!N304</f>
        <v>0</v>
      </c>
      <c r="P297" s="3" t="str">
        <f>CONCATENATE("CURRENT LOC OF EQUIP",":",DATA!O304)</f>
        <v>CURRENT LOC OF EQUIP:</v>
      </c>
      <c r="Q297" s="3" t="str">
        <f>CONCATENATE("NEW LOC OF EQUIP",":",DATA!O304)</f>
        <v>NEW LOC OF EQUIP:</v>
      </c>
      <c r="R297" s="3" t="str">
        <f>CONCATENATE("MODEL",":",DATA!Q304)</f>
        <v>MODEL:</v>
      </c>
      <c r="S297" s="3" t="str">
        <f>CONCATENATE("GRAPHICS",":",DATA!R304)</f>
        <v>GRAPHICS:</v>
      </c>
      <c r="T297" s="3" t="str">
        <f>CONCATENATE("# OF STEPS",":",DATA!S304)</f>
        <v># OF STEPS:</v>
      </c>
      <c r="U297" s="3" t="str">
        <f>CONCATENATE("COMMENTS",":",DATA!T304)</f>
        <v>COMMENTS:</v>
      </c>
      <c r="V297" s="3">
        <f>DATA!F304</f>
        <v>4200</v>
      </c>
      <c r="W297" s="3" t="str">
        <f>'MDM WORKSHEET HIDE'!C298</f>
        <v/>
      </c>
      <c r="X297" s="3">
        <f>DATA!V304</f>
        <v>0</v>
      </c>
      <c r="Y297" s="75">
        <f>'MDM WORKSHEET HIDE'!B298</f>
        <v>14</v>
      </c>
      <c r="Z297" s="3" t="e">
        <f>'MDM WORKSHEET HIDE'!H298</f>
        <v>#N/A</v>
      </c>
      <c r="AA297" s="3" t="e">
        <f>'MDM WORKSHEET HIDE'!I298</f>
        <v>#N/A</v>
      </c>
      <c r="AB297" s="3"/>
      <c r="AC297" s="76" t="e">
        <f t="shared" si="19"/>
        <v>#VALUE!</v>
      </c>
      <c r="AD297" s="28"/>
      <c r="AE297" s="77" t="e">
        <f t="shared" si="20"/>
        <v>#VALUE!</v>
      </c>
    </row>
    <row r="298" spans="1:31" ht="48.75" customHeight="1" x14ac:dyDescent="0.3">
      <c r="A298" s="3" t="str">
        <f>CONCATENATE("REQ NAME",":",DATA!D305)</f>
        <v>REQ NAME:0</v>
      </c>
      <c r="B298" s="3" t="str">
        <f>CONCATENATE("REQ PHONE",":",DATA!E305)</f>
        <v>REQ PHONE:0</v>
      </c>
      <c r="C298" s="3">
        <f>DATA!G305</f>
        <v>0</v>
      </c>
      <c r="D298" s="3" t="e">
        <f>DATA!H305</f>
        <v>#N/A</v>
      </c>
      <c r="E298" s="3">
        <f>DATA!U305</f>
        <v>0</v>
      </c>
      <c r="F298" s="4">
        <f>DATA!I305</f>
        <v>0</v>
      </c>
      <c r="G298" s="3" t="str">
        <f>CONCATENATE("CUST NAME",":",DATA!J305)</f>
        <v>CUST NAME:</v>
      </c>
      <c r="H298" s="5"/>
      <c r="I298" s="4">
        <f t="shared" si="17"/>
        <v>0</v>
      </c>
      <c r="J298" s="3" t="str">
        <f t="shared" si="18"/>
        <v>CUST NAME:</v>
      </c>
      <c r="K298" s="3" t="str">
        <f>CONCATENATE("PRIM CONTACT",":",DATA!K305)</f>
        <v>PRIM CONTACT:</v>
      </c>
      <c r="L298" s="3" t="str">
        <f>CONCATENATE("PRIM PHONE",":",DATA!L305)</f>
        <v>PRIM PHONE:</v>
      </c>
      <c r="M298" s="75" t="str">
        <f>CONCATENATE("REQ COMPLETION DATE",":",(TEXT(DATA!M305,"MM/DD/YYYY")))</f>
        <v>REQ COMPLETION DATE:01/00/1900</v>
      </c>
      <c r="N298" s="3"/>
      <c r="O298" s="3">
        <f>DATA!N305</f>
        <v>0</v>
      </c>
      <c r="P298" s="3" t="str">
        <f>CONCATENATE("CURRENT LOC OF EQUIP",":",DATA!O305)</f>
        <v>CURRENT LOC OF EQUIP:</v>
      </c>
      <c r="Q298" s="3" t="str">
        <f>CONCATENATE("NEW LOC OF EQUIP",":",DATA!O305)</f>
        <v>NEW LOC OF EQUIP:</v>
      </c>
      <c r="R298" s="3" t="str">
        <f>CONCATENATE("MODEL",":",DATA!Q305)</f>
        <v>MODEL:</v>
      </c>
      <c r="S298" s="3" t="str">
        <f>CONCATENATE("GRAPHICS",":",DATA!R305)</f>
        <v>GRAPHICS:</v>
      </c>
      <c r="T298" s="3" t="str">
        <f>CONCATENATE("# OF STEPS",":",DATA!S305)</f>
        <v># OF STEPS:</v>
      </c>
      <c r="U298" s="3" t="str">
        <f>CONCATENATE("COMMENTS",":",DATA!T305)</f>
        <v>COMMENTS:</v>
      </c>
      <c r="V298" s="3">
        <f>DATA!F305</f>
        <v>4200</v>
      </c>
      <c r="W298" s="3" t="str">
        <f>'MDM WORKSHEET HIDE'!C299</f>
        <v/>
      </c>
      <c r="X298" s="3">
        <f>DATA!V305</f>
        <v>0</v>
      </c>
      <c r="Y298" s="75">
        <f>'MDM WORKSHEET HIDE'!B299</f>
        <v>14</v>
      </c>
      <c r="Z298" s="3" t="e">
        <f>'MDM WORKSHEET HIDE'!H299</f>
        <v>#N/A</v>
      </c>
      <c r="AA298" s="3" t="e">
        <f>'MDM WORKSHEET HIDE'!I299</f>
        <v>#N/A</v>
      </c>
      <c r="AB298" s="3"/>
      <c r="AC298" s="76" t="e">
        <f t="shared" si="19"/>
        <v>#VALUE!</v>
      </c>
      <c r="AD298" s="28"/>
      <c r="AE298" s="77" t="e">
        <f t="shared" si="20"/>
        <v>#VALUE!</v>
      </c>
    </row>
    <row r="299" spans="1:31" ht="48.75" customHeight="1" x14ac:dyDescent="0.3">
      <c r="A299" s="3" t="str">
        <f>CONCATENATE("REQ NAME",":",DATA!D306)</f>
        <v>REQ NAME:0</v>
      </c>
      <c r="B299" s="3" t="str">
        <f>CONCATENATE("REQ PHONE",":",DATA!E306)</f>
        <v>REQ PHONE:0</v>
      </c>
      <c r="C299" s="3">
        <f>DATA!G306</f>
        <v>0</v>
      </c>
      <c r="D299" s="3" t="e">
        <f>DATA!H306</f>
        <v>#N/A</v>
      </c>
      <c r="E299" s="3">
        <f>DATA!U306</f>
        <v>0</v>
      </c>
      <c r="F299" s="4">
        <f>DATA!I306</f>
        <v>0</v>
      </c>
      <c r="G299" s="3" t="str">
        <f>CONCATENATE("CUST NAME",":",DATA!J306)</f>
        <v>CUST NAME:</v>
      </c>
      <c r="H299" s="5"/>
      <c r="I299" s="4">
        <f t="shared" si="17"/>
        <v>0</v>
      </c>
      <c r="J299" s="3" t="str">
        <f t="shared" si="18"/>
        <v>CUST NAME:</v>
      </c>
      <c r="K299" s="3" t="str">
        <f>CONCATENATE("PRIM CONTACT",":",DATA!K306)</f>
        <v>PRIM CONTACT:</v>
      </c>
      <c r="L299" s="3" t="str">
        <f>CONCATENATE("PRIM PHONE",":",DATA!L306)</f>
        <v>PRIM PHONE:</v>
      </c>
      <c r="M299" s="75" t="str">
        <f>CONCATENATE("REQ COMPLETION DATE",":",(TEXT(DATA!M306,"MM/DD/YYYY")))</f>
        <v>REQ COMPLETION DATE:01/00/1900</v>
      </c>
      <c r="N299" s="3"/>
      <c r="O299" s="3">
        <f>DATA!N306</f>
        <v>0</v>
      </c>
      <c r="P299" s="3" t="str">
        <f>CONCATENATE("CURRENT LOC OF EQUIP",":",DATA!O306)</f>
        <v>CURRENT LOC OF EQUIP:</v>
      </c>
      <c r="Q299" s="3" t="str">
        <f>CONCATENATE("NEW LOC OF EQUIP",":",DATA!O306)</f>
        <v>NEW LOC OF EQUIP:</v>
      </c>
      <c r="R299" s="3" t="str">
        <f>CONCATENATE("MODEL",":",DATA!Q306)</f>
        <v>MODEL:</v>
      </c>
      <c r="S299" s="3" t="str">
        <f>CONCATENATE("GRAPHICS",":",DATA!R306)</f>
        <v>GRAPHICS:</v>
      </c>
      <c r="T299" s="3" t="str">
        <f>CONCATENATE("# OF STEPS",":",DATA!S306)</f>
        <v># OF STEPS:</v>
      </c>
      <c r="U299" s="3" t="str">
        <f>CONCATENATE("COMMENTS",":",DATA!T306)</f>
        <v>COMMENTS:</v>
      </c>
      <c r="V299" s="3">
        <f>DATA!F306</f>
        <v>4200</v>
      </c>
      <c r="W299" s="3" t="str">
        <f>'MDM WORKSHEET HIDE'!C300</f>
        <v/>
      </c>
      <c r="X299" s="3">
        <f>DATA!V306</f>
        <v>0</v>
      </c>
      <c r="Y299" s="75">
        <f>'MDM WORKSHEET HIDE'!B300</f>
        <v>14</v>
      </c>
      <c r="Z299" s="3" t="e">
        <f>'MDM WORKSHEET HIDE'!H300</f>
        <v>#N/A</v>
      </c>
      <c r="AA299" s="3" t="e">
        <f>'MDM WORKSHEET HIDE'!I300</f>
        <v>#N/A</v>
      </c>
      <c r="AB299" s="3"/>
      <c r="AC299" s="76" t="e">
        <f t="shared" si="19"/>
        <v>#VALUE!</v>
      </c>
      <c r="AD299" s="28"/>
      <c r="AE299" s="77" t="e">
        <f t="shared" si="20"/>
        <v>#VALUE!</v>
      </c>
    </row>
    <row r="300" spans="1:31" ht="48.75" customHeight="1" x14ac:dyDescent="0.3">
      <c r="A300" s="3" t="str">
        <f>CONCATENATE("REQ NAME",":",DATA!D307)</f>
        <v>REQ NAME:0</v>
      </c>
      <c r="B300" s="3" t="str">
        <f>CONCATENATE("REQ PHONE",":",DATA!E307)</f>
        <v>REQ PHONE:0</v>
      </c>
      <c r="C300" s="3">
        <f>DATA!G307</f>
        <v>0</v>
      </c>
      <c r="D300" s="3" t="e">
        <f>DATA!H307</f>
        <v>#N/A</v>
      </c>
      <c r="E300" s="3">
        <f>DATA!U307</f>
        <v>0</v>
      </c>
      <c r="F300" s="4">
        <f>DATA!I307</f>
        <v>0</v>
      </c>
      <c r="G300" s="3" t="str">
        <f>CONCATENATE("CUST NAME",":",DATA!J307)</f>
        <v>CUST NAME:</v>
      </c>
      <c r="H300" s="5"/>
      <c r="I300" s="4">
        <f t="shared" si="17"/>
        <v>0</v>
      </c>
      <c r="J300" s="3" t="str">
        <f t="shared" si="18"/>
        <v>CUST NAME:</v>
      </c>
      <c r="K300" s="3" t="str">
        <f>CONCATENATE("PRIM CONTACT",":",DATA!K307)</f>
        <v>PRIM CONTACT:</v>
      </c>
      <c r="L300" s="3" t="str">
        <f>CONCATENATE("PRIM PHONE",":",DATA!L307)</f>
        <v>PRIM PHONE:</v>
      </c>
      <c r="M300" s="75" t="str">
        <f>CONCATENATE("REQ COMPLETION DATE",":",(TEXT(DATA!M307,"MM/DD/YYYY")))</f>
        <v>REQ COMPLETION DATE:01/00/1900</v>
      </c>
      <c r="N300" s="3"/>
      <c r="O300" s="3">
        <f>DATA!N307</f>
        <v>0</v>
      </c>
      <c r="P300" s="3" t="str">
        <f>CONCATENATE("CURRENT LOC OF EQUIP",":",DATA!O307)</f>
        <v>CURRENT LOC OF EQUIP:</v>
      </c>
      <c r="Q300" s="3" t="str">
        <f>CONCATENATE("NEW LOC OF EQUIP",":",DATA!O307)</f>
        <v>NEW LOC OF EQUIP:</v>
      </c>
      <c r="R300" s="3" t="str">
        <f>CONCATENATE("MODEL",":",DATA!Q307)</f>
        <v>MODEL:</v>
      </c>
      <c r="S300" s="3" t="str">
        <f>CONCATENATE("GRAPHICS",":",DATA!R307)</f>
        <v>GRAPHICS:</v>
      </c>
      <c r="T300" s="3" t="str">
        <f>CONCATENATE("# OF STEPS",":",DATA!S307)</f>
        <v># OF STEPS:</v>
      </c>
      <c r="U300" s="3" t="str">
        <f>CONCATENATE("COMMENTS",":",DATA!T307)</f>
        <v>COMMENTS:</v>
      </c>
      <c r="V300" s="3">
        <f>DATA!F307</f>
        <v>4200</v>
      </c>
      <c r="W300" s="3" t="str">
        <f>'MDM WORKSHEET HIDE'!C301</f>
        <v/>
      </c>
      <c r="X300" s="3">
        <f>DATA!V307</f>
        <v>0</v>
      </c>
      <c r="Y300" s="75">
        <f>'MDM WORKSHEET HIDE'!B301</f>
        <v>14</v>
      </c>
      <c r="Z300" s="3" t="e">
        <f>'MDM WORKSHEET HIDE'!H301</f>
        <v>#N/A</v>
      </c>
      <c r="AA300" s="3" t="e">
        <f>'MDM WORKSHEET HIDE'!I301</f>
        <v>#N/A</v>
      </c>
      <c r="AB300" s="3"/>
      <c r="AC300" s="76" t="e">
        <f t="shared" si="19"/>
        <v>#VALUE!</v>
      </c>
      <c r="AD300" s="28"/>
      <c r="AE300" s="77" t="e">
        <f t="shared" si="20"/>
        <v>#VALUE!</v>
      </c>
    </row>
    <row r="301" spans="1:31" ht="48.75" customHeight="1" x14ac:dyDescent="0.3">
      <c r="A301" s="3" t="str">
        <f>CONCATENATE("REQ NAME",":",DATA!D308)</f>
        <v>REQ NAME:0</v>
      </c>
      <c r="B301" s="3" t="str">
        <f>CONCATENATE("REQ PHONE",":",DATA!E308)</f>
        <v>REQ PHONE:0</v>
      </c>
      <c r="C301" s="3">
        <f>DATA!G308</f>
        <v>0</v>
      </c>
      <c r="D301" s="3" t="e">
        <f>DATA!H308</f>
        <v>#N/A</v>
      </c>
      <c r="E301" s="3">
        <f>DATA!U308</f>
        <v>0</v>
      </c>
      <c r="F301" s="4">
        <f>DATA!I308</f>
        <v>0</v>
      </c>
      <c r="G301" s="3" t="str">
        <f>CONCATENATE("CUST NAME",":",DATA!J308)</f>
        <v>CUST NAME:</v>
      </c>
      <c r="H301" s="5"/>
      <c r="I301" s="4">
        <f t="shared" si="17"/>
        <v>0</v>
      </c>
      <c r="J301" s="3" t="str">
        <f t="shared" si="18"/>
        <v>CUST NAME:</v>
      </c>
      <c r="K301" s="3" t="str">
        <f>CONCATENATE("PRIM CONTACT",":",DATA!K308)</f>
        <v>PRIM CONTACT:</v>
      </c>
      <c r="L301" s="3" t="str">
        <f>CONCATENATE("PRIM PHONE",":",DATA!L308)</f>
        <v>PRIM PHONE:</v>
      </c>
      <c r="M301" s="75" t="str">
        <f>CONCATENATE("REQ COMPLETION DATE",":",(TEXT(DATA!M308,"MM/DD/YYYY")))</f>
        <v>REQ COMPLETION DATE:01/00/1900</v>
      </c>
      <c r="N301" s="3"/>
      <c r="O301" s="3">
        <f>DATA!N308</f>
        <v>0</v>
      </c>
      <c r="P301" s="3" t="str">
        <f>CONCATENATE("CURRENT LOC OF EQUIP",":",DATA!O308)</f>
        <v>CURRENT LOC OF EQUIP:</v>
      </c>
      <c r="Q301" s="3" t="str">
        <f>CONCATENATE("NEW LOC OF EQUIP",":",DATA!O308)</f>
        <v>NEW LOC OF EQUIP:</v>
      </c>
      <c r="R301" s="3" t="str">
        <f>CONCATENATE("MODEL",":",DATA!Q308)</f>
        <v>MODEL:</v>
      </c>
      <c r="S301" s="3" t="str">
        <f>CONCATENATE("GRAPHICS",":",DATA!R308)</f>
        <v>GRAPHICS:</v>
      </c>
      <c r="T301" s="3" t="str">
        <f>CONCATENATE("# OF STEPS",":",DATA!S308)</f>
        <v># OF STEPS:</v>
      </c>
      <c r="U301" s="3" t="str">
        <f>CONCATENATE("COMMENTS",":",DATA!T308)</f>
        <v>COMMENTS:</v>
      </c>
      <c r="V301" s="3">
        <f>DATA!F308</f>
        <v>4200</v>
      </c>
      <c r="W301" s="3" t="str">
        <f>'MDM WORKSHEET HIDE'!C302</f>
        <v/>
      </c>
      <c r="X301" s="3">
        <f>DATA!V308</f>
        <v>0</v>
      </c>
      <c r="Y301" s="75">
        <f>'MDM WORKSHEET HIDE'!B302</f>
        <v>14</v>
      </c>
      <c r="Z301" s="3" t="e">
        <f>'MDM WORKSHEET HIDE'!H302</f>
        <v>#N/A</v>
      </c>
      <c r="AA301" s="3" t="e">
        <f>'MDM WORKSHEET HIDE'!I302</f>
        <v>#N/A</v>
      </c>
      <c r="AB301" s="3"/>
      <c r="AC301" s="76" t="e">
        <f t="shared" si="19"/>
        <v>#VALUE!</v>
      </c>
      <c r="AD301" s="28"/>
      <c r="AE301" s="77" t="e">
        <f t="shared" si="20"/>
        <v>#VALUE!</v>
      </c>
    </row>
    <row r="302" spans="1:31" ht="48.75" customHeight="1" x14ac:dyDescent="0.3">
      <c r="A302" s="3" t="str">
        <f>CONCATENATE("REQ NAME",":",DATA!D309)</f>
        <v>REQ NAME:0</v>
      </c>
      <c r="B302" s="3" t="str">
        <f>CONCATENATE("REQ PHONE",":",DATA!E309)</f>
        <v>REQ PHONE:0</v>
      </c>
      <c r="C302" s="3">
        <f>DATA!G309</f>
        <v>0</v>
      </c>
      <c r="D302" s="3" t="e">
        <f>DATA!H309</f>
        <v>#N/A</v>
      </c>
      <c r="E302" s="3">
        <f>DATA!U309</f>
        <v>0</v>
      </c>
      <c r="F302" s="4">
        <f>DATA!I309</f>
        <v>0</v>
      </c>
      <c r="G302" s="3" t="str">
        <f>CONCATENATE("CUST NAME",":",DATA!J309)</f>
        <v>CUST NAME:</v>
      </c>
      <c r="H302" s="5"/>
      <c r="I302" s="4">
        <f t="shared" si="17"/>
        <v>0</v>
      </c>
      <c r="J302" s="3" t="str">
        <f t="shared" si="18"/>
        <v>CUST NAME:</v>
      </c>
      <c r="K302" s="3" t="str">
        <f>CONCATENATE("PRIM CONTACT",":",DATA!K309)</f>
        <v>PRIM CONTACT:</v>
      </c>
      <c r="L302" s="3" t="str">
        <f>CONCATENATE("PRIM PHONE",":",DATA!L309)</f>
        <v>PRIM PHONE:</v>
      </c>
      <c r="M302" s="75" t="str">
        <f>CONCATENATE("REQ COMPLETION DATE",":",(TEXT(DATA!M309,"MM/DD/YYYY")))</f>
        <v>REQ COMPLETION DATE:01/00/1900</v>
      </c>
      <c r="N302" s="3"/>
      <c r="O302" s="3">
        <f>DATA!N309</f>
        <v>0</v>
      </c>
      <c r="P302" s="3" t="str">
        <f>CONCATENATE("CURRENT LOC OF EQUIP",":",DATA!O309)</f>
        <v>CURRENT LOC OF EQUIP:</v>
      </c>
      <c r="Q302" s="3" t="str">
        <f>CONCATENATE("NEW LOC OF EQUIP",":",DATA!O309)</f>
        <v>NEW LOC OF EQUIP:</v>
      </c>
      <c r="R302" s="3" t="str">
        <f>CONCATENATE("MODEL",":",DATA!Q309)</f>
        <v>MODEL:</v>
      </c>
      <c r="S302" s="3" t="str">
        <f>CONCATENATE("GRAPHICS",":",DATA!R309)</f>
        <v>GRAPHICS:</v>
      </c>
      <c r="T302" s="3" t="str">
        <f>CONCATENATE("# OF STEPS",":",DATA!S309)</f>
        <v># OF STEPS:</v>
      </c>
      <c r="U302" s="3" t="str">
        <f>CONCATENATE("COMMENTS",":",DATA!T309)</f>
        <v>COMMENTS:</v>
      </c>
      <c r="V302" s="3">
        <f>DATA!F309</f>
        <v>4200</v>
      </c>
      <c r="W302" s="3" t="str">
        <f>'MDM WORKSHEET HIDE'!C303</f>
        <v/>
      </c>
      <c r="X302" s="3">
        <f>DATA!V309</f>
        <v>0</v>
      </c>
      <c r="Y302" s="75">
        <f>'MDM WORKSHEET HIDE'!B303</f>
        <v>14</v>
      </c>
      <c r="Z302" s="3" t="e">
        <f>'MDM WORKSHEET HIDE'!H303</f>
        <v>#N/A</v>
      </c>
      <c r="AA302" s="3" t="e">
        <f>'MDM WORKSHEET HIDE'!I303</f>
        <v>#N/A</v>
      </c>
      <c r="AB302" s="3"/>
      <c r="AC302" s="76" t="e">
        <f t="shared" si="19"/>
        <v>#VALUE!</v>
      </c>
      <c r="AD302" s="28"/>
      <c r="AE302" s="77" t="e">
        <f t="shared" si="20"/>
        <v>#VALUE!</v>
      </c>
    </row>
    <row r="303" spans="1:31" ht="48.75" customHeight="1" x14ac:dyDescent="0.3">
      <c r="A303" s="3" t="str">
        <f>CONCATENATE("REQ NAME",":",DATA!D310)</f>
        <v>REQ NAME:0</v>
      </c>
      <c r="B303" s="3" t="str">
        <f>CONCATENATE("REQ PHONE",":",DATA!E310)</f>
        <v>REQ PHONE:0</v>
      </c>
      <c r="C303" s="3">
        <f>DATA!G310</f>
        <v>0</v>
      </c>
      <c r="D303" s="3" t="e">
        <f>DATA!H310</f>
        <v>#N/A</v>
      </c>
      <c r="E303" s="3">
        <f>DATA!U310</f>
        <v>0</v>
      </c>
      <c r="F303" s="4">
        <f>DATA!I310</f>
        <v>0</v>
      </c>
      <c r="G303" s="3" t="str">
        <f>CONCATENATE("CUST NAME",":",DATA!J310)</f>
        <v>CUST NAME:</v>
      </c>
      <c r="H303" s="5"/>
      <c r="I303" s="4">
        <f t="shared" si="17"/>
        <v>0</v>
      </c>
      <c r="J303" s="3" t="str">
        <f t="shared" si="18"/>
        <v>CUST NAME:</v>
      </c>
      <c r="K303" s="3" t="str">
        <f>CONCATENATE("PRIM CONTACT",":",DATA!K310)</f>
        <v>PRIM CONTACT:</v>
      </c>
      <c r="L303" s="3" t="str">
        <f>CONCATENATE("PRIM PHONE",":",DATA!L310)</f>
        <v>PRIM PHONE:</v>
      </c>
      <c r="M303" s="75" t="str">
        <f>CONCATENATE("REQ COMPLETION DATE",":",(TEXT(DATA!M310,"MM/DD/YYYY")))</f>
        <v>REQ COMPLETION DATE:01/00/1900</v>
      </c>
      <c r="N303" s="3"/>
      <c r="O303" s="3">
        <f>DATA!N310</f>
        <v>0</v>
      </c>
      <c r="P303" s="3" t="str">
        <f>CONCATENATE("CURRENT LOC OF EQUIP",":",DATA!O310)</f>
        <v>CURRENT LOC OF EQUIP:</v>
      </c>
      <c r="Q303" s="3" t="str">
        <f>CONCATENATE("NEW LOC OF EQUIP",":",DATA!O310)</f>
        <v>NEW LOC OF EQUIP:</v>
      </c>
      <c r="R303" s="3" t="str">
        <f>CONCATENATE("MODEL",":",DATA!Q310)</f>
        <v>MODEL:</v>
      </c>
      <c r="S303" s="3" t="str">
        <f>CONCATENATE("GRAPHICS",":",DATA!R310)</f>
        <v>GRAPHICS:</v>
      </c>
      <c r="T303" s="3" t="str">
        <f>CONCATENATE("# OF STEPS",":",DATA!S310)</f>
        <v># OF STEPS:</v>
      </c>
      <c r="U303" s="3" t="str">
        <f>CONCATENATE("COMMENTS",":",DATA!T310)</f>
        <v>COMMENTS:</v>
      </c>
      <c r="V303" s="3">
        <f>DATA!F310</f>
        <v>4200</v>
      </c>
      <c r="W303" s="3" t="str">
        <f>'MDM WORKSHEET HIDE'!C304</f>
        <v/>
      </c>
      <c r="X303" s="3">
        <f>DATA!V310</f>
        <v>0</v>
      </c>
      <c r="Y303" s="75">
        <f>'MDM WORKSHEET HIDE'!B304</f>
        <v>14</v>
      </c>
      <c r="Z303" s="3" t="e">
        <f>'MDM WORKSHEET HIDE'!H304</f>
        <v>#N/A</v>
      </c>
      <c r="AA303" s="3" t="e">
        <f>'MDM WORKSHEET HIDE'!I304</f>
        <v>#N/A</v>
      </c>
      <c r="AB303" s="3"/>
      <c r="AC303" s="76" t="e">
        <f t="shared" si="19"/>
        <v>#VALUE!</v>
      </c>
      <c r="AD303" s="28"/>
      <c r="AE303" s="77" t="e">
        <f t="shared" si="20"/>
        <v>#VALUE!</v>
      </c>
    </row>
    <row r="304" spans="1:31" ht="48.75" customHeight="1" x14ac:dyDescent="0.3">
      <c r="A304" s="3" t="str">
        <f>CONCATENATE("REQ NAME",":",DATA!D311)</f>
        <v>REQ NAME:0</v>
      </c>
      <c r="B304" s="3" t="str">
        <f>CONCATENATE("REQ PHONE",":",DATA!E311)</f>
        <v>REQ PHONE:0</v>
      </c>
      <c r="C304" s="3">
        <f>DATA!G311</f>
        <v>0</v>
      </c>
      <c r="D304" s="3" t="e">
        <f>DATA!H311</f>
        <v>#N/A</v>
      </c>
      <c r="E304" s="3">
        <f>DATA!U311</f>
        <v>0</v>
      </c>
      <c r="F304" s="4">
        <f>DATA!I311</f>
        <v>0</v>
      </c>
      <c r="G304" s="3" t="str">
        <f>CONCATENATE("CUST NAME",":",DATA!J311)</f>
        <v>CUST NAME:</v>
      </c>
      <c r="H304" s="5"/>
      <c r="I304" s="4">
        <f t="shared" si="17"/>
        <v>0</v>
      </c>
      <c r="J304" s="3" t="str">
        <f t="shared" si="18"/>
        <v>CUST NAME:</v>
      </c>
      <c r="K304" s="3" t="str">
        <f>CONCATENATE("PRIM CONTACT",":",DATA!K311)</f>
        <v>PRIM CONTACT:</v>
      </c>
      <c r="L304" s="3" t="str">
        <f>CONCATENATE("PRIM PHONE",":",DATA!L311)</f>
        <v>PRIM PHONE:</v>
      </c>
      <c r="M304" s="75" t="str">
        <f>CONCATENATE("REQ COMPLETION DATE",":",(TEXT(DATA!M311,"MM/DD/YYYY")))</f>
        <v>REQ COMPLETION DATE:01/00/1900</v>
      </c>
      <c r="N304" s="3"/>
      <c r="O304" s="3">
        <f>DATA!N311</f>
        <v>0</v>
      </c>
      <c r="P304" s="3" t="str">
        <f>CONCATENATE("CURRENT LOC OF EQUIP",":",DATA!O311)</f>
        <v>CURRENT LOC OF EQUIP:</v>
      </c>
      <c r="Q304" s="3" t="str">
        <f>CONCATENATE("NEW LOC OF EQUIP",":",DATA!O311)</f>
        <v>NEW LOC OF EQUIP:</v>
      </c>
      <c r="R304" s="3" t="str">
        <f>CONCATENATE("MODEL",":",DATA!Q311)</f>
        <v>MODEL:</v>
      </c>
      <c r="S304" s="3" t="str">
        <f>CONCATENATE("GRAPHICS",":",DATA!R311)</f>
        <v>GRAPHICS:</v>
      </c>
      <c r="T304" s="3" t="str">
        <f>CONCATENATE("# OF STEPS",":",DATA!S311)</f>
        <v># OF STEPS:</v>
      </c>
      <c r="U304" s="3" t="str">
        <f>CONCATENATE("COMMENTS",":",DATA!T311)</f>
        <v>COMMENTS:</v>
      </c>
      <c r="V304" s="3">
        <f>DATA!F311</f>
        <v>4200</v>
      </c>
      <c r="W304" s="3" t="str">
        <f>'MDM WORKSHEET HIDE'!C305</f>
        <v/>
      </c>
      <c r="X304" s="3">
        <f>DATA!V311</f>
        <v>0</v>
      </c>
      <c r="Y304" s="75">
        <f>'MDM WORKSHEET HIDE'!B305</f>
        <v>14</v>
      </c>
      <c r="Z304" s="3" t="e">
        <f>'MDM WORKSHEET HIDE'!H305</f>
        <v>#N/A</v>
      </c>
      <c r="AA304" s="3" t="e">
        <f>'MDM WORKSHEET HIDE'!I305</f>
        <v>#N/A</v>
      </c>
      <c r="AB304" s="3"/>
      <c r="AC304" s="76" t="e">
        <f t="shared" si="19"/>
        <v>#VALUE!</v>
      </c>
      <c r="AD304" s="28"/>
      <c r="AE304" s="77" t="e">
        <f t="shared" si="20"/>
        <v>#VALUE!</v>
      </c>
    </row>
    <row r="305" spans="1:31" ht="48.75" customHeight="1" x14ac:dyDescent="0.3">
      <c r="A305" s="3" t="str">
        <f>CONCATENATE("REQ NAME",":",DATA!D312)</f>
        <v>REQ NAME:0</v>
      </c>
      <c r="B305" s="3" t="str">
        <f>CONCATENATE("REQ PHONE",":",DATA!E312)</f>
        <v>REQ PHONE:0</v>
      </c>
      <c r="C305" s="3">
        <f>DATA!G312</f>
        <v>0</v>
      </c>
      <c r="D305" s="3" t="e">
        <f>DATA!H312</f>
        <v>#N/A</v>
      </c>
      <c r="E305" s="3">
        <f>DATA!U312</f>
        <v>0</v>
      </c>
      <c r="F305" s="4">
        <f>DATA!I312</f>
        <v>0</v>
      </c>
      <c r="G305" s="3" t="str">
        <f>CONCATENATE("CUST NAME",":",DATA!J312)</f>
        <v>CUST NAME:</v>
      </c>
      <c r="H305" s="5"/>
      <c r="I305" s="4">
        <f t="shared" si="17"/>
        <v>0</v>
      </c>
      <c r="J305" s="3" t="str">
        <f t="shared" si="18"/>
        <v>CUST NAME:</v>
      </c>
      <c r="K305" s="3" t="str">
        <f>CONCATENATE("PRIM CONTACT",":",DATA!K312)</f>
        <v>PRIM CONTACT:</v>
      </c>
      <c r="L305" s="3" t="str">
        <f>CONCATENATE("PRIM PHONE",":",DATA!L312)</f>
        <v>PRIM PHONE:</v>
      </c>
      <c r="M305" s="75" t="str">
        <f>CONCATENATE("REQ COMPLETION DATE",":",(TEXT(DATA!M312,"MM/DD/YYYY")))</f>
        <v>REQ COMPLETION DATE:01/00/1900</v>
      </c>
      <c r="N305" s="3"/>
      <c r="O305" s="3">
        <f>DATA!N312</f>
        <v>0</v>
      </c>
      <c r="P305" s="3" t="str">
        <f>CONCATENATE("CURRENT LOC OF EQUIP",":",DATA!O312)</f>
        <v>CURRENT LOC OF EQUIP:</v>
      </c>
      <c r="Q305" s="3" t="str">
        <f>CONCATENATE("NEW LOC OF EQUIP",":",DATA!O312)</f>
        <v>NEW LOC OF EQUIP:</v>
      </c>
      <c r="R305" s="3" t="str">
        <f>CONCATENATE("MODEL",":",DATA!Q312)</f>
        <v>MODEL:</v>
      </c>
      <c r="S305" s="3" t="str">
        <f>CONCATENATE("GRAPHICS",":",DATA!R312)</f>
        <v>GRAPHICS:</v>
      </c>
      <c r="T305" s="3" t="str">
        <f>CONCATENATE("# OF STEPS",":",DATA!S312)</f>
        <v># OF STEPS:</v>
      </c>
      <c r="U305" s="3" t="str">
        <f>CONCATENATE("COMMENTS",":",DATA!T312)</f>
        <v>COMMENTS:</v>
      </c>
      <c r="V305" s="3">
        <f>DATA!F312</f>
        <v>4200</v>
      </c>
      <c r="W305" s="3" t="str">
        <f>'MDM WORKSHEET HIDE'!C306</f>
        <v/>
      </c>
      <c r="X305" s="3">
        <f>DATA!V312</f>
        <v>0</v>
      </c>
      <c r="Y305" s="75">
        <f>'MDM WORKSHEET HIDE'!B306</f>
        <v>14</v>
      </c>
      <c r="Z305" s="3" t="e">
        <f>'MDM WORKSHEET HIDE'!H306</f>
        <v>#N/A</v>
      </c>
      <c r="AA305" s="3" t="e">
        <f>'MDM WORKSHEET HIDE'!I306</f>
        <v>#N/A</v>
      </c>
      <c r="AB305" s="3"/>
      <c r="AC305" s="76" t="e">
        <f t="shared" si="19"/>
        <v>#VALUE!</v>
      </c>
      <c r="AD305" s="28"/>
      <c r="AE305" s="77" t="e">
        <f t="shared" si="20"/>
        <v>#VALUE!</v>
      </c>
    </row>
    <row r="306" spans="1:31" ht="48.75" customHeight="1" x14ac:dyDescent="0.3">
      <c r="A306" s="3" t="str">
        <f>CONCATENATE("REQ NAME",":",DATA!D313)</f>
        <v>REQ NAME:0</v>
      </c>
      <c r="B306" s="3" t="str">
        <f>CONCATENATE("REQ PHONE",":",DATA!E313)</f>
        <v>REQ PHONE:0</v>
      </c>
      <c r="C306" s="3">
        <f>DATA!G313</f>
        <v>0</v>
      </c>
      <c r="D306" s="3" t="e">
        <f>DATA!H313</f>
        <v>#N/A</v>
      </c>
      <c r="E306" s="3">
        <f>DATA!U313</f>
        <v>0</v>
      </c>
      <c r="F306" s="4">
        <f>DATA!I313</f>
        <v>0</v>
      </c>
      <c r="G306" s="3" t="str">
        <f>CONCATENATE("CUST NAME",":",DATA!J313)</f>
        <v>CUST NAME:</v>
      </c>
      <c r="H306" s="5"/>
      <c r="I306" s="4">
        <f t="shared" si="17"/>
        <v>0</v>
      </c>
      <c r="J306" s="3" t="str">
        <f t="shared" si="18"/>
        <v>CUST NAME:</v>
      </c>
      <c r="K306" s="3" t="str">
        <f>CONCATENATE("PRIM CONTACT",":",DATA!K313)</f>
        <v>PRIM CONTACT:</v>
      </c>
      <c r="L306" s="3" t="str">
        <f>CONCATENATE("PRIM PHONE",":",DATA!L313)</f>
        <v>PRIM PHONE:</v>
      </c>
      <c r="M306" s="75" t="str">
        <f>CONCATENATE("REQ COMPLETION DATE",":",(TEXT(DATA!M313,"MM/DD/YYYY")))</f>
        <v>REQ COMPLETION DATE:01/00/1900</v>
      </c>
      <c r="N306" s="3"/>
      <c r="O306" s="3">
        <f>DATA!N313</f>
        <v>0</v>
      </c>
      <c r="P306" s="3" t="str">
        <f>CONCATENATE("CURRENT LOC OF EQUIP",":",DATA!O313)</f>
        <v>CURRENT LOC OF EQUIP:</v>
      </c>
      <c r="Q306" s="3" t="str">
        <f>CONCATENATE("NEW LOC OF EQUIP",":",DATA!O313)</f>
        <v>NEW LOC OF EQUIP:</v>
      </c>
      <c r="R306" s="3" t="str">
        <f>CONCATENATE("MODEL",":",DATA!Q313)</f>
        <v>MODEL:</v>
      </c>
      <c r="S306" s="3" t="str">
        <f>CONCATENATE("GRAPHICS",":",DATA!R313)</f>
        <v>GRAPHICS:</v>
      </c>
      <c r="T306" s="3" t="str">
        <f>CONCATENATE("# OF STEPS",":",DATA!S313)</f>
        <v># OF STEPS:</v>
      </c>
      <c r="U306" s="3" t="str">
        <f>CONCATENATE("COMMENTS",":",DATA!T313)</f>
        <v>COMMENTS:</v>
      </c>
      <c r="V306" s="3">
        <f>DATA!F313</f>
        <v>4200</v>
      </c>
      <c r="W306" s="3" t="str">
        <f>'MDM WORKSHEET HIDE'!C307</f>
        <v/>
      </c>
      <c r="X306" s="3">
        <f>DATA!V313</f>
        <v>0</v>
      </c>
      <c r="Y306" s="75">
        <f>'MDM WORKSHEET HIDE'!B307</f>
        <v>14</v>
      </c>
      <c r="Z306" s="3" t="e">
        <f>'MDM WORKSHEET HIDE'!H307</f>
        <v>#N/A</v>
      </c>
      <c r="AA306" s="3" t="e">
        <f>'MDM WORKSHEET HIDE'!I307</f>
        <v>#N/A</v>
      </c>
      <c r="AB306" s="3"/>
      <c r="AC306" s="76" t="e">
        <f t="shared" si="19"/>
        <v>#VALUE!</v>
      </c>
      <c r="AD306" s="28"/>
      <c r="AE306" s="77" t="e">
        <f t="shared" si="20"/>
        <v>#VALUE!</v>
      </c>
    </row>
    <row r="307" spans="1:31" ht="48.75" customHeight="1" x14ac:dyDescent="0.3">
      <c r="A307" s="3" t="str">
        <f>CONCATENATE("REQ NAME",":",DATA!D314)</f>
        <v>REQ NAME:0</v>
      </c>
      <c r="B307" s="3" t="str">
        <f>CONCATENATE("REQ PHONE",":",DATA!E314)</f>
        <v>REQ PHONE:0</v>
      </c>
      <c r="C307" s="3">
        <f>DATA!G314</f>
        <v>0</v>
      </c>
      <c r="D307" s="3" t="e">
        <f>DATA!H314</f>
        <v>#N/A</v>
      </c>
      <c r="E307" s="3">
        <f>DATA!U314</f>
        <v>0</v>
      </c>
      <c r="F307" s="4">
        <f>DATA!I314</f>
        <v>0</v>
      </c>
      <c r="G307" s="3" t="str">
        <f>CONCATENATE("CUST NAME",":",DATA!J314)</f>
        <v>CUST NAME:</v>
      </c>
      <c r="H307" s="5"/>
      <c r="I307" s="4">
        <f t="shared" si="17"/>
        <v>0</v>
      </c>
      <c r="J307" s="3" t="str">
        <f t="shared" si="18"/>
        <v>CUST NAME:</v>
      </c>
      <c r="K307" s="3" t="str">
        <f>CONCATENATE("PRIM CONTACT",":",DATA!K314)</f>
        <v>PRIM CONTACT:</v>
      </c>
      <c r="L307" s="3" t="str">
        <f>CONCATENATE("PRIM PHONE",":",DATA!L314)</f>
        <v>PRIM PHONE:</v>
      </c>
      <c r="M307" s="75" t="str">
        <f>CONCATENATE("REQ COMPLETION DATE",":",(TEXT(DATA!M314,"MM/DD/YYYY")))</f>
        <v>REQ COMPLETION DATE:01/00/1900</v>
      </c>
      <c r="N307" s="3"/>
      <c r="O307" s="3">
        <f>DATA!N314</f>
        <v>0</v>
      </c>
      <c r="P307" s="3" t="str">
        <f>CONCATENATE("CURRENT LOC OF EQUIP",":",DATA!O314)</f>
        <v>CURRENT LOC OF EQUIP:</v>
      </c>
      <c r="Q307" s="3" t="str">
        <f>CONCATENATE("NEW LOC OF EQUIP",":",DATA!O314)</f>
        <v>NEW LOC OF EQUIP:</v>
      </c>
      <c r="R307" s="3" t="str">
        <f>CONCATENATE("MODEL",":",DATA!Q314)</f>
        <v>MODEL:</v>
      </c>
      <c r="S307" s="3" t="str">
        <f>CONCATENATE("GRAPHICS",":",DATA!R314)</f>
        <v>GRAPHICS:</v>
      </c>
      <c r="T307" s="3" t="str">
        <f>CONCATENATE("# OF STEPS",":",DATA!S314)</f>
        <v># OF STEPS:</v>
      </c>
      <c r="U307" s="3" t="str">
        <f>CONCATENATE("COMMENTS",":",DATA!T314)</f>
        <v>COMMENTS:</v>
      </c>
      <c r="V307" s="3">
        <f>DATA!F314</f>
        <v>4200</v>
      </c>
      <c r="W307" s="3" t="str">
        <f>'MDM WORKSHEET HIDE'!C308</f>
        <v/>
      </c>
      <c r="X307" s="3">
        <f>DATA!V314</f>
        <v>0</v>
      </c>
      <c r="Y307" s="75">
        <f>'MDM WORKSHEET HIDE'!B308</f>
        <v>14</v>
      </c>
      <c r="Z307" s="3" t="e">
        <f>'MDM WORKSHEET HIDE'!H308</f>
        <v>#N/A</v>
      </c>
      <c r="AA307" s="3" t="e">
        <f>'MDM WORKSHEET HIDE'!I308</f>
        <v>#N/A</v>
      </c>
      <c r="AB307" s="3"/>
      <c r="AC307" s="76" t="e">
        <f t="shared" si="19"/>
        <v>#VALUE!</v>
      </c>
      <c r="AD307" s="28"/>
      <c r="AE307" s="77" t="e">
        <f t="shared" si="20"/>
        <v>#VALUE!</v>
      </c>
    </row>
    <row r="308" spans="1:31" ht="48.75" customHeight="1" x14ac:dyDescent="0.3">
      <c r="A308" s="3" t="str">
        <f>CONCATENATE("REQ NAME",":",DATA!D315)</f>
        <v>REQ NAME:0</v>
      </c>
      <c r="B308" s="3" t="str">
        <f>CONCATENATE("REQ PHONE",":",DATA!E315)</f>
        <v>REQ PHONE:0</v>
      </c>
      <c r="C308" s="3">
        <f>DATA!G315</f>
        <v>0</v>
      </c>
      <c r="D308" s="3" t="e">
        <f>DATA!H315</f>
        <v>#N/A</v>
      </c>
      <c r="E308" s="3">
        <f>DATA!U315</f>
        <v>0</v>
      </c>
      <c r="F308" s="4">
        <f>DATA!I315</f>
        <v>0</v>
      </c>
      <c r="G308" s="3" t="str">
        <f>CONCATENATE("CUST NAME",":",DATA!J315)</f>
        <v>CUST NAME:</v>
      </c>
      <c r="H308" s="5"/>
      <c r="I308" s="4">
        <f t="shared" si="17"/>
        <v>0</v>
      </c>
      <c r="J308" s="3" t="str">
        <f t="shared" si="18"/>
        <v>CUST NAME:</v>
      </c>
      <c r="K308" s="3" t="str">
        <f>CONCATENATE("PRIM CONTACT",":",DATA!K315)</f>
        <v>PRIM CONTACT:</v>
      </c>
      <c r="L308" s="3" t="str">
        <f>CONCATENATE("PRIM PHONE",":",DATA!L315)</f>
        <v>PRIM PHONE:</v>
      </c>
      <c r="M308" s="75" t="str">
        <f>CONCATENATE("REQ COMPLETION DATE",":",(TEXT(DATA!M315,"MM/DD/YYYY")))</f>
        <v>REQ COMPLETION DATE:01/00/1900</v>
      </c>
      <c r="N308" s="3"/>
      <c r="O308" s="3">
        <f>DATA!N315</f>
        <v>0</v>
      </c>
      <c r="P308" s="3" t="str">
        <f>CONCATENATE("CURRENT LOC OF EQUIP",":",DATA!O315)</f>
        <v>CURRENT LOC OF EQUIP:</v>
      </c>
      <c r="Q308" s="3" t="str">
        <f>CONCATENATE("NEW LOC OF EQUIP",":",DATA!O315)</f>
        <v>NEW LOC OF EQUIP:</v>
      </c>
      <c r="R308" s="3" t="str">
        <f>CONCATENATE("MODEL",":",DATA!Q315)</f>
        <v>MODEL:</v>
      </c>
      <c r="S308" s="3" t="str">
        <f>CONCATENATE("GRAPHICS",":",DATA!R315)</f>
        <v>GRAPHICS:</v>
      </c>
      <c r="T308" s="3" t="str">
        <f>CONCATENATE("# OF STEPS",":",DATA!S315)</f>
        <v># OF STEPS:</v>
      </c>
      <c r="U308" s="3" t="str">
        <f>CONCATENATE("COMMENTS",":",DATA!T315)</f>
        <v>COMMENTS:</v>
      </c>
      <c r="V308" s="3">
        <f>DATA!F315</f>
        <v>4200</v>
      </c>
      <c r="W308" s="3" t="str">
        <f>'MDM WORKSHEET HIDE'!C309</f>
        <v/>
      </c>
      <c r="X308" s="3">
        <f>DATA!V315</f>
        <v>0</v>
      </c>
      <c r="Y308" s="75">
        <f>'MDM WORKSHEET HIDE'!B309</f>
        <v>14</v>
      </c>
      <c r="Z308" s="3" t="e">
        <f>'MDM WORKSHEET HIDE'!H309</f>
        <v>#N/A</v>
      </c>
      <c r="AA308" s="3" t="e">
        <f>'MDM WORKSHEET HIDE'!I309</f>
        <v>#N/A</v>
      </c>
      <c r="AB308" s="3"/>
      <c r="AC308" s="76" t="e">
        <f t="shared" si="19"/>
        <v>#VALUE!</v>
      </c>
      <c r="AD308" s="28"/>
      <c r="AE308" s="77" t="e">
        <f t="shared" si="20"/>
        <v>#VALUE!</v>
      </c>
    </row>
    <row r="309" spans="1:31" ht="48.75" customHeight="1" x14ac:dyDescent="0.3">
      <c r="A309" s="3" t="str">
        <f>CONCATENATE("REQ NAME",":",DATA!D316)</f>
        <v>REQ NAME:0</v>
      </c>
      <c r="B309" s="3" t="str">
        <f>CONCATENATE("REQ PHONE",":",DATA!E316)</f>
        <v>REQ PHONE:0</v>
      </c>
      <c r="C309" s="3">
        <f>DATA!G316</f>
        <v>0</v>
      </c>
      <c r="D309" s="3" t="e">
        <f>DATA!H316</f>
        <v>#N/A</v>
      </c>
      <c r="E309" s="3">
        <f>DATA!U316</f>
        <v>0</v>
      </c>
      <c r="F309" s="4">
        <f>DATA!I316</f>
        <v>0</v>
      </c>
      <c r="G309" s="3" t="str">
        <f>CONCATENATE("CUST NAME",":",DATA!J316)</f>
        <v>CUST NAME:</v>
      </c>
      <c r="H309" s="5"/>
      <c r="I309" s="4">
        <f t="shared" si="17"/>
        <v>0</v>
      </c>
      <c r="J309" s="3" t="str">
        <f t="shared" si="18"/>
        <v>CUST NAME:</v>
      </c>
      <c r="K309" s="3" t="str">
        <f>CONCATENATE("PRIM CONTACT",":",DATA!K316)</f>
        <v>PRIM CONTACT:</v>
      </c>
      <c r="L309" s="3" t="str">
        <f>CONCATENATE("PRIM PHONE",":",DATA!L316)</f>
        <v>PRIM PHONE:</v>
      </c>
      <c r="M309" s="75" t="str">
        <f>CONCATENATE("REQ COMPLETION DATE",":",(TEXT(DATA!M316,"MM/DD/YYYY")))</f>
        <v>REQ COMPLETION DATE:01/00/1900</v>
      </c>
      <c r="N309" s="3"/>
      <c r="O309" s="3">
        <f>DATA!N316</f>
        <v>0</v>
      </c>
      <c r="P309" s="3" t="str">
        <f>CONCATENATE("CURRENT LOC OF EQUIP",":",DATA!O316)</f>
        <v>CURRENT LOC OF EQUIP:</v>
      </c>
      <c r="Q309" s="3" t="str">
        <f>CONCATENATE("NEW LOC OF EQUIP",":",DATA!O316)</f>
        <v>NEW LOC OF EQUIP:</v>
      </c>
      <c r="R309" s="3" t="str">
        <f>CONCATENATE("MODEL",":",DATA!Q316)</f>
        <v>MODEL:</v>
      </c>
      <c r="S309" s="3" t="str">
        <f>CONCATENATE("GRAPHICS",":",DATA!R316)</f>
        <v>GRAPHICS:</v>
      </c>
      <c r="T309" s="3" t="str">
        <f>CONCATENATE("# OF STEPS",":",DATA!S316)</f>
        <v># OF STEPS:</v>
      </c>
      <c r="U309" s="3" t="str">
        <f>CONCATENATE("COMMENTS",":",DATA!T316)</f>
        <v>COMMENTS:</v>
      </c>
      <c r="V309" s="3">
        <f>DATA!F316</f>
        <v>4200</v>
      </c>
      <c r="W309" s="3" t="str">
        <f>'MDM WORKSHEET HIDE'!C310</f>
        <v/>
      </c>
      <c r="X309" s="3">
        <f>DATA!V316</f>
        <v>0</v>
      </c>
      <c r="Y309" s="75">
        <f>'MDM WORKSHEET HIDE'!B310</f>
        <v>14</v>
      </c>
      <c r="Z309" s="3" t="e">
        <f>'MDM WORKSHEET HIDE'!H310</f>
        <v>#N/A</v>
      </c>
      <c r="AA309" s="3" t="e">
        <f>'MDM WORKSHEET HIDE'!I310</f>
        <v>#N/A</v>
      </c>
      <c r="AB309" s="3"/>
      <c r="AC309" s="76" t="e">
        <f t="shared" si="19"/>
        <v>#VALUE!</v>
      </c>
      <c r="AD309" s="28"/>
      <c r="AE309" s="77" t="e">
        <f t="shared" si="20"/>
        <v>#VALUE!</v>
      </c>
    </row>
    <row r="310" spans="1:31" ht="48.75" customHeight="1" x14ac:dyDescent="0.3">
      <c r="A310" s="3" t="str">
        <f>CONCATENATE("REQ NAME",":",DATA!D317)</f>
        <v>REQ NAME:0</v>
      </c>
      <c r="B310" s="3" t="str">
        <f>CONCATENATE("REQ PHONE",":",DATA!E317)</f>
        <v>REQ PHONE:0</v>
      </c>
      <c r="C310" s="3">
        <f>DATA!G317</f>
        <v>0</v>
      </c>
      <c r="D310" s="3" t="e">
        <f>DATA!H317</f>
        <v>#N/A</v>
      </c>
      <c r="E310" s="3">
        <f>DATA!U317</f>
        <v>0</v>
      </c>
      <c r="F310" s="4">
        <f>DATA!I317</f>
        <v>0</v>
      </c>
      <c r="G310" s="3" t="str">
        <f>CONCATENATE("CUST NAME",":",DATA!J317)</f>
        <v>CUST NAME:</v>
      </c>
      <c r="H310" s="5"/>
      <c r="I310" s="4">
        <f t="shared" si="17"/>
        <v>0</v>
      </c>
      <c r="J310" s="3" t="str">
        <f t="shared" si="18"/>
        <v>CUST NAME:</v>
      </c>
      <c r="K310" s="3" t="str">
        <f>CONCATENATE("PRIM CONTACT",":",DATA!K317)</f>
        <v>PRIM CONTACT:</v>
      </c>
      <c r="L310" s="3" t="str">
        <f>CONCATENATE("PRIM PHONE",":",DATA!L317)</f>
        <v>PRIM PHONE:</v>
      </c>
      <c r="M310" s="75" t="str">
        <f>CONCATENATE("REQ COMPLETION DATE",":",(TEXT(DATA!M317,"MM/DD/YYYY")))</f>
        <v>REQ COMPLETION DATE:01/00/1900</v>
      </c>
      <c r="N310" s="3"/>
      <c r="O310" s="3">
        <f>DATA!N317</f>
        <v>0</v>
      </c>
      <c r="P310" s="3" t="str">
        <f>CONCATENATE("CURRENT LOC OF EQUIP",":",DATA!O317)</f>
        <v>CURRENT LOC OF EQUIP:</v>
      </c>
      <c r="Q310" s="3" t="str">
        <f>CONCATENATE("NEW LOC OF EQUIP",":",DATA!O317)</f>
        <v>NEW LOC OF EQUIP:</v>
      </c>
      <c r="R310" s="3" t="str">
        <f>CONCATENATE("MODEL",":",DATA!Q317)</f>
        <v>MODEL:</v>
      </c>
      <c r="S310" s="3" t="str">
        <f>CONCATENATE("GRAPHICS",":",DATA!R317)</f>
        <v>GRAPHICS:</v>
      </c>
      <c r="T310" s="3" t="str">
        <f>CONCATENATE("# OF STEPS",":",DATA!S317)</f>
        <v># OF STEPS:</v>
      </c>
      <c r="U310" s="3" t="str">
        <f>CONCATENATE("COMMENTS",":",DATA!T317)</f>
        <v>COMMENTS:</v>
      </c>
      <c r="V310" s="3">
        <f>DATA!F317</f>
        <v>4200</v>
      </c>
      <c r="W310" s="3" t="str">
        <f>'MDM WORKSHEET HIDE'!C311</f>
        <v/>
      </c>
      <c r="X310" s="3">
        <f>DATA!V317</f>
        <v>0</v>
      </c>
      <c r="Y310" s="75">
        <f>'MDM WORKSHEET HIDE'!B311</f>
        <v>14</v>
      </c>
      <c r="Z310" s="3" t="e">
        <f>'MDM WORKSHEET HIDE'!H311</f>
        <v>#N/A</v>
      </c>
      <c r="AA310" s="3" t="e">
        <f>'MDM WORKSHEET HIDE'!I311</f>
        <v>#N/A</v>
      </c>
      <c r="AB310" s="3"/>
      <c r="AC310" s="76" t="e">
        <f t="shared" si="19"/>
        <v>#VALUE!</v>
      </c>
      <c r="AD310" s="28"/>
      <c r="AE310" s="77" t="e">
        <f t="shared" si="20"/>
        <v>#VALUE!</v>
      </c>
    </row>
    <row r="311" spans="1:31" ht="48.75" customHeight="1" x14ac:dyDescent="0.3">
      <c r="A311" s="3" t="str">
        <f>CONCATENATE("REQ NAME",":",DATA!D318)</f>
        <v>REQ NAME:0</v>
      </c>
      <c r="B311" s="3" t="str">
        <f>CONCATENATE("REQ PHONE",":",DATA!E318)</f>
        <v>REQ PHONE:0</v>
      </c>
      <c r="C311" s="3">
        <f>DATA!G318</f>
        <v>0</v>
      </c>
      <c r="D311" s="3" t="e">
        <f>DATA!H318</f>
        <v>#N/A</v>
      </c>
      <c r="E311" s="3">
        <f>DATA!U318</f>
        <v>0</v>
      </c>
      <c r="F311" s="4">
        <f>DATA!I318</f>
        <v>0</v>
      </c>
      <c r="G311" s="3" t="str">
        <f>CONCATENATE("CUST NAME",":",DATA!J318)</f>
        <v>CUST NAME:</v>
      </c>
      <c r="H311" s="5"/>
      <c r="I311" s="4">
        <f t="shared" si="17"/>
        <v>0</v>
      </c>
      <c r="J311" s="3" t="str">
        <f t="shared" si="18"/>
        <v>CUST NAME:</v>
      </c>
      <c r="K311" s="3" t="str">
        <f>CONCATENATE("PRIM CONTACT",":",DATA!K318)</f>
        <v>PRIM CONTACT:</v>
      </c>
      <c r="L311" s="3" t="str">
        <f>CONCATENATE("PRIM PHONE",":",DATA!L318)</f>
        <v>PRIM PHONE:</v>
      </c>
      <c r="M311" s="75" t="str">
        <f>CONCATENATE("REQ COMPLETION DATE",":",(TEXT(DATA!M318,"MM/DD/YYYY")))</f>
        <v>REQ COMPLETION DATE:01/00/1900</v>
      </c>
      <c r="N311" s="3"/>
      <c r="O311" s="3">
        <f>DATA!N318</f>
        <v>0</v>
      </c>
      <c r="P311" s="3" t="str">
        <f>CONCATENATE("CURRENT LOC OF EQUIP",":",DATA!O318)</f>
        <v>CURRENT LOC OF EQUIP:</v>
      </c>
      <c r="Q311" s="3" t="str">
        <f>CONCATENATE("NEW LOC OF EQUIP",":",DATA!O318)</f>
        <v>NEW LOC OF EQUIP:</v>
      </c>
      <c r="R311" s="3" t="str">
        <f>CONCATENATE("MODEL",":",DATA!Q318)</f>
        <v>MODEL:</v>
      </c>
      <c r="S311" s="3" t="str">
        <f>CONCATENATE("GRAPHICS",":",DATA!R318)</f>
        <v>GRAPHICS:</v>
      </c>
      <c r="T311" s="3" t="str">
        <f>CONCATENATE("# OF STEPS",":",DATA!S318)</f>
        <v># OF STEPS:</v>
      </c>
      <c r="U311" s="3" t="str">
        <f>CONCATENATE("COMMENTS",":",DATA!T318)</f>
        <v>COMMENTS:</v>
      </c>
      <c r="V311" s="3">
        <f>DATA!F318</f>
        <v>4200</v>
      </c>
      <c r="W311" s="3" t="str">
        <f>'MDM WORKSHEET HIDE'!C312</f>
        <v/>
      </c>
      <c r="X311" s="3">
        <f>DATA!V318</f>
        <v>0</v>
      </c>
      <c r="Y311" s="75">
        <f>'MDM WORKSHEET HIDE'!B312</f>
        <v>14</v>
      </c>
      <c r="Z311" s="3" t="e">
        <f>'MDM WORKSHEET HIDE'!H312</f>
        <v>#N/A</v>
      </c>
      <c r="AA311" s="3" t="e">
        <f>'MDM WORKSHEET HIDE'!I312</f>
        <v>#N/A</v>
      </c>
      <c r="AB311" s="3"/>
      <c r="AC311" s="76" t="e">
        <f t="shared" si="19"/>
        <v>#VALUE!</v>
      </c>
      <c r="AD311" s="28"/>
      <c r="AE311" s="77" t="e">
        <f t="shared" si="20"/>
        <v>#VALUE!</v>
      </c>
    </row>
    <row r="312" spans="1:31" ht="48.75" customHeight="1" x14ac:dyDescent="0.3">
      <c r="A312" s="3" t="str">
        <f>CONCATENATE("REQ NAME",":",DATA!D319)</f>
        <v>REQ NAME:0</v>
      </c>
      <c r="B312" s="3" t="str">
        <f>CONCATENATE("REQ PHONE",":",DATA!E319)</f>
        <v>REQ PHONE:0</v>
      </c>
      <c r="C312" s="3">
        <f>DATA!G319</f>
        <v>0</v>
      </c>
      <c r="D312" s="3" t="e">
        <f>DATA!H319</f>
        <v>#N/A</v>
      </c>
      <c r="E312" s="3">
        <f>DATA!U319</f>
        <v>0</v>
      </c>
      <c r="F312" s="4">
        <f>DATA!I319</f>
        <v>0</v>
      </c>
      <c r="G312" s="3" t="str">
        <f>CONCATENATE("CUST NAME",":",DATA!J319)</f>
        <v>CUST NAME:</v>
      </c>
      <c r="H312" s="5"/>
      <c r="I312" s="4">
        <f t="shared" si="17"/>
        <v>0</v>
      </c>
      <c r="J312" s="3" t="str">
        <f t="shared" si="18"/>
        <v>CUST NAME:</v>
      </c>
      <c r="K312" s="3" t="str">
        <f>CONCATENATE("PRIM CONTACT",":",DATA!K319)</f>
        <v>PRIM CONTACT:</v>
      </c>
      <c r="L312" s="3" t="str">
        <f>CONCATENATE("PRIM PHONE",":",DATA!L319)</f>
        <v>PRIM PHONE:</v>
      </c>
      <c r="M312" s="75" t="str">
        <f>CONCATENATE("REQ COMPLETION DATE",":",(TEXT(DATA!M319,"MM/DD/YYYY")))</f>
        <v>REQ COMPLETION DATE:01/00/1900</v>
      </c>
      <c r="N312" s="3"/>
      <c r="O312" s="3">
        <f>DATA!N319</f>
        <v>0</v>
      </c>
      <c r="P312" s="3" t="str">
        <f>CONCATENATE("CURRENT LOC OF EQUIP",":",DATA!O319)</f>
        <v>CURRENT LOC OF EQUIP:</v>
      </c>
      <c r="Q312" s="3" t="str">
        <f>CONCATENATE("NEW LOC OF EQUIP",":",DATA!O319)</f>
        <v>NEW LOC OF EQUIP:</v>
      </c>
      <c r="R312" s="3" t="str">
        <f>CONCATENATE("MODEL",":",DATA!Q319)</f>
        <v>MODEL:</v>
      </c>
      <c r="S312" s="3" t="str">
        <f>CONCATENATE("GRAPHICS",":",DATA!R319)</f>
        <v>GRAPHICS:</v>
      </c>
      <c r="T312" s="3" t="str">
        <f>CONCATENATE("# OF STEPS",":",DATA!S319)</f>
        <v># OF STEPS:</v>
      </c>
      <c r="U312" s="3" t="str">
        <f>CONCATENATE("COMMENTS",":",DATA!T319)</f>
        <v>COMMENTS:</v>
      </c>
      <c r="V312" s="3">
        <f>DATA!F319</f>
        <v>4200</v>
      </c>
      <c r="W312" s="3" t="str">
        <f>'MDM WORKSHEET HIDE'!C313</f>
        <v/>
      </c>
      <c r="X312" s="3">
        <f>DATA!V319</f>
        <v>0</v>
      </c>
      <c r="Y312" s="75">
        <f>'MDM WORKSHEET HIDE'!B313</f>
        <v>14</v>
      </c>
      <c r="Z312" s="3" t="e">
        <f>'MDM WORKSHEET HIDE'!H313</f>
        <v>#N/A</v>
      </c>
      <c r="AA312" s="3" t="e">
        <f>'MDM WORKSHEET HIDE'!I313</f>
        <v>#N/A</v>
      </c>
      <c r="AB312" s="3"/>
      <c r="AC312" s="76" t="e">
        <f t="shared" si="19"/>
        <v>#VALUE!</v>
      </c>
      <c r="AD312" s="28"/>
      <c r="AE312" s="77" t="e">
        <f t="shared" si="20"/>
        <v>#VALUE!</v>
      </c>
    </row>
    <row r="313" spans="1:31" ht="48.75" customHeight="1" x14ac:dyDescent="0.3">
      <c r="A313" s="3" t="str">
        <f>CONCATENATE("REQ NAME",":",DATA!D320)</f>
        <v>REQ NAME:0</v>
      </c>
      <c r="B313" s="3" t="str">
        <f>CONCATENATE("REQ PHONE",":",DATA!E320)</f>
        <v>REQ PHONE:0</v>
      </c>
      <c r="C313" s="3">
        <f>DATA!G320</f>
        <v>0</v>
      </c>
      <c r="D313" s="3" t="e">
        <f>DATA!H320</f>
        <v>#N/A</v>
      </c>
      <c r="E313" s="3">
        <f>DATA!U320</f>
        <v>0</v>
      </c>
      <c r="F313" s="4">
        <f>DATA!I320</f>
        <v>0</v>
      </c>
      <c r="G313" s="3" t="str">
        <f>CONCATENATE("CUST NAME",":",DATA!J320)</f>
        <v>CUST NAME:</v>
      </c>
      <c r="H313" s="5"/>
      <c r="I313" s="4">
        <f t="shared" si="17"/>
        <v>0</v>
      </c>
      <c r="J313" s="3" t="str">
        <f t="shared" si="18"/>
        <v>CUST NAME:</v>
      </c>
      <c r="K313" s="3" t="str">
        <f>CONCATENATE("PRIM CONTACT",":",DATA!K320)</f>
        <v>PRIM CONTACT:</v>
      </c>
      <c r="L313" s="3" t="str">
        <f>CONCATENATE("PRIM PHONE",":",DATA!L320)</f>
        <v>PRIM PHONE:</v>
      </c>
      <c r="M313" s="75" t="str">
        <f>CONCATENATE("REQ COMPLETION DATE",":",(TEXT(DATA!M320,"MM/DD/YYYY")))</f>
        <v>REQ COMPLETION DATE:01/00/1900</v>
      </c>
      <c r="N313" s="3"/>
      <c r="O313" s="3">
        <f>DATA!N320</f>
        <v>0</v>
      </c>
      <c r="P313" s="3" t="str">
        <f>CONCATENATE("CURRENT LOC OF EQUIP",":",DATA!O320)</f>
        <v>CURRENT LOC OF EQUIP:</v>
      </c>
      <c r="Q313" s="3" t="str">
        <f>CONCATENATE("NEW LOC OF EQUIP",":",DATA!O320)</f>
        <v>NEW LOC OF EQUIP:</v>
      </c>
      <c r="R313" s="3" t="str">
        <f>CONCATENATE("MODEL",":",DATA!Q320)</f>
        <v>MODEL:</v>
      </c>
      <c r="S313" s="3" t="str">
        <f>CONCATENATE("GRAPHICS",":",DATA!R320)</f>
        <v>GRAPHICS:</v>
      </c>
      <c r="T313" s="3" t="str">
        <f>CONCATENATE("# OF STEPS",":",DATA!S320)</f>
        <v># OF STEPS:</v>
      </c>
      <c r="U313" s="3" t="str">
        <f>CONCATENATE("COMMENTS",":",DATA!T320)</f>
        <v>COMMENTS:</v>
      </c>
      <c r="V313" s="3">
        <f>DATA!F320</f>
        <v>4200</v>
      </c>
      <c r="W313" s="3" t="str">
        <f>'MDM WORKSHEET HIDE'!C314</f>
        <v/>
      </c>
      <c r="X313" s="3">
        <f>DATA!V320</f>
        <v>0</v>
      </c>
      <c r="Y313" s="75">
        <f>'MDM WORKSHEET HIDE'!B314</f>
        <v>14</v>
      </c>
      <c r="Z313" s="3" t="e">
        <f>'MDM WORKSHEET HIDE'!H314</f>
        <v>#N/A</v>
      </c>
      <c r="AA313" s="3" t="e">
        <f>'MDM WORKSHEET HIDE'!I314</f>
        <v>#N/A</v>
      </c>
      <c r="AB313" s="3"/>
      <c r="AC313" s="76" t="e">
        <f t="shared" si="19"/>
        <v>#VALUE!</v>
      </c>
      <c r="AD313" s="28"/>
      <c r="AE313" s="77" t="e">
        <f t="shared" si="20"/>
        <v>#VALUE!</v>
      </c>
    </row>
    <row r="314" spans="1:31" ht="48.75" customHeight="1" x14ac:dyDescent="0.3">
      <c r="A314" s="3" t="str">
        <f>CONCATENATE("REQ NAME",":",DATA!D321)</f>
        <v>REQ NAME:0</v>
      </c>
      <c r="B314" s="3" t="str">
        <f>CONCATENATE("REQ PHONE",":",DATA!E321)</f>
        <v>REQ PHONE:0</v>
      </c>
      <c r="C314" s="3">
        <f>DATA!G321</f>
        <v>0</v>
      </c>
      <c r="D314" s="3" t="e">
        <f>DATA!H321</f>
        <v>#N/A</v>
      </c>
      <c r="E314" s="3">
        <f>DATA!U321</f>
        <v>0</v>
      </c>
      <c r="F314" s="4">
        <f>DATA!I321</f>
        <v>0</v>
      </c>
      <c r="G314" s="3" t="str">
        <f>CONCATENATE("CUST NAME",":",DATA!J321)</f>
        <v>CUST NAME:</v>
      </c>
      <c r="H314" s="5"/>
      <c r="I314" s="4">
        <f t="shared" si="17"/>
        <v>0</v>
      </c>
      <c r="J314" s="3" t="str">
        <f t="shared" si="18"/>
        <v>CUST NAME:</v>
      </c>
      <c r="K314" s="3" t="str">
        <f>CONCATENATE("PRIM CONTACT",":",DATA!K321)</f>
        <v>PRIM CONTACT:</v>
      </c>
      <c r="L314" s="3" t="str">
        <f>CONCATENATE("PRIM PHONE",":",DATA!L321)</f>
        <v>PRIM PHONE:</v>
      </c>
      <c r="M314" s="75" t="str">
        <f>CONCATENATE("REQ COMPLETION DATE",":",(TEXT(DATA!M321,"MM/DD/YYYY")))</f>
        <v>REQ COMPLETION DATE:01/00/1900</v>
      </c>
      <c r="N314" s="3"/>
      <c r="O314" s="3">
        <f>DATA!N321</f>
        <v>0</v>
      </c>
      <c r="P314" s="3" t="str">
        <f>CONCATENATE("CURRENT LOC OF EQUIP",":",DATA!O321)</f>
        <v>CURRENT LOC OF EQUIP:</v>
      </c>
      <c r="Q314" s="3" t="str">
        <f>CONCATENATE("NEW LOC OF EQUIP",":",DATA!O321)</f>
        <v>NEW LOC OF EQUIP:</v>
      </c>
      <c r="R314" s="3" t="str">
        <f>CONCATENATE("MODEL",":",DATA!Q321)</f>
        <v>MODEL:</v>
      </c>
      <c r="S314" s="3" t="str">
        <f>CONCATENATE("GRAPHICS",":",DATA!R321)</f>
        <v>GRAPHICS:</v>
      </c>
      <c r="T314" s="3" t="str">
        <f>CONCATENATE("# OF STEPS",":",DATA!S321)</f>
        <v># OF STEPS:</v>
      </c>
      <c r="U314" s="3" t="str">
        <f>CONCATENATE("COMMENTS",":",DATA!T321)</f>
        <v>COMMENTS:</v>
      </c>
      <c r="V314" s="3">
        <f>DATA!F321</f>
        <v>4200</v>
      </c>
      <c r="W314" s="3" t="str">
        <f>'MDM WORKSHEET HIDE'!C315</f>
        <v/>
      </c>
      <c r="X314" s="3">
        <f>DATA!V321</f>
        <v>0</v>
      </c>
      <c r="Y314" s="75">
        <f>'MDM WORKSHEET HIDE'!B315</f>
        <v>14</v>
      </c>
      <c r="Z314" s="3" t="e">
        <f>'MDM WORKSHEET HIDE'!H315</f>
        <v>#N/A</v>
      </c>
      <c r="AA314" s="3" t="e">
        <f>'MDM WORKSHEET HIDE'!I315</f>
        <v>#N/A</v>
      </c>
      <c r="AB314" s="3"/>
      <c r="AC314" s="76" t="e">
        <f t="shared" si="19"/>
        <v>#VALUE!</v>
      </c>
      <c r="AD314" s="28"/>
      <c r="AE314" s="77" t="e">
        <f t="shared" si="20"/>
        <v>#VALUE!</v>
      </c>
    </row>
    <row r="315" spans="1:31" ht="48.75" customHeight="1" x14ac:dyDescent="0.3">
      <c r="A315" s="3" t="str">
        <f>CONCATENATE("REQ NAME",":",DATA!D322)</f>
        <v>REQ NAME:0</v>
      </c>
      <c r="B315" s="3" t="str">
        <f>CONCATENATE("REQ PHONE",":",DATA!E322)</f>
        <v>REQ PHONE:0</v>
      </c>
      <c r="C315" s="3">
        <f>DATA!G322</f>
        <v>0</v>
      </c>
      <c r="D315" s="3" t="e">
        <f>DATA!H322</f>
        <v>#N/A</v>
      </c>
      <c r="E315" s="3">
        <f>DATA!U322</f>
        <v>0</v>
      </c>
      <c r="F315" s="4">
        <f>DATA!I322</f>
        <v>0</v>
      </c>
      <c r="G315" s="3" t="str">
        <f>CONCATENATE("CUST NAME",":",DATA!J322)</f>
        <v>CUST NAME:</v>
      </c>
      <c r="H315" s="5"/>
      <c r="I315" s="4">
        <f t="shared" si="17"/>
        <v>0</v>
      </c>
      <c r="J315" s="3" t="str">
        <f t="shared" si="18"/>
        <v>CUST NAME:</v>
      </c>
      <c r="K315" s="3" t="str">
        <f>CONCATENATE("PRIM CONTACT",":",DATA!K322)</f>
        <v>PRIM CONTACT:</v>
      </c>
      <c r="L315" s="3" t="str">
        <f>CONCATENATE("PRIM PHONE",":",DATA!L322)</f>
        <v>PRIM PHONE:</v>
      </c>
      <c r="M315" s="75" t="str">
        <f>CONCATENATE("REQ COMPLETION DATE",":",(TEXT(DATA!M322,"MM/DD/YYYY")))</f>
        <v>REQ COMPLETION DATE:01/00/1900</v>
      </c>
      <c r="N315" s="3"/>
      <c r="O315" s="3">
        <f>DATA!N322</f>
        <v>0</v>
      </c>
      <c r="P315" s="3" t="str">
        <f>CONCATENATE("CURRENT LOC OF EQUIP",":",DATA!O322)</f>
        <v>CURRENT LOC OF EQUIP:</v>
      </c>
      <c r="Q315" s="3" t="str">
        <f>CONCATENATE("NEW LOC OF EQUIP",":",DATA!O322)</f>
        <v>NEW LOC OF EQUIP:</v>
      </c>
      <c r="R315" s="3" t="str">
        <f>CONCATENATE("MODEL",":",DATA!Q322)</f>
        <v>MODEL:</v>
      </c>
      <c r="S315" s="3" t="str">
        <f>CONCATENATE("GRAPHICS",":",DATA!R322)</f>
        <v>GRAPHICS:</v>
      </c>
      <c r="T315" s="3" t="str">
        <f>CONCATENATE("# OF STEPS",":",DATA!S322)</f>
        <v># OF STEPS:</v>
      </c>
      <c r="U315" s="3" t="str">
        <f>CONCATENATE("COMMENTS",":",DATA!T322)</f>
        <v>COMMENTS:</v>
      </c>
      <c r="V315" s="3">
        <f>DATA!F322</f>
        <v>4200</v>
      </c>
      <c r="W315" s="3" t="str">
        <f>'MDM WORKSHEET HIDE'!C316</f>
        <v/>
      </c>
      <c r="X315" s="3">
        <f>DATA!V322</f>
        <v>0</v>
      </c>
      <c r="Y315" s="75">
        <f>'MDM WORKSHEET HIDE'!B316</f>
        <v>14</v>
      </c>
      <c r="Z315" s="3" t="e">
        <f>'MDM WORKSHEET HIDE'!H316</f>
        <v>#N/A</v>
      </c>
      <c r="AA315" s="3" t="e">
        <f>'MDM WORKSHEET HIDE'!I316</f>
        <v>#N/A</v>
      </c>
      <c r="AB315" s="3"/>
      <c r="AC315" s="76" t="e">
        <f t="shared" si="19"/>
        <v>#VALUE!</v>
      </c>
      <c r="AD315" s="28"/>
      <c r="AE315" s="77" t="e">
        <f t="shared" si="20"/>
        <v>#VALUE!</v>
      </c>
    </row>
    <row r="316" spans="1:31" ht="48.75" customHeight="1" x14ac:dyDescent="0.3">
      <c r="A316" s="3" t="str">
        <f>CONCATENATE("REQ NAME",":",DATA!D323)</f>
        <v>REQ NAME:0</v>
      </c>
      <c r="B316" s="3" t="str">
        <f>CONCATENATE("REQ PHONE",":",DATA!E323)</f>
        <v>REQ PHONE:0</v>
      </c>
      <c r="C316" s="3">
        <f>DATA!G323</f>
        <v>0</v>
      </c>
      <c r="D316" s="3" t="e">
        <f>DATA!H323</f>
        <v>#N/A</v>
      </c>
      <c r="E316" s="3">
        <f>DATA!U323</f>
        <v>0</v>
      </c>
      <c r="F316" s="4">
        <f>DATA!I323</f>
        <v>0</v>
      </c>
      <c r="G316" s="3" t="str">
        <f>CONCATENATE("CUST NAME",":",DATA!J323)</f>
        <v>CUST NAME:</v>
      </c>
      <c r="H316" s="5"/>
      <c r="I316" s="4">
        <f t="shared" si="17"/>
        <v>0</v>
      </c>
      <c r="J316" s="3" t="str">
        <f t="shared" si="18"/>
        <v>CUST NAME:</v>
      </c>
      <c r="K316" s="3" t="str">
        <f>CONCATENATE("PRIM CONTACT",":",DATA!K323)</f>
        <v>PRIM CONTACT:</v>
      </c>
      <c r="L316" s="3" t="str">
        <f>CONCATENATE("PRIM PHONE",":",DATA!L323)</f>
        <v>PRIM PHONE:</v>
      </c>
      <c r="M316" s="75" t="str">
        <f>CONCATENATE("REQ COMPLETION DATE",":",(TEXT(DATA!M323,"MM/DD/YYYY")))</f>
        <v>REQ COMPLETION DATE:01/00/1900</v>
      </c>
      <c r="N316" s="3"/>
      <c r="O316" s="3">
        <f>DATA!N323</f>
        <v>0</v>
      </c>
      <c r="P316" s="3" t="str">
        <f>CONCATENATE("CURRENT LOC OF EQUIP",":",DATA!O323)</f>
        <v>CURRENT LOC OF EQUIP:</v>
      </c>
      <c r="Q316" s="3" t="str">
        <f>CONCATENATE("NEW LOC OF EQUIP",":",DATA!O323)</f>
        <v>NEW LOC OF EQUIP:</v>
      </c>
      <c r="R316" s="3" t="str">
        <f>CONCATENATE("MODEL",":",DATA!Q323)</f>
        <v>MODEL:</v>
      </c>
      <c r="S316" s="3" t="str">
        <f>CONCATENATE("GRAPHICS",":",DATA!R323)</f>
        <v>GRAPHICS:</v>
      </c>
      <c r="T316" s="3" t="str">
        <f>CONCATENATE("# OF STEPS",":",DATA!S323)</f>
        <v># OF STEPS:</v>
      </c>
      <c r="U316" s="3" t="str">
        <f>CONCATENATE("COMMENTS",":",DATA!T323)</f>
        <v>COMMENTS:</v>
      </c>
      <c r="V316" s="3">
        <f>DATA!F323</f>
        <v>4200</v>
      </c>
      <c r="W316" s="3" t="str">
        <f>'MDM WORKSHEET HIDE'!C317</f>
        <v/>
      </c>
      <c r="X316" s="3">
        <f>DATA!V323</f>
        <v>0</v>
      </c>
      <c r="Y316" s="75">
        <f>'MDM WORKSHEET HIDE'!B317</f>
        <v>14</v>
      </c>
      <c r="Z316" s="3" t="e">
        <f>'MDM WORKSHEET HIDE'!H317</f>
        <v>#N/A</v>
      </c>
      <c r="AA316" s="3" t="e">
        <f>'MDM WORKSHEET HIDE'!I317</f>
        <v>#N/A</v>
      </c>
      <c r="AB316" s="3"/>
      <c r="AC316" s="76" t="e">
        <f t="shared" si="19"/>
        <v>#VALUE!</v>
      </c>
      <c r="AD316" s="28"/>
      <c r="AE316" s="77" t="e">
        <f t="shared" si="20"/>
        <v>#VALUE!</v>
      </c>
    </row>
    <row r="317" spans="1:31" ht="48.75" customHeight="1" x14ac:dyDescent="0.3">
      <c r="A317" s="3" t="str">
        <f>CONCATENATE("REQ NAME",":",DATA!D324)</f>
        <v>REQ NAME:0</v>
      </c>
      <c r="B317" s="3" t="str">
        <f>CONCATENATE("REQ PHONE",":",DATA!E324)</f>
        <v>REQ PHONE:0</v>
      </c>
      <c r="C317" s="3">
        <f>DATA!G324</f>
        <v>0</v>
      </c>
      <c r="D317" s="3" t="e">
        <f>DATA!H324</f>
        <v>#N/A</v>
      </c>
      <c r="E317" s="3">
        <f>DATA!U324</f>
        <v>0</v>
      </c>
      <c r="F317" s="4">
        <f>DATA!I324</f>
        <v>0</v>
      </c>
      <c r="G317" s="3" t="str">
        <f>CONCATENATE("CUST NAME",":",DATA!J324)</f>
        <v>CUST NAME:</v>
      </c>
      <c r="H317" s="5"/>
      <c r="I317" s="4">
        <f t="shared" si="17"/>
        <v>0</v>
      </c>
      <c r="J317" s="3" t="str">
        <f t="shared" si="18"/>
        <v>CUST NAME:</v>
      </c>
      <c r="K317" s="3" t="str">
        <f>CONCATENATE("PRIM CONTACT",":",DATA!K324)</f>
        <v>PRIM CONTACT:</v>
      </c>
      <c r="L317" s="3" t="str">
        <f>CONCATENATE("PRIM PHONE",":",DATA!L324)</f>
        <v>PRIM PHONE:</v>
      </c>
      <c r="M317" s="75" t="str">
        <f>CONCATENATE("REQ COMPLETION DATE",":",(TEXT(DATA!M324,"MM/DD/YYYY")))</f>
        <v>REQ COMPLETION DATE:01/00/1900</v>
      </c>
      <c r="N317" s="3"/>
      <c r="O317" s="3">
        <f>DATA!N324</f>
        <v>0</v>
      </c>
      <c r="P317" s="3" t="str">
        <f>CONCATENATE("CURRENT LOC OF EQUIP",":",DATA!O324)</f>
        <v>CURRENT LOC OF EQUIP:</v>
      </c>
      <c r="Q317" s="3" t="str">
        <f>CONCATENATE("NEW LOC OF EQUIP",":",DATA!O324)</f>
        <v>NEW LOC OF EQUIP:</v>
      </c>
      <c r="R317" s="3" t="str">
        <f>CONCATENATE("MODEL",":",DATA!Q324)</f>
        <v>MODEL:</v>
      </c>
      <c r="S317" s="3" t="str">
        <f>CONCATENATE("GRAPHICS",":",DATA!R324)</f>
        <v>GRAPHICS:</v>
      </c>
      <c r="T317" s="3" t="str">
        <f>CONCATENATE("# OF STEPS",":",DATA!S324)</f>
        <v># OF STEPS:</v>
      </c>
      <c r="U317" s="3" t="str">
        <f>CONCATENATE("COMMENTS",":",DATA!T324)</f>
        <v>COMMENTS:</v>
      </c>
      <c r="V317" s="3">
        <f>DATA!F324</f>
        <v>4200</v>
      </c>
      <c r="W317" s="3" t="str">
        <f>'MDM WORKSHEET HIDE'!C318</f>
        <v/>
      </c>
      <c r="X317" s="3">
        <f>DATA!V324</f>
        <v>0</v>
      </c>
      <c r="Y317" s="75">
        <f>'MDM WORKSHEET HIDE'!B318</f>
        <v>14</v>
      </c>
      <c r="Z317" s="3" t="e">
        <f>'MDM WORKSHEET HIDE'!H318</f>
        <v>#N/A</v>
      </c>
      <c r="AA317" s="3" t="e">
        <f>'MDM WORKSHEET HIDE'!I318</f>
        <v>#N/A</v>
      </c>
      <c r="AB317" s="3"/>
      <c r="AC317" s="76" t="e">
        <f t="shared" si="19"/>
        <v>#VALUE!</v>
      </c>
      <c r="AD317" s="28"/>
      <c r="AE317" s="77" t="e">
        <f t="shared" si="20"/>
        <v>#VALUE!</v>
      </c>
    </row>
    <row r="318" spans="1:31" ht="48.75" customHeight="1" x14ac:dyDescent="0.3">
      <c r="A318" s="3" t="str">
        <f>CONCATENATE("REQ NAME",":",DATA!D325)</f>
        <v>REQ NAME:0</v>
      </c>
      <c r="B318" s="3" t="str">
        <f>CONCATENATE("REQ PHONE",":",DATA!E325)</f>
        <v>REQ PHONE:0</v>
      </c>
      <c r="C318" s="3">
        <f>DATA!G325</f>
        <v>0</v>
      </c>
      <c r="D318" s="3" t="e">
        <f>DATA!H325</f>
        <v>#N/A</v>
      </c>
      <c r="E318" s="3">
        <f>DATA!U325</f>
        <v>0</v>
      </c>
      <c r="F318" s="4">
        <f>DATA!I325</f>
        <v>0</v>
      </c>
      <c r="G318" s="3" t="str">
        <f>CONCATENATE("CUST NAME",":",DATA!J325)</f>
        <v>CUST NAME:</v>
      </c>
      <c r="H318" s="5"/>
      <c r="I318" s="4">
        <f t="shared" si="17"/>
        <v>0</v>
      </c>
      <c r="J318" s="3" t="str">
        <f t="shared" si="18"/>
        <v>CUST NAME:</v>
      </c>
      <c r="K318" s="3" t="str">
        <f>CONCATENATE("PRIM CONTACT",":",DATA!K325)</f>
        <v>PRIM CONTACT:</v>
      </c>
      <c r="L318" s="3" t="str">
        <f>CONCATENATE("PRIM PHONE",":",DATA!L325)</f>
        <v>PRIM PHONE:</v>
      </c>
      <c r="M318" s="75" t="str">
        <f>CONCATENATE("REQ COMPLETION DATE",":",(TEXT(DATA!M325,"MM/DD/YYYY")))</f>
        <v>REQ COMPLETION DATE:01/00/1900</v>
      </c>
      <c r="N318" s="3"/>
      <c r="O318" s="3">
        <f>DATA!N325</f>
        <v>0</v>
      </c>
      <c r="P318" s="3" t="str">
        <f>CONCATENATE("CURRENT LOC OF EQUIP",":",DATA!O325)</f>
        <v>CURRENT LOC OF EQUIP:</v>
      </c>
      <c r="Q318" s="3" t="str">
        <f>CONCATENATE("NEW LOC OF EQUIP",":",DATA!O325)</f>
        <v>NEW LOC OF EQUIP:</v>
      </c>
      <c r="R318" s="3" t="str">
        <f>CONCATENATE("MODEL",":",DATA!Q325)</f>
        <v>MODEL:</v>
      </c>
      <c r="S318" s="3" t="str">
        <f>CONCATENATE("GRAPHICS",":",DATA!R325)</f>
        <v>GRAPHICS:</v>
      </c>
      <c r="T318" s="3" t="str">
        <f>CONCATENATE("# OF STEPS",":",DATA!S325)</f>
        <v># OF STEPS:</v>
      </c>
      <c r="U318" s="3" t="str">
        <f>CONCATENATE("COMMENTS",":",DATA!T325)</f>
        <v>COMMENTS:</v>
      </c>
      <c r="V318" s="3">
        <f>DATA!F325</f>
        <v>4200</v>
      </c>
      <c r="W318" s="3" t="str">
        <f>'MDM WORKSHEET HIDE'!C319</f>
        <v/>
      </c>
      <c r="X318" s="3">
        <f>DATA!V325</f>
        <v>0</v>
      </c>
      <c r="Y318" s="75">
        <f>'MDM WORKSHEET HIDE'!B319</f>
        <v>14</v>
      </c>
      <c r="Z318" s="3" t="e">
        <f>'MDM WORKSHEET HIDE'!H319</f>
        <v>#N/A</v>
      </c>
      <c r="AA318" s="3" t="e">
        <f>'MDM WORKSHEET HIDE'!I319</f>
        <v>#N/A</v>
      </c>
      <c r="AB318" s="3"/>
      <c r="AC318" s="76" t="e">
        <f t="shared" si="19"/>
        <v>#VALUE!</v>
      </c>
      <c r="AD318" s="28"/>
      <c r="AE318" s="77" t="e">
        <f t="shared" si="20"/>
        <v>#VALUE!</v>
      </c>
    </row>
    <row r="319" spans="1:31" ht="48.75" customHeight="1" x14ac:dyDescent="0.3">
      <c r="A319" s="3" t="str">
        <f>CONCATENATE("REQ NAME",":",DATA!D326)</f>
        <v>REQ NAME:0</v>
      </c>
      <c r="B319" s="3" t="str">
        <f>CONCATENATE("REQ PHONE",":",DATA!E326)</f>
        <v>REQ PHONE:0</v>
      </c>
      <c r="C319" s="3">
        <f>DATA!G326</f>
        <v>0</v>
      </c>
      <c r="D319" s="3" t="e">
        <f>DATA!H326</f>
        <v>#N/A</v>
      </c>
      <c r="E319" s="3">
        <f>DATA!U326</f>
        <v>0</v>
      </c>
      <c r="F319" s="4">
        <f>DATA!I326</f>
        <v>0</v>
      </c>
      <c r="G319" s="3" t="str">
        <f>CONCATENATE("CUST NAME",":",DATA!J326)</f>
        <v>CUST NAME:</v>
      </c>
      <c r="H319" s="5"/>
      <c r="I319" s="4">
        <f t="shared" si="17"/>
        <v>0</v>
      </c>
      <c r="J319" s="3" t="str">
        <f t="shared" si="18"/>
        <v>CUST NAME:</v>
      </c>
      <c r="K319" s="3" t="str">
        <f>CONCATENATE("PRIM CONTACT",":",DATA!K326)</f>
        <v>PRIM CONTACT:</v>
      </c>
      <c r="L319" s="3" t="str">
        <f>CONCATENATE("PRIM PHONE",":",DATA!L326)</f>
        <v>PRIM PHONE:</v>
      </c>
      <c r="M319" s="75" t="str">
        <f>CONCATENATE("REQ COMPLETION DATE",":",(TEXT(DATA!M326,"MM/DD/YYYY")))</f>
        <v>REQ COMPLETION DATE:01/00/1900</v>
      </c>
      <c r="N319" s="3"/>
      <c r="O319" s="3">
        <f>DATA!N326</f>
        <v>0</v>
      </c>
      <c r="P319" s="3" t="str">
        <f>CONCATENATE("CURRENT LOC OF EQUIP",":",DATA!O326)</f>
        <v>CURRENT LOC OF EQUIP:</v>
      </c>
      <c r="Q319" s="3" t="str">
        <f>CONCATENATE("NEW LOC OF EQUIP",":",DATA!O326)</f>
        <v>NEW LOC OF EQUIP:</v>
      </c>
      <c r="R319" s="3" t="str">
        <f>CONCATENATE("MODEL",":",DATA!Q326)</f>
        <v>MODEL:</v>
      </c>
      <c r="S319" s="3" t="str">
        <f>CONCATENATE("GRAPHICS",":",DATA!R326)</f>
        <v>GRAPHICS:</v>
      </c>
      <c r="T319" s="3" t="str">
        <f>CONCATENATE("# OF STEPS",":",DATA!S326)</f>
        <v># OF STEPS:</v>
      </c>
      <c r="U319" s="3" t="str">
        <f>CONCATENATE("COMMENTS",":",DATA!T326)</f>
        <v>COMMENTS:</v>
      </c>
      <c r="V319" s="3">
        <f>DATA!F326</f>
        <v>4200</v>
      </c>
      <c r="W319" s="3" t="str">
        <f>'MDM WORKSHEET HIDE'!C320</f>
        <v/>
      </c>
      <c r="X319" s="3">
        <f>DATA!V326</f>
        <v>0</v>
      </c>
      <c r="Y319" s="75">
        <f>'MDM WORKSHEET HIDE'!B320</f>
        <v>14</v>
      </c>
      <c r="Z319" s="3" t="e">
        <f>'MDM WORKSHEET HIDE'!H320</f>
        <v>#N/A</v>
      </c>
      <c r="AA319" s="3" t="e">
        <f>'MDM WORKSHEET HIDE'!I320</f>
        <v>#N/A</v>
      </c>
      <c r="AB319" s="3"/>
      <c r="AC319" s="76" t="e">
        <f t="shared" si="19"/>
        <v>#VALUE!</v>
      </c>
      <c r="AD319" s="28"/>
      <c r="AE319" s="77" t="e">
        <f t="shared" si="20"/>
        <v>#VALUE!</v>
      </c>
    </row>
    <row r="320" spans="1:31" ht="48.75" customHeight="1" x14ac:dyDescent="0.3">
      <c r="A320" s="3" t="str">
        <f>CONCATENATE("REQ NAME",":",DATA!D327)</f>
        <v>REQ NAME:0</v>
      </c>
      <c r="B320" s="3" t="str">
        <f>CONCATENATE("REQ PHONE",":",DATA!E327)</f>
        <v>REQ PHONE:0</v>
      </c>
      <c r="C320" s="3">
        <f>DATA!G327</f>
        <v>0</v>
      </c>
      <c r="D320" s="3" t="e">
        <f>DATA!H327</f>
        <v>#N/A</v>
      </c>
      <c r="E320" s="3">
        <f>DATA!U327</f>
        <v>0</v>
      </c>
      <c r="F320" s="4">
        <f>DATA!I327</f>
        <v>0</v>
      </c>
      <c r="G320" s="3" t="str">
        <f>CONCATENATE("CUST NAME",":",DATA!J327)</f>
        <v>CUST NAME:</v>
      </c>
      <c r="H320" s="5"/>
      <c r="I320" s="4">
        <f t="shared" si="17"/>
        <v>0</v>
      </c>
      <c r="J320" s="3" t="str">
        <f t="shared" si="18"/>
        <v>CUST NAME:</v>
      </c>
      <c r="K320" s="3" t="str">
        <f>CONCATENATE("PRIM CONTACT",":",DATA!K327)</f>
        <v>PRIM CONTACT:</v>
      </c>
      <c r="L320" s="3" t="str">
        <f>CONCATENATE("PRIM PHONE",":",DATA!L327)</f>
        <v>PRIM PHONE:</v>
      </c>
      <c r="M320" s="75" t="str">
        <f>CONCATENATE("REQ COMPLETION DATE",":",(TEXT(DATA!M327,"MM/DD/YYYY")))</f>
        <v>REQ COMPLETION DATE:01/00/1900</v>
      </c>
      <c r="N320" s="3"/>
      <c r="O320" s="3">
        <f>DATA!N327</f>
        <v>0</v>
      </c>
      <c r="P320" s="3" t="str">
        <f>CONCATENATE("CURRENT LOC OF EQUIP",":",DATA!O327)</f>
        <v>CURRENT LOC OF EQUIP:</v>
      </c>
      <c r="Q320" s="3" t="str">
        <f>CONCATENATE("NEW LOC OF EQUIP",":",DATA!O327)</f>
        <v>NEW LOC OF EQUIP:</v>
      </c>
      <c r="R320" s="3" t="str">
        <f>CONCATENATE("MODEL",":",DATA!Q327)</f>
        <v>MODEL:</v>
      </c>
      <c r="S320" s="3" t="str">
        <f>CONCATENATE("GRAPHICS",":",DATA!R327)</f>
        <v>GRAPHICS:</v>
      </c>
      <c r="T320" s="3" t="str">
        <f>CONCATENATE("# OF STEPS",":",DATA!S327)</f>
        <v># OF STEPS:</v>
      </c>
      <c r="U320" s="3" t="str">
        <f>CONCATENATE("COMMENTS",":",DATA!T327)</f>
        <v>COMMENTS:</v>
      </c>
      <c r="V320" s="3">
        <f>DATA!F327</f>
        <v>4200</v>
      </c>
      <c r="W320" s="3" t="str">
        <f>'MDM WORKSHEET HIDE'!C321</f>
        <v/>
      </c>
      <c r="X320" s="3">
        <f>DATA!V327</f>
        <v>0</v>
      </c>
      <c r="Y320" s="75">
        <f>'MDM WORKSHEET HIDE'!B321</f>
        <v>14</v>
      </c>
      <c r="Z320" s="3" t="e">
        <f>'MDM WORKSHEET HIDE'!H321</f>
        <v>#N/A</v>
      </c>
      <c r="AA320" s="3" t="e">
        <f>'MDM WORKSHEET HIDE'!I321</f>
        <v>#N/A</v>
      </c>
      <c r="AB320" s="3"/>
      <c r="AC320" s="76" t="e">
        <f t="shared" si="19"/>
        <v>#VALUE!</v>
      </c>
      <c r="AD320" s="28"/>
      <c r="AE320" s="77" t="e">
        <f t="shared" si="20"/>
        <v>#VALUE!</v>
      </c>
    </row>
    <row r="321" spans="1:31" ht="48.75" customHeight="1" x14ac:dyDescent="0.3">
      <c r="A321" s="3" t="str">
        <f>CONCATENATE("REQ NAME",":",DATA!D328)</f>
        <v>REQ NAME:0</v>
      </c>
      <c r="B321" s="3" t="str">
        <f>CONCATENATE("REQ PHONE",":",DATA!E328)</f>
        <v>REQ PHONE:0</v>
      </c>
      <c r="C321" s="3">
        <f>DATA!G328</f>
        <v>0</v>
      </c>
      <c r="D321" s="3" t="e">
        <f>DATA!H328</f>
        <v>#N/A</v>
      </c>
      <c r="E321" s="3">
        <f>DATA!U328</f>
        <v>0</v>
      </c>
      <c r="F321" s="4">
        <f>DATA!I328</f>
        <v>0</v>
      </c>
      <c r="G321" s="3" t="str">
        <f>CONCATENATE("CUST NAME",":",DATA!J328)</f>
        <v>CUST NAME:</v>
      </c>
      <c r="H321" s="5"/>
      <c r="I321" s="4">
        <f t="shared" si="17"/>
        <v>0</v>
      </c>
      <c r="J321" s="3" t="str">
        <f t="shared" si="18"/>
        <v>CUST NAME:</v>
      </c>
      <c r="K321" s="3" t="str">
        <f>CONCATENATE("PRIM CONTACT",":",DATA!K328)</f>
        <v>PRIM CONTACT:</v>
      </c>
      <c r="L321" s="3" t="str">
        <f>CONCATENATE("PRIM PHONE",":",DATA!L328)</f>
        <v>PRIM PHONE:</v>
      </c>
      <c r="M321" s="75" t="str">
        <f>CONCATENATE("REQ COMPLETION DATE",":",(TEXT(DATA!M328,"MM/DD/YYYY")))</f>
        <v>REQ COMPLETION DATE:01/00/1900</v>
      </c>
      <c r="N321" s="3"/>
      <c r="O321" s="3">
        <f>DATA!N328</f>
        <v>0</v>
      </c>
      <c r="P321" s="3" t="str">
        <f>CONCATENATE("CURRENT LOC OF EQUIP",":",DATA!O328)</f>
        <v>CURRENT LOC OF EQUIP:</v>
      </c>
      <c r="Q321" s="3" t="str">
        <f>CONCATENATE("NEW LOC OF EQUIP",":",DATA!O328)</f>
        <v>NEW LOC OF EQUIP:</v>
      </c>
      <c r="R321" s="3" t="str">
        <f>CONCATENATE("MODEL",":",DATA!Q328)</f>
        <v>MODEL:</v>
      </c>
      <c r="S321" s="3" t="str">
        <f>CONCATENATE("GRAPHICS",":",DATA!R328)</f>
        <v>GRAPHICS:</v>
      </c>
      <c r="T321" s="3" t="str">
        <f>CONCATENATE("# OF STEPS",":",DATA!S328)</f>
        <v># OF STEPS:</v>
      </c>
      <c r="U321" s="3" t="str">
        <f>CONCATENATE("COMMENTS",":",DATA!T328)</f>
        <v>COMMENTS:</v>
      </c>
      <c r="V321" s="3">
        <f>DATA!F328</f>
        <v>4200</v>
      </c>
      <c r="W321" s="3" t="str">
        <f>'MDM WORKSHEET HIDE'!C322</f>
        <v/>
      </c>
      <c r="X321" s="3">
        <f>DATA!V328</f>
        <v>0</v>
      </c>
      <c r="Y321" s="75">
        <f>'MDM WORKSHEET HIDE'!B322</f>
        <v>14</v>
      </c>
      <c r="Z321" s="3" t="e">
        <f>'MDM WORKSHEET HIDE'!H322</f>
        <v>#N/A</v>
      </c>
      <c r="AA321" s="3" t="e">
        <f>'MDM WORKSHEET HIDE'!I322</f>
        <v>#N/A</v>
      </c>
      <c r="AB321" s="3"/>
      <c r="AC321" s="76" t="e">
        <f t="shared" si="19"/>
        <v>#VALUE!</v>
      </c>
      <c r="AD321" s="28"/>
      <c r="AE321" s="77" t="e">
        <f t="shared" si="20"/>
        <v>#VALUE!</v>
      </c>
    </row>
    <row r="322" spans="1:31" ht="48.75" customHeight="1" x14ac:dyDescent="0.3">
      <c r="A322" s="3" t="str">
        <f>CONCATENATE("REQ NAME",":",DATA!D329)</f>
        <v>REQ NAME:0</v>
      </c>
      <c r="B322" s="3" t="str">
        <f>CONCATENATE("REQ PHONE",":",DATA!E329)</f>
        <v>REQ PHONE:0</v>
      </c>
      <c r="C322" s="3">
        <f>DATA!G329</f>
        <v>0</v>
      </c>
      <c r="D322" s="3" t="e">
        <f>DATA!H329</f>
        <v>#N/A</v>
      </c>
      <c r="E322" s="3">
        <f>DATA!U329</f>
        <v>0</v>
      </c>
      <c r="F322" s="4">
        <f>DATA!I329</f>
        <v>0</v>
      </c>
      <c r="G322" s="3" t="str">
        <f>CONCATENATE("CUST NAME",":",DATA!J329)</f>
        <v>CUST NAME:</v>
      </c>
      <c r="H322" s="5"/>
      <c r="I322" s="4">
        <f t="shared" si="17"/>
        <v>0</v>
      </c>
      <c r="J322" s="3" t="str">
        <f t="shared" si="18"/>
        <v>CUST NAME:</v>
      </c>
      <c r="K322" s="3" t="str">
        <f>CONCATENATE("PRIM CONTACT",":",DATA!K329)</f>
        <v>PRIM CONTACT:</v>
      </c>
      <c r="L322" s="3" t="str">
        <f>CONCATENATE("PRIM PHONE",":",DATA!L329)</f>
        <v>PRIM PHONE:</v>
      </c>
      <c r="M322" s="75" t="str">
        <f>CONCATENATE("REQ COMPLETION DATE",":",(TEXT(DATA!M329,"MM/DD/YYYY")))</f>
        <v>REQ COMPLETION DATE:01/00/1900</v>
      </c>
      <c r="N322" s="3"/>
      <c r="O322" s="3">
        <f>DATA!N329</f>
        <v>0</v>
      </c>
      <c r="P322" s="3" t="str">
        <f>CONCATENATE("CURRENT LOC OF EQUIP",":",DATA!O329)</f>
        <v>CURRENT LOC OF EQUIP:</v>
      </c>
      <c r="Q322" s="3" t="str">
        <f>CONCATENATE("NEW LOC OF EQUIP",":",DATA!O329)</f>
        <v>NEW LOC OF EQUIP:</v>
      </c>
      <c r="R322" s="3" t="str">
        <f>CONCATENATE("MODEL",":",DATA!Q329)</f>
        <v>MODEL:</v>
      </c>
      <c r="S322" s="3" t="str">
        <f>CONCATENATE("GRAPHICS",":",DATA!R329)</f>
        <v>GRAPHICS:</v>
      </c>
      <c r="T322" s="3" t="str">
        <f>CONCATENATE("# OF STEPS",":",DATA!S329)</f>
        <v># OF STEPS:</v>
      </c>
      <c r="U322" s="3" t="str">
        <f>CONCATENATE("COMMENTS",":",DATA!T329)</f>
        <v>COMMENTS:</v>
      </c>
      <c r="V322" s="3">
        <f>DATA!F329</f>
        <v>4200</v>
      </c>
      <c r="W322" s="3" t="str">
        <f>'MDM WORKSHEET HIDE'!C323</f>
        <v/>
      </c>
      <c r="X322" s="3">
        <f>DATA!V329</f>
        <v>0</v>
      </c>
      <c r="Y322" s="75">
        <f>'MDM WORKSHEET HIDE'!B323</f>
        <v>14</v>
      </c>
      <c r="Z322" s="3" t="e">
        <f>'MDM WORKSHEET HIDE'!H323</f>
        <v>#N/A</v>
      </c>
      <c r="AA322" s="3" t="e">
        <f>'MDM WORKSHEET HIDE'!I323</f>
        <v>#N/A</v>
      </c>
      <c r="AB322" s="3"/>
      <c r="AC322" s="76" t="e">
        <f t="shared" si="19"/>
        <v>#VALUE!</v>
      </c>
      <c r="AD322" s="28"/>
      <c r="AE322" s="77" t="e">
        <f t="shared" si="20"/>
        <v>#VALUE!</v>
      </c>
    </row>
    <row r="323" spans="1:31" ht="48.75" customHeight="1" x14ac:dyDescent="0.3">
      <c r="A323" s="3" t="str">
        <f>CONCATENATE("REQ NAME",":",DATA!D330)</f>
        <v>REQ NAME:0</v>
      </c>
      <c r="B323" s="3" t="str">
        <f>CONCATENATE("REQ PHONE",":",DATA!E330)</f>
        <v>REQ PHONE:0</v>
      </c>
      <c r="C323" s="3">
        <f>DATA!G330</f>
        <v>0</v>
      </c>
      <c r="D323" s="3" t="e">
        <f>DATA!H330</f>
        <v>#N/A</v>
      </c>
      <c r="E323" s="3">
        <f>DATA!U330</f>
        <v>0</v>
      </c>
      <c r="F323" s="4">
        <f>DATA!I330</f>
        <v>0</v>
      </c>
      <c r="G323" s="3" t="str">
        <f>CONCATENATE("CUST NAME",":",DATA!J330)</f>
        <v>CUST NAME:</v>
      </c>
      <c r="H323" s="5"/>
      <c r="I323" s="4">
        <f t="shared" ref="I323:I386" si="21">F323</f>
        <v>0</v>
      </c>
      <c r="J323" s="3" t="str">
        <f t="shared" ref="J323:J386" si="22">G323</f>
        <v>CUST NAME:</v>
      </c>
      <c r="K323" s="3" t="str">
        <f>CONCATENATE("PRIM CONTACT",":",DATA!K330)</f>
        <v>PRIM CONTACT:</v>
      </c>
      <c r="L323" s="3" t="str">
        <f>CONCATENATE("PRIM PHONE",":",DATA!L330)</f>
        <v>PRIM PHONE:</v>
      </c>
      <c r="M323" s="75" t="str">
        <f>CONCATENATE("REQ COMPLETION DATE",":",(TEXT(DATA!M330,"MM/DD/YYYY")))</f>
        <v>REQ COMPLETION DATE:01/00/1900</v>
      </c>
      <c r="N323" s="3"/>
      <c r="O323" s="3">
        <f>DATA!N330</f>
        <v>0</v>
      </c>
      <c r="P323" s="3" t="str">
        <f>CONCATENATE("CURRENT LOC OF EQUIP",":",DATA!O330)</f>
        <v>CURRENT LOC OF EQUIP:</v>
      </c>
      <c r="Q323" s="3" t="str">
        <f>CONCATENATE("NEW LOC OF EQUIP",":",DATA!O330)</f>
        <v>NEW LOC OF EQUIP:</v>
      </c>
      <c r="R323" s="3" t="str">
        <f>CONCATENATE("MODEL",":",DATA!Q330)</f>
        <v>MODEL:</v>
      </c>
      <c r="S323" s="3" t="str">
        <f>CONCATENATE("GRAPHICS",":",DATA!R330)</f>
        <v>GRAPHICS:</v>
      </c>
      <c r="T323" s="3" t="str">
        <f>CONCATENATE("# OF STEPS",":",DATA!S330)</f>
        <v># OF STEPS:</v>
      </c>
      <c r="U323" s="3" t="str">
        <f>CONCATENATE("COMMENTS",":",DATA!T330)</f>
        <v>COMMENTS:</v>
      </c>
      <c r="V323" s="3">
        <f>DATA!F330</f>
        <v>4200</v>
      </c>
      <c r="W323" s="3" t="str">
        <f>'MDM WORKSHEET HIDE'!C324</f>
        <v/>
      </c>
      <c r="X323" s="3">
        <f>DATA!V330</f>
        <v>0</v>
      </c>
      <c r="Y323" s="75">
        <f>'MDM WORKSHEET HIDE'!B324</f>
        <v>14</v>
      </c>
      <c r="Z323" s="3" t="e">
        <f>'MDM WORKSHEET HIDE'!H324</f>
        <v>#N/A</v>
      </c>
      <c r="AA323" s="3" t="e">
        <f>'MDM WORKSHEET HIDE'!I324</f>
        <v>#N/A</v>
      </c>
      <c r="AB323" s="3"/>
      <c r="AC323" s="76" t="e">
        <f t="shared" ref="AC323:AC386" si="23">RIGHT(TRIM(AB323),LEN(TRIM(AB323))-FIND("- Notification",TRIM(AB323)))</f>
        <v>#VALUE!</v>
      </c>
      <c r="AD323" s="28"/>
      <c r="AE323" s="77" t="e">
        <f t="shared" ref="AE323:AE386" si="24">MID(AC323,14,13)</f>
        <v>#VALUE!</v>
      </c>
    </row>
    <row r="324" spans="1:31" ht="48.75" customHeight="1" x14ac:dyDescent="0.3">
      <c r="A324" s="3" t="str">
        <f>CONCATENATE("REQ NAME",":",DATA!D331)</f>
        <v>REQ NAME:0</v>
      </c>
      <c r="B324" s="3" t="str">
        <f>CONCATENATE("REQ PHONE",":",DATA!E331)</f>
        <v>REQ PHONE:0</v>
      </c>
      <c r="C324" s="3">
        <f>DATA!G331</f>
        <v>0</v>
      </c>
      <c r="D324" s="3" t="e">
        <f>DATA!H331</f>
        <v>#N/A</v>
      </c>
      <c r="E324" s="3">
        <f>DATA!U331</f>
        <v>0</v>
      </c>
      <c r="F324" s="4">
        <f>DATA!I331</f>
        <v>0</v>
      </c>
      <c r="G324" s="3" t="str">
        <f>CONCATENATE("CUST NAME",":",DATA!J331)</f>
        <v>CUST NAME:</v>
      </c>
      <c r="H324" s="5"/>
      <c r="I324" s="4">
        <f t="shared" si="21"/>
        <v>0</v>
      </c>
      <c r="J324" s="3" t="str">
        <f t="shared" si="22"/>
        <v>CUST NAME:</v>
      </c>
      <c r="K324" s="3" t="str">
        <f>CONCATENATE("PRIM CONTACT",":",DATA!K331)</f>
        <v>PRIM CONTACT:</v>
      </c>
      <c r="L324" s="3" t="str">
        <f>CONCATENATE("PRIM PHONE",":",DATA!L331)</f>
        <v>PRIM PHONE:</v>
      </c>
      <c r="M324" s="75" t="str">
        <f>CONCATENATE("REQ COMPLETION DATE",":",(TEXT(DATA!M331,"MM/DD/YYYY")))</f>
        <v>REQ COMPLETION DATE:01/00/1900</v>
      </c>
      <c r="N324" s="3"/>
      <c r="O324" s="3">
        <f>DATA!N331</f>
        <v>0</v>
      </c>
      <c r="P324" s="3" t="str">
        <f>CONCATENATE("CURRENT LOC OF EQUIP",":",DATA!O331)</f>
        <v>CURRENT LOC OF EQUIP:</v>
      </c>
      <c r="Q324" s="3" t="str">
        <f>CONCATENATE("NEW LOC OF EQUIP",":",DATA!O331)</f>
        <v>NEW LOC OF EQUIP:</v>
      </c>
      <c r="R324" s="3" t="str">
        <f>CONCATENATE("MODEL",":",DATA!Q331)</f>
        <v>MODEL:</v>
      </c>
      <c r="S324" s="3" t="str">
        <f>CONCATENATE("GRAPHICS",":",DATA!R331)</f>
        <v>GRAPHICS:</v>
      </c>
      <c r="T324" s="3" t="str">
        <f>CONCATENATE("# OF STEPS",":",DATA!S331)</f>
        <v># OF STEPS:</v>
      </c>
      <c r="U324" s="3" t="str">
        <f>CONCATENATE("COMMENTS",":",DATA!T331)</f>
        <v>COMMENTS:</v>
      </c>
      <c r="V324" s="3">
        <f>DATA!F331</f>
        <v>4200</v>
      </c>
      <c r="W324" s="3" t="str">
        <f>'MDM WORKSHEET HIDE'!C325</f>
        <v/>
      </c>
      <c r="X324" s="3">
        <f>DATA!V331</f>
        <v>0</v>
      </c>
      <c r="Y324" s="75">
        <f>'MDM WORKSHEET HIDE'!B325</f>
        <v>14</v>
      </c>
      <c r="Z324" s="3" t="e">
        <f>'MDM WORKSHEET HIDE'!H325</f>
        <v>#N/A</v>
      </c>
      <c r="AA324" s="3" t="e">
        <f>'MDM WORKSHEET HIDE'!I325</f>
        <v>#N/A</v>
      </c>
      <c r="AB324" s="3"/>
      <c r="AC324" s="76" t="e">
        <f t="shared" si="23"/>
        <v>#VALUE!</v>
      </c>
      <c r="AD324" s="28"/>
      <c r="AE324" s="77" t="e">
        <f t="shared" si="24"/>
        <v>#VALUE!</v>
      </c>
    </row>
    <row r="325" spans="1:31" ht="48.75" customHeight="1" x14ac:dyDescent="0.3">
      <c r="A325" s="3" t="str">
        <f>CONCATENATE("REQ NAME",":",DATA!D332)</f>
        <v>REQ NAME:0</v>
      </c>
      <c r="B325" s="3" t="str">
        <f>CONCATENATE("REQ PHONE",":",DATA!E332)</f>
        <v>REQ PHONE:0</v>
      </c>
      <c r="C325" s="3">
        <f>DATA!G332</f>
        <v>0</v>
      </c>
      <c r="D325" s="3" t="e">
        <f>DATA!H332</f>
        <v>#N/A</v>
      </c>
      <c r="E325" s="3">
        <f>DATA!U332</f>
        <v>0</v>
      </c>
      <c r="F325" s="4">
        <f>DATA!I332</f>
        <v>0</v>
      </c>
      <c r="G325" s="3" t="str">
        <f>CONCATENATE("CUST NAME",":",DATA!J332)</f>
        <v>CUST NAME:</v>
      </c>
      <c r="H325" s="5"/>
      <c r="I325" s="4">
        <f t="shared" si="21"/>
        <v>0</v>
      </c>
      <c r="J325" s="3" t="str">
        <f t="shared" si="22"/>
        <v>CUST NAME:</v>
      </c>
      <c r="K325" s="3" t="str">
        <f>CONCATENATE("PRIM CONTACT",":",DATA!K332)</f>
        <v>PRIM CONTACT:</v>
      </c>
      <c r="L325" s="3" t="str">
        <f>CONCATENATE("PRIM PHONE",":",DATA!L332)</f>
        <v>PRIM PHONE:</v>
      </c>
      <c r="M325" s="75" t="str">
        <f>CONCATENATE("REQ COMPLETION DATE",":",(TEXT(DATA!M332,"MM/DD/YYYY")))</f>
        <v>REQ COMPLETION DATE:01/00/1900</v>
      </c>
      <c r="N325" s="3"/>
      <c r="O325" s="3">
        <f>DATA!N332</f>
        <v>0</v>
      </c>
      <c r="P325" s="3" t="str">
        <f>CONCATENATE("CURRENT LOC OF EQUIP",":",DATA!O332)</f>
        <v>CURRENT LOC OF EQUIP:</v>
      </c>
      <c r="Q325" s="3" t="str">
        <f>CONCATENATE("NEW LOC OF EQUIP",":",DATA!O332)</f>
        <v>NEW LOC OF EQUIP:</v>
      </c>
      <c r="R325" s="3" t="str">
        <f>CONCATENATE("MODEL",":",DATA!Q332)</f>
        <v>MODEL:</v>
      </c>
      <c r="S325" s="3" t="str">
        <f>CONCATENATE("GRAPHICS",":",DATA!R332)</f>
        <v>GRAPHICS:</v>
      </c>
      <c r="T325" s="3" t="str">
        <f>CONCATENATE("# OF STEPS",":",DATA!S332)</f>
        <v># OF STEPS:</v>
      </c>
      <c r="U325" s="3" t="str">
        <f>CONCATENATE("COMMENTS",":",DATA!T332)</f>
        <v>COMMENTS:</v>
      </c>
      <c r="V325" s="3">
        <f>DATA!F332</f>
        <v>4200</v>
      </c>
      <c r="W325" s="3" t="str">
        <f>'MDM WORKSHEET HIDE'!C326</f>
        <v/>
      </c>
      <c r="X325" s="3">
        <f>DATA!V332</f>
        <v>0</v>
      </c>
      <c r="Y325" s="75">
        <f>'MDM WORKSHEET HIDE'!B326</f>
        <v>14</v>
      </c>
      <c r="Z325" s="3" t="e">
        <f>'MDM WORKSHEET HIDE'!H326</f>
        <v>#N/A</v>
      </c>
      <c r="AA325" s="3" t="e">
        <f>'MDM WORKSHEET HIDE'!I326</f>
        <v>#N/A</v>
      </c>
      <c r="AB325" s="3"/>
      <c r="AC325" s="76" t="e">
        <f t="shared" si="23"/>
        <v>#VALUE!</v>
      </c>
      <c r="AD325" s="28"/>
      <c r="AE325" s="77" t="e">
        <f t="shared" si="24"/>
        <v>#VALUE!</v>
      </c>
    </row>
    <row r="326" spans="1:31" ht="48.75" customHeight="1" x14ac:dyDescent="0.3">
      <c r="A326" s="3" t="str">
        <f>CONCATENATE("REQ NAME",":",DATA!D333)</f>
        <v>REQ NAME:0</v>
      </c>
      <c r="B326" s="3" t="str">
        <f>CONCATENATE("REQ PHONE",":",DATA!E333)</f>
        <v>REQ PHONE:0</v>
      </c>
      <c r="C326" s="3">
        <f>DATA!G333</f>
        <v>0</v>
      </c>
      <c r="D326" s="3" t="e">
        <f>DATA!H333</f>
        <v>#N/A</v>
      </c>
      <c r="E326" s="3">
        <f>DATA!U333</f>
        <v>0</v>
      </c>
      <c r="F326" s="4">
        <f>DATA!I333</f>
        <v>0</v>
      </c>
      <c r="G326" s="3" t="str">
        <f>CONCATENATE("CUST NAME",":",DATA!J333)</f>
        <v>CUST NAME:</v>
      </c>
      <c r="H326" s="5"/>
      <c r="I326" s="4">
        <f t="shared" si="21"/>
        <v>0</v>
      </c>
      <c r="J326" s="3" t="str">
        <f t="shared" si="22"/>
        <v>CUST NAME:</v>
      </c>
      <c r="K326" s="3" t="str">
        <f>CONCATENATE("PRIM CONTACT",":",DATA!K333)</f>
        <v>PRIM CONTACT:</v>
      </c>
      <c r="L326" s="3" t="str">
        <f>CONCATENATE("PRIM PHONE",":",DATA!L333)</f>
        <v>PRIM PHONE:</v>
      </c>
      <c r="M326" s="75" t="str">
        <f>CONCATENATE("REQ COMPLETION DATE",":",(TEXT(DATA!M333,"MM/DD/YYYY")))</f>
        <v>REQ COMPLETION DATE:01/00/1900</v>
      </c>
      <c r="N326" s="3"/>
      <c r="O326" s="3">
        <f>DATA!N333</f>
        <v>0</v>
      </c>
      <c r="P326" s="3" t="str">
        <f>CONCATENATE("CURRENT LOC OF EQUIP",":",DATA!O333)</f>
        <v>CURRENT LOC OF EQUIP:</v>
      </c>
      <c r="Q326" s="3" t="str">
        <f>CONCATENATE("NEW LOC OF EQUIP",":",DATA!O333)</f>
        <v>NEW LOC OF EQUIP:</v>
      </c>
      <c r="R326" s="3" t="str">
        <f>CONCATENATE("MODEL",":",DATA!Q333)</f>
        <v>MODEL:</v>
      </c>
      <c r="S326" s="3" t="str">
        <f>CONCATENATE("GRAPHICS",":",DATA!R333)</f>
        <v>GRAPHICS:</v>
      </c>
      <c r="T326" s="3" t="str">
        <f>CONCATENATE("# OF STEPS",":",DATA!S333)</f>
        <v># OF STEPS:</v>
      </c>
      <c r="U326" s="3" t="str">
        <f>CONCATENATE("COMMENTS",":",DATA!T333)</f>
        <v>COMMENTS:</v>
      </c>
      <c r="V326" s="3">
        <f>DATA!F333</f>
        <v>4200</v>
      </c>
      <c r="W326" s="3" t="str">
        <f>'MDM WORKSHEET HIDE'!C327</f>
        <v/>
      </c>
      <c r="X326" s="3">
        <f>DATA!V333</f>
        <v>0</v>
      </c>
      <c r="Y326" s="75">
        <f>'MDM WORKSHEET HIDE'!B327</f>
        <v>14</v>
      </c>
      <c r="Z326" s="3" t="e">
        <f>'MDM WORKSHEET HIDE'!H327</f>
        <v>#N/A</v>
      </c>
      <c r="AA326" s="3" t="e">
        <f>'MDM WORKSHEET HIDE'!I327</f>
        <v>#N/A</v>
      </c>
      <c r="AB326" s="3"/>
      <c r="AC326" s="76" t="e">
        <f t="shared" si="23"/>
        <v>#VALUE!</v>
      </c>
      <c r="AD326" s="28"/>
      <c r="AE326" s="77" t="e">
        <f t="shared" si="24"/>
        <v>#VALUE!</v>
      </c>
    </row>
    <row r="327" spans="1:31" ht="48.75" customHeight="1" x14ac:dyDescent="0.3">
      <c r="A327" s="3" t="str">
        <f>CONCATENATE("REQ NAME",":",DATA!D334)</f>
        <v>REQ NAME:0</v>
      </c>
      <c r="B327" s="3" t="str">
        <f>CONCATENATE("REQ PHONE",":",DATA!E334)</f>
        <v>REQ PHONE:0</v>
      </c>
      <c r="C327" s="3">
        <f>DATA!G334</f>
        <v>0</v>
      </c>
      <c r="D327" s="3" t="e">
        <f>DATA!H334</f>
        <v>#N/A</v>
      </c>
      <c r="E327" s="3">
        <f>DATA!U334</f>
        <v>0</v>
      </c>
      <c r="F327" s="4">
        <f>DATA!I334</f>
        <v>0</v>
      </c>
      <c r="G327" s="3" t="str">
        <f>CONCATENATE("CUST NAME",":",DATA!J334)</f>
        <v>CUST NAME:</v>
      </c>
      <c r="H327" s="5"/>
      <c r="I327" s="4">
        <f t="shared" si="21"/>
        <v>0</v>
      </c>
      <c r="J327" s="3" t="str">
        <f t="shared" si="22"/>
        <v>CUST NAME:</v>
      </c>
      <c r="K327" s="3" t="str">
        <f>CONCATENATE("PRIM CONTACT",":",DATA!K334)</f>
        <v>PRIM CONTACT:</v>
      </c>
      <c r="L327" s="3" t="str">
        <f>CONCATENATE("PRIM PHONE",":",DATA!L334)</f>
        <v>PRIM PHONE:</v>
      </c>
      <c r="M327" s="75" t="str">
        <f>CONCATENATE("REQ COMPLETION DATE",":",(TEXT(DATA!M334,"MM/DD/YYYY")))</f>
        <v>REQ COMPLETION DATE:01/00/1900</v>
      </c>
      <c r="N327" s="3"/>
      <c r="O327" s="3">
        <f>DATA!N334</f>
        <v>0</v>
      </c>
      <c r="P327" s="3" t="str">
        <f>CONCATENATE("CURRENT LOC OF EQUIP",":",DATA!O334)</f>
        <v>CURRENT LOC OF EQUIP:</v>
      </c>
      <c r="Q327" s="3" t="str">
        <f>CONCATENATE("NEW LOC OF EQUIP",":",DATA!O334)</f>
        <v>NEW LOC OF EQUIP:</v>
      </c>
      <c r="R327" s="3" t="str">
        <f>CONCATENATE("MODEL",":",DATA!Q334)</f>
        <v>MODEL:</v>
      </c>
      <c r="S327" s="3" t="str">
        <f>CONCATENATE("GRAPHICS",":",DATA!R334)</f>
        <v>GRAPHICS:</v>
      </c>
      <c r="T327" s="3" t="str">
        <f>CONCATENATE("# OF STEPS",":",DATA!S334)</f>
        <v># OF STEPS:</v>
      </c>
      <c r="U327" s="3" t="str">
        <f>CONCATENATE("COMMENTS",":",DATA!T334)</f>
        <v>COMMENTS:</v>
      </c>
      <c r="V327" s="3">
        <f>DATA!F334</f>
        <v>4200</v>
      </c>
      <c r="W327" s="3" t="str">
        <f>'MDM WORKSHEET HIDE'!C328</f>
        <v/>
      </c>
      <c r="X327" s="3">
        <f>DATA!V334</f>
        <v>0</v>
      </c>
      <c r="Y327" s="75">
        <f>'MDM WORKSHEET HIDE'!B328</f>
        <v>14</v>
      </c>
      <c r="Z327" s="3" t="e">
        <f>'MDM WORKSHEET HIDE'!H328</f>
        <v>#N/A</v>
      </c>
      <c r="AA327" s="3" t="e">
        <f>'MDM WORKSHEET HIDE'!I328</f>
        <v>#N/A</v>
      </c>
      <c r="AB327" s="3"/>
      <c r="AC327" s="76" t="e">
        <f t="shared" si="23"/>
        <v>#VALUE!</v>
      </c>
      <c r="AD327" s="28"/>
      <c r="AE327" s="77" t="e">
        <f t="shared" si="24"/>
        <v>#VALUE!</v>
      </c>
    </row>
    <row r="328" spans="1:31" ht="48.75" customHeight="1" x14ac:dyDescent="0.3">
      <c r="A328" s="3" t="str">
        <f>CONCATENATE("REQ NAME",":",DATA!D335)</f>
        <v>REQ NAME:0</v>
      </c>
      <c r="B328" s="3" t="str">
        <f>CONCATENATE("REQ PHONE",":",DATA!E335)</f>
        <v>REQ PHONE:0</v>
      </c>
      <c r="C328" s="3">
        <f>DATA!G335</f>
        <v>0</v>
      </c>
      <c r="D328" s="3" t="e">
        <f>DATA!H335</f>
        <v>#N/A</v>
      </c>
      <c r="E328" s="3">
        <f>DATA!U335</f>
        <v>0</v>
      </c>
      <c r="F328" s="4">
        <f>DATA!I335</f>
        <v>0</v>
      </c>
      <c r="G328" s="3" t="str">
        <f>CONCATENATE("CUST NAME",":",DATA!J335)</f>
        <v>CUST NAME:</v>
      </c>
      <c r="H328" s="5"/>
      <c r="I328" s="4">
        <f t="shared" si="21"/>
        <v>0</v>
      </c>
      <c r="J328" s="3" t="str">
        <f t="shared" si="22"/>
        <v>CUST NAME:</v>
      </c>
      <c r="K328" s="3" t="str">
        <f>CONCATENATE("PRIM CONTACT",":",DATA!K335)</f>
        <v>PRIM CONTACT:</v>
      </c>
      <c r="L328" s="3" t="str">
        <f>CONCATENATE("PRIM PHONE",":",DATA!L335)</f>
        <v>PRIM PHONE:</v>
      </c>
      <c r="M328" s="75" t="str">
        <f>CONCATENATE("REQ COMPLETION DATE",":",(TEXT(DATA!M335,"MM/DD/YYYY")))</f>
        <v>REQ COMPLETION DATE:01/00/1900</v>
      </c>
      <c r="N328" s="3"/>
      <c r="O328" s="3">
        <f>DATA!N335</f>
        <v>0</v>
      </c>
      <c r="P328" s="3" t="str">
        <f>CONCATENATE("CURRENT LOC OF EQUIP",":",DATA!O335)</f>
        <v>CURRENT LOC OF EQUIP:</v>
      </c>
      <c r="Q328" s="3" t="str">
        <f>CONCATENATE("NEW LOC OF EQUIP",":",DATA!O335)</f>
        <v>NEW LOC OF EQUIP:</v>
      </c>
      <c r="R328" s="3" t="str">
        <f>CONCATENATE("MODEL",":",DATA!Q335)</f>
        <v>MODEL:</v>
      </c>
      <c r="S328" s="3" t="str">
        <f>CONCATENATE("GRAPHICS",":",DATA!R335)</f>
        <v>GRAPHICS:</v>
      </c>
      <c r="T328" s="3" t="str">
        <f>CONCATENATE("# OF STEPS",":",DATA!S335)</f>
        <v># OF STEPS:</v>
      </c>
      <c r="U328" s="3" t="str">
        <f>CONCATENATE("COMMENTS",":",DATA!T335)</f>
        <v>COMMENTS:</v>
      </c>
      <c r="V328" s="3">
        <f>DATA!F335</f>
        <v>4200</v>
      </c>
      <c r="W328" s="3" t="str">
        <f>'MDM WORKSHEET HIDE'!C329</f>
        <v/>
      </c>
      <c r="X328" s="3">
        <f>DATA!V335</f>
        <v>0</v>
      </c>
      <c r="Y328" s="75">
        <f>'MDM WORKSHEET HIDE'!B329</f>
        <v>14</v>
      </c>
      <c r="Z328" s="3" t="e">
        <f>'MDM WORKSHEET HIDE'!H329</f>
        <v>#N/A</v>
      </c>
      <c r="AA328" s="3" t="e">
        <f>'MDM WORKSHEET HIDE'!I329</f>
        <v>#N/A</v>
      </c>
      <c r="AB328" s="3"/>
      <c r="AC328" s="76" t="e">
        <f t="shared" si="23"/>
        <v>#VALUE!</v>
      </c>
      <c r="AD328" s="28"/>
      <c r="AE328" s="77" t="e">
        <f t="shared" si="24"/>
        <v>#VALUE!</v>
      </c>
    </row>
    <row r="329" spans="1:31" ht="48.75" customHeight="1" x14ac:dyDescent="0.3">
      <c r="A329" s="3" t="str">
        <f>CONCATENATE("REQ NAME",":",DATA!D336)</f>
        <v>REQ NAME:0</v>
      </c>
      <c r="B329" s="3" t="str">
        <f>CONCATENATE("REQ PHONE",":",DATA!E336)</f>
        <v>REQ PHONE:0</v>
      </c>
      <c r="C329" s="3">
        <f>DATA!G336</f>
        <v>0</v>
      </c>
      <c r="D329" s="3" t="e">
        <f>DATA!H336</f>
        <v>#N/A</v>
      </c>
      <c r="E329" s="3">
        <f>DATA!U336</f>
        <v>0</v>
      </c>
      <c r="F329" s="4">
        <f>DATA!I336</f>
        <v>0</v>
      </c>
      <c r="G329" s="3" t="str">
        <f>CONCATENATE("CUST NAME",":",DATA!J336)</f>
        <v>CUST NAME:</v>
      </c>
      <c r="H329" s="5"/>
      <c r="I329" s="4">
        <f t="shared" si="21"/>
        <v>0</v>
      </c>
      <c r="J329" s="3" t="str">
        <f t="shared" si="22"/>
        <v>CUST NAME:</v>
      </c>
      <c r="K329" s="3" t="str">
        <f>CONCATENATE("PRIM CONTACT",":",DATA!K336)</f>
        <v>PRIM CONTACT:</v>
      </c>
      <c r="L329" s="3" t="str">
        <f>CONCATENATE("PRIM PHONE",":",DATA!L336)</f>
        <v>PRIM PHONE:</v>
      </c>
      <c r="M329" s="75" t="str">
        <f>CONCATENATE("REQ COMPLETION DATE",":",(TEXT(DATA!M336,"MM/DD/YYYY")))</f>
        <v>REQ COMPLETION DATE:01/00/1900</v>
      </c>
      <c r="N329" s="3"/>
      <c r="O329" s="3">
        <f>DATA!N336</f>
        <v>0</v>
      </c>
      <c r="P329" s="3" t="str">
        <f>CONCATENATE("CURRENT LOC OF EQUIP",":",DATA!O336)</f>
        <v>CURRENT LOC OF EQUIP:</v>
      </c>
      <c r="Q329" s="3" t="str">
        <f>CONCATENATE("NEW LOC OF EQUIP",":",DATA!O336)</f>
        <v>NEW LOC OF EQUIP:</v>
      </c>
      <c r="R329" s="3" t="str">
        <f>CONCATENATE("MODEL",":",DATA!Q336)</f>
        <v>MODEL:</v>
      </c>
      <c r="S329" s="3" t="str">
        <f>CONCATENATE("GRAPHICS",":",DATA!R336)</f>
        <v>GRAPHICS:</v>
      </c>
      <c r="T329" s="3" t="str">
        <f>CONCATENATE("# OF STEPS",":",DATA!S336)</f>
        <v># OF STEPS:</v>
      </c>
      <c r="U329" s="3" t="str">
        <f>CONCATENATE("COMMENTS",":",DATA!T336)</f>
        <v>COMMENTS:</v>
      </c>
      <c r="V329" s="3">
        <f>DATA!F336</f>
        <v>4200</v>
      </c>
      <c r="W329" s="3" t="str">
        <f>'MDM WORKSHEET HIDE'!C330</f>
        <v/>
      </c>
      <c r="X329" s="3">
        <f>DATA!V336</f>
        <v>0</v>
      </c>
      <c r="Y329" s="75">
        <f>'MDM WORKSHEET HIDE'!B330</f>
        <v>14</v>
      </c>
      <c r="Z329" s="3" t="e">
        <f>'MDM WORKSHEET HIDE'!H330</f>
        <v>#N/A</v>
      </c>
      <c r="AA329" s="3" t="e">
        <f>'MDM WORKSHEET HIDE'!I330</f>
        <v>#N/A</v>
      </c>
      <c r="AB329" s="3"/>
      <c r="AC329" s="76" t="e">
        <f t="shared" si="23"/>
        <v>#VALUE!</v>
      </c>
      <c r="AD329" s="28"/>
      <c r="AE329" s="77" t="e">
        <f t="shared" si="24"/>
        <v>#VALUE!</v>
      </c>
    </row>
    <row r="330" spans="1:31" ht="48.75" customHeight="1" x14ac:dyDescent="0.3">
      <c r="A330" s="3" t="str">
        <f>CONCATENATE("REQ NAME",":",DATA!D337)</f>
        <v>REQ NAME:0</v>
      </c>
      <c r="B330" s="3" t="str">
        <f>CONCATENATE("REQ PHONE",":",DATA!E337)</f>
        <v>REQ PHONE:0</v>
      </c>
      <c r="C330" s="3">
        <f>DATA!G337</f>
        <v>0</v>
      </c>
      <c r="D330" s="3" t="e">
        <f>DATA!H337</f>
        <v>#N/A</v>
      </c>
      <c r="E330" s="3">
        <f>DATA!U337</f>
        <v>0</v>
      </c>
      <c r="F330" s="4">
        <f>DATA!I337</f>
        <v>0</v>
      </c>
      <c r="G330" s="3" t="str">
        <f>CONCATENATE("CUST NAME",":",DATA!J337)</f>
        <v>CUST NAME:</v>
      </c>
      <c r="H330" s="5"/>
      <c r="I330" s="4">
        <f t="shared" si="21"/>
        <v>0</v>
      </c>
      <c r="J330" s="3" t="str">
        <f t="shared" si="22"/>
        <v>CUST NAME:</v>
      </c>
      <c r="K330" s="3" t="str">
        <f>CONCATENATE("PRIM CONTACT",":",DATA!K337)</f>
        <v>PRIM CONTACT:</v>
      </c>
      <c r="L330" s="3" t="str">
        <f>CONCATENATE("PRIM PHONE",":",DATA!L337)</f>
        <v>PRIM PHONE:</v>
      </c>
      <c r="M330" s="75" t="str">
        <f>CONCATENATE("REQ COMPLETION DATE",":",(TEXT(DATA!M337,"MM/DD/YYYY")))</f>
        <v>REQ COMPLETION DATE:01/00/1900</v>
      </c>
      <c r="N330" s="3"/>
      <c r="O330" s="3">
        <f>DATA!N337</f>
        <v>0</v>
      </c>
      <c r="P330" s="3" t="str">
        <f>CONCATENATE("CURRENT LOC OF EQUIP",":",DATA!O337)</f>
        <v>CURRENT LOC OF EQUIP:</v>
      </c>
      <c r="Q330" s="3" t="str">
        <f>CONCATENATE("NEW LOC OF EQUIP",":",DATA!O337)</f>
        <v>NEW LOC OF EQUIP:</v>
      </c>
      <c r="R330" s="3" t="str">
        <f>CONCATENATE("MODEL",":",DATA!Q337)</f>
        <v>MODEL:</v>
      </c>
      <c r="S330" s="3" t="str">
        <f>CONCATENATE("GRAPHICS",":",DATA!R337)</f>
        <v>GRAPHICS:</v>
      </c>
      <c r="T330" s="3" t="str">
        <f>CONCATENATE("# OF STEPS",":",DATA!S337)</f>
        <v># OF STEPS:</v>
      </c>
      <c r="U330" s="3" t="str">
        <f>CONCATENATE("COMMENTS",":",DATA!T337)</f>
        <v>COMMENTS:</v>
      </c>
      <c r="V330" s="3">
        <f>DATA!F337</f>
        <v>4200</v>
      </c>
      <c r="W330" s="3" t="str">
        <f>'MDM WORKSHEET HIDE'!C331</f>
        <v/>
      </c>
      <c r="X330" s="3">
        <f>DATA!V337</f>
        <v>0</v>
      </c>
      <c r="Y330" s="75">
        <f>'MDM WORKSHEET HIDE'!B331</f>
        <v>14</v>
      </c>
      <c r="Z330" s="3" t="e">
        <f>'MDM WORKSHEET HIDE'!H331</f>
        <v>#N/A</v>
      </c>
      <c r="AA330" s="3" t="e">
        <f>'MDM WORKSHEET HIDE'!I331</f>
        <v>#N/A</v>
      </c>
      <c r="AB330" s="3"/>
      <c r="AC330" s="76" t="e">
        <f t="shared" si="23"/>
        <v>#VALUE!</v>
      </c>
      <c r="AD330" s="28"/>
      <c r="AE330" s="77" t="e">
        <f t="shared" si="24"/>
        <v>#VALUE!</v>
      </c>
    </row>
    <row r="331" spans="1:31" ht="48.75" customHeight="1" x14ac:dyDescent="0.3">
      <c r="A331" s="3" t="str">
        <f>CONCATENATE("REQ NAME",":",DATA!D338)</f>
        <v>REQ NAME:0</v>
      </c>
      <c r="B331" s="3" t="str">
        <f>CONCATENATE("REQ PHONE",":",DATA!E338)</f>
        <v>REQ PHONE:0</v>
      </c>
      <c r="C331" s="3">
        <f>DATA!G338</f>
        <v>0</v>
      </c>
      <c r="D331" s="3" t="e">
        <f>DATA!H338</f>
        <v>#N/A</v>
      </c>
      <c r="E331" s="3">
        <f>DATA!U338</f>
        <v>0</v>
      </c>
      <c r="F331" s="4">
        <f>DATA!I338</f>
        <v>0</v>
      </c>
      <c r="G331" s="3" t="str">
        <f>CONCATENATE("CUST NAME",":",DATA!J338)</f>
        <v>CUST NAME:</v>
      </c>
      <c r="H331" s="5"/>
      <c r="I331" s="4">
        <f t="shared" si="21"/>
        <v>0</v>
      </c>
      <c r="J331" s="3" t="str">
        <f t="shared" si="22"/>
        <v>CUST NAME:</v>
      </c>
      <c r="K331" s="3" t="str">
        <f>CONCATENATE("PRIM CONTACT",":",DATA!K338)</f>
        <v>PRIM CONTACT:</v>
      </c>
      <c r="L331" s="3" t="str">
        <f>CONCATENATE("PRIM PHONE",":",DATA!L338)</f>
        <v>PRIM PHONE:</v>
      </c>
      <c r="M331" s="75" t="str">
        <f>CONCATENATE("REQ COMPLETION DATE",":",(TEXT(DATA!M338,"MM/DD/YYYY")))</f>
        <v>REQ COMPLETION DATE:01/00/1900</v>
      </c>
      <c r="N331" s="3"/>
      <c r="O331" s="3">
        <f>DATA!N338</f>
        <v>0</v>
      </c>
      <c r="P331" s="3" t="str">
        <f>CONCATENATE("CURRENT LOC OF EQUIP",":",DATA!O338)</f>
        <v>CURRENT LOC OF EQUIP:</v>
      </c>
      <c r="Q331" s="3" t="str">
        <f>CONCATENATE("NEW LOC OF EQUIP",":",DATA!O338)</f>
        <v>NEW LOC OF EQUIP:</v>
      </c>
      <c r="R331" s="3" t="str">
        <f>CONCATENATE("MODEL",":",DATA!Q338)</f>
        <v>MODEL:</v>
      </c>
      <c r="S331" s="3" t="str">
        <f>CONCATENATE("GRAPHICS",":",DATA!R338)</f>
        <v>GRAPHICS:</v>
      </c>
      <c r="T331" s="3" t="str">
        <f>CONCATENATE("# OF STEPS",":",DATA!S338)</f>
        <v># OF STEPS:</v>
      </c>
      <c r="U331" s="3" t="str">
        <f>CONCATENATE("COMMENTS",":",DATA!T338)</f>
        <v>COMMENTS:</v>
      </c>
      <c r="V331" s="3">
        <f>DATA!F338</f>
        <v>4200</v>
      </c>
      <c r="W331" s="3" t="str">
        <f>'MDM WORKSHEET HIDE'!C332</f>
        <v/>
      </c>
      <c r="X331" s="3">
        <f>DATA!V338</f>
        <v>0</v>
      </c>
      <c r="Y331" s="75">
        <f>'MDM WORKSHEET HIDE'!B332</f>
        <v>14</v>
      </c>
      <c r="Z331" s="3" t="e">
        <f>'MDM WORKSHEET HIDE'!H332</f>
        <v>#N/A</v>
      </c>
      <c r="AA331" s="3" t="e">
        <f>'MDM WORKSHEET HIDE'!I332</f>
        <v>#N/A</v>
      </c>
      <c r="AB331" s="3"/>
      <c r="AC331" s="76" t="e">
        <f t="shared" si="23"/>
        <v>#VALUE!</v>
      </c>
      <c r="AD331" s="28"/>
      <c r="AE331" s="77" t="e">
        <f t="shared" si="24"/>
        <v>#VALUE!</v>
      </c>
    </row>
    <row r="332" spans="1:31" ht="48.75" customHeight="1" x14ac:dyDescent="0.3">
      <c r="A332" s="3" t="str">
        <f>CONCATENATE("REQ NAME",":",DATA!D339)</f>
        <v>REQ NAME:0</v>
      </c>
      <c r="B332" s="3" t="str">
        <f>CONCATENATE("REQ PHONE",":",DATA!E339)</f>
        <v>REQ PHONE:0</v>
      </c>
      <c r="C332" s="3">
        <f>DATA!G339</f>
        <v>0</v>
      </c>
      <c r="D332" s="3" t="e">
        <f>DATA!H339</f>
        <v>#N/A</v>
      </c>
      <c r="E332" s="3">
        <f>DATA!U339</f>
        <v>0</v>
      </c>
      <c r="F332" s="4">
        <f>DATA!I339</f>
        <v>0</v>
      </c>
      <c r="G332" s="3" t="str">
        <f>CONCATENATE("CUST NAME",":",DATA!J339)</f>
        <v>CUST NAME:</v>
      </c>
      <c r="H332" s="5"/>
      <c r="I332" s="4">
        <f t="shared" si="21"/>
        <v>0</v>
      </c>
      <c r="J332" s="3" t="str">
        <f t="shared" si="22"/>
        <v>CUST NAME:</v>
      </c>
      <c r="K332" s="3" t="str">
        <f>CONCATENATE("PRIM CONTACT",":",DATA!K339)</f>
        <v>PRIM CONTACT:</v>
      </c>
      <c r="L332" s="3" t="str">
        <f>CONCATENATE("PRIM PHONE",":",DATA!L339)</f>
        <v>PRIM PHONE:</v>
      </c>
      <c r="M332" s="75" t="str">
        <f>CONCATENATE("REQ COMPLETION DATE",":",(TEXT(DATA!M339,"MM/DD/YYYY")))</f>
        <v>REQ COMPLETION DATE:01/00/1900</v>
      </c>
      <c r="N332" s="3"/>
      <c r="O332" s="3">
        <f>DATA!N339</f>
        <v>0</v>
      </c>
      <c r="P332" s="3" t="str">
        <f>CONCATENATE("CURRENT LOC OF EQUIP",":",DATA!O339)</f>
        <v>CURRENT LOC OF EQUIP:</v>
      </c>
      <c r="Q332" s="3" t="str">
        <f>CONCATENATE("NEW LOC OF EQUIP",":",DATA!O339)</f>
        <v>NEW LOC OF EQUIP:</v>
      </c>
      <c r="R332" s="3" t="str">
        <f>CONCATENATE("MODEL",":",DATA!Q339)</f>
        <v>MODEL:</v>
      </c>
      <c r="S332" s="3" t="str">
        <f>CONCATENATE("GRAPHICS",":",DATA!R339)</f>
        <v>GRAPHICS:</v>
      </c>
      <c r="T332" s="3" t="str">
        <f>CONCATENATE("# OF STEPS",":",DATA!S339)</f>
        <v># OF STEPS:</v>
      </c>
      <c r="U332" s="3" t="str">
        <f>CONCATENATE("COMMENTS",":",DATA!T339)</f>
        <v>COMMENTS:</v>
      </c>
      <c r="V332" s="3">
        <f>DATA!F339</f>
        <v>4200</v>
      </c>
      <c r="W332" s="3" t="str">
        <f>'MDM WORKSHEET HIDE'!C333</f>
        <v/>
      </c>
      <c r="X332" s="3">
        <f>DATA!V339</f>
        <v>0</v>
      </c>
      <c r="Y332" s="75">
        <f>'MDM WORKSHEET HIDE'!B333</f>
        <v>14</v>
      </c>
      <c r="Z332" s="3" t="e">
        <f>'MDM WORKSHEET HIDE'!H333</f>
        <v>#N/A</v>
      </c>
      <c r="AA332" s="3" t="e">
        <f>'MDM WORKSHEET HIDE'!I333</f>
        <v>#N/A</v>
      </c>
      <c r="AB332" s="3"/>
      <c r="AC332" s="76" t="e">
        <f t="shared" si="23"/>
        <v>#VALUE!</v>
      </c>
      <c r="AD332" s="28"/>
      <c r="AE332" s="77" t="e">
        <f t="shared" si="24"/>
        <v>#VALUE!</v>
      </c>
    </row>
    <row r="333" spans="1:31" ht="48.75" customHeight="1" x14ac:dyDescent="0.3">
      <c r="A333" s="3" t="str">
        <f>CONCATENATE("REQ NAME",":",DATA!D340)</f>
        <v>REQ NAME:0</v>
      </c>
      <c r="B333" s="3" t="str">
        <f>CONCATENATE("REQ PHONE",":",DATA!E340)</f>
        <v>REQ PHONE:0</v>
      </c>
      <c r="C333" s="3">
        <f>DATA!G340</f>
        <v>0</v>
      </c>
      <c r="D333" s="3" t="e">
        <f>DATA!H340</f>
        <v>#N/A</v>
      </c>
      <c r="E333" s="3">
        <f>DATA!U340</f>
        <v>0</v>
      </c>
      <c r="F333" s="4">
        <f>DATA!I340</f>
        <v>0</v>
      </c>
      <c r="G333" s="3" t="str">
        <f>CONCATENATE("CUST NAME",":",DATA!J340)</f>
        <v>CUST NAME:</v>
      </c>
      <c r="H333" s="5"/>
      <c r="I333" s="4">
        <f t="shared" si="21"/>
        <v>0</v>
      </c>
      <c r="J333" s="3" t="str">
        <f t="shared" si="22"/>
        <v>CUST NAME:</v>
      </c>
      <c r="K333" s="3" t="str">
        <f>CONCATENATE("PRIM CONTACT",":",DATA!K340)</f>
        <v>PRIM CONTACT:</v>
      </c>
      <c r="L333" s="3" t="str">
        <f>CONCATENATE("PRIM PHONE",":",DATA!L340)</f>
        <v>PRIM PHONE:</v>
      </c>
      <c r="M333" s="75" t="str">
        <f>CONCATENATE("REQ COMPLETION DATE",":",(TEXT(DATA!M340,"MM/DD/YYYY")))</f>
        <v>REQ COMPLETION DATE:01/00/1900</v>
      </c>
      <c r="N333" s="3"/>
      <c r="O333" s="3">
        <f>DATA!N340</f>
        <v>0</v>
      </c>
      <c r="P333" s="3" t="str">
        <f>CONCATENATE("CURRENT LOC OF EQUIP",":",DATA!O340)</f>
        <v>CURRENT LOC OF EQUIP:</v>
      </c>
      <c r="Q333" s="3" t="str">
        <f>CONCATENATE("NEW LOC OF EQUIP",":",DATA!O340)</f>
        <v>NEW LOC OF EQUIP:</v>
      </c>
      <c r="R333" s="3" t="str">
        <f>CONCATENATE("MODEL",":",DATA!Q340)</f>
        <v>MODEL:</v>
      </c>
      <c r="S333" s="3" t="str">
        <f>CONCATENATE("GRAPHICS",":",DATA!R340)</f>
        <v>GRAPHICS:</v>
      </c>
      <c r="T333" s="3" t="str">
        <f>CONCATENATE("# OF STEPS",":",DATA!S340)</f>
        <v># OF STEPS:</v>
      </c>
      <c r="U333" s="3" t="str">
        <f>CONCATENATE("COMMENTS",":",DATA!T340)</f>
        <v>COMMENTS:</v>
      </c>
      <c r="V333" s="3">
        <f>DATA!F340</f>
        <v>4200</v>
      </c>
      <c r="W333" s="3" t="str">
        <f>'MDM WORKSHEET HIDE'!C334</f>
        <v/>
      </c>
      <c r="X333" s="3">
        <f>DATA!V340</f>
        <v>0</v>
      </c>
      <c r="Y333" s="75">
        <f>'MDM WORKSHEET HIDE'!B334</f>
        <v>14</v>
      </c>
      <c r="Z333" s="3" t="e">
        <f>'MDM WORKSHEET HIDE'!H334</f>
        <v>#N/A</v>
      </c>
      <c r="AA333" s="3" t="e">
        <f>'MDM WORKSHEET HIDE'!I334</f>
        <v>#N/A</v>
      </c>
      <c r="AB333" s="3"/>
      <c r="AC333" s="76" t="e">
        <f t="shared" si="23"/>
        <v>#VALUE!</v>
      </c>
      <c r="AD333" s="28"/>
      <c r="AE333" s="77" t="e">
        <f t="shared" si="24"/>
        <v>#VALUE!</v>
      </c>
    </row>
    <row r="334" spans="1:31" ht="48.75" customHeight="1" x14ac:dyDescent="0.3">
      <c r="A334" s="3" t="str">
        <f>CONCATENATE("REQ NAME",":",DATA!D341)</f>
        <v>REQ NAME:0</v>
      </c>
      <c r="B334" s="3" t="str">
        <f>CONCATENATE("REQ PHONE",":",DATA!E341)</f>
        <v>REQ PHONE:0</v>
      </c>
      <c r="C334" s="3">
        <f>DATA!G341</f>
        <v>0</v>
      </c>
      <c r="D334" s="3" t="e">
        <f>DATA!H341</f>
        <v>#N/A</v>
      </c>
      <c r="E334" s="3">
        <f>DATA!U341</f>
        <v>0</v>
      </c>
      <c r="F334" s="4">
        <f>DATA!I341</f>
        <v>0</v>
      </c>
      <c r="G334" s="3" t="str">
        <f>CONCATENATE("CUST NAME",":",DATA!J341)</f>
        <v>CUST NAME:</v>
      </c>
      <c r="H334" s="5"/>
      <c r="I334" s="4">
        <f t="shared" si="21"/>
        <v>0</v>
      </c>
      <c r="J334" s="3" t="str">
        <f t="shared" si="22"/>
        <v>CUST NAME:</v>
      </c>
      <c r="K334" s="3" t="str">
        <f>CONCATENATE("PRIM CONTACT",":",DATA!K341)</f>
        <v>PRIM CONTACT:</v>
      </c>
      <c r="L334" s="3" t="str">
        <f>CONCATENATE("PRIM PHONE",":",DATA!L341)</f>
        <v>PRIM PHONE:</v>
      </c>
      <c r="M334" s="75" t="str">
        <f>CONCATENATE("REQ COMPLETION DATE",":",(TEXT(DATA!M341,"MM/DD/YYYY")))</f>
        <v>REQ COMPLETION DATE:01/00/1900</v>
      </c>
      <c r="N334" s="3"/>
      <c r="O334" s="3">
        <f>DATA!N341</f>
        <v>0</v>
      </c>
      <c r="P334" s="3" t="str">
        <f>CONCATENATE("CURRENT LOC OF EQUIP",":",DATA!O341)</f>
        <v>CURRENT LOC OF EQUIP:</v>
      </c>
      <c r="Q334" s="3" t="str">
        <f>CONCATENATE("NEW LOC OF EQUIP",":",DATA!O341)</f>
        <v>NEW LOC OF EQUIP:</v>
      </c>
      <c r="R334" s="3" t="str">
        <f>CONCATENATE("MODEL",":",DATA!Q341)</f>
        <v>MODEL:</v>
      </c>
      <c r="S334" s="3" t="str">
        <f>CONCATENATE("GRAPHICS",":",DATA!R341)</f>
        <v>GRAPHICS:</v>
      </c>
      <c r="T334" s="3" t="str">
        <f>CONCATENATE("# OF STEPS",":",DATA!S341)</f>
        <v># OF STEPS:</v>
      </c>
      <c r="U334" s="3" t="str">
        <f>CONCATENATE("COMMENTS",":",DATA!T341)</f>
        <v>COMMENTS:</v>
      </c>
      <c r="V334" s="3">
        <f>DATA!F341</f>
        <v>4200</v>
      </c>
      <c r="W334" s="3" t="str">
        <f>'MDM WORKSHEET HIDE'!C335</f>
        <v/>
      </c>
      <c r="X334" s="3">
        <f>DATA!V341</f>
        <v>0</v>
      </c>
      <c r="Y334" s="75">
        <f>'MDM WORKSHEET HIDE'!B335</f>
        <v>14</v>
      </c>
      <c r="Z334" s="3" t="e">
        <f>'MDM WORKSHEET HIDE'!H335</f>
        <v>#N/A</v>
      </c>
      <c r="AA334" s="3" t="e">
        <f>'MDM WORKSHEET HIDE'!I335</f>
        <v>#N/A</v>
      </c>
      <c r="AB334" s="3"/>
      <c r="AC334" s="76" t="e">
        <f t="shared" si="23"/>
        <v>#VALUE!</v>
      </c>
      <c r="AD334" s="28"/>
      <c r="AE334" s="77" t="e">
        <f t="shared" si="24"/>
        <v>#VALUE!</v>
      </c>
    </row>
    <row r="335" spans="1:31" ht="48.75" customHeight="1" x14ac:dyDescent="0.3">
      <c r="A335" s="3" t="str">
        <f>CONCATENATE("REQ NAME",":",DATA!D342)</f>
        <v>REQ NAME:0</v>
      </c>
      <c r="B335" s="3" t="str">
        <f>CONCATENATE("REQ PHONE",":",DATA!E342)</f>
        <v>REQ PHONE:0</v>
      </c>
      <c r="C335" s="3">
        <f>DATA!G342</f>
        <v>0</v>
      </c>
      <c r="D335" s="3" t="e">
        <f>DATA!H342</f>
        <v>#N/A</v>
      </c>
      <c r="E335" s="3">
        <f>DATA!U342</f>
        <v>0</v>
      </c>
      <c r="F335" s="4">
        <f>DATA!I342</f>
        <v>0</v>
      </c>
      <c r="G335" s="3" t="str">
        <f>CONCATENATE("CUST NAME",":",DATA!J342)</f>
        <v>CUST NAME:</v>
      </c>
      <c r="H335" s="5"/>
      <c r="I335" s="4">
        <f t="shared" si="21"/>
        <v>0</v>
      </c>
      <c r="J335" s="3" t="str">
        <f t="shared" si="22"/>
        <v>CUST NAME:</v>
      </c>
      <c r="K335" s="3" t="str">
        <f>CONCATENATE("PRIM CONTACT",":",DATA!K342)</f>
        <v>PRIM CONTACT:</v>
      </c>
      <c r="L335" s="3" t="str">
        <f>CONCATENATE("PRIM PHONE",":",DATA!L342)</f>
        <v>PRIM PHONE:</v>
      </c>
      <c r="M335" s="75" t="str">
        <f>CONCATENATE("REQ COMPLETION DATE",":",(TEXT(DATA!M342,"MM/DD/YYYY")))</f>
        <v>REQ COMPLETION DATE:01/00/1900</v>
      </c>
      <c r="N335" s="3"/>
      <c r="O335" s="3">
        <f>DATA!N342</f>
        <v>0</v>
      </c>
      <c r="P335" s="3" t="str">
        <f>CONCATENATE("CURRENT LOC OF EQUIP",":",DATA!O342)</f>
        <v>CURRENT LOC OF EQUIP:</v>
      </c>
      <c r="Q335" s="3" t="str">
        <f>CONCATENATE("NEW LOC OF EQUIP",":",DATA!O342)</f>
        <v>NEW LOC OF EQUIP:</v>
      </c>
      <c r="R335" s="3" t="str">
        <f>CONCATENATE("MODEL",":",DATA!Q342)</f>
        <v>MODEL:</v>
      </c>
      <c r="S335" s="3" t="str">
        <f>CONCATENATE("GRAPHICS",":",DATA!R342)</f>
        <v>GRAPHICS:</v>
      </c>
      <c r="T335" s="3" t="str">
        <f>CONCATENATE("# OF STEPS",":",DATA!S342)</f>
        <v># OF STEPS:</v>
      </c>
      <c r="U335" s="3" t="str">
        <f>CONCATENATE("COMMENTS",":",DATA!T342)</f>
        <v>COMMENTS:</v>
      </c>
      <c r="V335" s="3">
        <f>DATA!F342</f>
        <v>4200</v>
      </c>
      <c r="W335" s="3" t="str">
        <f>'MDM WORKSHEET HIDE'!C336</f>
        <v/>
      </c>
      <c r="X335" s="3">
        <f>DATA!V342</f>
        <v>0</v>
      </c>
      <c r="Y335" s="75">
        <f>'MDM WORKSHEET HIDE'!B336</f>
        <v>14</v>
      </c>
      <c r="Z335" s="3" t="e">
        <f>'MDM WORKSHEET HIDE'!H336</f>
        <v>#N/A</v>
      </c>
      <c r="AA335" s="3" t="e">
        <f>'MDM WORKSHEET HIDE'!I336</f>
        <v>#N/A</v>
      </c>
      <c r="AB335" s="3"/>
      <c r="AC335" s="76" t="e">
        <f t="shared" si="23"/>
        <v>#VALUE!</v>
      </c>
      <c r="AD335" s="28"/>
      <c r="AE335" s="77" t="e">
        <f t="shared" si="24"/>
        <v>#VALUE!</v>
      </c>
    </row>
    <row r="336" spans="1:31" ht="48.75" customHeight="1" x14ac:dyDescent="0.3">
      <c r="A336" s="3" t="str">
        <f>CONCATENATE("REQ NAME",":",DATA!D343)</f>
        <v>REQ NAME:0</v>
      </c>
      <c r="B336" s="3" t="str">
        <f>CONCATENATE("REQ PHONE",":",DATA!E343)</f>
        <v>REQ PHONE:0</v>
      </c>
      <c r="C336" s="3">
        <f>DATA!G343</f>
        <v>0</v>
      </c>
      <c r="D336" s="3" t="e">
        <f>DATA!H343</f>
        <v>#N/A</v>
      </c>
      <c r="E336" s="3">
        <f>DATA!U343</f>
        <v>0</v>
      </c>
      <c r="F336" s="4">
        <f>DATA!I343</f>
        <v>0</v>
      </c>
      <c r="G336" s="3" t="str">
        <f>CONCATENATE("CUST NAME",":",DATA!J343)</f>
        <v>CUST NAME:</v>
      </c>
      <c r="H336" s="5"/>
      <c r="I336" s="4">
        <f t="shared" si="21"/>
        <v>0</v>
      </c>
      <c r="J336" s="3" t="str">
        <f t="shared" si="22"/>
        <v>CUST NAME:</v>
      </c>
      <c r="K336" s="3" t="str">
        <f>CONCATENATE("PRIM CONTACT",":",DATA!K343)</f>
        <v>PRIM CONTACT:</v>
      </c>
      <c r="L336" s="3" t="str">
        <f>CONCATENATE("PRIM PHONE",":",DATA!L343)</f>
        <v>PRIM PHONE:</v>
      </c>
      <c r="M336" s="75" t="str">
        <f>CONCATENATE("REQ COMPLETION DATE",":",(TEXT(DATA!M343,"MM/DD/YYYY")))</f>
        <v>REQ COMPLETION DATE:01/00/1900</v>
      </c>
      <c r="N336" s="3"/>
      <c r="O336" s="3">
        <f>DATA!N343</f>
        <v>0</v>
      </c>
      <c r="P336" s="3" t="str">
        <f>CONCATENATE("CURRENT LOC OF EQUIP",":",DATA!O343)</f>
        <v>CURRENT LOC OF EQUIP:</v>
      </c>
      <c r="Q336" s="3" t="str">
        <f>CONCATENATE("NEW LOC OF EQUIP",":",DATA!O343)</f>
        <v>NEW LOC OF EQUIP:</v>
      </c>
      <c r="R336" s="3" t="str">
        <f>CONCATENATE("MODEL",":",DATA!Q343)</f>
        <v>MODEL:</v>
      </c>
      <c r="S336" s="3" t="str">
        <f>CONCATENATE("GRAPHICS",":",DATA!R343)</f>
        <v>GRAPHICS:</v>
      </c>
      <c r="T336" s="3" t="str">
        <f>CONCATENATE("# OF STEPS",":",DATA!S343)</f>
        <v># OF STEPS:</v>
      </c>
      <c r="U336" s="3" t="str">
        <f>CONCATENATE("COMMENTS",":",DATA!T343)</f>
        <v>COMMENTS:</v>
      </c>
      <c r="V336" s="3">
        <f>DATA!F343</f>
        <v>4200</v>
      </c>
      <c r="W336" s="3" t="str">
        <f>'MDM WORKSHEET HIDE'!C337</f>
        <v/>
      </c>
      <c r="X336" s="3">
        <f>DATA!V343</f>
        <v>0</v>
      </c>
      <c r="Y336" s="75">
        <f>'MDM WORKSHEET HIDE'!B337</f>
        <v>14</v>
      </c>
      <c r="Z336" s="3" t="e">
        <f>'MDM WORKSHEET HIDE'!H337</f>
        <v>#N/A</v>
      </c>
      <c r="AA336" s="3" t="e">
        <f>'MDM WORKSHEET HIDE'!I337</f>
        <v>#N/A</v>
      </c>
      <c r="AB336" s="3"/>
      <c r="AC336" s="76" t="e">
        <f t="shared" si="23"/>
        <v>#VALUE!</v>
      </c>
      <c r="AD336" s="28"/>
      <c r="AE336" s="77" t="e">
        <f t="shared" si="24"/>
        <v>#VALUE!</v>
      </c>
    </row>
    <row r="337" spans="1:31" ht="48.75" customHeight="1" x14ac:dyDescent="0.3">
      <c r="A337" s="3" t="str">
        <f>CONCATENATE("REQ NAME",":",DATA!D344)</f>
        <v>REQ NAME:0</v>
      </c>
      <c r="B337" s="3" t="str">
        <f>CONCATENATE("REQ PHONE",":",DATA!E344)</f>
        <v>REQ PHONE:0</v>
      </c>
      <c r="C337" s="3">
        <f>DATA!G344</f>
        <v>0</v>
      </c>
      <c r="D337" s="3" t="e">
        <f>DATA!H344</f>
        <v>#N/A</v>
      </c>
      <c r="E337" s="3">
        <f>DATA!U344</f>
        <v>0</v>
      </c>
      <c r="F337" s="4">
        <f>DATA!I344</f>
        <v>0</v>
      </c>
      <c r="G337" s="3" t="str">
        <f>CONCATENATE("CUST NAME",":",DATA!J344)</f>
        <v>CUST NAME:</v>
      </c>
      <c r="H337" s="5"/>
      <c r="I337" s="4">
        <f t="shared" si="21"/>
        <v>0</v>
      </c>
      <c r="J337" s="3" t="str">
        <f t="shared" si="22"/>
        <v>CUST NAME:</v>
      </c>
      <c r="K337" s="3" t="str">
        <f>CONCATENATE("PRIM CONTACT",":",DATA!K344)</f>
        <v>PRIM CONTACT:</v>
      </c>
      <c r="L337" s="3" t="str">
        <f>CONCATENATE("PRIM PHONE",":",DATA!L344)</f>
        <v>PRIM PHONE:</v>
      </c>
      <c r="M337" s="75" t="str">
        <f>CONCATENATE("REQ COMPLETION DATE",":",(TEXT(DATA!M344,"MM/DD/YYYY")))</f>
        <v>REQ COMPLETION DATE:01/00/1900</v>
      </c>
      <c r="N337" s="3"/>
      <c r="O337" s="3">
        <f>DATA!N344</f>
        <v>0</v>
      </c>
      <c r="P337" s="3" t="str">
        <f>CONCATENATE("CURRENT LOC OF EQUIP",":",DATA!O344)</f>
        <v>CURRENT LOC OF EQUIP:</v>
      </c>
      <c r="Q337" s="3" t="str">
        <f>CONCATENATE("NEW LOC OF EQUIP",":",DATA!O344)</f>
        <v>NEW LOC OF EQUIP:</v>
      </c>
      <c r="R337" s="3" t="str">
        <f>CONCATENATE("MODEL",":",DATA!Q344)</f>
        <v>MODEL:</v>
      </c>
      <c r="S337" s="3" t="str">
        <f>CONCATENATE("GRAPHICS",":",DATA!R344)</f>
        <v>GRAPHICS:</v>
      </c>
      <c r="T337" s="3" t="str">
        <f>CONCATENATE("# OF STEPS",":",DATA!S344)</f>
        <v># OF STEPS:</v>
      </c>
      <c r="U337" s="3" t="str">
        <f>CONCATENATE("COMMENTS",":",DATA!T344)</f>
        <v>COMMENTS:</v>
      </c>
      <c r="V337" s="3">
        <f>DATA!F344</f>
        <v>4200</v>
      </c>
      <c r="W337" s="3" t="str">
        <f>'MDM WORKSHEET HIDE'!C338</f>
        <v/>
      </c>
      <c r="X337" s="3">
        <f>DATA!V344</f>
        <v>0</v>
      </c>
      <c r="Y337" s="75">
        <f>'MDM WORKSHEET HIDE'!B338</f>
        <v>14</v>
      </c>
      <c r="Z337" s="3" t="e">
        <f>'MDM WORKSHEET HIDE'!H338</f>
        <v>#N/A</v>
      </c>
      <c r="AA337" s="3" t="e">
        <f>'MDM WORKSHEET HIDE'!I338</f>
        <v>#N/A</v>
      </c>
      <c r="AB337" s="3"/>
      <c r="AC337" s="76" t="e">
        <f t="shared" si="23"/>
        <v>#VALUE!</v>
      </c>
      <c r="AD337" s="28"/>
      <c r="AE337" s="77" t="e">
        <f t="shared" si="24"/>
        <v>#VALUE!</v>
      </c>
    </row>
    <row r="338" spans="1:31" ht="48.75" customHeight="1" x14ac:dyDescent="0.3">
      <c r="A338" s="3" t="str">
        <f>CONCATENATE("REQ NAME",":",DATA!D345)</f>
        <v>REQ NAME:0</v>
      </c>
      <c r="B338" s="3" t="str">
        <f>CONCATENATE("REQ PHONE",":",DATA!E345)</f>
        <v>REQ PHONE:0</v>
      </c>
      <c r="C338" s="3">
        <f>DATA!G345</f>
        <v>0</v>
      </c>
      <c r="D338" s="3" t="e">
        <f>DATA!H345</f>
        <v>#N/A</v>
      </c>
      <c r="E338" s="3">
        <f>DATA!U345</f>
        <v>0</v>
      </c>
      <c r="F338" s="4">
        <f>DATA!I345</f>
        <v>0</v>
      </c>
      <c r="G338" s="3" t="str">
        <f>CONCATENATE("CUST NAME",":",DATA!J345)</f>
        <v>CUST NAME:</v>
      </c>
      <c r="H338" s="5"/>
      <c r="I338" s="4">
        <f t="shared" si="21"/>
        <v>0</v>
      </c>
      <c r="J338" s="3" t="str">
        <f t="shared" si="22"/>
        <v>CUST NAME:</v>
      </c>
      <c r="K338" s="3" t="str">
        <f>CONCATENATE("PRIM CONTACT",":",DATA!K345)</f>
        <v>PRIM CONTACT:</v>
      </c>
      <c r="L338" s="3" t="str">
        <f>CONCATENATE("PRIM PHONE",":",DATA!L345)</f>
        <v>PRIM PHONE:</v>
      </c>
      <c r="M338" s="75" t="str">
        <f>CONCATENATE("REQ COMPLETION DATE",":",(TEXT(DATA!M345,"MM/DD/YYYY")))</f>
        <v>REQ COMPLETION DATE:01/00/1900</v>
      </c>
      <c r="N338" s="3"/>
      <c r="O338" s="3">
        <f>DATA!N345</f>
        <v>0</v>
      </c>
      <c r="P338" s="3" t="str">
        <f>CONCATENATE("CURRENT LOC OF EQUIP",":",DATA!O345)</f>
        <v>CURRENT LOC OF EQUIP:</v>
      </c>
      <c r="Q338" s="3" t="str">
        <f>CONCATENATE("NEW LOC OF EQUIP",":",DATA!O345)</f>
        <v>NEW LOC OF EQUIP:</v>
      </c>
      <c r="R338" s="3" t="str">
        <f>CONCATENATE("MODEL",":",DATA!Q345)</f>
        <v>MODEL:</v>
      </c>
      <c r="S338" s="3" t="str">
        <f>CONCATENATE("GRAPHICS",":",DATA!R345)</f>
        <v>GRAPHICS:</v>
      </c>
      <c r="T338" s="3" t="str">
        <f>CONCATENATE("# OF STEPS",":",DATA!S345)</f>
        <v># OF STEPS:</v>
      </c>
      <c r="U338" s="3" t="str">
        <f>CONCATENATE("COMMENTS",":",DATA!T345)</f>
        <v>COMMENTS:</v>
      </c>
      <c r="V338" s="3">
        <f>DATA!F345</f>
        <v>4200</v>
      </c>
      <c r="W338" s="3" t="str">
        <f>'MDM WORKSHEET HIDE'!C339</f>
        <v/>
      </c>
      <c r="X338" s="3">
        <f>DATA!V345</f>
        <v>0</v>
      </c>
      <c r="Y338" s="75">
        <f>'MDM WORKSHEET HIDE'!B339</f>
        <v>14</v>
      </c>
      <c r="Z338" s="3" t="e">
        <f>'MDM WORKSHEET HIDE'!H339</f>
        <v>#N/A</v>
      </c>
      <c r="AA338" s="3" t="e">
        <f>'MDM WORKSHEET HIDE'!I339</f>
        <v>#N/A</v>
      </c>
      <c r="AB338" s="3"/>
      <c r="AC338" s="76" t="e">
        <f t="shared" si="23"/>
        <v>#VALUE!</v>
      </c>
      <c r="AD338" s="28"/>
      <c r="AE338" s="77" t="e">
        <f t="shared" si="24"/>
        <v>#VALUE!</v>
      </c>
    </row>
    <row r="339" spans="1:31" ht="48.75" customHeight="1" x14ac:dyDescent="0.3">
      <c r="A339" s="3" t="str">
        <f>CONCATENATE("REQ NAME",":",DATA!D346)</f>
        <v>REQ NAME:0</v>
      </c>
      <c r="B339" s="3" t="str">
        <f>CONCATENATE("REQ PHONE",":",DATA!E346)</f>
        <v>REQ PHONE:0</v>
      </c>
      <c r="C339" s="3">
        <f>DATA!G346</f>
        <v>0</v>
      </c>
      <c r="D339" s="3" t="e">
        <f>DATA!H346</f>
        <v>#N/A</v>
      </c>
      <c r="E339" s="3">
        <f>DATA!U346</f>
        <v>0</v>
      </c>
      <c r="F339" s="4">
        <f>DATA!I346</f>
        <v>0</v>
      </c>
      <c r="G339" s="3" t="str">
        <f>CONCATENATE("CUST NAME",":",DATA!J346)</f>
        <v>CUST NAME:</v>
      </c>
      <c r="H339" s="5"/>
      <c r="I339" s="4">
        <f t="shared" si="21"/>
        <v>0</v>
      </c>
      <c r="J339" s="3" t="str">
        <f t="shared" si="22"/>
        <v>CUST NAME:</v>
      </c>
      <c r="K339" s="3" t="str">
        <f>CONCATENATE("PRIM CONTACT",":",DATA!K346)</f>
        <v>PRIM CONTACT:</v>
      </c>
      <c r="L339" s="3" t="str">
        <f>CONCATENATE("PRIM PHONE",":",DATA!L346)</f>
        <v>PRIM PHONE:</v>
      </c>
      <c r="M339" s="75" t="str">
        <f>CONCATENATE("REQ COMPLETION DATE",":",(TEXT(DATA!M346,"MM/DD/YYYY")))</f>
        <v>REQ COMPLETION DATE:01/00/1900</v>
      </c>
      <c r="N339" s="3"/>
      <c r="O339" s="3">
        <f>DATA!N346</f>
        <v>0</v>
      </c>
      <c r="P339" s="3" t="str">
        <f>CONCATENATE("CURRENT LOC OF EQUIP",":",DATA!O346)</f>
        <v>CURRENT LOC OF EQUIP:</v>
      </c>
      <c r="Q339" s="3" t="str">
        <f>CONCATENATE("NEW LOC OF EQUIP",":",DATA!O346)</f>
        <v>NEW LOC OF EQUIP:</v>
      </c>
      <c r="R339" s="3" t="str">
        <f>CONCATENATE("MODEL",":",DATA!Q346)</f>
        <v>MODEL:</v>
      </c>
      <c r="S339" s="3" t="str">
        <f>CONCATENATE("GRAPHICS",":",DATA!R346)</f>
        <v>GRAPHICS:</v>
      </c>
      <c r="T339" s="3" t="str">
        <f>CONCATENATE("# OF STEPS",":",DATA!S346)</f>
        <v># OF STEPS:</v>
      </c>
      <c r="U339" s="3" t="str">
        <f>CONCATENATE("COMMENTS",":",DATA!T346)</f>
        <v>COMMENTS:</v>
      </c>
      <c r="V339" s="3">
        <f>DATA!F346</f>
        <v>4200</v>
      </c>
      <c r="W339" s="3" t="str">
        <f>'MDM WORKSHEET HIDE'!C340</f>
        <v/>
      </c>
      <c r="X339" s="3">
        <f>DATA!V346</f>
        <v>0</v>
      </c>
      <c r="Y339" s="75">
        <f>'MDM WORKSHEET HIDE'!B340</f>
        <v>14</v>
      </c>
      <c r="Z339" s="3" t="e">
        <f>'MDM WORKSHEET HIDE'!H340</f>
        <v>#N/A</v>
      </c>
      <c r="AA339" s="3" t="e">
        <f>'MDM WORKSHEET HIDE'!I340</f>
        <v>#N/A</v>
      </c>
      <c r="AB339" s="3"/>
      <c r="AC339" s="76" t="e">
        <f t="shared" si="23"/>
        <v>#VALUE!</v>
      </c>
      <c r="AD339" s="28"/>
      <c r="AE339" s="77" t="e">
        <f t="shared" si="24"/>
        <v>#VALUE!</v>
      </c>
    </row>
    <row r="340" spans="1:31" ht="48.75" customHeight="1" x14ac:dyDescent="0.3">
      <c r="A340" s="3" t="str">
        <f>CONCATENATE("REQ NAME",":",DATA!D347)</f>
        <v>REQ NAME:0</v>
      </c>
      <c r="B340" s="3" t="str">
        <f>CONCATENATE("REQ PHONE",":",DATA!E347)</f>
        <v>REQ PHONE:0</v>
      </c>
      <c r="C340" s="3">
        <f>DATA!G347</f>
        <v>0</v>
      </c>
      <c r="D340" s="3" t="e">
        <f>DATA!H347</f>
        <v>#N/A</v>
      </c>
      <c r="E340" s="3">
        <f>DATA!U347</f>
        <v>0</v>
      </c>
      <c r="F340" s="4">
        <f>DATA!I347</f>
        <v>0</v>
      </c>
      <c r="G340" s="3" t="str">
        <f>CONCATENATE("CUST NAME",":",DATA!J347)</f>
        <v>CUST NAME:</v>
      </c>
      <c r="H340" s="5"/>
      <c r="I340" s="4">
        <f t="shared" si="21"/>
        <v>0</v>
      </c>
      <c r="J340" s="3" t="str">
        <f t="shared" si="22"/>
        <v>CUST NAME:</v>
      </c>
      <c r="K340" s="3" t="str">
        <f>CONCATENATE("PRIM CONTACT",":",DATA!K347)</f>
        <v>PRIM CONTACT:</v>
      </c>
      <c r="L340" s="3" t="str">
        <f>CONCATENATE("PRIM PHONE",":",DATA!L347)</f>
        <v>PRIM PHONE:</v>
      </c>
      <c r="M340" s="75" t="str">
        <f>CONCATENATE("REQ COMPLETION DATE",":",(TEXT(DATA!M347,"MM/DD/YYYY")))</f>
        <v>REQ COMPLETION DATE:01/00/1900</v>
      </c>
      <c r="N340" s="3"/>
      <c r="O340" s="3">
        <f>DATA!N347</f>
        <v>0</v>
      </c>
      <c r="P340" s="3" t="str">
        <f>CONCATENATE("CURRENT LOC OF EQUIP",":",DATA!O347)</f>
        <v>CURRENT LOC OF EQUIP:</v>
      </c>
      <c r="Q340" s="3" t="str">
        <f>CONCATENATE("NEW LOC OF EQUIP",":",DATA!O347)</f>
        <v>NEW LOC OF EQUIP:</v>
      </c>
      <c r="R340" s="3" t="str">
        <f>CONCATENATE("MODEL",":",DATA!Q347)</f>
        <v>MODEL:</v>
      </c>
      <c r="S340" s="3" t="str">
        <f>CONCATENATE("GRAPHICS",":",DATA!R347)</f>
        <v>GRAPHICS:</v>
      </c>
      <c r="T340" s="3" t="str">
        <f>CONCATENATE("# OF STEPS",":",DATA!S347)</f>
        <v># OF STEPS:</v>
      </c>
      <c r="U340" s="3" t="str">
        <f>CONCATENATE("COMMENTS",":",DATA!T347)</f>
        <v>COMMENTS:</v>
      </c>
      <c r="V340" s="3">
        <f>DATA!F347</f>
        <v>4200</v>
      </c>
      <c r="W340" s="3" t="str">
        <f>'MDM WORKSHEET HIDE'!C341</f>
        <v/>
      </c>
      <c r="X340" s="3">
        <f>DATA!V347</f>
        <v>0</v>
      </c>
      <c r="Y340" s="75">
        <f>'MDM WORKSHEET HIDE'!B341</f>
        <v>14</v>
      </c>
      <c r="Z340" s="3" t="e">
        <f>'MDM WORKSHEET HIDE'!H341</f>
        <v>#N/A</v>
      </c>
      <c r="AA340" s="3" t="e">
        <f>'MDM WORKSHEET HIDE'!I341</f>
        <v>#N/A</v>
      </c>
      <c r="AB340" s="3"/>
      <c r="AC340" s="76" t="e">
        <f t="shared" si="23"/>
        <v>#VALUE!</v>
      </c>
      <c r="AD340" s="28"/>
      <c r="AE340" s="77" t="e">
        <f t="shared" si="24"/>
        <v>#VALUE!</v>
      </c>
    </row>
    <row r="341" spans="1:31" ht="48.75" customHeight="1" x14ac:dyDescent="0.3">
      <c r="A341" s="3" t="str">
        <f>CONCATENATE("REQ NAME",":",DATA!D348)</f>
        <v>REQ NAME:0</v>
      </c>
      <c r="B341" s="3" t="str">
        <f>CONCATENATE("REQ PHONE",":",DATA!E348)</f>
        <v>REQ PHONE:0</v>
      </c>
      <c r="C341" s="3">
        <f>DATA!G348</f>
        <v>0</v>
      </c>
      <c r="D341" s="3" t="e">
        <f>DATA!H348</f>
        <v>#N/A</v>
      </c>
      <c r="E341" s="3">
        <f>DATA!U348</f>
        <v>0</v>
      </c>
      <c r="F341" s="4">
        <f>DATA!I348</f>
        <v>0</v>
      </c>
      <c r="G341" s="3" t="str">
        <f>CONCATENATE("CUST NAME",":",DATA!J348)</f>
        <v>CUST NAME:</v>
      </c>
      <c r="H341" s="5"/>
      <c r="I341" s="4">
        <f t="shared" si="21"/>
        <v>0</v>
      </c>
      <c r="J341" s="3" t="str">
        <f t="shared" si="22"/>
        <v>CUST NAME:</v>
      </c>
      <c r="K341" s="3" t="str">
        <f>CONCATENATE("PRIM CONTACT",":",DATA!K348)</f>
        <v>PRIM CONTACT:</v>
      </c>
      <c r="L341" s="3" t="str">
        <f>CONCATENATE("PRIM PHONE",":",DATA!L348)</f>
        <v>PRIM PHONE:</v>
      </c>
      <c r="M341" s="75" t="str">
        <f>CONCATENATE("REQ COMPLETION DATE",":",(TEXT(DATA!M348,"MM/DD/YYYY")))</f>
        <v>REQ COMPLETION DATE:01/00/1900</v>
      </c>
      <c r="N341" s="3"/>
      <c r="O341" s="3">
        <f>DATA!N348</f>
        <v>0</v>
      </c>
      <c r="P341" s="3" t="str">
        <f>CONCATENATE("CURRENT LOC OF EQUIP",":",DATA!O348)</f>
        <v>CURRENT LOC OF EQUIP:</v>
      </c>
      <c r="Q341" s="3" t="str">
        <f>CONCATENATE("NEW LOC OF EQUIP",":",DATA!O348)</f>
        <v>NEW LOC OF EQUIP:</v>
      </c>
      <c r="R341" s="3" t="str">
        <f>CONCATENATE("MODEL",":",DATA!Q348)</f>
        <v>MODEL:</v>
      </c>
      <c r="S341" s="3" t="str">
        <f>CONCATENATE("GRAPHICS",":",DATA!R348)</f>
        <v>GRAPHICS:</v>
      </c>
      <c r="T341" s="3" t="str">
        <f>CONCATENATE("# OF STEPS",":",DATA!S348)</f>
        <v># OF STEPS:</v>
      </c>
      <c r="U341" s="3" t="str">
        <f>CONCATENATE("COMMENTS",":",DATA!T348)</f>
        <v>COMMENTS:</v>
      </c>
      <c r="V341" s="3">
        <f>DATA!F348</f>
        <v>4200</v>
      </c>
      <c r="W341" s="3" t="str">
        <f>'MDM WORKSHEET HIDE'!C342</f>
        <v/>
      </c>
      <c r="X341" s="3">
        <f>DATA!V348</f>
        <v>0</v>
      </c>
      <c r="Y341" s="75">
        <f>'MDM WORKSHEET HIDE'!B342</f>
        <v>14</v>
      </c>
      <c r="Z341" s="3" t="e">
        <f>'MDM WORKSHEET HIDE'!H342</f>
        <v>#N/A</v>
      </c>
      <c r="AA341" s="3" t="e">
        <f>'MDM WORKSHEET HIDE'!I342</f>
        <v>#N/A</v>
      </c>
      <c r="AB341" s="3"/>
      <c r="AC341" s="76" t="e">
        <f t="shared" si="23"/>
        <v>#VALUE!</v>
      </c>
      <c r="AD341" s="28"/>
      <c r="AE341" s="77" t="e">
        <f t="shared" si="24"/>
        <v>#VALUE!</v>
      </c>
    </row>
    <row r="342" spans="1:31" ht="48.75" customHeight="1" x14ac:dyDescent="0.3">
      <c r="A342" s="3" t="str">
        <f>CONCATENATE("REQ NAME",":",DATA!D349)</f>
        <v>REQ NAME:0</v>
      </c>
      <c r="B342" s="3" t="str">
        <f>CONCATENATE("REQ PHONE",":",DATA!E349)</f>
        <v>REQ PHONE:0</v>
      </c>
      <c r="C342" s="3">
        <f>DATA!G349</f>
        <v>0</v>
      </c>
      <c r="D342" s="3" t="e">
        <f>DATA!H349</f>
        <v>#N/A</v>
      </c>
      <c r="E342" s="3">
        <f>DATA!U349</f>
        <v>0</v>
      </c>
      <c r="F342" s="4">
        <f>DATA!I349</f>
        <v>0</v>
      </c>
      <c r="G342" s="3" t="str">
        <f>CONCATENATE("CUST NAME",":",DATA!J349)</f>
        <v>CUST NAME:</v>
      </c>
      <c r="H342" s="5"/>
      <c r="I342" s="4">
        <f t="shared" si="21"/>
        <v>0</v>
      </c>
      <c r="J342" s="3" t="str">
        <f t="shared" si="22"/>
        <v>CUST NAME:</v>
      </c>
      <c r="K342" s="3" t="str">
        <f>CONCATENATE("PRIM CONTACT",":",DATA!K349)</f>
        <v>PRIM CONTACT:</v>
      </c>
      <c r="L342" s="3" t="str">
        <f>CONCATENATE("PRIM PHONE",":",DATA!L349)</f>
        <v>PRIM PHONE:</v>
      </c>
      <c r="M342" s="75" t="str">
        <f>CONCATENATE("REQ COMPLETION DATE",":",(TEXT(DATA!M349,"MM/DD/YYYY")))</f>
        <v>REQ COMPLETION DATE:01/00/1900</v>
      </c>
      <c r="N342" s="3"/>
      <c r="O342" s="3">
        <f>DATA!N349</f>
        <v>0</v>
      </c>
      <c r="P342" s="3" t="str">
        <f>CONCATENATE("CURRENT LOC OF EQUIP",":",DATA!O349)</f>
        <v>CURRENT LOC OF EQUIP:</v>
      </c>
      <c r="Q342" s="3" t="str">
        <f>CONCATENATE("NEW LOC OF EQUIP",":",DATA!O349)</f>
        <v>NEW LOC OF EQUIP:</v>
      </c>
      <c r="R342" s="3" t="str">
        <f>CONCATENATE("MODEL",":",DATA!Q349)</f>
        <v>MODEL:</v>
      </c>
      <c r="S342" s="3" t="str">
        <f>CONCATENATE("GRAPHICS",":",DATA!R349)</f>
        <v>GRAPHICS:</v>
      </c>
      <c r="T342" s="3" t="str">
        <f>CONCATENATE("# OF STEPS",":",DATA!S349)</f>
        <v># OF STEPS:</v>
      </c>
      <c r="U342" s="3" t="str">
        <f>CONCATENATE("COMMENTS",":",DATA!T349)</f>
        <v>COMMENTS:</v>
      </c>
      <c r="V342" s="3">
        <f>DATA!F349</f>
        <v>4200</v>
      </c>
      <c r="W342" s="3" t="str">
        <f>'MDM WORKSHEET HIDE'!C343</f>
        <v/>
      </c>
      <c r="X342" s="3">
        <f>DATA!V349</f>
        <v>0</v>
      </c>
      <c r="Y342" s="75">
        <f>'MDM WORKSHEET HIDE'!B343</f>
        <v>14</v>
      </c>
      <c r="Z342" s="3" t="e">
        <f>'MDM WORKSHEET HIDE'!H343</f>
        <v>#N/A</v>
      </c>
      <c r="AA342" s="3" t="e">
        <f>'MDM WORKSHEET HIDE'!I343</f>
        <v>#N/A</v>
      </c>
      <c r="AB342" s="3"/>
      <c r="AC342" s="76" t="e">
        <f t="shared" si="23"/>
        <v>#VALUE!</v>
      </c>
      <c r="AD342" s="28"/>
      <c r="AE342" s="77" t="e">
        <f t="shared" si="24"/>
        <v>#VALUE!</v>
      </c>
    </row>
    <row r="343" spans="1:31" ht="48.75" customHeight="1" x14ac:dyDescent="0.3">
      <c r="A343" s="3" t="str">
        <f>CONCATENATE("REQ NAME",":",DATA!D350)</f>
        <v>REQ NAME:0</v>
      </c>
      <c r="B343" s="3" t="str">
        <f>CONCATENATE("REQ PHONE",":",DATA!E350)</f>
        <v>REQ PHONE:0</v>
      </c>
      <c r="C343" s="3">
        <f>DATA!G350</f>
        <v>0</v>
      </c>
      <c r="D343" s="3" t="e">
        <f>DATA!H350</f>
        <v>#N/A</v>
      </c>
      <c r="E343" s="3">
        <f>DATA!U350</f>
        <v>0</v>
      </c>
      <c r="F343" s="4">
        <f>DATA!I350</f>
        <v>0</v>
      </c>
      <c r="G343" s="3" t="str">
        <f>CONCATENATE("CUST NAME",":",DATA!J350)</f>
        <v>CUST NAME:</v>
      </c>
      <c r="H343" s="5"/>
      <c r="I343" s="4">
        <f t="shared" si="21"/>
        <v>0</v>
      </c>
      <c r="J343" s="3" t="str">
        <f t="shared" si="22"/>
        <v>CUST NAME:</v>
      </c>
      <c r="K343" s="3" t="str">
        <f>CONCATENATE("PRIM CONTACT",":",DATA!K350)</f>
        <v>PRIM CONTACT:</v>
      </c>
      <c r="L343" s="3" t="str">
        <f>CONCATENATE("PRIM PHONE",":",DATA!L350)</f>
        <v>PRIM PHONE:</v>
      </c>
      <c r="M343" s="75" t="str">
        <f>CONCATENATE("REQ COMPLETION DATE",":",(TEXT(DATA!M350,"MM/DD/YYYY")))</f>
        <v>REQ COMPLETION DATE:01/00/1900</v>
      </c>
      <c r="N343" s="3"/>
      <c r="O343" s="3">
        <f>DATA!N350</f>
        <v>0</v>
      </c>
      <c r="P343" s="3" t="str">
        <f>CONCATENATE("CURRENT LOC OF EQUIP",":",DATA!O350)</f>
        <v>CURRENT LOC OF EQUIP:</v>
      </c>
      <c r="Q343" s="3" t="str">
        <f>CONCATENATE("NEW LOC OF EQUIP",":",DATA!O350)</f>
        <v>NEW LOC OF EQUIP:</v>
      </c>
      <c r="R343" s="3" t="str">
        <f>CONCATENATE("MODEL",":",DATA!Q350)</f>
        <v>MODEL:</v>
      </c>
      <c r="S343" s="3" t="str">
        <f>CONCATENATE("GRAPHICS",":",DATA!R350)</f>
        <v>GRAPHICS:</v>
      </c>
      <c r="T343" s="3" t="str">
        <f>CONCATENATE("# OF STEPS",":",DATA!S350)</f>
        <v># OF STEPS:</v>
      </c>
      <c r="U343" s="3" t="str">
        <f>CONCATENATE("COMMENTS",":",DATA!T350)</f>
        <v>COMMENTS:</v>
      </c>
      <c r="V343" s="3">
        <f>DATA!F350</f>
        <v>4200</v>
      </c>
      <c r="W343" s="3" t="str">
        <f>'MDM WORKSHEET HIDE'!C344</f>
        <v/>
      </c>
      <c r="X343" s="3">
        <f>DATA!V350</f>
        <v>0</v>
      </c>
      <c r="Y343" s="75">
        <f>'MDM WORKSHEET HIDE'!B344</f>
        <v>14</v>
      </c>
      <c r="Z343" s="3" t="e">
        <f>'MDM WORKSHEET HIDE'!H344</f>
        <v>#N/A</v>
      </c>
      <c r="AA343" s="3" t="e">
        <f>'MDM WORKSHEET HIDE'!I344</f>
        <v>#N/A</v>
      </c>
      <c r="AB343" s="3"/>
      <c r="AC343" s="76" t="e">
        <f t="shared" si="23"/>
        <v>#VALUE!</v>
      </c>
      <c r="AD343" s="28"/>
      <c r="AE343" s="77" t="e">
        <f t="shared" si="24"/>
        <v>#VALUE!</v>
      </c>
    </row>
    <row r="344" spans="1:31" ht="48.75" customHeight="1" x14ac:dyDescent="0.3">
      <c r="A344" s="3" t="str">
        <f>CONCATENATE("REQ NAME",":",DATA!D351)</f>
        <v>REQ NAME:0</v>
      </c>
      <c r="B344" s="3" t="str">
        <f>CONCATENATE("REQ PHONE",":",DATA!E351)</f>
        <v>REQ PHONE:0</v>
      </c>
      <c r="C344" s="3">
        <f>DATA!G351</f>
        <v>0</v>
      </c>
      <c r="D344" s="3" t="e">
        <f>DATA!H351</f>
        <v>#N/A</v>
      </c>
      <c r="E344" s="3">
        <f>DATA!U351</f>
        <v>0</v>
      </c>
      <c r="F344" s="4">
        <f>DATA!I351</f>
        <v>0</v>
      </c>
      <c r="G344" s="3" t="str">
        <f>CONCATENATE("CUST NAME",":",DATA!J351)</f>
        <v>CUST NAME:</v>
      </c>
      <c r="H344" s="5"/>
      <c r="I344" s="4">
        <f t="shared" si="21"/>
        <v>0</v>
      </c>
      <c r="J344" s="3" t="str">
        <f t="shared" si="22"/>
        <v>CUST NAME:</v>
      </c>
      <c r="K344" s="3" t="str">
        <f>CONCATENATE("PRIM CONTACT",":",DATA!K351)</f>
        <v>PRIM CONTACT:</v>
      </c>
      <c r="L344" s="3" t="str">
        <f>CONCATENATE("PRIM PHONE",":",DATA!L351)</f>
        <v>PRIM PHONE:</v>
      </c>
      <c r="M344" s="75" t="str">
        <f>CONCATENATE("REQ COMPLETION DATE",":",(TEXT(DATA!M351,"MM/DD/YYYY")))</f>
        <v>REQ COMPLETION DATE:01/00/1900</v>
      </c>
      <c r="N344" s="3"/>
      <c r="O344" s="3">
        <f>DATA!N351</f>
        <v>0</v>
      </c>
      <c r="P344" s="3" t="str">
        <f>CONCATENATE("CURRENT LOC OF EQUIP",":",DATA!O351)</f>
        <v>CURRENT LOC OF EQUIP:</v>
      </c>
      <c r="Q344" s="3" t="str">
        <f>CONCATENATE("NEW LOC OF EQUIP",":",DATA!O351)</f>
        <v>NEW LOC OF EQUIP:</v>
      </c>
      <c r="R344" s="3" t="str">
        <f>CONCATENATE("MODEL",":",DATA!Q351)</f>
        <v>MODEL:</v>
      </c>
      <c r="S344" s="3" t="str">
        <f>CONCATENATE("GRAPHICS",":",DATA!R351)</f>
        <v>GRAPHICS:</v>
      </c>
      <c r="T344" s="3" t="str">
        <f>CONCATENATE("# OF STEPS",":",DATA!S351)</f>
        <v># OF STEPS:</v>
      </c>
      <c r="U344" s="3" t="str">
        <f>CONCATENATE("COMMENTS",":",DATA!T351)</f>
        <v>COMMENTS:</v>
      </c>
      <c r="V344" s="3">
        <f>DATA!F351</f>
        <v>4200</v>
      </c>
      <c r="W344" s="3" t="str">
        <f>'MDM WORKSHEET HIDE'!C345</f>
        <v/>
      </c>
      <c r="X344" s="3">
        <f>DATA!V351</f>
        <v>0</v>
      </c>
      <c r="Y344" s="75">
        <f>'MDM WORKSHEET HIDE'!B345</f>
        <v>14</v>
      </c>
      <c r="Z344" s="3" t="e">
        <f>'MDM WORKSHEET HIDE'!H345</f>
        <v>#N/A</v>
      </c>
      <c r="AA344" s="3" t="e">
        <f>'MDM WORKSHEET HIDE'!I345</f>
        <v>#N/A</v>
      </c>
      <c r="AB344" s="3"/>
      <c r="AC344" s="76" t="e">
        <f t="shared" si="23"/>
        <v>#VALUE!</v>
      </c>
      <c r="AD344" s="28"/>
      <c r="AE344" s="77" t="e">
        <f t="shared" si="24"/>
        <v>#VALUE!</v>
      </c>
    </row>
    <row r="345" spans="1:31" ht="48.75" customHeight="1" x14ac:dyDescent="0.3">
      <c r="A345" s="3" t="str">
        <f>CONCATENATE("REQ NAME",":",DATA!D352)</f>
        <v>REQ NAME:0</v>
      </c>
      <c r="B345" s="3" t="str">
        <f>CONCATENATE("REQ PHONE",":",DATA!E352)</f>
        <v>REQ PHONE:0</v>
      </c>
      <c r="C345" s="3">
        <f>DATA!G352</f>
        <v>0</v>
      </c>
      <c r="D345" s="3" t="e">
        <f>DATA!H352</f>
        <v>#N/A</v>
      </c>
      <c r="E345" s="3">
        <f>DATA!U352</f>
        <v>0</v>
      </c>
      <c r="F345" s="4">
        <f>DATA!I352</f>
        <v>0</v>
      </c>
      <c r="G345" s="3" t="str">
        <f>CONCATENATE("CUST NAME",":",DATA!J352)</f>
        <v>CUST NAME:</v>
      </c>
      <c r="H345" s="5"/>
      <c r="I345" s="4">
        <f t="shared" si="21"/>
        <v>0</v>
      </c>
      <c r="J345" s="3" t="str">
        <f t="shared" si="22"/>
        <v>CUST NAME:</v>
      </c>
      <c r="K345" s="3" t="str">
        <f>CONCATENATE("PRIM CONTACT",":",DATA!K352)</f>
        <v>PRIM CONTACT:</v>
      </c>
      <c r="L345" s="3" t="str">
        <f>CONCATENATE("PRIM PHONE",":",DATA!L352)</f>
        <v>PRIM PHONE:</v>
      </c>
      <c r="M345" s="75" t="str">
        <f>CONCATENATE("REQ COMPLETION DATE",":",(TEXT(DATA!M352,"MM/DD/YYYY")))</f>
        <v>REQ COMPLETION DATE:01/00/1900</v>
      </c>
      <c r="N345" s="3"/>
      <c r="O345" s="3">
        <f>DATA!N352</f>
        <v>0</v>
      </c>
      <c r="P345" s="3" t="str">
        <f>CONCATENATE("CURRENT LOC OF EQUIP",":",DATA!O352)</f>
        <v>CURRENT LOC OF EQUIP:</v>
      </c>
      <c r="Q345" s="3" t="str">
        <f>CONCATENATE("NEW LOC OF EQUIP",":",DATA!O352)</f>
        <v>NEW LOC OF EQUIP:</v>
      </c>
      <c r="R345" s="3" t="str">
        <f>CONCATENATE("MODEL",":",DATA!Q352)</f>
        <v>MODEL:</v>
      </c>
      <c r="S345" s="3" t="str">
        <f>CONCATENATE("GRAPHICS",":",DATA!R352)</f>
        <v>GRAPHICS:</v>
      </c>
      <c r="T345" s="3" t="str">
        <f>CONCATENATE("# OF STEPS",":",DATA!S352)</f>
        <v># OF STEPS:</v>
      </c>
      <c r="U345" s="3" t="str">
        <f>CONCATENATE("COMMENTS",":",DATA!T352)</f>
        <v>COMMENTS:</v>
      </c>
      <c r="V345" s="3">
        <f>DATA!F352</f>
        <v>4200</v>
      </c>
      <c r="W345" s="3" t="str">
        <f>'MDM WORKSHEET HIDE'!C346</f>
        <v/>
      </c>
      <c r="X345" s="3">
        <f>DATA!V352</f>
        <v>0</v>
      </c>
      <c r="Y345" s="75">
        <f>'MDM WORKSHEET HIDE'!B346</f>
        <v>14</v>
      </c>
      <c r="Z345" s="3" t="e">
        <f>'MDM WORKSHEET HIDE'!H346</f>
        <v>#N/A</v>
      </c>
      <c r="AA345" s="3" t="e">
        <f>'MDM WORKSHEET HIDE'!I346</f>
        <v>#N/A</v>
      </c>
      <c r="AB345" s="3"/>
      <c r="AC345" s="76" t="e">
        <f t="shared" si="23"/>
        <v>#VALUE!</v>
      </c>
      <c r="AD345" s="28"/>
      <c r="AE345" s="77" t="e">
        <f t="shared" si="24"/>
        <v>#VALUE!</v>
      </c>
    </row>
    <row r="346" spans="1:31" ht="48.75" customHeight="1" x14ac:dyDescent="0.3">
      <c r="A346" s="3" t="str">
        <f>CONCATENATE("REQ NAME",":",DATA!D353)</f>
        <v>REQ NAME:0</v>
      </c>
      <c r="B346" s="3" t="str">
        <f>CONCATENATE("REQ PHONE",":",DATA!E353)</f>
        <v>REQ PHONE:0</v>
      </c>
      <c r="C346" s="3">
        <f>DATA!G353</f>
        <v>0</v>
      </c>
      <c r="D346" s="3" t="e">
        <f>DATA!H353</f>
        <v>#N/A</v>
      </c>
      <c r="E346" s="3">
        <f>DATA!U353</f>
        <v>0</v>
      </c>
      <c r="F346" s="4">
        <f>DATA!I353</f>
        <v>0</v>
      </c>
      <c r="G346" s="3" t="str">
        <f>CONCATENATE("CUST NAME",":",DATA!J353)</f>
        <v>CUST NAME:</v>
      </c>
      <c r="H346" s="5"/>
      <c r="I346" s="4">
        <f t="shared" si="21"/>
        <v>0</v>
      </c>
      <c r="J346" s="3" t="str">
        <f t="shared" si="22"/>
        <v>CUST NAME:</v>
      </c>
      <c r="K346" s="3" t="str">
        <f>CONCATENATE("PRIM CONTACT",":",DATA!K353)</f>
        <v>PRIM CONTACT:</v>
      </c>
      <c r="L346" s="3" t="str">
        <f>CONCATENATE("PRIM PHONE",":",DATA!L353)</f>
        <v>PRIM PHONE:</v>
      </c>
      <c r="M346" s="75" t="str">
        <f>CONCATENATE("REQ COMPLETION DATE",":",(TEXT(DATA!M353,"MM/DD/YYYY")))</f>
        <v>REQ COMPLETION DATE:01/00/1900</v>
      </c>
      <c r="N346" s="3"/>
      <c r="O346" s="3">
        <f>DATA!N353</f>
        <v>0</v>
      </c>
      <c r="P346" s="3" t="str">
        <f>CONCATENATE("CURRENT LOC OF EQUIP",":",DATA!O353)</f>
        <v>CURRENT LOC OF EQUIP:</v>
      </c>
      <c r="Q346" s="3" t="str">
        <f>CONCATENATE("NEW LOC OF EQUIP",":",DATA!O353)</f>
        <v>NEW LOC OF EQUIP:</v>
      </c>
      <c r="R346" s="3" t="str">
        <f>CONCATENATE("MODEL",":",DATA!Q353)</f>
        <v>MODEL:</v>
      </c>
      <c r="S346" s="3" t="str">
        <f>CONCATENATE("GRAPHICS",":",DATA!R353)</f>
        <v>GRAPHICS:</v>
      </c>
      <c r="T346" s="3" t="str">
        <f>CONCATENATE("# OF STEPS",":",DATA!S353)</f>
        <v># OF STEPS:</v>
      </c>
      <c r="U346" s="3" t="str">
        <f>CONCATENATE("COMMENTS",":",DATA!T353)</f>
        <v>COMMENTS:</v>
      </c>
      <c r="V346" s="3">
        <f>DATA!F353</f>
        <v>4200</v>
      </c>
      <c r="W346" s="3" t="str">
        <f>'MDM WORKSHEET HIDE'!C347</f>
        <v/>
      </c>
      <c r="X346" s="3">
        <f>DATA!V353</f>
        <v>0</v>
      </c>
      <c r="Y346" s="75">
        <f>'MDM WORKSHEET HIDE'!B347</f>
        <v>14</v>
      </c>
      <c r="Z346" s="3" t="e">
        <f>'MDM WORKSHEET HIDE'!H347</f>
        <v>#N/A</v>
      </c>
      <c r="AA346" s="3" t="e">
        <f>'MDM WORKSHEET HIDE'!I347</f>
        <v>#N/A</v>
      </c>
      <c r="AB346" s="3"/>
      <c r="AC346" s="76" t="e">
        <f t="shared" si="23"/>
        <v>#VALUE!</v>
      </c>
      <c r="AD346" s="28"/>
      <c r="AE346" s="77" t="e">
        <f t="shared" si="24"/>
        <v>#VALUE!</v>
      </c>
    </row>
    <row r="347" spans="1:31" ht="48.75" customHeight="1" x14ac:dyDescent="0.3">
      <c r="A347" s="3" t="str">
        <f>CONCATENATE("REQ NAME",":",DATA!D354)</f>
        <v>REQ NAME:0</v>
      </c>
      <c r="B347" s="3" t="str">
        <f>CONCATENATE("REQ PHONE",":",DATA!E354)</f>
        <v>REQ PHONE:0</v>
      </c>
      <c r="C347" s="3">
        <f>DATA!G354</f>
        <v>0</v>
      </c>
      <c r="D347" s="3" t="e">
        <f>DATA!H354</f>
        <v>#N/A</v>
      </c>
      <c r="E347" s="3">
        <f>DATA!U354</f>
        <v>0</v>
      </c>
      <c r="F347" s="4">
        <f>DATA!I354</f>
        <v>0</v>
      </c>
      <c r="G347" s="3" t="str">
        <f>CONCATENATE("CUST NAME",":",DATA!J354)</f>
        <v>CUST NAME:</v>
      </c>
      <c r="H347" s="5"/>
      <c r="I347" s="4">
        <f t="shared" si="21"/>
        <v>0</v>
      </c>
      <c r="J347" s="3" t="str">
        <f t="shared" si="22"/>
        <v>CUST NAME:</v>
      </c>
      <c r="K347" s="3" t="str">
        <f>CONCATENATE("PRIM CONTACT",":",DATA!K354)</f>
        <v>PRIM CONTACT:</v>
      </c>
      <c r="L347" s="3" t="str">
        <f>CONCATENATE("PRIM PHONE",":",DATA!L354)</f>
        <v>PRIM PHONE:</v>
      </c>
      <c r="M347" s="75" t="str">
        <f>CONCATENATE("REQ COMPLETION DATE",":",(TEXT(DATA!M354,"MM/DD/YYYY")))</f>
        <v>REQ COMPLETION DATE:01/00/1900</v>
      </c>
      <c r="N347" s="3"/>
      <c r="O347" s="3">
        <f>DATA!N354</f>
        <v>0</v>
      </c>
      <c r="P347" s="3" t="str">
        <f>CONCATENATE("CURRENT LOC OF EQUIP",":",DATA!O354)</f>
        <v>CURRENT LOC OF EQUIP:</v>
      </c>
      <c r="Q347" s="3" t="str">
        <f>CONCATENATE("NEW LOC OF EQUIP",":",DATA!O354)</f>
        <v>NEW LOC OF EQUIP:</v>
      </c>
      <c r="R347" s="3" t="str">
        <f>CONCATENATE("MODEL",":",DATA!Q354)</f>
        <v>MODEL:</v>
      </c>
      <c r="S347" s="3" t="str">
        <f>CONCATENATE("GRAPHICS",":",DATA!R354)</f>
        <v>GRAPHICS:</v>
      </c>
      <c r="T347" s="3" t="str">
        <f>CONCATENATE("# OF STEPS",":",DATA!S354)</f>
        <v># OF STEPS:</v>
      </c>
      <c r="U347" s="3" t="str">
        <f>CONCATENATE("COMMENTS",":",DATA!T354)</f>
        <v>COMMENTS:</v>
      </c>
      <c r="V347" s="3">
        <f>DATA!F354</f>
        <v>4200</v>
      </c>
      <c r="W347" s="3" t="str">
        <f>'MDM WORKSHEET HIDE'!C348</f>
        <v/>
      </c>
      <c r="X347" s="3">
        <f>DATA!V354</f>
        <v>0</v>
      </c>
      <c r="Y347" s="75">
        <f>'MDM WORKSHEET HIDE'!B348</f>
        <v>14</v>
      </c>
      <c r="Z347" s="3" t="e">
        <f>'MDM WORKSHEET HIDE'!H348</f>
        <v>#N/A</v>
      </c>
      <c r="AA347" s="3" t="e">
        <f>'MDM WORKSHEET HIDE'!I348</f>
        <v>#N/A</v>
      </c>
      <c r="AB347" s="3"/>
      <c r="AC347" s="76" t="e">
        <f t="shared" si="23"/>
        <v>#VALUE!</v>
      </c>
      <c r="AD347" s="28"/>
      <c r="AE347" s="77" t="e">
        <f t="shared" si="24"/>
        <v>#VALUE!</v>
      </c>
    </row>
    <row r="348" spans="1:31" ht="48.75" customHeight="1" x14ac:dyDescent="0.3">
      <c r="A348" s="3" t="str">
        <f>CONCATENATE("REQ NAME",":",DATA!D355)</f>
        <v>REQ NAME:0</v>
      </c>
      <c r="B348" s="3" t="str">
        <f>CONCATENATE("REQ PHONE",":",DATA!E355)</f>
        <v>REQ PHONE:0</v>
      </c>
      <c r="C348" s="3">
        <f>DATA!G355</f>
        <v>0</v>
      </c>
      <c r="D348" s="3" t="e">
        <f>DATA!H355</f>
        <v>#N/A</v>
      </c>
      <c r="E348" s="3">
        <f>DATA!U355</f>
        <v>0</v>
      </c>
      <c r="F348" s="4">
        <f>DATA!I355</f>
        <v>0</v>
      </c>
      <c r="G348" s="3" t="str">
        <f>CONCATENATE("CUST NAME",":",DATA!J355)</f>
        <v>CUST NAME:</v>
      </c>
      <c r="H348" s="5"/>
      <c r="I348" s="4">
        <f t="shared" si="21"/>
        <v>0</v>
      </c>
      <c r="J348" s="3" t="str">
        <f t="shared" si="22"/>
        <v>CUST NAME:</v>
      </c>
      <c r="K348" s="3" t="str">
        <f>CONCATENATE("PRIM CONTACT",":",DATA!K355)</f>
        <v>PRIM CONTACT:</v>
      </c>
      <c r="L348" s="3" t="str">
        <f>CONCATENATE("PRIM PHONE",":",DATA!L355)</f>
        <v>PRIM PHONE:</v>
      </c>
      <c r="M348" s="75" t="str">
        <f>CONCATENATE("REQ COMPLETION DATE",":",(TEXT(DATA!M355,"MM/DD/YYYY")))</f>
        <v>REQ COMPLETION DATE:01/00/1900</v>
      </c>
      <c r="N348" s="3"/>
      <c r="O348" s="3">
        <f>DATA!N355</f>
        <v>0</v>
      </c>
      <c r="P348" s="3" t="str">
        <f>CONCATENATE("CURRENT LOC OF EQUIP",":",DATA!O355)</f>
        <v>CURRENT LOC OF EQUIP:</v>
      </c>
      <c r="Q348" s="3" t="str">
        <f>CONCATENATE("NEW LOC OF EQUIP",":",DATA!O355)</f>
        <v>NEW LOC OF EQUIP:</v>
      </c>
      <c r="R348" s="3" t="str">
        <f>CONCATENATE("MODEL",":",DATA!Q355)</f>
        <v>MODEL:</v>
      </c>
      <c r="S348" s="3" t="str">
        <f>CONCATENATE("GRAPHICS",":",DATA!R355)</f>
        <v>GRAPHICS:</v>
      </c>
      <c r="T348" s="3" t="str">
        <f>CONCATENATE("# OF STEPS",":",DATA!S355)</f>
        <v># OF STEPS:</v>
      </c>
      <c r="U348" s="3" t="str">
        <f>CONCATENATE("COMMENTS",":",DATA!T355)</f>
        <v>COMMENTS:</v>
      </c>
      <c r="V348" s="3">
        <f>DATA!F355</f>
        <v>4200</v>
      </c>
      <c r="W348" s="3" t="str">
        <f>'MDM WORKSHEET HIDE'!C349</f>
        <v/>
      </c>
      <c r="X348" s="3">
        <f>DATA!V355</f>
        <v>0</v>
      </c>
      <c r="Y348" s="75">
        <f>'MDM WORKSHEET HIDE'!B349</f>
        <v>14</v>
      </c>
      <c r="Z348" s="3" t="e">
        <f>'MDM WORKSHEET HIDE'!H349</f>
        <v>#N/A</v>
      </c>
      <c r="AA348" s="3" t="e">
        <f>'MDM WORKSHEET HIDE'!I349</f>
        <v>#N/A</v>
      </c>
      <c r="AB348" s="3"/>
      <c r="AC348" s="76" t="e">
        <f t="shared" si="23"/>
        <v>#VALUE!</v>
      </c>
      <c r="AD348" s="28"/>
      <c r="AE348" s="77" t="e">
        <f t="shared" si="24"/>
        <v>#VALUE!</v>
      </c>
    </row>
    <row r="349" spans="1:31" ht="48.75" customHeight="1" x14ac:dyDescent="0.3">
      <c r="A349" s="3" t="str">
        <f>CONCATENATE("REQ NAME",":",DATA!D356)</f>
        <v>REQ NAME:0</v>
      </c>
      <c r="B349" s="3" t="str">
        <f>CONCATENATE("REQ PHONE",":",DATA!E356)</f>
        <v>REQ PHONE:0</v>
      </c>
      <c r="C349" s="3">
        <f>DATA!G356</f>
        <v>0</v>
      </c>
      <c r="D349" s="3" t="e">
        <f>DATA!H356</f>
        <v>#N/A</v>
      </c>
      <c r="E349" s="3">
        <f>DATA!U356</f>
        <v>0</v>
      </c>
      <c r="F349" s="4">
        <f>DATA!I356</f>
        <v>0</v>
      </c>
      <c r="G349" s="3" t="str">
        <f>CONCATENATE("CUST NAME",":",DATA!J356)</f>
        <v>CUST NAME:</v>
      </c>
      <c r="H349" s="5"/>
      <c r="I349" s="4">
        <f t="shared" si="21"/>
        <v>0</v>
      </c>
      <c r="J349" s="3" t="str">
        <f t="shared" si="22"/>
        <v>CUST NAME:</v>
      </c>
      <c r="K349" s="3" t="str">
        <f>CONCATENATE("PRIM CONTACT",":",DATA!K356)</f>
        <v>PRIM CONTACT:</v>
      </c>
      <c r="L349" s="3" t="str">
        <f>CONCATENATE("PRIM PHONE",":",DATA!L356)</f>
        <v>PRIM PHONE:</v>
      </c>
      <c r="M349" s="75" t="str">
        <f>CONCATENATE("REQ COMPLETION DATE",":",(TEXT(DATA!M356,"MM/DD/YYYY")))</f>
        <v>REQ COMPLETION DATE:01/00/1900</v>
      </c>
      <c r="N349" s="3"/>
      <c r="O349" s="3">
        <f>DATA!N356</f>
        <v>0</v>
      </c>
      <c r="P349" s="3" t="str">
        <f>CONCATENATE("CURRENT LOC OF EQUIP",":",DATA!O356)</f>
        <v>CURRENT LOC OF EQUIP:</v>
      </c>
      <c r="Q349" s="3" t="str">
        <f>CONCATENATE("NEW LOC OF EQUIP",":",DATA!O356)</f>
        <v>NEW LOC OF EQUIP:</v>
      </c>
      <c r="R349" s="3" t="str">
        <f>CONCATENATE("MODEL",":",DATA!Q356)</f>
        <v>MODEL:</v>
      </c>
      <c r="S349" s="3" t="str">
        <f>CONCATENATE("GRAPHICS",":",DATA!R356)</f>
        <v>GRAPHICS:</v>
      </c>
      <c r="T349" s="3" t="str">
        <f>CONCATENATE("# OF STEPS",":",DATA!S356)</f>
        <v># OF STEPS:</v>
      </c>
      <c r="U349" s="3" t="str">
        <f>CONCATENATE("COMMENTS",":",DATA!T356)</f>
        <v>COMMENTS:</v>
      </c>
      <c r="V349" s="3">
        <f>DATA!F356</f>
        <v>4200</v>
      </c>
      <c r="W349" s="3" t="str">
        <f>'MDM WORKSHEET HIDE'!C350</f>
        <v/>
      </c>
      <c r="X349" s="3">
        <f>DATA!V356</f>
        <v>0</v>
      </c>
      <c r="Y349" s="75">
        <f>'MDM WORKSHEET HIDE'!B350</f>
        <v>14</v>
      </c>
      <c r="Z349" s="3" t="e">
        <f>'MDM WORKSHEET HIDE'!H350</f>
        <v>#N/A</v>
      </c>
      <c r="AA349" s="3" t="e">
        <f>'MDM WORKSHEET HIDE'!I350</f>
        <v>#N/A</v>
      </c>
      <c r="AB349" s="3"/>
      <c r="AC349" s="76" t="e">
        <f t="shared" si="23"/>
        <v>#VALUE!</v>
      </c>
      <c r="AD349" s="28"/>
      <c r="AE349" s="77" t="e">
        <f t="shared" si="24"/>
        <v>#VALUE!</v>
      </c>
    </row>
    <row r="350" spans="1:31" ht="48.75" customHeight="1" x14ac:dyDescent="0.3">
      <c r="A350" s="3" t="str">
        <f>CONCATENATE("REQ NAME",":",DATA!D357)</f>
        <v>REQ NAME:0</v>
      </c>
      <c r="B350" s="3" t="str">
        <f>CONCATENATE("REQ PHONE",":",DATA!E357)</f>
        <v>REQ PHONE:0</v>
      </c>
      <c r="C350" s="3">
        <f>DATA!G357</f>
        <v>0</v>
      </c>
      <c r="D350" s="3" t="e">
        <f>DATA!H357</f>
        <v>#N/A</v>
      </c>
      <c r="E350" s="3">
        <f>DATA!U357</f>
        <v>0</v>
      </c>
      <c r="F350" s="4">
        <f>DATA!I357</f>
        <v>0</v>
      </c>
      <c r="G350" s="3" t="str">
        <f>CONCATENATE("CUST NAME",":",DATA!J357)</f>
        <v>CUST NAME:</v>
      </c>
      <c r="H350" s="5"/>
      <c r="I350" s="4">
        <f t="shared" si="21"/>
        <v>0</v>
      </c>
      <c r="J350" s="3" t="str">
        <f t="shared" si="22"/>
        <v>CUST NAME:</v>
      </c>
      <c r="K350" s="3" t="str">
        <f>CONCATENATE("PRIM CONTACT",":",DATA!K357)</f>
        <v>PRIM CONTACT:</v>
      </c>
      <c r="L350" s="3" t="str">
        <f>CONCATENATE("PRIM PHONE",":",DATA!L357)</f>
        <v>PRIM PHONE:</v>
      </c>
      <c r="M350" s="75" t="str">
        <f>CONCATENATE("REQ COMPLETION DATE",":",(TEXT(DATA!M357,"MM/DD/YYYY")))</f>
        <v>REQ COMPLETION DATE:01/00/1900</v>
      </c>
      <c r="N350" s="3"/>
      <c r="O350" s="3">
        <f>DATA!N357</f>
        <v>0</v>
      </c>
      <c r="P350" s="3" t="str">
        <f>CONCATENATE("CURRENT LOC OF EQUIP",":",DATA!O357)</f>
        <v>CURRENT LOC OF EQUIP:</v>
      </c>
      <c r="Q350" s="3" t="str">
        <f>CONCATENATE("NEW LOC OF EQUIP",":",DATA!O357)</f>
        <v>NEW LOC OF EQUIP:</v>
      </c>
      <c r="R350" s="3" t="str">
        <f>CONCATENATE("MODEL",":",DATA!Q357)</f>
        <v>MODEL:</v>
      </c>
      <c r="S350" s="3" t="str">
        <f>CONCATENATE("GRAPHICS",":",DATA!R357)</f>
        <v>GRAPHICS:</v>
      </c>
      <c r="T350" s="3" t="str">
        <f>CONCATENATE("# OF STEPS",":",DATA!S357)</f>
        <v># OF STEPS:</v>
      </c>
      <c r="U350" s="3" t="str">
        <f>CONCATENATE("COMMENTS",":",DATA!T357)</f>
        <v>COMMENTS:</v>
      </c>
      <c r="V350" s="3">
        <f>DATA!F357</f>
        <v>4200</v>
      </c>
      <c r="W350" s="3" t="str">
        <f>'MDM WORKSHEET HIDE'!C351</f>
        <v/>
      </c>
      <c r="X350" s="3">
        <f>DATA!V357</f>
        <v>0</v>
      </c>
      <c r="Y350" s="75">
        <f>'MDM WORKSHEET HIDE'!B351</f>
        <v>14</v>
      </c>
      <c r="Z350" s="3" t="e">
        <f>'MDM WORKSHEET HIDE'!H351</f>
        <v>#N/A</v>
      </c>
      <c r="AA350" s="3" t="e">
        <f>'MDM WORKSHEET HIDE'!I351</f>
        <v>#N/A</v>
      </c>
      <c r="AB350" s="3"/>
      <c r="AC350" s="76" t="e">
        <f t="shared" si="23"/>
        <v>#VALUE!</v>
      </c>
      <c r="AD350" s="28"/>
      <c r="AE350" s="77" t="e">
        <f t="shared" si="24"/>
        <v>#VALUE!</v>
      </c>
    </row>
    <row r="351" spans="1:31" ht="48.75" customHeight="1" x14ac:dyDescent="0.3">
      <c r="A351" s="3" t="str">
        <f>CONCATENATE("REQ NAME",":",DATA!D358)</f>
        <v>REQ NAME:0</v>
      </c>
      <c r="B351" s="3" t="str">
        <f>CONCATENATE("REQ PHONE",":",DATA!E358)</f>
        <v>REQ PHONE:0</v>
      </c>
      <c r="C351" s="3">
        <f>DATA!G358</f>
        <v>0</v>
      </c>
      <c r="D351" s="3" t="e">
        <f>DATA!H358</f>
        <v>#N/A</v>
      </c>
      <c r="E351" s="3">
        <f>DATA!U358</f>
        <v>0</v>
      </c>
      <c r="F351" s="4">
        <f>DATA!I358</f>
        <v>0</v>
      </c>
      <c r="G351" s="3" t="str">
        <f>CONCATENATE("CUST NAME",":",DATA!J358)</f>
        <v>CUST NAME:</v>
      </c>
      <c r="H351" s="5"/>
      <c r="I351" s="4">
        <f t="shared" si="21"/>
        <v>0</v>
      </c>
      <c r="J351" s="3" t="str">
        <f t="shared" si="22"/>
        <v>CUST NAME:</v>
      </c>
      <c r="K351" s="3" t="str">
        <f>CONCATENATE("PRIM CONTACT",":",DATA!K358)</f>
        <v>PRIM CONTACT:</v>
      </c>
      <c r="L351" s="3" t="str">
        <f>CONCATENATE("PRIM PHONE",":",DATA!L358)</f>
        <v>PRIM PHONE:</v>
      </c>
      <c r="M351" s="75" t="str">
        <f>CONCATENATE("REQ COMPLETION DATE",":",(TEXT(DATA!M358,"MM/DD/YYYY")))</f>
        <v>REQ COMPLETION DATE:01/00/1900</v>
      </c>
      <c r="N351" s="3"/>
      <c r="O351" s="3">
        <f>DATA!N358</f>
        <v>0</v>
      </c>
      <c r="P351" s="3" t="str">
        <f>CONCATENATE("CURRENT LOC OF EQUIP",":",DATA!O358)</f>
        <v>CURRENT LOC OF EQUIP:</v>
      </c>
      <c r="Q351" s="3" t="str">
        <f>CONCATENATE("NEW LOC OF EQUIP",":",DATA!O358)</f>
        <v>NEW LOC OF EQUIP:</v>
      </c>
      <c r="R351" s="3" t="str">
        <f>CONCATENATE("MODEL",":",DATA!Q358)</f>
        <v>MODEL:</v>
      </c>
      <c r="S351" s="3" t="str">
        <f>CONCATENATE("GRAPHICS",":",DATA!R358)</f>
        <v>GRAPHICS:</v>
      </c>
      <c r="T351" s="3" t="str">
        <f>CONCATENATE("# OF STEPS",":",DATA!S358)</f>
        <v># OF STEPS:</v>
      </c>
      <c r="U351" s="3" t="str">
        <f>CONCATENATE("COMMENTS",":",DATA!T358)</f>
        <v>COMMENTS:</v>
      </c>
      <c r="V351" s="3">
        <f>DATA!F358</f>
        <v>4200</v>
      </c>
      <c r="W351" s="3" t="str">
        <f>'MDM WORKSHEET HIDE'!C352</f>
        <v/>
      </c>
      <c r="X351" s="3">
        <f>DATA!V358</f>
        <v>0</v>
      </c>
      <c r="Y351" s="75">
        <f>'MDM WORKSHEET HIDE'!B352</f>
        <v>14</v>
      </c>
      <c r="Z351" s="3" t="e">
        <f>'MDM WORKSHEET HIDE'!H352</f>
        <v>#N/A</v>
      </c>
      <c r="AA351" s="3" t="e">
        <f>'MDM WORKSHEET HIDE'!I352</f>
        <v>#N/A</v>
      </c>
      <c r="AB351" s="3"/>
      <c r="AC351" s="76" t="e">
        <f t="shared" si="23"/>
        <v>#VALUE!</v>
      </c>
      <c r="AD351" s="28"/>
      <c r="AE351" s="77" t="e">
        <f t="shared" si="24"/>
        <v>#VALUE!</v>
      </c>
    </row>
    <row r="352" spans="1:31" ht="48.75" customHeight="1" x14ac:dyDescent="0.3">
      <c r="A352" s="3" t="str">
        <f>CONCATENATE("REQ NAME",":",DATA!D359)</f>
        <v>REQ NAME:0</v>
      </c>
      <c r="B352" s="3" t="str">
        <f>CONCATENATE("REQ PHONE",":",DATA!E359)</f>
        <v>REQ PHONE:0</v>
      </c>
      <c r="C352" s="3">
        <f>DATA!G359</f>
        <v>0</v>
      </c>
      <c r="D352" s="3" t="e">
        <f>DATA!H359</f>
        <v>#N/A</v>
      </c>
      <c r="E352" s="3">
        <f>DATA!U359</f>
        <v>0</v>
      </c>
      <c r="F352" s="4">
        <f>DATA!I359</f>
        <v>0</v>
      </c>
      <c r="G352" s="3" t="str">
        <f>CONCATENATE("CUST NAME",":",DATA!J359)</f>
        <v>CUST NAME:</v>
      </c>
      <c r="H352" s="5"/>
      <c r="I352" s="4">
        <f t="shared" si="21"/>
        <v>0</v>
      </c>
      <c r="J352" s="3" t="str">
        <f t="shared" si="22"/>
        <v>CUST NAME:</v>
      </c>
      <c r="K352" s="3" t="str">
        <f>CONCATENATE("PRIM CONTACT",":",DATA!K359)</f>
        <v>PRIM CONTACT:</v>
      </c>
      <c r="L352" s="3" t="str">
        <f>CONCATENATE("PRIM PHONE",":",DATA!L359)</f>
        <v>PRIM PHONE:</v>
      </c>
      <c r="M352" s="75" t="str">
        <f>CONCATENATE("REQ COMPLETION DATE",":",(TEXT(DATA!M359,"MM/DD/YYYY")))</f>
        <v>REQ COMPLETION DATE:01/00/1900</v>
      </c>
      <c r="N352" s="3"/>
      <c r="O352" s="3">
        <f>DATA!N359</f>
        <v>0</v>
      </c>
      <c r="P352" s="3" t="str">
        <f>CONCATENATE("CURRENT LOC OF EQUIP",":",DATA!O359)</f>
        <v>CURRENT LOC OF EQUIP:</v>
      </c>
      <c r="Q352" s="3" t="str">
        <f>CONCATENATE("NEW LOC OF EQUIP",":",DATA!O359)</f>
        <v>NEW LOC OF EQUIP:</v>
      </c>
      <c r="R352" s="3" t="str">
        <f>CONCATENATE("MODEL",":",DATA!Q359)</f>
        <v>MODEL:</v>
      </c>
      <c r="S352" s="3" t="str">
        <f>CONCATENATE("GRAPHICS",":",DATA!R359)</f>
        <v>GRAPHICS:</v>
      </c>
      <c r="T352" s="3" t="str">
        <f>CONCATENATE("# OF STEPS",":",DATA!S359)</f>
        <v># OF STEPS:</v>
      </c>
      <c r="U352" s="3" t="str">
        <f>CONCATENATE("COMMENTS",":",DATA!T359)</f>
        <v>COMMENTS:</v>
      </c>
      <c r="V352" s="3">
        <f>DATA!F359</f>
        <v>4200</v>
      </c>
      <c r="W352" s="3" t="str">
        <f>'MDM WORKSHEET HIDE'!C353</f>
        <v/>
      </c>
      <c r="X352" s="3">
        <f>DATA!V359</f>
        <v>0</v>
      </c>
      <c r="Y352" s="75">
        <f>'MDM WORKSHEET HIDE'!B353</f>
        <v>14</v>
      </c>
      <c r="Z352" s="3" t="e">
        <f>'MDM WORKSHEET HIDE'!H353</f>
        <v>#N/A</v>
      </c>
      <c r="AA352" s="3" t="e">
        <f>'MDM WORKSHEET HIDE'!I353</f>
        <v>#N/A</v>
      </c>
      <c r="AB352" s="3"/>
      <c r="AC352" s="76" t="e">
        <f t="shared" si="23"/>
        <v>#VALUE!</v>
      </c>
      <c r="AD352" s="28"/>
      <c r="AE352" s="77" t="e">
        <f t="shared" si="24"/>
        <v>#VALUE!</v>
      </c>
    </row>
    <row r="353" spans="1:31" ht="48.75" customHeight="1" x14ac:dyDescent="0.3">
      <c r="A353" s="3" t="str">
        <f>CONCATENATE("REQ NAME",":",DATA!D360)</f>
        <v>REQ NAME:0</v>
      </c>
      <c r="B353" s="3" t="str">
        <f>CONCATENATE("REQ PHONE",":",DATA!E360)</f>
        <v>REQ PHONE:0</v>
      </c>
      <c r="C353" s="3">
        <f>DATA!G360</f>
        <v>0</v>
      </c>
      <c r="D353" s="3" t="e">
        <f>DATA!H360</f>
        <v>#N/A</v>
      </c>
      <c r="E353" s="3">
        <f>DATA!U360</f>
        <v>0</v>
      </c>
      <c r="F353" s="4">
        <f>DATA!I360</f>
        <v>0</v>
      </c>
      <c r="G353" s="3" t="str">
        <f>CONCATENATE("CUST NAME",":",DATA!J360)</f>
        <v>CUST NAME:</v>
      </c>
      <c r="H353" s="5"/>
      <c r="I353" s="4">
        <f t="shared" si="21"/>
        <v>0</v>
      </c>
      <c r="J353" s="3" t="str">
        <f t="shared" si="22"/>
        <v>CUST NAME:</v>
      </c>
      <c r="K353" s="3" t="str">
        <f>CONCATENATE("PRIM CONTACT",":",DATA!K360)</f>
        <v>PRIM CONTACT:</v>
      </c>
      <c r="L353" s="3" t="str">
        <f>CONCATENATE("PRIM PHONE",":",DATA!L360)</f>
        <v>PRIM PHONE:</v>
      </c>
      <c r="M353" s="75" t="str">
        <f>CONCATENATE("REQ COMPLETION DATE",":",(TEXT(DATA!M360,"MM/DD/YYYY")))</f>
        <v>REQ COMPLETION DATE:01/00/1900</v>
      </c>
      <c r="N353" s="3"/>
      <c r="O353" s="3">
        <f>DATA!N360</f>
        <v>0</v>
      </c>
      <c r="P353" s="3" t="str">
        <f>CONCATENATE("CURRENT LOC OF EQUIP",":",DATA!O360)</f>
        <v>CURRENT LOC OF EQUIP:</v>
      </c>
      <c r="Q353" s="3" t="str">
        <f>CONCATENATE("NEW LOC OF EQUIP",":",DATA!O360)</f>
        <v>NEW LOC OF EQUIP:</v>
      </c>
      <c r="R353" s="3" t="str">
        <f>CONCATENATE("MODEL",":",DATA!Q360)</f>
        <v>MODEL:</v>
      </c>
      <c r="S353" s="3" t="str">
        <f>CONCATENATE("GRAPHICS",":",DATA!R360)</f>
        <v>GRAPHICS:</v>
      </c>
      <c r="T353" s="3" t="str">
        <f>CONCATENATE("# OF STEPS",":",DATA!S360)</f>
        <v># OF STEPS:</v>
      </c>
      <c r="U353" s="3" t="str">
        <f>CONCATENATE("COMMENTS",":",DATA!T360)</f>
        <v>COMMENTS:</v>
      </c>
      <c r="V353" s="3">
        <f>DATA!F360</f>
        <v>4200</v>
      </c>
      <c r="W353" s="3" t="str">
        <f>'MDM WORKSHEET HIDE'!C354</f>
        <v/>
      </c>
      <c r="X353" s="3">
        <f>DATA!V360</f>
        <v>0</v>
      </c>
      <c r="Y353" s="75">
        <f>'MDM WORKSHEET HIDE'!B354</f>
        <v>14</v>
      </c>
      <c r="Z353" s="3" t="e">
        <f>'MDM WORKSHEET HIDE'!H354</f>
        <v>#N/A</v>
      </c>
      <c r="AA353" s="3" t="e">
        <f>'MDM WORKSHEET HIDE'!I354</f>
        <v>#N/A</v>
      </c>
      <c r="AB353" s="3"/>
      <c r="AC353" s="76" t="e">
        <f t="shared" si="23"/>
        <v>#VALUE!</v>
      </c>
      <c r="AD353" s="28"/>
      <c r="AE353" s="77" t="e">
        <f t="shared" si="24"/>
        <v>#VALUE!</v>
      </c>
    </row>
    <row r="354" spans="1:31" ht="48.75" customHeight="1" x14ac:dyDescent="0.3">
      <c r="A354" s="3" t="str">
        <f>CONCATENATE("REQ NAME",":",DATA!D361)</f>
        <v>REQ NAME:0</v>
      </c>
      <c r="B354" s="3" t="str">
        <f>CONCATENATE("REQ PHONE",":",DATA!E361)</f>
        <v>REQ PHONE:0</v>
      </c>
      <c r="C354" s="3">
        <f>DATA!G361</f>
        <v>0</v>
      </c>
      <c r="D354" s="3" t="e">
        <f>DATA!H361</f>
        <v>#N/A</v>
      </c>
      <c r="E354" s="3">
        <f>DATA!U361</f>
        <v>0</v>
      </c>
      <c r="F354" s="4">
        <f>DATA!I361</f>
        <v>0</v>
      </c>
      <c r="G354" s="3" t="str">
        <f>CONCATENATE("CUST NAME",":",DATA!J361)</f>
        <v>CUST NAME:</v>
      </c>
      <c r="H354" s="5"/>
      <c r="I354" s="4">
        <f t="shared" si="21"/>
        <v>0</v>
      </c>
      <c r="J354" s="3" t="str">
        <f t="shared" si="22"/>
        <v>CUST NAME:</v>
      </c>
      <c r="K354" s="3" t="str">
        <f>CONCATENATE("PRIM CONTACT",":",DATA!K361)</f>
        <v>PRIM CONTACT:</v>
      </c>
      <c r="L354" s="3" t="str">
        <f>CONCATENATE("PRIM PHONE",":",DATA!L361)</f>
        <v>PRIM PHONE:</v>
      </c>
      <c r="M354" s="75" t="str">
        <f>CONCATENATE("REQ COMPLETION DATE",":",(TEXT(DATA!M361,"MM/DD/YYYY")))</f>
        <v>REQ COMPLETION DATE:01/00/1900</v>
      </c>
      <c r="N354" s="3"/>
      <c r="O354" s="3">
        <f>DATA!N361</f>
        <v>0</v>
      </c>
      <c r="P354" s="3" t="str">
        <f>CONCATENATE("CURRENT LOC OF EQUIP",":",DATA!O361)</f>
        <v>CURRENT LOC OF EQUIP:</v>
      </c>
      <c r="Q354" s="3" t="str">
        <f>CONCATENATE("NEW LOC OF EQUIP",":",DATA!O361)</f>
        <v>NEW LOC OF EQUIP:</v>
      </c>
      <c r="R354" s="3" t="str">
        <f>CONCATENATE("MODEL",":",DATA!Q361)</f>
        <v>MODEL:</v>
      </c>
      <c r="S354" s="3" t="str">
        <f>CONCATENATE("GRAPHICS",":",DATA!R361)</f>
        <v>GRAPHICS:</v>
      </c>
      <c r="T354" s="3" t="str">
        <f>CONCATENATE("# OF STEPS",":",DATA!S361)</f>
        <v># OF STEPS:</v>
      </c>
      <c r="U354" s="3" t="str">
        <f>CONCATENATE("COMMENTS",":",DATA!T361)</f>
        <v>COMMENTS:</v>
      </c>
      <c r="V354" s="3">
        <f>DATA!F361</f>
        <v>4200</v>
      </c>
      <c r="W354" s="3" t="str">
        <f>'MDM WORKSHEET HIDE'!C355</f>
        <v/>
      </c>
      <c r="X354" s="3">
        <f>DATA!V361</f>
        <v>0</v>
      </c>
      <c r="Y354" s="75">
        <f>'MDM WORKSHEET HIDE'!B355</f>
        <v>14</v>
      </c>
      <c r="Z354" s="3" t="e">
        <f>'MDM WORKSHEET HIDE'!H355</f>
        <v>#N/A</v>
      </c>
      <c r="AA354" s="3" t="e">
        <f>'MDM WORKSHEET HIDE'!I355</f>
        <v>#N/A</v>
      </c>
      <c r="AB354" s="3"/>
      <c r="AC354" s="76" t="e">
        <f t="shared" si="23"/>
        <v>#VALUE!</v>
      </c>
      <c r="AD354" s="28"/>
      <c r="AE354" s="77" t="e">
        <f t="shared" si="24"/>
        <v>#VALUE!</v>
      </c>
    </row>
    <row r="355" spans="1:31" ht="48.75" customHeight="1" x14ac:dyDescent="0.3">
      <c r="A355" s="3" t="str">
        <f>CONCATENATE("REQ NAME",":",DATA!D362)</f>
        <v>REQ NAME:0</v>
      </c>
      <c r="B355" s="3" t="str">
        <f>CONCATENATE("REQ PHONE",":",DATA!E362)</f>
        <v>REQ PHONE:0</v>
      </c>
      <c r="C355" s="3">
        <f>DATA!G362</f>
        <v>0</v>
      </c>
      <c r="D355" s="3" t="e">
        <f>DATA!H362</f>
        <v>#N/A</v>
      </c>
      <c r="E355" s="3">
        <f>DATA!U362</f>
        <v>0</v>
      </c>
      <c r="F355" s="4">
        <f>DATA!I362</f>
        <v>0</v>
      </c>
      <c r="G355" s="3" t="str">
        <f>CONCATENATE("CUST NAME",":",DATA!J362)</f>
        <v>CUST NAME:</v>
      </c>
      <c r="H355" s="5"/>
      <c r="I355" s="4">
        <f t="shared" si="21"/>
        <v>0</v>
      </c>
      <c r="J355" s="3" t="str">
        <f t="shared" si="22"/>
        <v>CUST NAME:</v>
      </c>
      <c r="K355" s="3" t="str">
        <f>CONCATENATE("PRIM CONTACT",":",DATA!K362)</f>
        <v>PRIM CONTACT:</v>
      </c>
      <c r="L355" s="3" t="str">
        <f>CONCATENATE("PRIM PHONE",":",DATA!L362)</f>
        <v>PRIM PHONE:</v>
      </c>
      <c r="M355" s="75" t="str">
        <f>CONCATENATE("REQ COMPLETION DATE",":",(TEXT(DATA!M362,"MM/DD/YYYY")))</f>
        <v>REQ COMPLETION DATE:01/00/1900</v>
      </c>
      <c r="N355" s="3"/>
      <c r="O355" s="3">
        <f>DATA!N362</f>
        <v>0</v>
      </c>
      <c r="P355" s="3" t="str">
        <f>CONCATENATE("CURRENT LOC OF EQUIP",":",DATA!O362)</f>
        <v>CURRENT LOC OF EQUIP:</v>
      </c>
      <c r="Q355" s="3" t="str">
        <f>CONCATENATE("NEW LOC OF EQUIP",":",DATA!O362)</f>
        <v>NEW LOC OF EQUIP:</v>
      </c>
      <c r="R355" s="3" t="str">
        <f>CONCATENATE("MODEL",":",DATA!Q362)</f>
        <v>MODEL:</v>
      </c>
      <c r="S355" s="3" t="str">
        <f>CONCATENATE("GRAPHICS",":",DATA!R362)</f>
        <v>GRAPHICS:</v>
      </c>
      <c r="T355" s="3" t="str">
        <f>CONCATENATE("# OF STEPS",":",DATA!S362)</f>
        <v># OF STEPS:</v>
      </c>
      <c r="U355" s="3" t="str">
        <f>CONCATENATE("COMMENTS",":",DATA!T362)</f>
        <v>COMMENTS:</v>
      </c>
      <c r="V355" s="3">
        <f>DATA!F362</f>
        <v>4200</v>
      </c>
      <c r="W355" s="3" t="str">
        <f>'MDM WORKSHEET HIDE'!C356</f>
        <v/>
      </c>
      <c r="X355" s="3">
        <f>DATA!V362</f>
        <v>0</v>
      </c>
      <c r="Y355" s="75">
        <f>'MDM WORKSHEET HIDE'!B356</f>
        <v>14</v>
      </c>
      <c r="Z355" s="3" t="e">
        <f>'MDM WORKSHEET HIDE'!H356</f>
        <v>#N/A</v>
      </c>
      <c r="AA355" s="3" t="e">
        <f>'MDM WORKSHEET HIDE'!I356</f>
        <v>#N/A</v>
      </c>
      <c r="AB355" s="3"/>
      <c r="AC355" s="76" t="e">
        <f t="shared" si="23"/>
        <v>#VALUE!</v>
      </c>
      <c r="AD355" s="28"/>
      <c r="AE355" s="77" t="e">
        <f t="shared" si="24"/>
        <v>#VALUE!</v>
      </c>
    </row>
    <row r="356" spans="1:31" ht="48.75" customHeight="1" x14ac:dyDescent="0.3">
      <c r="A356" s="3" t="str">
        <f>CONCATENATE("REQ NAME",":",DATA!D363)</f>
        <v>REQ NAME:0</v>
      </c>
      <c r="B356" s="3" t="str">
        <f>CONCATENATE("REQ PHONE",":",DATA!E363)</f>
        <v>REQ PHONE:0</v>
      </c>
      <c r="C356" s="3">
        <f>DATA!G363</f>
        <v>0</v>
      </c>
      <c r="D356" s="3" t="e">
        <f>DATA!H363</f>
        <v>#N/A</v>
      </c>
      <c r="E356" s="3">
        <f>DATA!U363</f>
        <v>0</v>
      </c>
      <c r="F356" s="4">
        <f>DATA!I363</f>
        <v>0</v>
      </c>
      <c r="G356" s="3" t="str">
        <f>CONCATENATE("CUST NAME",":",DATA!J363)</f>
        <v>CUST NAME:</v>
      </c>
      <c r="H356" s="5"/>
      <c r="I356" s="4">
        <f t="shared" si="21"/>
        <v>0</v>
      </c>
      <c r="J356" s="3" t="str">
        <f t="shared" si="22"/>
        <v>CUST NAME:</v>
      </c>
      <c r="K356" s="3" t="str">
        <f>CONCATENATE("PRIM CONTACT",":",DATA!K363)</f>
        <v>PRIM CONTACT:</v>
      </c>
      <c r="L356" s="3" t="str">
        <f>CONCATENATE("PRIM PHONE",":",DATA!L363)</f>
        <v>PRIM PHONE:</v>
      </c>
      <c r="M356" s="75" t="str">
        <f>CONCATENATE("REQ COMPLETION DATE",":",(TEXT(DATA!M363,"MM/DD/YYYY")))</f>
        <v>REQ COMPLETION DATE:01/00/1900</v>
      </c>
      <c r="N356" s="3"/>
      <c r="O356" s="3">
        <f>DATA!N363</f>
        <v>0</v>
      </c>
      <c r="P356" s="3" t="str">
        <f>CONCATENATE("CURRENT LOC OF EQUIP",":",DATA!O363)</f>
        <v>CURRENT LOC OF EQUIP:</v>
      </c>
      <c r="Q356" s="3" t="str">
        <f>CONCATENATE("NEW LOC OF EQUIP",":",DATA!O363)</f>
        <v>NEW LOC OF EQUIP:</v>
      </c>
      <c r="R356" s="3" t="str">
        <f>CONCATENATE("MODEL",":",DATA!Q363)</f>
        <v>MODEL:</v>
      </c>
      <c r="S356" s="3" t="str">
        <f>CONCATENATE("GRAPHICS",":",DATA!R363)</f>
        <v>GRAPHICS:</v>
      </c>
      <c r="T356" s="3" t="str">
        <f>CONCATENATE("# OF STEPS",":",DATA!S363)</f>
        <v># OF STEPS:</v>
      </c>
      <c r="U356" s="3" t="str">
        <f>CONCATENATE("COMMENTS",":",DATA!T363)</f>
        <v>COMMENTS:</v>
      </c>
      <c r="V356" s="3">
        <f>DATA!F363</f>
        <v>4200</v>
      </c>
      <c r="W356" s="3" t="str">
        <f>'MDM WORKSHEET HIDE'!C357</f>
        <v/>
      </c>
      <c r="X356" s="3">
        <f>DATA!V363</f>
        <v>0</v>
      </c>
      <c r="Y356" s="75">
        <f>'MDM WORKSHEET HIDE'!B357</f>
        <v>14</v>
      </c>
      <c r="Z356" s="3" t="e">
        <f>'MDM WORKSHEET HIDE'!H357</f>
        <v>#N/A</v>
      </c>
      <c r="AA356" s="3" t="e">
        <f>'MDM WORKSHEET HIDE'!I357</f>
        <v>#N/A</v>
      </c>
      <c r="AB356" s="3"/>
      <c r="AC356" s="76" t="e">
        <f t="shared" si="23"/>
        <v>#VALUE!</v>
      </c>
      <c r="AD356" s="28"/>
      <c r="AE356" s="77" t="e">
        <f t="shared" si="24"/>
        <v>#VALUE!</v>
      </c>
    </row>
    <row r="357" spans="1:31" ht="48.75" customHeight="1" x14ac:dyDescent="0.3">
      <c r="A357" s="3" t="str">
        <f>CONCATENATE("REQ NAME",":",DATA!D364)</f>
        <v>REQ NAME:0</v>
      </c>
      <c r="B357" s="3" t="str">
        <f>CONCATENATE("REQ PHONE",":",DATA!E364)</f>
        <v>REQ PHONE:0</v>
      </c>
      <c r="C357" s="3">
        <f>DATA!G364</f>
        <v>0</v>
      </c>
      <c r="D357" s="3" t="e">
        <f>DATA!H364</f>
        <v>#N/A</v>
      </c>
      <c r="E357" s="3">
        <f>DATA!U364</f>
        <v>0</v>
      </c>
      <c r="F357" s="4">
        <f>DATA!I364</f>
        <v>0</v>
      </c>
      <c r="G357" s="3" t="str">
        <f>CONCATENATE("CUST NAME",":",DATA!J364)</f>
        <v>CUST NAME:</v>
      </c>
      <c r="H357" s="5"/>
      <c r="I357" s="4">
        <f t="shared" si="21"/>
        <v>0</v>
      </c>
      <c r="J357" s="3" t="str">
        <f t="shared" si="22"/>
        <v>CUST NAME:</v>
      </c>
      <c r="K357" s="3" t="str">
        <f>CONCATENATE("PRIM CONTACT",":",DATA!K364)</f>
        <v>PRIM CONTACT:</v>
      </c>
      <c r="L357" s="3" t="str">
        <f>CONCATENATE("PRIM PHONE",":",DATA!L364)</f>
        <v>PRIM PHONE:</v>
      </c>
      <c r="M357" s="75" t="str">
        <f>CONCATENATE("REQ COMPLETION DATE",":",(TEXT(DATA!M364,"MM/DD/YYYY")))</f>
        <v>REQ COMPLETION DATE:01/00/1900</v>
      </c>
      <c r="N357" s="3"/>
      <c r="O357" s="3">
        <f>DATA!N364</f>
        <v>0</v>
      </c>
      <c r="P357" s="3" t="str">
        <f>CONCATENATE("CURRENT LOC OF EQUIP",":",DATA!O364)</f>
        <v>CURRENT LOC OF EQUIP:</v>
      </c>
      <c r="Q357" s="3" t="str">
        <f>CONCATENATE("NEW LOC OF EQUIP",":",DATA!O364)</f>
        <v>NEW LOC OF EQUIP:</v>
      </c>
      <c r="R357" s="3" t="str">
        <f>CONCATENATE("MODEL",":",DATA!Q364)</f>
        <v>MODEL:</v>
      </c>
      <c r="S357" s="3" t="str">
        <f>CONCATENATE("GRAPHICS",":",DATA!R364)</f>
        <v>GRAPHICS:</v>
      </c>
      <c r="T357" s="3" t="str">
        <f>CONCATENATE("# OF STEPS",":",DATA!S364)</f>
        <v># OF STEPS:</v>
      </c>
      <c r="U357" s="3" t="str">
        <f>CONCATENATE("COMMENTS",":",DATA!T364)</f>
        <v>COMMENTS:</v>
      </c>
      <c r="V357" s="3">
        <f>DATA!F364</f>
        <v>4200</v>
      </c>
      <c r="W357" s="3" t="str">
        <f>'MDM WORKSHEET HIDE'!C358</f>
        <v/>
      </c>
      <c r="X357" s="3">
        <f>DATA!V364</f>
        <v>0</v>
      </c>
      <c r="Y357" s="75">
        <f>'MDM WORKSHEET HIDE'!B358</f>
        <v>14</v>
      </c>
      <c r="Z357" s="3" t="e">
        <f>'MDM WORKSHEET HIDE'!H358</f>
        <v>#N/A</v>
      </c>
      <c r="AA357" s="3" t="e">
        <f>'MDM WORKSHEET HIDE'!I358</f>
        <v>#N/A</v>
      </c>
      <c r="AB357" s="3"/>
      <c r="AC357" s="76" t="e">
        <f t="shared" si="23"/>
        <v>#VALUE!</v>
      </c>
      <c r="AD357" s="28"/>
      <c r="AE357" s="77" t="e">
        <f t="shared" si="24"/>
        <v>#VALUE!</v>
      </c>
    </row>
    <row r="358" spans="1:31" ht="48.75" customHeight="1" x14ac:dyDescent="0.3">
      <c r="A358" s="3" t="str">
        <f>CONCATENATE("REQ NAME",":",DATA!D365)</f>
        <v>REQ NAME:0</v>
      </c>
      <c r="B358" s="3" t="str">
        <f>CONCATENATE("REQ PHONE",":",DATA!E365)</f>
        <v>REQ PHONE:0</v>
      </c>
      <c r="C358" s="3">
        <f>DATA!G365</f>
        <v>0</v>
      </c>
      <c r="D358" s="3" t="e">
        <f>DATA!H365</f>
        <v>#N/A</v>
      </c>
      <c r="E358" s="3">
        <f>DATA!U365</f>
        <v>0</v>
      </c>
      <c r="F358" s="4">
        <f>DATA!I365</f>
        <v>0</v>
      </c>
      <c r="G358" s="3" t="str">
        <f>CONCATENATE("CUST NAME",":",DATA!J365)</f>
        <v>CUST NAME:</v>
      </c>
      <c r="H358" s="5"/>
      <c r="I358" s="4">
        <f t="shared" si="21"/>
        <v>0</v>
      </c>
      <c r="J358" s="3" t="str">
        <f t="shared" si="22"/>
        <v>CUST NAME:</v>
      </c>
      <c r="K358" s="3" t="str">
        <f>CONCATENATE("PRIM CONTACT",":",DATA!K365)</f>
        <v>PRIM CONTACT:</v>
      </c>
      <c r="L358" s="3" t="str">
        <f>CONCATENATE("PRIM PHONE",":",DATA!L365)</f>
        <v>PRIM PHONE:</v>
      </c>
      <c r="M358" s="75" t="str">
        <f>CONCATENATE("REQ COMPLETION DATE",":",(TEXT(DATA!M365,"MM/DD/YYYY")))</f>
        <v>REQ COMPLETION DATE:01/00/1900</v>
      </c>
      <c r="N358" s="3"/>
      <c r="O358" s="3">
        <f>DATA!N365</f>
        <v>0</v>
      </c>
      <c r="P358" s="3" t="str">
        <f>CONCATENATE("CURRENT LOC OF EQUIP",":",DATA!O365)</f>
        <v>CURRENT LOC OF EQUIP:</v>
      </c>
      <c r="Q358" s="3" t="str">
        <f>CONCATENATE("NEW LOC OF EQUIP",":",DATA!O365)</f>
        <v>NEW LOC OF EQUIP:</v>
      </c>
      <c r="R358" s="3" t="str">
        <f>CONCATENATE("MODEL",":",DATA!Q365)</f>
        <v>MODEL:</v>
      </c>
      <c r="S358" s="3" t="str">
        <f>CONCATENATE("GRAPHICS",":",DATA!R365)</f>
        <v>GRAPHICS:</v>
      </c>
      <c r="T358" s="3" t="str">
        <f>CONCATENATE("# OF STEPS",":",DATA!S365)</f>
        <v># OF STEPS:</v>
      </c>
      <c r="U358" s="3" t="str">
        <f>CONCATENATE("COMMENTS",":",DATA!T365)</f>
        <v>COMMENTS:</v>
      </c>
      <c r="V358" s="3">
        <f>DATA!F365</f>
        <v>4200</v>
      </c>
      <c r="W358" s="3" t="str">
        <f>'MDM WORKSHEET HIDE'!C359</f>
        <v/>
      </c>
      <c r="X358" s="3">
        <f>DATA!V365</f>
        <v>0</v>
      </c>
      <c r="Y358" s="75">
        <f>'MDM WORKSHEET HIDE'!B359</f>
        <v>14</v>
      </c>
      <c r="Z358" s="3" t="e">
        <f>'MDM WORKSHEET HIDE'!H359</f>
        <v>#N/A</v>
      </c>
      <c r="AA358" s="3" t="e">
        <f>'MDM WORKSHEET HIDE'!I359</f>
        <v>#N/A</v>
      </c>
      <c r="AB358" s="3"/>
      <c r="AC358" s="76" t="e">
        <f t="shared" si="23"/>
        <v>#VALUE!</v>
      </c>
      <c r="AD358" s="28"/>
      <c r="AE358" s="77" t="e">
        <f t="shared" si="24"/>
        <v>#VALUE!</v>
      </c>
    </row>
    <row r="359" spans="1:31" ht="48.75" customHeight="1" x14ac:dyDescent="0.3">
      <c r="A359" s="3" t="str">
        <f>CONCATENATE("REQ NAME",":",DATA!D366)</f>
        <v>REQ NAME:0</v>
      </c>
      <c r="B359" s="3" t="str">
        <f>CONCATENATE("REQ PHONE",":",DATA!E366)</f>
        <v>REQ PHONE:0</v>
      </c>
      <c r="C359" s="3">
        <f>DATA!G366</f>
        <v>0</v>
      </c>
      <c r="D359" s="3" t="e">
        <f>DATA!H366</f>
        <v>#N/A</v>
      </c>
      <c r="E359" s="3">
        <f>DATA!U366</f>
        <v>0</v>
      </c>
      <c r="F359" s="4">
        <f>DATA!I366</f>
        <v>0</v>
      </c>
      <c r="G359" s="3" t="str">
        <f>CONCATENATE("CUST NAME",":",DATA!J366)</f>
        <v>CUST NAME:</v>
      </c>
      <c r="H359" s="5"/>
      <c r="I359" s="4">
        <f t="shared" si="21"/>
        <v>0</v>
      </c>
      <c r="J359" s="3" t="str">
        <f t="shared" si="22"/>
        <v>CUST NAME:</v>
      </c>
      <c r="K359" s="3" t="str">
        <f>CONCATENATE("PRIM CONTACT",":",DATA!K366)</f>
        <v>PRIM CONTACT:</v>
      </c>
      <c r="L359" s="3" t="str">
        <f>CONCATENATE("PRIM PHONE",":",DATA!L366)</f>
        <v>PRIM PHONE:</v>
      </c>
      <c r="M359" s="75" t="str">
        <f>CONCATENATE("REQ COMPLETION DATE",":",(TEXT(DATA!M366,"MM/DD/YYYY")))</f>
        <v>REQ COMPLETION DATE:01/00/1900</v>
      </c>
      <c r="N359" s="3"/>
      <c r="O359" s="3">
        <f>DATA!N366</f>
        <v>0</v>
      </c>
      <c r="P359" s="3" t="str">
        <f>CONCATENATE("CURRENT LOC OF EQUIP",":",DATA!O366)</f>
        <v>CURRENT LOC OF EQUIP:</v>
      </c>
      <c r="Q359" s="3" t="str">
        <f>CONCATENATE("NEW LOC OF EQUIP",":",DATA!O366)</f>
        <v>NEW LOC OF EQUIP:</v>
      </c>
      <c r="R359" s="3" t="str">
        <f>CONCATENATE("MODEL",":",DATA!Q366)</f>
        <v>MODEL:</v>
      </c>
      <c r="S359" s="3" t="str">
        <f>CONCATENATE("GRAPHICS",":",DATA!R366)</f>
        <v>GRAPHICS:</v>
      </c>
      <c r="T359" s="3" t="str">
        <f>CONCATENATE("# OF STEPS",":",DATA!S366)</f>
        <v># OF STEPS:</v>
      </c>
      <c r="U359" s="3" t="str">
        <f>CONCATENATE("COMMENTS",":",DATA!T366)</f>
        <v>COMMENTS:</v>
      </c>
      <c r="V359" s="3">
        <f>DATA!F366</f>
        <v>4200</v>
      </c>
      <c r="W359" s="3" t="str">
        <f>'MDM WORKSHEET HIDE'!C360</f>
        <v/>
      </c>
      <c r="X359" s="3">
        <f>DATA!V366</f>
        <v>0</v>
      </c>
      <c r="Y359" s="75">
        <f>'MDM WORKSHEET HIDE'!B360</f>
        <v>14</v>
      </c>
      <c r="Z359" s="3" t="e">
        <f>'MDM WORKSHEET HIDE'!H360</f>
        <v>#N/A</v>
      </c>
      <c r="AA359" s="3" t="e">
        <f>'MDM WORKSHEET HIDE'!I360</f>
        <v>#N/A</v>
      </c>
      <c r="AB359" s="3"/>
      <c r="AC359" s="76" t="e">
        <f t="shared" si="23"/>
        <v>#VALUE!</v>
      </c>
      <c r="AD359" s="28"/>
      <c r="AE359" s="77" t="e">
        <f t="shared" si="24"/>
        <v>#VALUE!</v>
      </c>
    </row>
    <row r="360" spans="1:31" ht="48.75" customHeight="1" x14ac:dyDescent="0.3">
      <c r="A360" s="3" t="str">
        <f>CONCATENATE("REQ NAME",":",DATA!D367)</f>
        <v>REQ NAME:0</v>
      </c>
      <c r="B360" s="3" t="str">
        <f>CONCATENATE("REQ PHONE",":",DATA!E367)</f>
        <v>REQ PHONE:0</v>
      </c>
      <c r="C360" s="3">
        <f>DATA!G367</f>
        <v>0</v>
      </c>
      <c r="D360" s="3" t="e">
        <f>DATA!H367</f>
        <v>#N/A</v>
      </c>
      <c r="E360" s="3">
        <f>DATA!U367</f>
        <v>0</v>
      </c>
      <c r="F360" s="4">
        <f>DATA!I367</f>
        <v>0</v>
      </c>
      <c r="G360" s="3" t="str">
        <f>CONCATENATE("CUST NAME",":",DATA!J367)</f>
        <v>CUST NAME:</v>
      </c>
      <c r="H360" s="5"/>
      <c r="I360" s="4">
        <f t="shared" si="21"/>
        <v>0</v>
      </c>
      <c r="J360" s="3" t="str">
        <f t="shared" si="22"/>
        <v>CUST NAME:</v>
      </c>
      <c r="K360" s="3" t="str">
        <f>CONCATENATE("PRIM CONTACT",":",DATA!K367)</f>
        <v>PRIM CONTACT:</v>
      </c>
      <c r="L360" s="3" t="str">
        <f>CONCATENATE("PRIM PHONE",":",DATA!L367)</f>
        <v>PRIM PHONE:</v>
      </c>
      <c r="M360" s="75" t="str">
        <f>CONCATENATE("REQ COMPLETION DATE",":",(TEXT(DATA!M367,"MM/DD/YYYY")))</f>
        <v>REQ COMPLETION DATE:01/00/1900</v>
      </c>
      <c r="N360" s="3"/>
      <c r="O360" s="3">
        <f>DATA!N367</f>
        <v>0</v>
      </c>
      <c r="P360" s="3" t="str">
        <f>CONCATENATE("CURRENT LOC OF EQUIP",":",DATA!O367)</f>
        <v>CURRENT LOC OF EQUIP:</v>
      </c>
      <c r="Q360" s="3" t="str">
        <f>CONCATENATE("NEW LOC OF EQUIP",":",DATA!O367)</f>
        <v>NEW LOC OF EQUIP:</v>
      </c>
      <c r="R360" s="3" t="str">
        <f>CONCATENATE("MODEL",":",DATA!Q367)</f>
        <v>MODEL:</v>
      </c>
      <c r="S360" s="3" t="str">
        <f>CONCATENATE("GRAPHICS",":",DATA!R367)</f>
        <v>GRAPHICS:</v>
      </c>
      <c r="T360" s="3" t="str">
        <f>CONCATENATE("# OF STEPS",":",DATA!S367)</f>
        <v># OF STEPS:</v>
      </c>
      <c r="U360" s="3" t="str">
        <f>CONCATENATE("COMMENTS",":",DATA!T367)</f>
        <v>COMMENTS:</v>
      </c>
      <c r="V360" s="3">
        <f>DATA!F367</f>
        <v>4200</v>
      </c>
      <c r="W360" s="3" t="str">
        <f>'MDM WORKSHEET HIDE'!C361</f>
        <v/>
      </c>
      <c r="X360" s="3">
        <f>DATA!V367</f>
        <v>0</v>
      </c>
      <c r="Y360" s="75">
        <f>'MDM WORKSHEET HIDE'!B361</f>
        <v>14</v>
      </c>
      <c r="Z360" s="3" t="e">
        <f>'MDM WORKSHEET HIDE'!H361</f>
        <v>#N/A</v>
      </c>
      <c r="AA360" s="3" t="e">
        <f>'MDM WORKSHEET HIDE'!I361</f>
        <v>#N/A</v>
      </c>
      <c r="AB360" s="3"/>
      <c r="AC360" s="76" t="e">
        <f t="shared" si="23"/>
        <v>#VALUE!</v>
      </c>
      <c r="AD360" s="28"/>
      <c r="AE360" s="77" t="e">
        <f t="shared" si="24"/>
        <v>#VALUE!</v>
      </c>
    </row>
    <row r="361" spans="1:31" ht="48.75" customHeight="1" x14ac:dyDescent="0.3">
      <c r="A361" s="3" t="str">
        <f>CONCATENATE("REQ NAME",":",DATA!D368)</f>
        <v>REQ NAME:0</v>
      </c>
      <c r="B361" s="3" t="str">
        <f>CONCATENATE("REQ PHONE",":",DATA!E368)</f>
        <v>REQ PHONE:0</v>
      </c>
      <c r="C361" s="3">
        <f>DATA!G368</f>
        <v>0</v>
      </c>
      <c r="D361" s="3" t="e">
        <f>DATA!H368</f>
        <v>#N/A</v>
      </c>
      <c r="E361" s="3">
        <f>DATA!U368</f>
        <v>0</v>
      </c>
      <c r="F361" s="4">
        <f>DATA!I368</f>
        <v>0</v>
      </c>
      <c r="G361" s="3" t="str">
        <f>CONCATENATE("CUST NAME",":",DATA!J368)</f>
        <v>CUST NAME:</v>
      </c>
      <c r="H361" s="5"/>
      <c r="I361" s="4">
        <f t="shared" si="21"/>
        <v>0</v>
      </c>
      <c r="J361" s="3" t="str">
        <f t="shared" si="22"/>
        <v>CUST NAME:</v>
      </c>
      <c r="K361" s="3" t="str">
        <f>CONCATENATE("PRIM CONTACT",":",DATA!K368)</f>
        <v>PRIM CONTACT:</v>
      </c>
      <c r="L361" s="3" t="str">
        <f>CONCATENATE("PRIM PHONE",":",DATA!L368)</f>
        <v>PRIM PHONE:</v>
      </c>
      <c r="M361" s="75" t="str">
        <f>CONCATENATE("REQ COMPLETION DATE",":",(TEXT(DATA!M368,"MM/DD/YYYY")))</f>
        <v>REQ COMPLETION DATE:01/00/1900</v>
      </c>
      <c r="N361" s="3"/>
      <c r="O361" s="3">
        <f>DATA!N368</f>
        <v>0</v>
      </c>
      <c r="P361" s="3" t="str">
        <f>CONCATENATE("CURRENT LOC OF EQUIP",":",DATA!O368)</f>
        <v>CURRENT LOC OF EQUIP:</v>
      </c>
      <c r="Q361" s="3" t="str">
        <f>CONCATENATE("NEW LOC OF EQUIP",":",DATA!O368)</f>
        <v>NEW LOC OF EQUIP:</v>
      </c>
      <c r="R361" s="3" t="str">
        <f>CONCATENATE("MODEL",":",DATA!Q368)</f>
        <v>MODEL:</v>
      </c>
      <c r="S361" s="3" t="str">
        <f>CONCATENATE("GRAPHICS",":",DATA!R368)</f>
        <v>GRAPHICS:</v>
      </c>
      <c r="T361" s="3" t="str">
        <f>CONCATENATE("# OF STEPS",":",DATA!S368)</f>
        <v># OF STEPS:</v>
      </c>
      <c r="U361" s="3" t="str">
        <f>CONCATENATE("COMMENTS",":",DATA!T368)</f>
        <v>COMMENTS:</v>
      </c>
      <c r="V361" s="3">
        <f>DATA!F368</f>
        <v>4200</v>
      </c>
      <c r="W361" s="3" t="str">
        <f>'MDM WORKSHEET HIDE'!C362</f>
        <v/>
      </c>
      <c r="X361" s="3">
        <f>DATA!V368</f>
        <v>0</v>
      </c>
      <c r="Y361" s="75">
        <f>'MDM WORKSHEET HIDE'!B362</f>
        <v>14</v>
      </c>
      <c r="Z361" s="3" t="e">
        <f>'MDM WORKSHEET HIDE'!H362</f>
        <v>#N/A</v>
      </c>
      <c r="AA361" s="3" t="e">
        <f>'MDM WORKSHEET HIDE'!I362</f>
        <v>#N/A</v>
      </c>
      <c r="AB361" s="3"/>
      <c r="AC361" s="76" t="e">
        <f t="shared" si="23"/>
        <v>#VALUE!</v>
      </c>
      <c r="AD361" s="28"/>
      <c r="AE361" s="77" t="e">
        <f t="shared" si="24"/>
        <v>#VALUE!</v>
      </c>
    </row>
    <row r="362" spans="1:31" ht="48.75" customHeight="1" x14ac:dyDescent="0.3">
      <c r="A362" s="3" t="str">
        <f>CONCATENATE("REQ NAME",":",DATA!D369)</f>
        <v>REQ NAME:0</v>
      </c>
      <c r="B362" s="3" t="str">
        <f>CONCATENATE("REQ PHONE",":",DATA!E369)</f>
        <v>REQ PHONE:0</v>
      </c>
      <c r="C362" s="3">
        <f>DATA!G369</f>
        <v>0</v>
      </c>
      <c r="D362" s="3" t="e">
        <f>DATA!H369</f>
        <v>#N/A</v>
      </c>
      <c r="E362" s="3">
        <f>DATA!U369</f>
        <v>0</v>
      </c>
      <c r="F362" s="4">
        <f>DATA!I369</f>
        <v>0</v>
      </c>
      <c r="G362" s="3" t="str">
        <f>CONCATENATE("CUST NAME",":",DATA!J369)</f>
        <v>CUST NAME:</v>
      </c>
      <c r="H362" s="5"/>
      <c r="I362" s="4">
        <f t="shared" si="21"/>
        <v>0</v>
      </c>
      <c r="J362" s="3" t="str">
        <f t="shared" si="22"/>
        <v>CUST NAME:</v>
      </c>
      <c r="K362" s="3" t="str">
        <f>CONCATENATE("PRIM CONTACT",":",DATA!K369)</f>
        <v>PRIM CONTACT:</v>
      </c>
      <c r="L362" s="3" t="str">
        <f>CONCATENATE("PRIM PHONE",":",DATA!L369)</f>
        <v>PRIM PHONE:</v>
      </c>
      <c r="M362" s="75" t="str">
        <f>CONCATENATE("REQ COMPLETION DATE",":",(TEXT(DATA!M369,"MM/DD/YYYY")))</f>
        <v>REQ COMPLETION DATE:01/00/1900</v>
      </c>
      <c r="N362" s="3"/>
      <c r="O362" s="3">
        <f>DATA!N369</f>
        <v>0</v>
      </c>
      <c r="P362" s="3" t="str">
        <f>CONCATENATE("CURRENT LOC OF EQUIP",":",DATA!O369)</f>
        <v>CURRENT LOC OF EQUIP:</v>
      </c>
      <c r="Q362" s="3" t="str">
        <f>CONCATENATE("NEW LOC OF EQUIP",":",DATA!O369)</f>
        <v>NEW LOC OF EQUIP:</v>
      </c>
      <c r="R362" s="3" t="str">
        <f>CONCATENATE("MODEL",":",DATA!Q369)</f>
        <v>MODEL:</v>
      </c>
      <c r="S362" s="3" t="str">
        <f>CONCATENATE("GRAPHICS",":",DATA!R369)</f>
        <v>GRAPHICS:</v>
      </c>
      <c r="T362" s="3" t="str">
        <f>CONCATENATE("# OF STEPS",":",DATA!S369)</f>
        <v># OF STEPS:</v>
      </c>
      <c r="U362" s="3" t="str">
        <f>CONCATENATE("COMMENTS",":",DATA!T369)</f>
        <v>COMMENTS:</v>
      </c>
      <c r="V362" s="3">
        <f>DATA!F369</f>
        <v>4200</v>
      </c>
      <c r="W362" s="3" t="str">
        <f>'MDM WORKSHEET HIDE'!C363</f>
        <v/>
      </c>
      <c r="X362" s="3">
        <f>DATA!V369</f>
        <v>0</v>
      </c>
      <c r="Y362" s="75">
        <f>'MDM WORKSHEET HIDE'!B363</f>
        <v>14</v>
      </c>
      <c r="Z362" s="3" t="e">
        <f>'MDM WORKSHEET HIDE'!H363</f>
        <v>#N/A</v>
      </c>
      <c r="AA362" s="3" t="e">
        <f>'MDM WORKSHEET HIDE'!I363</f>
        <v>#N/A</v>
      </c>
      <c r="AB362" s="3"/>
      <c r="AC362" s="76" t="e">
        <f t="shared" si="23"/>
        <v>#VALUE!</v>
      </c>
      <c r="AD362" s="28"/>
      <c r="AE362" s="77" t="e">
        <f t="shared" si="24"/>
        <v>#VALUE!</v>
      </c>
    </row>
    <row r="363" spans="1:31" ht="48.75" customHeight="1" x14ac:dyDescent="0.3">
      <c r="A363" s="3" t="str">
        <f>CONCATENATE("REQ NAME",":",DATA!D370)</f>
        <v>REQ NAME:0</v>
      </c>
      <c r="B363" s="3" t="str">
        <f>CONCATENATE("REQ PHONE",":",DATA!E370)</f>
        <v>REQ PHONE:0</v>
      </c>
      <c r="C363" s="3">
        <f>DATA!G370</f>
        <v>0</v>
      </c>
      <c r="D363" s="3" t="e">
        <f>DATA!H370</f>
        <v>#N/A</v>
      </c>
      <c r="E363" s="3">
        <f>DATA!U370</f>
        <v>0</v>
      </c>
      <c r="F363" s="4">
        <f>DATA!I370</f>
        <v>0</v>
      </c>
      <c r="G363" s="3" t="str">
        <f>CONCATENATE("CUST NAME",":",DATA!J370)</f>
        <v>CUST NAME:</v>
      </c>
      <c r="H363" s="5"/>
      <c r="I363" s="4">
        <f t="shared" si="21"/>
        <v>0</v>
      </c>
      <c r="J363" s="3" t="str">
        <f t="shared" si="22"/>
        <v>CUST NAME:</v>
      </c>
      <c r="K363" s="3" t="str">
        <f>CONCATENATE("PRIM CONTACT",":",DATA!K370)</f>
        <v>PRIM CONTACT:</v>
      </c>
      <c r="L363" s="3" t="str">
        <f>CONCATENATE("PRIM PHONE",":",DATA!L370)</f>
        <v>PRIM PHONE:</v>
      </c>
      <c r="M363" s="75" t="str">
        <f>CONCATENATE("REQ COMPLETION DATE",":",(TEXT(DATA!M370,"MM/DD/YYYY")))</f>
        <v>REQ COMPLETION DATE:01/00/1900</v>
      </c>
      <c r="N363" s="3"/>
      <c r="O363" s="3">
        <f>DATA!N370</f>
        <v>0</v>
      </c>
      <c r="P363" s="3" t="str">
        <f>CONCATENATE("CURRENT LOC OF EQUIP",":",DATA!O370)</f>
        <v>CURRENT LOC OF EQUIP:</v>
      </c>
      <c r="Q363" s="3" t="str">
        <f>CONCATENATE("NEW LOC OF EQUIP",":",DATA!O370)</f>
        <v>NEW LOC OF EQUIP:</v>
      </c>
      <c r="R363" s="3" t="str">
        <f>CONCATENATE("MODEL",":",DATA!Q370)</f>
        <v>MODEL:</v>
      </c>
      <c r="S363" s="3" t="str">
        <f>CONCATENATE("GRAPHICS",":",DATA!R370)</f>
        <v>GRAPHICS:</v>
      </c>
      <c r="T363" s="3" t="str">
        <f>CONCATENATE("# OF STEPS",":",DATA!S370)</f>
        <v># OF STEPS:</v>
      </c>
      <c r="U363" s="3" t="str">
        <f>CONCATENATE("COMMENTS",":",DATA!T370)</f>
        <v>COMMENTS:</v>
      </c>
      <c r="V363" s="3">
        <f>DATA!F370</f>
        <v>4200</v>
      </c>
      <c r="W363" s="3" t="str">
        <f>'MDM WORKSHEET HIDE'!C364</f>
        <v/>
      </c>
      <c r="X363" s="3">
        <f>DATA!V370</f>
        <v>0</v>
      </c>
      <c r="Y363" s="75">
        <f>'MDM WORKSHEET HIDE'!B364</f>
        <v>14</v>
      </c>
      <c r="Z363" s="3" t="e">
        <f>'MDM WORKSHEET HIDE'!H364</f>
        <v>#N/A</v>
      </c>
      <c r="AA363" s="3" t="e">
        <f>'MDM WORKSHEET HIDE'!I364</f>
        <v>#N/A</v>
      </c>
      <c r="AB363" s="3"/>
      <c r="AC363" s="76" t="e">
        <f t="shared" si="23"/>
        <v>#VALUE!</v>
      </c>
      <c r="AD363" s="28"/>
      <c r="AE363" s="77" t="e">
        <f t="shared" si="24"/>
        <v>#VALUE!</v>
      </c>
    </row>
    <row r="364" spans="1:31" ht="48.75" customHeight="1" x14ac:dyDescent="0.3">
      <c r="A364" s="3" t="str">
        <f>CONCATENATE("REQ NAME",":",DATA!D371)</f>
        <v>REQ NAME:0</v>
      </c>
      <c r="B364" s="3" t="str">
        <f>CONCATENATE("REQ PHONE",":",DATA!E371)</f>
        <v>REQ PHONE:0</v>
      </c>
      <c r="C364" s="3">
        <f>DATA!G371</f>
        <v>0</v>
      </c>
      <c r="D364" s="3" t="e">
        <f>DATA!H371</f>
        <v>#N/A</v>
      </c>
      <c r="E364" s="3">
        <f>DATA!U371</f>
        <v>0</v>
      </c>
      <c r="F364" s="4">
        <f>DATA!I371</f>
        <v>0</v>
      </c>
      <c r="G364" s="3" t="str">
        <f>CONCATENATE("CUST NAME",":",DATA!J371)</f>
        <v>CUST NAME:</v>
      </c>
      <c r="H364" s="5"/>
      <c r="I364" s="4">
        <f t="shared" si="21"/>
        <v>0</v>
      </c>
      <c r="J364" s="3" t="str">
        <f t="shared" si="22"/>
        <v>CUST NAME:</v>
      </c>
      <c r="K364" s="3" t="str">
        <f>CONCATENATE("PRIM CONTACT",":",DATA!K371)</f>
        <v>PRIM CONTACT:</v>
      </c>
      <c r="L364" s="3" t="str">
        <f>CONCATENATE("PRIM PHONE",":",DATA!L371)</f>
        <v>PRIM PHONE:</v>
      </c>
      <c r="M364" s="75" t="str">
        <f>CONCATENATE("REQ COMPLETION DATE",":",(TEXT(DATA!M371,"MM/DD/YYYY")))</f>
        <v>REQ COMPLETION DATE:01/00/1900</v>
      </c>
      <c r="N364" s="3"/>
      <c r="O364" s="3">
        <f>DATA!N371</f>
        <v>0</v>
      </c>
      <c r="P364" s="3" t="str">
        <f>CONCATENATE("CURRENT LOC OF EQUIP",":",DATA!O371)</f>
        <v>CURRENT LOC OF EQUIP:</v>
      </c>
      <c r="Q364" s="3" t="str">
        <f>CONCATENATE("NEW LOC OF EQUIP",":",DATA!O371)</f>
        <v>NEW LOC OF EQUIP:</v>
      </c>
      <c r="R364" s="3" t="str">
        <f>CONCATENATE("MODEL",":",DATA!Q371)</f>
        <v>MODEL:</v>
      </c>
      <c r="S364" s="3" t="str">
        <f>CONCATENATE("GRAPHICS",":",DATA!R371)</f>
        <v>GRAPHICS:</v>
      </c>
      <c r="T364" s="3" t="str">
        <f>CONCATENATE("# OF STEPS",":",DATA!S371)</f>
        <v># OF STEPS:</v>
      </c>
      <c r="U364" s="3" t="str">
        <f>CONCATENATE("COMMENTS",":",DATA!T371)</f>
        <v>COMMENTS:</v>
      </c>
      <c r="V364" s="3">
        <f>DATA!F371</f>
        <v>4200</v>
      </c>
      <c r="W364" s="3" t="str">
        <f>'MDM WORKSHEET HIDE'!C365</f>
        <v/>
      </c>
      <c r="X364" s="3">
        <f>DATA!V371</f>
        <v>0</v>
      </c>
      <c r="Y364" s="75">
        <f>'MDM WORKSHEET HIDE'!B365</f>
        <v>14</v>
      </c>
      <c r="Z364" s="3" t="e">
        <f>'MDM WORKSHEET HIDE'!H365</f>
        <v>#N/A</v>
      </c>
      <c r="AA364" s="3" t="e">
        <f>'MDM WORKSHEET HIDE'!I365</f>
        <v>#N/A</v>
      </c>
      <c r="AB364" s="3"/>
      <c r="AC364" s="76" t="e">
        <f t="shared" si="23"/>
        <v>#VALUE!</v>
      </c>
      <c r="AD364" s="28"/>
      <c r="AE364" s="77" t="e">
        <f t="shared" si="24"/>
        <v>#VALUE!</v>
      </c>
    </row>
    <row r="365" spans="1:31" ht="48.75" customHeight="1" x14ac:dyDescent="0.3">
      <c r="A365" s="3" t="str">
        <f>CONCATENATE("REQ NAME",":",DATA!D372)</f>
        <v>REQ NAME:0</v>
      </c>
      <c r="B365" s="3" t="str">
        <f>CONCATENATE("REQ PHONE",":",DATA!E372)</f>
        <v>REQ PHONE:0</v>
      </c>
      <c r="C365" s="3">
        <f>DATA!G372</f>
        <v>0</v>
      </c>
      <c r="D365" s="3" t="e">
        <f>DATA!H372</f>
        <v>#N/A</v>
      </c>
      <c r="E365" s="3">
        <f>DATA!U372</f>
        <v>0</v>
      </c>
      <c r="F365" s="4">
        <f>DATA!I372</f>
        <v>0</v>
      </c>
      <c r="G365" s="3" t="str">
        <f>CONCATENATE("CUST NAME",":",DATA!J372)</f>
        <v>CUST NAME:</v>
      </c>
      <c r="H365" s="5"/>
      <c r="I365" s="4">
        <f t="shared" si="21"/>
        <v>0</v>
      </c>
      <c r="J365" s="3" t="str">
        <f t="shared" si="22"/>
        <v>CUST NAME:</v>
      </c>
      <c r="K365" s="3" t="str">
        <f>CONCATENATE("PRIM CONTACT",":",DATA!K372)</f>
        <v>PRIM CONTACT:</v>
      </c>
      <c r="L365" s="3" t="str">
        <f>CONCATENATE("PRIM PHONE",":",DATA!L372)</f>
        <v>PRIM PHONE:</v>
      </c>
      <c r="M365" s="75" t="str">
        <f>CONCATENATE("REQ COMPLETION DATE",":",(TEXT(DATA!M372,"MM/DD/YYYY")))</f>
        <v>REQ COMPLETION DATE:01/00/1900</v>
      </c>
      <c r="N365" s="3"/>
      <c r="O365" s="3">
        <f>DATA!N372</f>
        <v>0</v>
      </c>
      <c r="P365" s="3" t="str">
        <f>CONCATENATE("CURRENT LOC OF EQUIP",":",DATA!O372)</f>
        <v>CURRENT LOC OF EQUIP:</v>
      </c>
      <c r="Q365" s="3" t="str">
        <f>CONCATENATE("NEW LOC OF EQUIP",":",DATA!O372)</f>
        <v>NEW LOC OF EQUIP:</v>
      </c>
      <c r="R365" s="3" t="str">
        <f>CONCATENATE("MODEL",":",DATA!Q372)</f>
        <v>MODEL:</v>
      </c>
      <c r="S365" s="3" t="str">
        <f>CONCATENATE("GRAPHICS",":",DATA!R372)</f>
        <v>GRAPHICS:</v>
      </c>
      <c r="T365" s="3" t="str">
        <f>CONCATENATE("# OF STEPS",":",DATA!S372)</f>
        <v># OF STEPS:</v>
      </c>
      <c r="U365" s="3" t="str">
        <f>CONCATENATE("COMMENTS",":",DATA!T372)</f>
        <v>COMMENTS:</v>
      </c>
      <c r="V365" s="3">
        <f>DATA!F372</f>
        <v>4200</v>
      </c>
      <c r="W365" s="3" t="str">
        <f>'MDM WORKSHEET HIDE'!C366</f>
        <v/>
      </c>
      <c r="X365" s="3">
        <f>DATA!V372</f>
        <v>0</v>
      </c>
      <c r="Y365" s="75">
        <f>'MDM WORKSHEET HIDE'!B366</f>
        <v>14</v>
      </c>
      <c r="Z365" s="3" t="e">
        <f>'MDM WORKSHEET HIDE'!H366</f>
        <v>#N/A</v>
      </c>
      <c r="AA365" s="3" t="e">
        <f>'MDM WORKSHEET HIDE'!I366</f>
        <v>#N/A</v>
      </c>
      <c r="AB365" s="3"/>
      <c r="AC365" s="76" t="e">
        <f t="shared" si="23"/>
        <v>#VALUE!</v>
      </c>
      <c r="AD365" s="28"/>
      <c r="AE365" s="77" t="e">
        <f t="shared" si="24"/>
        <v>#VALUE!</v>
      </c>
    </row>
    <row r="366" spans="1:31" ht="48.75" customHeight="1" x14ac:dyDescent="0.3">
      <c r="A366" s="3" t="str">
        <f>CONCATENATE("REQ NAME",":",DATA!D373)</f>
        <v>REQ NAME:0</v>
      </c>
      <c r="B366" s="3" t="str">
        <f>CONCATENATE("REQ PHONE",":",DATA!E373)</f>
        <v>REQ PHONE:0</v>
      </c>
      <c r="C366" s="3">
        <f>DATA!G373</f>
        <v>0</v>
      </c>
      <c r="D366" s="3" t="e">
        <f>DATA!H373</f>
        <v>#N/A</v>
      </c>
      <c r="E366" s="3">
        <f>DATA!U373</f>
        <v>0</v>
      </c>
      <c r="F366" s="4">
        <f>DATA!I373</f>
        <v>0</v>
      </c>
      <c r="G366" s="3" t="str">
        <f>CONCATENATE("CUST NAME",":",DATA!J373)</f>
        <v>CUST NAME:</v>
      </c>
      <c r="H366" s="5"/>
      <c r="I366" s="4">
        <f t="shared" si="21"/>
        <v>0</v>
      </c>
      <c r="J366" s="3" t="str">
        <f t="shared" si="22"/>
        <v>CUST NAME:</v>
      </c>
      <c r="K366" s="3" t="str">
        <f>CONCATENATE("PRIM CONTACT",":",DATA!K373)</f>
        <v>PRIM CONTACT:</v>
      </c>
      <c r="L366" s="3" t="str">
        <f>CONCATENATE("PRIM PHONE",":",DATA!L373)</f>
        <v>PRIM PHONE:</v>
      </c>
      <c r="M366" s="75" t="str">
        <f>CONCATENATE("REQ COMPLETION DATE",":",(TEXT(DATA!M373,"MM/DD/YYYY")))</f>
        <v>REQ COMPLETION DATE:01/00/1900</v>
      </c>
      <c r="N366" s="3"/>
      <c r="O366" s="3">
        <f>DATA!N373</f>
        <v>0</v>
      </c>
      <c r="P366" s="3" t="str">
        <f>CONCATENATE("CURRENT LOC OF EQUIP",":",DATA!O373)</f>
        <v>CURRENT LOC OF EQUIP:</v>
      </c>
      <c r="Q366" s="3" t="str">
        <f>CONCATENATE("NEW LOC OF EQUIP",":",DATA!O373)</f>
        <v>NEW LOC OF EQUIP:</v>
      </c>
      <c r="R366" s="3" t="str">
        <f>CONCATENATE("MODEL",":",DATA!Q373)</f>
        <v>MODEL:</v>
      </c>
      <c r="S366" s="3" t="str">
        <f>CONCATENATE("GRAPHICS",":",DATA!R373)</f>
        <v>GRAPHICS:</v>
      </c>
      <c r="T366" s="3" t="str">
        <f>CONCATENATE("# OF STEPS",":",DATA!S373)</f>
        <v># OF STEPS:</v>
      </c>
      <c r="U366" s="3" t="str">
        <f>CONCATENATE("COMMENTS",":",DATA!T373)</f>
        <v>COMMENTS:</v>
      </c>
      <c r="V366" s="3">
        <f>DATA!F373</f>
        <v>4200</v>
      </c>
      <c r="W366" s="3" t="str">
        <f>'MDM WORKSHEET HIDE'!C367</f>
        <v/>
      </c>
      <c r="X366" s="3">
        <f>DATA!V373</f>
        <v>0</v>
      </c>
      <c r="Y366" s="75">
        <f>'MDM WORKSHEET HIDE'!B367</f>
        <v>14</v>
      </c>
      <c r="Z366" s="3" t="e">
        <f>'MDM WORKSHEET HIDE'!H367</f>
        <v>#N/A</v>
      </c>
      <c r="AA366" s="3" t="e">
        <f>'MDM WORKSHEET HIDE'!I367</f>
        <v>#N/A</v>
      </c>
      <c r="AB366" s="3"/>
      <c r="AC366" s="76" t="e">
        <f t="shared" si="23"/>
        <v>#VALUE!</v>
      </c>
      <c r="AD366" s="28"/>
      <c r="AE366" s="77" t="e">
        <f t="shared" si="24"/>
        <v>#VALUE!</v>
      </c>
    </row>
    <row r="367" spans="1:31" ht="48.75" customHeight="1" x14ac:dyDescent="0.3">
      <c r="A367" s="3" t="str">
        <f>CONCATENATE("REQ NAME",":",DATA!D374)</f>
        <v>REQ NAME:0</v>
      </c>
      <c r="B367" s="3" t="str">
        <f>CONCATENATE("REQ PHONE",":",DATA!E374)</f>
        <v>REQ PHONE:0</v>
      </c>
      <c r="C367" s="3">
        <f>DATA!G374</f>
        <v>0</v>
      </c>
      <c r="D367" s="3" t="e">
        <f>DATA!H374</f>
        <v>#N/A</v>
      </c>
      <c r="E367" s="3">
        <f>DATA!U374</f>
        <v>0</v>
      </c>
      <c r="F367" s="4">
        <f>DATA!I374</f>
        <v>0</v>
      </c>
      <c r="G367" s="3" t="str">
        <f>CONCATENATE("CUST NAME",":",DATA!J374)</f>
        <v>CUST NAME:</v>
      </c>
      <c r="H367" s="5"/>
      <c r="I367" s="4">
        <f t="shared" si="21"/>
        <v>0</v>
      </c>
      <c r="J367" s="3" t="str">
        <f t="shared" si="22"/>
        <v>CUST NAME:</v>
      </c>
      <c r="K367" s="3" t="str">
        <f>CONCATENATE("PRIM CONTACT",":",DATA!K374)</f>
        <v>PRIM CONTACT:</v>
      </c>
      <c r="L367" s="3" t="str">
        <f>CONCATENATE("PRIM PHONE",":",DATA!L374)</f>
        <v>PRIM PHONE:</v>
      </c>
      <c r="M367" s="75" t="str">
        <f>CONCATENATE("REQ COMPLETION DATE",":",(TEXT(DATA!M374,"MM/DD/YYYY")))</f>
        <v>REQ COMPLETION DATE:01/00/1900</v>
      </c>
      <c r="N367" s="3"/>
      <c r="O367" s="3">
        <f>DATA!N374</f>
        <v>0</v>
      </c>
      <c r="P367" s="3" t="str">
        <f>CONCATENATE("CURRENT LOC OF EQUIP",":",DATA!O374)</f>
        <v>CURRENT LOC OF EQUIP:</v>
      </c>
      <c r="Q367" s="3" t="str">
        <f>CONCATENATE("NEW LOC OF EQUIP",":",DATA!O374)</f>
        <v>NEW LOC OF EQUIP:</v>
      </c>
      <c r="R367" s="3" t="str">
        <f>CONCATENATE("MODEL",":",DATA!Q374)</f>
        <v>MODEL:</v>
      </c>
      <c r="S367" s="3" t="str">
        <f>CONCATENATE("GRAPHICS",":",DATA!R374)</f>
        <v>GRAPHICS:</v>
      </c>
      <c r="T367" s="3" t="str">
        <f>CONCATENATE("# OF STEPS",":",DATA!S374)</f>
        <v># OF STEPS:</v>
      </c>
      <c r="U367" s="3" t="str">
        <f>CONCATENATE("COMMENTS",":",DATA!T374)</f>
        <v>COMMENTS:</v>
      </c>
      <c r="V367" s="3">
        <f>DATA!F374</f>
        <v>4200</v>
      </c>
      <c r="W367" s="3" t="str">
        <f>'MDM WORKSHEET HIDE'!C368</f>
        <v/>
      </c>
      <c r="X367" s="3">
        <f>DATA!V374</f>
        <v>0</v>
      </c>
      <c r="Y367" s="75">
        <f>'MDM WORKSHEET HIDE'!B368</f>
        <v>14</v>
      </c>
      <c r="Z367" s="3" t="e">
        <f>'MDM WORKSHEET HIDE'!H368</f>
        <v>#N/A</v>
      </c>
      <c r="AA367" s="3" t="e">
        <f>'MDM WORKSHEET HIDE'!I368</f>
        <v>#N/A</v>
      </c>
      <c r="AB367" s="3"/>
      <c r="AC367" s="76" t="e">
        <f t="shared" si="23"/>
        <v>#VALUE!</v>
      </c>
      <c r="AD367" s="28"/>
      <c r="AE367" s="77" t="e">
        <f t="shared" si="24"/>
        <v>#VALUE!</v>
      </c>
    </row>
    <row r="368" spans="1:31" ht="48.75" customHeight="1" x14ac:dyDescent="0.3">
      <c r="A368" s="3" t="str">
        <f>CONCATENATE("REQ NAME",":",DATA!D375)</f>
        <v>REQ NAME:0</v>
      </c>
      <c r="B368" s="3" t="str">
        <f>CONCATENATE("REQ PHONE",":",DATA!E375)</f>
        <v>REQ PHONE:0</v>
      </c>
      <c r="C368" s="3">
        <f>DATA!G375</f>
        <v>0</v>
      </c>
      <c r="D368" s="3" t="e">
        <f>DATA!H375</f>
        <v>#N/A</v>
      </c>
      <c r="E368" s="3">
        <f>DATA!U375</f>
        <v>0</v>
      </c>
      <c r="F368" s="4">
        <f>DATA!I375</f>
        <v>0</v>
      </c>
      <c r="G368" s="3" t="str">
        <f>CONCATENATE("CUST NAME",":",DATA!J375)</f>
        <v>CUST NAME:</v>
      </c>
      <c r="H368" s="5"/>
      <c r="I368" s="4">
        <f t="shared" si="21"/>
        <v>0</v>
      </c>
      <c r="J368" s="3" t="str">
        <f t="shared" si="22"/>
        <v>CUST NAME:</v>
      </c>
      <c r="K368" s="3" t="str">
        <f>CONCATENATE("PRIM CONTACT",":",DATA!K375)</f>
        <v>PRIM CONTACT:</v>
      </c>
      <c r="L368" s="3" t="str">
        <f>CONCATENATE("PRIM PHONE",":",DATA!L375)</f>
        <v>PRIM PHONE:</v>
      </c>
      <c r="M368" s="75" t="str">
        <f>CONCATENATE("REQ COMPLETION DATE",":",(TEXT(DATA!M375,"MM/DD/YYYY")))</f>
        <v>REQ COMPLETION DATE:01/00/1900</v>
      </c>
      <c r="N368" s="3"/>
      <c r="O368" s="3">
        <f>DATA!N375</f>
        <v>0</v>
      </c>
      <c r="P368" s="3" t="str">
        <f>CONCATENATE("CURRENT LOC OF EQUIP",":",DATA!O375)</f>
        <v>CURRENT LOC OF EQUIP:</v>
      </c>
      <c r="Q368" s="3" t="str">
        <f>CONCATENATE("NEW LOC OF EQUIP",":",DATA!O375)</f>
        <v>NEW LOC OF EQUIP:</v>
      </c>
      <c r="R368" s="3" t="str">
        <f>CONCATENATE("MODEL",":",DATA!Q375)</f>
        <v>MODEL:</v>
      </c>
      <c r="S368" s="3" t="str">
        <f>CONCATENATE("GRAPHICS",":",DATA!R375)</f>
        <v>GRAPHICS:</v>
      </c>
      <c r="T368" s="3" t="str">
        <f>CONCATENATE("# OF STEPS",":",DATA!S375)</f>
        <v># OF STEPS:</v>
      </c>
      <c r="U368" s="3" t="str">
        <f>CONCATENATE("COMMENTS",":",DATA!T375)</f>
        <v>COMMENTS:</v>
      </c>
      <c r="V368" s="3">
        <f>DATA!F375</f>
        <v>4200</v>
      </c>
      <c r="W368" s="3" t="str">
        <f>'MDM WORKSHEET HIDE'!C369</f>
        <v/>
      </c>
      <c r="X368" s="3">
        <f>DATA!V375</f>
        <v>0</v>
      </c>
      <c r="Y368" s="75">
        <f>'MDM WORKSHEET HIDE'!B369</f>
        <v>14</v>
      </c>
      <c r="Z368" s="3" t="e">
        <f>'MDM WORKSHEET HIDE'!H369</f>
        <v>#N/A</v>
      </c>
      <c r="AA368" s="3" t="e">
        <f>'MDM WORKSHEET HIDE'!I369</f>
        <v>#N/A</v>
      </c>
      <c r="AB368" s="3"/>
      <c r="AC368" s="76" t="e">
        <f t="shared" si="23"/>
        <v>#VALUE!</v>
      </c>
      <c r="AD368" s="28"/>
      <c r="AE368" s="77" t="e">
        <f t="shared" si="24"/>
        <v>#VALUE!</v>
      </c>
    </row>
    <row r="369" spans="1:31" ht="48.75" customHeight="1" x14ac:dyDescent="0.3">
      <c r="A369" s="3" t="str">
        <f>CONCATENATE("REQ NAME",":",DATA!D376)</f>
        <v>REQ NAME:0</v>
      </c>
      <c r="B369" s="3" t="str">
        <f>CONCATENATE("REQ PHONE",":",DATA!E376)</f>
        <v>REQ PHONE:0</v>
      </c>
      <c r="C369" s="3">
        <f>DATA!G376</f>
        <v>0</v>
      </c>
      <c r="D369" s="3" t="e">
        <f>DATA!H376</f>
        <v>#N/A</v>
      </c>
      <c r="E369" s="3">
        <f>DATA!U376</f>
        <v>0</v>
      </c>
      <c r="F369" s="4">
        <f>DATA!I376</f>
        <v>0</v>
      </c>
      <c r="G369" s="3" t="str">
        <f>CONCATENATE("CUST NAME",":",DATA!J376)</f>
        <v>CUST NAME:</v>
      </c>
      <c r="H369" s="5"/>
      <c r="I369" s="4">
        <f t="shared" si="21"/>
        <v>0</v>
      </c>
      <c r="J369" s="3" t="str">
        <f t="shared" si="22"/>
        <v>CUST NAME:</v>
      </c>
      <c r="K369" s="3" t="str">
        <f>CONCATENATE("PRIM CONTACT",":",DATA!K376)</f>
        <v>PRIM CONTACT:</v>
      </c>
      <c r="L369" s="3" t="str">
        <f>CONCATENATE("PRIM PHONE",":",DATA!L376)</f>
        <v>PRIM PHONE:</v>
      </c>
      <c r="M369" s="75" t="str">
        <f>CONCATENATE("REQ COMPLETION DATE",":",(TEXT(DATA!M376,"MM/DD/YYYY")))</f>
        <v>REQ COMPLETION DATE:01/00/1900</v>
      </c>
      <c r="N369" s="3"/>
      <c r="O369" s="3">
        <f>DATA!N376</f>
        <v>0</v>
      </c>
      <c r="P369" s="3" t="str">
        <f>CONCATENATE("CURRENT LOC OF EQUIP",":",DATA!O376)</f>
        <v>CURRENT LOC OF EQUIP:</v>
      </c>
      <c r="Q369" s="3" t="str">
        <f>CONCATENATE("NEW LOC OF EQUIP",":",DATA!O376)</f>
        <v>NEW LOC OF EQUIP:</v>
      </c>
      <c r="R369" s="3" t="str">
        <f>CONCATENATE("MODEL",":",DATA!Q376)</f>
        <v>MODEL:</v>
      </c>
      <c r="S369" s="3" t="str">
        <f>CONCATENATE("GRAPHICS",":",DATA!R376)</f>
        <v>GRAPHICS:</v>
      </c>
      <c r="T369" s="3" t="str">
        <f>CONCATENATE("# OF STEPS",":",DATA!S376)</f>
        <v># OF STEPS:</v>
      </c>
      <c r="U369" s="3" t="str">
        <f>CONCATENATE("COMMENTS",":",DATA!T376)</f>
        <v>COMMENTS:</v>
      </c>
      <c r="V369" s="3">
        <f>DATA!F376</f>
        <v>4200</v>
      </c>
      <c r="W369" s="3" t="str">
        <f>'MDM WORKSHEET HIDE'!C370</f>
        <v/>
      </c>
      <c r="X369" s="3">
        <f>DATA!V376</f>
        <v>0</v>
      </c>
      <c r="Y369" s="75">
        <f>'MDM WORKSHEET HIDE'!B370</f>
        <v>14</v>
      </c>
      <c r="Z369" s="3" t="e">
        <f>'MDM WORKSHEET HIDE'!H370</f>
        <v>#N/A</v>
      </c>
      <c r="AA369" s="3" t="e">
        <f>'MDM WORKSHEET HIDE'!I370</f>
        <v>#N/A</v>
      </c>
      <c r="AB369" s="3"/>
      <c r="AC369" s="76" t="e">
        <f t="shared" si="23"/>
        <v>#VALUE!</v>
      </c>
      <c r="AD369" s="28"/>
      <c r="AE369" s="77" t="e">
        <f t="shared" si="24"/>
        <v>#VALUE!</v>
      </c>
    </row>
    <row r="370" spans="1:31" ht="48.75" customHeight="1" x14ac:dyDescent="0.3">
      <c r="A370" s="3" t="str">
        <f>CONCATENATE("REQ NAME",":",DATA!D377)</f>
        <v>REQ NAME:0</v>
      </c>
      <c r="B370" s="3" t="str">
        <f>CONCATENATE("REQ PHONE",":",DATA!E377)</f>
        <v>REQ PHONE:0</v>
      </c>
      <c r="C370" s="3">
        <f>DATA!G377</f>
        <v>0</v>
      </c>
      <c r="D370" s="3" t="e">
        <f>DATA!H377</f>
        <v>#N/A</v>
      </c>
      <c r="E370" s="3">
        <f>DATA!U377</f>
        <v>0</v>
      </c>
      <c r="F370" s="4">
        <f>DATA!I377</f>
        <v>0</v>
      </c>
      <c r="G370" s="3" t="str">
        <f>CONCATENATE("CUST NAME",":",DATA!J377)</f>
        <v>CUST NAME:</v>
      </c>
      <c r="H370" s="5"/>
      <c r="I370" s="4">
        <f t="shared" si="21"/>
        <v>0</v>
      </c>
      <c r="J370" s="3" t="str">
        <f t="shared" si="22"/>
        <v>CUST NAME:</v>
      </c>
      <c r="K370" s="3" t="str">
        <f>CONCATENATE("PRIM CONTACT",":",DATA!K377)</f>
        <v>PRIM CONTACT:</v>
      </c>
      <c r="L370" s="3" t="str">
        <f>CONCATENATE("PRIM PHONE",":",DATA!L377)</f>
        <v>PRIM PHONE:</v>
      </c>
      <c r="M370" s="75" t="str">
        <f>CONCATENATE("REQ COMPLETION DATE",":",(TEXT(DATA!M377,"MM/DD/YYYY")))</f>
        <v>REQ COMPLETION DATE:01/00/1900</v>
      </c>
      <c r="N370" s="3"/>
      <c r="O370" s="3">
        <f>DATA!N377</f>
        <v>0</v>
      </c>
      <c r="P370" s="3" t="str">
        <f>CONCATENATE("CURRENT LOC OF EQUIP",":",DATA!O377)</f>
        <v>CURRENT LOC OF EQUIP:</v>
      </c>
      <c r="Q370" s="3" t="str">
        <f>CONCATENATE("NEW LOC OF EQUIP",":",DATA!O377)</f>
        <v>NEW LOC OF EQUIP:</v>
      </c>
      <c r="R370" s="3" t="str">
        <f>CONCATENATE("MODEL",":",DATA!Q377)</f>
        <v>MODEL:</v>
      </c>
      <c r="S370" s="3" t="str">
        <f>CONCATENATE("GRAPHICS",":",DATA!R377)</f>
        <v>GRAPHICS:</v>
      </c>
      <c r="T370" s="3" t="str">
        <f>CONCATENATE("# OF STEPS",":",DATA!S377)</f>
        <v># OF STEPS:</v>
      </c>
      <c r="U370" s="3" t="str">
        <f>CONCATENATE("COMMENTS",":",DATA!T377)</f>
        <v>COMMENTS:</v>
      </c>
      <c r="V370" s="3">
        <f>DATA!F377</f>
        <v>4200</v>
      </c>
      <c r="W370" s="3" t="str">
        <f>'MDM WORKSHEET HIDE'!C371</f>
        <v/>
      </c>
      <c r="X370" s="3">
        <f>DATA!V377</f>
        <v>0</v>
      </c>
      <c r="Y370" s="75">
        <f>'MDM WORKSHEET HIDE'!B371</f>
        <v>14</v>
      </c>
      <c r="Z370" s="3" t="e">
        <f>'MDM WORKSHEET HIDE'!H371</f>
        <v>#N/A</v>
      </c>
      <c r="AA370" s="3" t="e">
        <f>'MDM WORKSHEET HIDE'!I371</f>
        <v>#N/A</v>
      </c>
      <c r="AB370" s="3"/>
      <c r="AC370" s="76" t="e">
        <f t="shared" si="23"/>
        <v>#VALUE!</v>
      </c>
      <c r="AD370" s="28"/>
      <c r="AE370" s="77" t="e">
        <f t="shared" si="24"/>
        <v>#VALUE!</v>
      </c>
    </row>
    <row r="371" spans="1:31" ht="48.75" customHeight="1" x14ac:dyDescent="0.3">
      <c r="A371" s="3" t="str">
        <f>CONCATENATE("REQ NAME",":",DATA!D378)</f>
        <v>REQ NAME:0</v>
      </c>
      <c r="B371" s="3" t="str">
        <f>CONCATENATE("REQ PHONE",":",DATA!E378)</f>
        <v>REQ PHONE:0</v>
      </c>
      <c r="C371" s="3">
        <f>DATA!G378</f>
        <v>0</v>
      </c>
      <c r="D371" s="3" t="e">
        <f>DATA!H378</f>
        <v>#N/A</v>
      </c>
      <c r="E371" s="3">
        <f>DATA!U378</f>
        <v>0</v>
      </c>
      <c r="F371" s="4">
        <f>DATA!I378</f>
        <v>0</v>
      </c>
      <c r="G371" s="3" t="str">
        <f>CONCATENATE("CUST NAME",":",DATA!J378)</f>
        <v>CUST NAME:</v>
      </c>
      <c r="H371" s="5"/>
      <c r="I371" s="4">
        <f t="shared" si="21"/>
        <v>0</v>
      </c>
      <c r="J371" s="3" t="str">
        <f t="shared" si="22"/>
        <v>CUST NAME:</v>
      </c>
      <c r="K371" s="3" t="str">
        <f>CONCATENATE("PRIM CONTACT",":",DATA!K378)</f>
        <v>PRIM CONTACT:</v>
      </c>
      <c r="L371" s="3" t="str">
        <f>CONCATENATE("PRIM PHONE",":",DATA!L378)</f>
        <v>PRIM PHONE:</v>
      </c>
      <c r="M371" s="75" t="str">
        <f>CONCATENATE("REQ COMPLETION DATE",":",(TEXT(DATA!M378,"MM/DD/YYYY")))</f>
        <v>REQ COMPLETION DATE:01/00/1900</v>
      </c>
      <c r="N371" s="3"/>
      <c r="O371" s="3">
        <f>DATA!N378</f>
        <v>0</v>
      </c>
      <c r="P371" s="3" t="str">
        <f>CONCATENATE("CURRENT LOC OF EQUIP",":",DATA!O378)</f>
        <v>CURRENT LOC OF EQUIP:</v>
      </c>
      <c r="Q371" s="3" t="str">
        <f>CONCATENATE("NEW LOC OF EQUIP",":",DATA!O378)</f>
        <v>NEW LOC OF EQUIP:</v>
      </c>
      <c r="R371" s="3" t="str">
        <f>CONCATENATE("MODEL",":",DATA!Q378)</f>
        <v>MODEL:</v>
      </c>
      <c r="S371" s="3" t="str">
        <f>CONCATENATE("GRAPHICS",":",DATA!R378)</f>
        <v>GRAPHICS:</v>
      </c>
      <c r="T371" s="3" t="str">
        <f>CONCATENATE("# OF STEPS",":",DATA!S378)</f>
        <v># OF STEPS:</v>
      </c>
      <c r="U371" s="3" t="str">
        <f>CONCATENATE("COMMENTS",":",DATA!T378)</f>
        <v>COMMENTS:</v>
      </c>
      <c r="V371" s="3">
        <f>DATA!F378</f>
        <v>4200</v>
      </c>
      <c r="W371" s="3" t="str">
        <f>'MDM WORKSHEET HIDE'!C372</f>
        <v/>
      </c>
      <c r="X371" s="3">
        <f>DATA!V378</f>
        <v>0</v>
      </c>
      <c r="Y371" s="75">
        <f>'MDM WORKSHEET HIDE'!B372</f>
        <v>14</v>
      </c>
      <c r="Z371" s="3" t="e">
        <f>'MDM WORKSHEET HIDE'!H372</f>
        <v>#N/A</v>
      </c>
      <c r="AA371" s="3" t="e">
        <f>'MDM WORKSHEET HIDE'!I372</f>
        <v>#N/A</v>
      </c>
      <c r="AB371" s="3"/>
      <c r="AC371" s="76" t="e">
        <f t="shared" si="23"/>
        <v>#VALUE!</v>
      </c>
      <c r="AD371" s="28"/>
      <c r="AE371" s="77" t="e">
        <f t="shared" si="24"/>
        <v>#VALUE!</v>
      </c>
    </row>
    <row r="372" spans="1:31" ht="48.75" customHeight="1" x14ac:dyDescent="0.3">
      <c r="A372" s="3" t="str">
        <f>CONCATENATE("REQ NAME",":",DATA!D379)</f>
        <v>REQ NAME:0</v>
      </c>
      <c r="B372" s="3" t="str">
        <f>CONCATENATE("REQ PHONE",":",DATA!E379)</f>
        <v>REQ PHONE:0</v>
      </c>
      <c r="C372" s="3">
        <f>DATA!G379</f>
        <v>0</v>
      </c>
      <c r="D372" s="3" t="e">
        <f>DATA!H379</f>
        <v>#N/A</v>
      </c>
      <c r="E372" s="3">
        <f>DATA!U379</f>
        <v>0</v>
      </c>
      <c r="F372" s="4">
        <f>DATA!I379</f>
        <v>0</v>
      </c>
      <c r="G372" s="3" t="str">
        <f>CONCATENATE("CUST NAME",":",DATA!J379)</f>
        <v>CUST NAME:</v>
      </c>
      <c r="H372" s="5"/>
      <c r="I372" s="4">
        <f t="shared" si="21"/>
        <v>0</v>
      </c>
      <c r="J372" s="3" t="str">
        <f t="shared" si="22"/>
        <v>CUST NAME:</v>
      </c>
      <c r="K372" s="3" t="str">
        <f>CONCATENATE("PRIM CONTACT",":",DATA!K379)</f>
        <v>PRIM CONTACT:</v>
      </c>
      <c r="L372" s="3" t="str">
        <f>CONCATENATE("PRIM PHONE",":",DATA!L379)</f>
        <v>PRIM PHONE:</v>
      </c>
      <c r="M372" s="75" t="str">
        <f>CONCATENATE("REQ COMPLETION DATE",":",(TEXT(DATA!M379,"MM/DD/YYYY")))</f>
        <v>REQ COMPLETION DATE:01/00/1900</v>
      </c>
      <c r="N372" s="3"/>
      <c r="O372" s="3">
        <f>DATA!N379</f>
        <v>0</v>
      </c>
      <c r="P372" s="3" t="str">
        <f>CONCATENATE("CURRENT LOC OF EQUIP",":",DATA!O379)</f>
        <v>CURRENT LOC OF EQUIP:</v>
      </c>
      <c r="Q372" s="3" t="str">
        <f>CONCATENATE("NEW LOC OF EQUIP",":",DATA!O379)</f>
        <v>NEW LOC OF EQUIP:</v>
      </c>
      <c r="R372" s="3" t="str">
        <f>CONCATENATE("MODEL",":",DATA!Q379)</f>
        <v>MODEL:</v>
      </c>
      <c r="S372" s="3" t="str">
        <f>CONCATENATE("GRAPHICS",":",DATA!R379)</f>
        <v>GRAPHICS:</v>
      </c>
      <c r="T372" s="3" t="str">
        <f>CONCATENATE("# OF STEPS",":",DATA!S379)</f>
        <v># OF STEPS:</v>
      </c>
      <c r="U372" s="3" t="str">
        <f>CONCATENATE("COMMENTS",":",DATA!T379)</f>
        <v>COMMENTS:</v>
      </c>
      <c r="V372" s="3">
        <f>DATA!F379</f>
        <v>4200</v>
      </c>
      <c r="W372" s="3" t="str">
        <f>'MDM WORKSHEET HIDE'!C373</f>
        <v/>
      </c>
      <c r="X372" s="3">
        <f>DATA!V379</f>
        <v>0</v>
      </c>
      <c r="Y372" s="75">
        <f>'MDM WORKSHEET HIDE'!B373</f>
        <v>14</v>
      </c>
      <c r="Z372" s="3" t="e">
        <f>'MDM WORKSHEET HIDE'!H373</f>
        <v>#N/A</v>
      </c>
      <c r="AA372" s="3" t="e">
        <f>'MDM WORKSHEET HIDE'!I373</f>
        <v>#N/A</v>
      </c>
      <c r="AB372" s="3"/>
      <c r="AC372" s="76" t="e">
        <f t="shared" si="23"/>
        <v>#VALUE!</v>
      </c>
      <c r="AD372" s="28"/>
      <c r="AE372" s="77" t="e">
        <f t="shared" si="24"/>
        <v>#VALUE!</v>
      </c>
    </row>
    <row r="373" spans="1:31" ht="48.75" customHeight="1" x14ac:dyDescent="0.3">
      <c r="A373" s="3" t="str">
        <f>CONCATENATE("REQ NAME",":",DATA!D380)</f>
        <v>REQ NAME:0</v>
      </c>
      <c r="B373" s="3" t="str">
        <f>CONCATENATE("REQ PHONE",":",DATA!E380)</f>
        <v>REQ PHONE:0</v>
      </c>
      <c r="C373" s="3">
        <f>DATA!G380</f>
        <v>0</v>
      </c>
      <c r="D373" s="3" t="e">
        <f>DATA!H380</f>
        <v>#N/A</v>
      </c>
      <c r="E373" s="3">
        <f>DATA!U380</f>
        <v>0</v>
      </c>
      <c r="F373" s="4">
        <f>DATA!I380</f>
        <v>0</v>
      </c>
      <c r="G373" s="3" t="str">
        <f>CONCATENATE("CUST NAME",":",DATA!J380)</f>
        <v>CUST NAME:</v>
      </c>
      <c r="H373" s="5"/>
      <c r="I373" s="4">
        <f t="shared" si="21"/>
        <v>0</v>
      </c>
      <c r="J373" s="3" t="str">
        <f t="shared" si="22"/>
        <v>CUST NAME:</v>
      </c>
      <c r="K373" s="3" t="str">
        <f>CONCATENATE("PRIM CONTACT",":",DATA!K380)</f>
        <v>PRIM CONTACT:</v>
      </c>
      <c r="L373" s="3" t="str">
        <f>CONCATENATE("PRIM PHONE",":",DATA!L380)</f>
        <v>PRIM PHONE:</v>
      </c>
      <c r="M373" s="75" t="str">
        <f>CONCATENATE("REQ COMPLETION DATE",":",(TEXT(DATA!M380,"MM/DD/YYYY")))</f>
        <v>REQ COMPLETION DATE:01/00/1900</v>
      </c>
      <c r="N373" s="3"/>
      <c r="O373" s="3">
        <f>DATA!N380</f>
        <v>0</v>
      </c>
      <c r="P373" s="3" t="str">
        <f>CONCATENATE("CURRENT LOC OF EQUIP",":",DATA!O380)</f>
        <v>CURRENT LOC OF EQUIP:</v>
      </c>
      <c r="Q373" s="3" t="str">
        <f>CONCATENATE("NEW LOC OF EQUIP",":",DATA!O380)</f>
        <v>NEW LOC OF EQUIP:</v>
      </c>
      <c r="R373" s="3" t="str">
        <f>CONCATENATE("MODEL",":",DATA!Q380)</f>
        <v>MODEL:</v>
      </c>
      <c r="S373" s="3" t="str">
        <f>CONCATENATE("GRAPHICS",":",DATA!R380)</f>
        <v>GRAPHICS:</v>
      </c>
      <c r="T373" s="3" t="str">
        <f>CONCATENATE("# OF STEPS",":",DATA!S380)</f>
        <v># OF STEPS:</v>
      </c>
      <c r="U373" s="3" t="str">
        <f>CONCATENATE("COMMENTS",":",DATA!T380)</f>
        <v>COMMENTS:</v>
      </c>
      <c r="V373" s="3">
        <f>DATA!F380</f>
        <v>4200</v>
      </c>
      <c r="W373" s="3" t="str">
        <f>'MDM WORKSHEET HIDE'!C374</f>
        <v/>
      </c>
      <c r="X373" s="3">
        <f>DATA!V380</f>
        <v>0</v>
      </c>
      <c r="Y373" s="75">
        <f>'MDM WORKSHEET HIDE'!B374</f>
        <v>14</v>
      </c>
      <c r="Z373" s="3" t="e">
        <f>'MDM WORKSHEET HIDE'!H374</f>
        <v>#N/A</v>
      </c>
      <c r="AA373" s="3" t="e">
        <f>'MDM WORKSHEET HIDE'!I374</f>
        <v>#N/A</v>
      </c>
      <c r="AB373" s="3"/>
      <c r="AC373" s="76" t="e">
        <f t="shared" si="23"/>
        <v>#VALUE!</v>
      </c>
      <c r="AD373" s="28"/>
      <c r="AE373" s="77" t="e">
        <f t="shared" si="24"/>
        <v>#VALUE!</v>
      </c>
    </row>
    <row r="374" spans="1:31" ht="48.75" customHeight="1" x14ac:dyDescent="0.3">
      <c r="A374" s="3" t="str">
        <f>CONCATENATE("REQ NAME",":",DATA!D381)</f>
        <v>REQ NAME:0</v>
      </c>
      <c r="B374" s="3" t="str">
        <f>CONCATENATE("REQ PHONE",":",DATA!E381)</f>
        <v>REQ PHONE:0</v>
      </c>
      <c r="C374" s="3">
        <f>DATA!G381</f>
        <v>0</v>
      </c>
      <c r="D374" s="3" t="e">
        <f>DATA!H381</f>
        <v>#N/A</v>
      </c>
      <c r="E374" s="3">
        <f>DATA!U381</f>
        <v>0</v>
      </c>
      <c r="F374" s="4">
        <f>DATA!I381</f>
        <v>0</v>
      </c>
      <c r="G374" s="3" t="str">
        <f>CONCATENATE("CUST NAME",":",DATA!J381)</f>
        <v>CUST NAME:</v>
      </c>
      <c r="H374" s="5"/>
      <c r="I374" s="4">
        <f t="shared" si="21"/>
        <v>0</v>
      </c>
      <c r="J374" s="3" t="str">
        <f t="shared" si="22"/>
        <v>CUST NAME:</v>
      </c>
      <c r="K374" s="3" t="str">
        <f>CONCATENATE("PRIM CONTACT",":",DATA!K381)</f>
        <v>PRIM CONTACT:</v>
      </c>
      <c r="L374" s="3" t="str">
        <f>CONCATENATE("PRIM PHONE",":",DATA!L381)</f>
        <v>PRIM PHONE:</v>
      </c>
      <c r="M374" s="75" t="str">
        <f>CONCATENATE("REQ COMPLETION DATE",":",(TEXT(DATA!M381,"MM/DD/YYYY")))</f>
        <v>REQ COMPLETION DATE:01/00/1900</v>
      </c>
      <c r="N374" s="3"/>
      <c r="O374" s="3">
        <f>DATA!N381</f>
        <v>0</v>
      </c>
      <c r="P374" s="3" t="str">
        <f>CONCATENATE("CURRENT LOC OF EQUIP",":",DATA!O381)</f>
        <v>CURRENT LOC OF EQUIP:</v>
      </c>
      <c r="Q374" s="3" t="str">
        <f>CONCATENATE("NEW LOC OF EQUIP",":",DATA!O381)</f>
        <v>NEW LOC OF EQUIP:</v>
      </c>
      <c r="R374" s="3" t="str">
        <f>CONCATENATE("MODEL",":",DATA!Q381)</f>
        <v>MODEL:</v>
      </c>
      <c r="S374" s="3" t="str">
        <f>CONCATENATE("GRAPHICS",":",DATA!R381)</f>
        <v>GRAPHICS:</v>
      </c>
      <c r="T374" s="3" t="str">
        <f>CONCATENATE("# OF STEPS",":",DATA!S381)</f>
        <v># OF STEPS:</v>
      </c>
      <c r="U374" s="3" t="str">
        <f>CONCATENATE("COMMENTS",":",DATA!T381)</f>
        <v>COMMENTS:</v>
      </c>
      <c r="V374" s="3">
        <f>DATA!F381</f>
        <v>4200</v>
      </c>
      <c r="W374" s="3" t="str">
        <f>'MDM WORKSHEET HIDE'!C375</f>
        <v/>
      </c>
      <c r="X374" s="3">
        <f>DATA!V381</f>
        <v>0</v>
      </c>
      <c r="Y374" s="75">
        <f>'MDM WORKSHEET HIDE'!B375</f>
        <v>14</v>
      </c>
      <c r="Z374" s="3" t="e">
        <f>'MDM WORKSHEET HIDE'!H375</f>
        <v>#N/A</v>
      </c>
      <c r="AA374" s="3" t="e">
        <f>'MDM WORKSHEET HIDE'!I375</f>
        <v>#N/A</v>
      </c>
      <c r="AB374" s="3"/>
      <c r="AC374" s="76" t="e">
        <f t="shared" si="23"/>
        <v>#VALUE!</v>
      </c>
      <c r="AD374" s="28"/>
      <c r="AE374" s="77" t="e">
        <f t="shared" si="24"/>
        <v>#VALUE!</v>
      </c>
    </row>
    <row r="375" spans="1:31" ht="48.75" customHeight="1" x14ac:dyDescent="0.3">
      <c r="A375" s="3" t="str">
        <f>CONCATENATE("REQ NAME",":",DATA!D382)</f>
        <v>REQ NAME:0</v>
      </c>
      <c r="B375" s="3" t="str">
        <f>CONCATENATE("REQ PHONE",":",DATA!E382)</f>
        <v>REQ PHONE:0</v>
      </c>
      <c r="C375" s="3">
        <f>DATA!G382</f>
        <v>0</v>
      </c>
      <c r="D375" s="3" t="e">
        <f>DATA!H382</f>
        <v>#N/A</v>
      </c>
      <c r="E375" s="3">
        <f>DATA!U382</f>
        <v>0</v>
      </c>
      <c r="F375" s="4">
        <f>DATA!I382</f>
        <v>0</v>
      </c>
      <c r="G375" s="3" t="str">
        <f>CONCATENATE("CUST NAME",":",DATA!J382)</f>
        <v>CUST NAME:</v>
      </c>
      <c r="H375" s="5"/>
      <c r="I375" s="4">
        <f t="shared" si="21"/>
        <v>0</v>
      </c>
      <c r="J375" s="3" t="str">
        <f t="shared" si="22"/>
        <v>CUST NAME:</v>
      </c>
      <c r="K375" s="3" t="str">
        <f>CONCATENATE("PRIM CONTACT",":",DATA!K382)</f>
        <v>PRIM CONTACT:</v>
      </c>
      <c r="L375" s="3" t="str">
        <f>CONCATENATE("PRIM PHONE",":",DATA!L382)</f>
        <v>PRIM PHONE:</v>
      </c>
      <c r="M375" s="75" t="str">
        <f>CONCATENATE("REQ COMPLETION DATE",":",(TEXT(DATA!M382,"MM/DD/YYYY")))</f>
        <v>REQ COMPLETION DATE:01/00/1900</v>
      </c>
      <c r="N375" s="3"/>
      <c r="O375" s="3">
        <f>DATA!N382</f>
        <v>0</v>
      </c>
      <c r="P375" s="3" t="str">
        <f>CONCATENATE("CURRENT LOC OF EQUIP",":",DATA!O382)</f>
        <v>CURRENT LOC OF EQUIP:</v>
      </c>
      <c r="Q375" s="3" t="str">
        <f>CONCATENATE("NEW LOC OF EQUIP",":",DATA!O382)</f>
        <v>NEW LOC OF EQUIP:</v>
      </c>
      <c r="R375" s="3" t="str">
        <f>CONCATENATE("MODEL",":",DATA!Q382)</f>
        <v>MODEL:</v>
      </c>
      <c r="S375" s="3" t="str">
        <f>CONCATENATE("GRAPHICS",":",DATA!R382)</f>
        <v>GRAPHICS:</v>
      </c>
      <c r="T375" s="3" t="str">
        <f>CONCATENATE("# OF STEPS",":",DATA!S382)</f>
        <v># OF STEPS:</v>
      </c>
      <c r="U375" s="3" t="str">
        <f>CONCATENATE("COMMENTS",":",DATA!T382)</f>
        <v>COMMENTS:</v>
      </c>
      <c r="V375" s="3">
        <f>DATA!F382</f>
        <v>4200</v>
      </c>
      <c r="W375" s="3" t="str">
        <f>'MDM WORKSHEET HIDE'!C376</f>
        <v/>
      </c>
      <c r="X375" s="3">
        <f>DATA!V382</f>
        <v>0</v>
      </c>
      <c r="Y375" s="75">
        <f>'MDM WORKSHEET HIDE'!B376</f>
        <v>14</v>
      </c>
      <c r="Z375" s="3" t="e">
        <f>'MDM WORKSHEET HIDE'!H376</f>
        <v>#N/A</v>
      </c>
      <c r="AA375" s="3" t="e">
        <f>'MDM WORKSHEET HIDE'!I376</f>
        <v>#N/A</v>
      </c>
      <c r="AB375" s="3"/>
      <c r="AC375" s="76" t="e">
        <f t="shared" si="23"/>
        <v>#VALUE!</v>
      </c>
      <c r="AD375" s="28"/>
      <c r="AE375" s="77" t="e">
        <f t="shared" si="24"/>
        <v>#VALUE!</v>
      </c>
    </row>
    <row r="376" spans="1:31" ht="48.75" customHeight="1" x14ac:dyDescent="0.3">
      <c r="A376" s="3" t="str">
        <f>CONCATENATE("REQ NAME",":",DATA!D383)</f>
        <v>REQ NAME:0</v>
      </c>
      <c r="B376" s="3" t="str">
        <f>CONCATENATE("REQ PHONE",":",DATA!E383)</f>
        <v>REQ PHONE:0</v>
      </c>
      <c r="C376" s="3">
        <f>DATA!G383</f>
        <v>0</v>
      </c>
      <c r="D376" s="3" t="e">
        <f>DATA!H383</f>
        <v>#N/A</v>
      </c>
      <c r="E376" s="3">
        <f>DATA!U383</f>
        <v>0</v>
      </c>
      <c r="F376" s="4">
        <f>DATA!I383</f>
        <v>0</v>
      </c>
      <c r="G376" s="3" t="str">
        <f>CONCATENATE("CUST NAME",":",DATA!J383)</f>
        <v>CUST NAME:</v>
      </c>
      <c r="H376" s="5"/>
      <c r="I376" s="4">
        <f t="shared" si="21"/>
        <v>0</v>
      </c>
      <c r="J376" s="3" t="str">
        <f t="shared" si="22"/>
        <v>CUST NAME:</v>
      </c>
      <c r="K376" s="3" t="str">
        <f>CONCATENATE("PRIM CONTACT",":",DATA!K383)</f>
        <v>PRIM CONTACT:</v>
      </c>
      <c r="L376" s="3" t="str">
        <f>CONCATENATE("PRIM PHONE",":",DATA!L383)</f>
        <v>PRIM PHONE:</v>
      </c>
      <c r="M376" s="75" t="str">
        <f>CONCATENATE("REQ COMPLETION DATE",":",(TEXT(DATA!M383,"MM/DD/YYYY")))</f>
        <v>REQ COMPLETION DATE:01/00/1900</v>
      </c>
      <c r="N376" s="3"/>
      <c r="O376" s="3">
        <f>DATA!N383</f>
        <v>0</v>
      </c>
      <c r="P376" s="3" t="str">
        <f>CONCATENATE("CURRENT LOC OF EQUIP",":",DATA!O383)</f>
        <v>CURRENT LOC OF EQUIP:</v>
      </c>
      <c r="Q376" s="3" t="str">
        <f>CONCATENATE("NEW LOC OF EQUIP",":",DATA!O383)</f>
        <v>NEW LOC OF EQUIP:</v>
      </c>
      <c r="R376" s="3" t="str">
        <f>CONCATENATE("MODEL",":",DATA!Q383)</f>
        <v>MODEL:</v>
      </c>
      <c r="S376" s="3" t="str">
        <f>CONCATENATE("GRAPHICS",":",DATA!R383)</f>
        <v>GRAPHICS:</v>
      </c>
      <c r="T376" s="3" t="str">
        <f>CONCATENATE("# OF STEPS",":",DATA!S383)</f>
        <v># OF STEPS:</v>
      </c>
      <c r="U376" s="3" t="str">
        <f>CONCATENATE("COMMENTS",":",DATA!T383)</f>
        <v>COMMENTS:</v>
      </c>
      <c r="V376" s="3">
        <f>DATA!F383</f>
        <v>4200</v>
      </c>
      <c r="W376" s="3" t="str">
        <f>'MDM WORKSHEET HIDE'!C377</f>
        <v/>
      </c>
      <c r="X376" s="3">
        <f>DATA!V383</f>
        <v>0</v>
      </c>
      <c r="Y376" s="75">
        <f>'MDM WORKSHEET HIDE'!B377</f>
        <v>14</v>
      </c>
      <c r="Z376" s="3" t="e">
        <f>'MDM WORKSHEET HIDE'!H377</f>
        <v>#N/A</v>
      </c>
      <c r="AA376" s="3" t="e">
        <f>'MDM WORKSHEET HIDE'!I377</f>
        <v>#N/A</v>
      </c>
      <c r="AB376" s="3"/>
      <c r="AC376" s="76" t="e">
        <f t="shared" si="23"/>
        <v>#VALUE!</v>
      </c>
      <c r="AD376" s="28"/>
      <c r="AE376" s="77" t="e">
        <f t="shared" si="24"/>
        <v>#VALUE!</v>
      </c>
    </row>
    <row r="377" spans="1:31" ht="48.75" customHeight="1" x14ac:dyDescent="0.3">
      <c r="A377" s="3" t="str">
        <f>CONCATENATE("REQ NAME",":",DATA!D384)</f>
        <v>REQ NAME:0</v>
      </c>
      <c r="B377" s="3" t="str">
        <f>CONCATENATE("REQ PHONE",":",DATA!E384)</f>
        <v>REQ PHONE:0</v>
      </c>
      <c r="C377" s="3">
        <f>DATA!G384</f>
        <v>0</v>
      </c>
      <c r="D377" s="3" t="e">
        <f>DATA!H384</f>
        <v>#N/A</v>
      </c>
      <c r="E377" s="3">
        <f>DATA!U384</f>
        <v>0</v>
      </c>
      <c r="F377" s="4">
        <f>DATA!I384</f>
        <v>0</v>
      </c>
      <c r="G377" s="3" t="str">
        <f>CONCATENATE("CUST NAME",":",DATA!J384)</f>
        <v>CUST NAME:</v>
      </c>
      <c r="H377" s="5"/>
      <c r="I377" s="4">
        <f t="shared" si="21"/>
        <v>0</v>
      </c>
      <c r="J377" s="3" t="str">
        <f t="shared" si="22"/>
        <v>CUST NAME:</v>
      </c>
      <c r="K377" s="3" t="str">
        <f>CONCATENATE("PRIM CONTACT",":",DATA!K384)</f>
        <v>PRIM CONTACT:</v>
      </c>
      <c r="L377" s="3" t="str">
        <f>CONCATENATE("PRIM PHONE",":",DATA!L384)</f>
        <v>PRIM PHONE:</v>
      </c>
      <c r="M377" s="75" t="str">
        <f>CONCATENATE("REQ COMPLETION DATE",":",(TEXT(DATA!M384,"MM/DD/YYYY")))</f>
        <v>REQ COMPLETION DATE:01/00/1900</v>
      </c>
      <c r="N377" s="3"/>
      <c r="O377" s="3">
        <f>DATA!N384</f>
        <v>0</v>
      </c>
      <c r="P377" s="3" t="str">
        <f>CONCATENATE("CURRENT LOC OF EQUIP",":",DATA!O384)</f>
        <v>CURRENT LOC OF EQUIP:</v>
      </c>
      <c r="Q377" s="3" t="str">
        <f>CONCATENATE("NEW LOC OF EQUIP",":",DATA!O384)</f>
        <v>NEW LOC OF EQUIP:</v>
      </c>
      <c r="R377" s="3" t="str">
        <f>CONCATENATE("MODEL",":",DATA!Q384)</f>
        <v>MODEL:</v>
      </c>
      <c r="S377" s="3" t="str">
        <f>CONCATENATE("GRAPHICS",":",DATA!R384)</f>
        <v>GRAPHICS:</v>
      </c>
      <c r="T377" s="3" t="str">
        <f>CONCATENATE("# OF STEPS",":",DATA!S384)</f>
        <v># OF STEPS:</v>
      </c>
      <c r="U377" s="3" t="str">
        <f>CONCATENATE("COMMENTS",":",DATA!T384)</f>
        <v>COMMENTS:</v>
      </c>
      <c r="V377" s="3">
        <f>DATA!F384</f>
        <v>4200</v>
      </c>
      <c r="W377" s="3" t="str">
        <f>'MDM WORKSHEET HIDE'!C378</f>
        <v/>
      </c>
      <c r="X377" s="3">
        <f>DATA!V384</f>
        <v>0</v>
      </c>
      <c r="Y377" s="75">
        <f>'MDM WORKSHEET HIDE'!B378</f>
        <v>14</v>
      </c>
      <c r="Z377" s="3" t="e">
        <f>'MDM WORKSHEET HIDE'!H378</f>
        <v>#N/A</v>
      </c>
      <c r="AA377" s="3" t="e">
        <f>'MDM WORKSHEET HIDE'!I378</f>
        <v>#N/A</v>
      </c>
      <c r="AB377" s="3"/>
      <c r="AC377" s="76" t="e">
        <f t="shared" si="23"/>
        <v>#VALUE!</v>
      </c>
      <c r="AD377" s="28"/>
      <c r="AE377" s="77" t="e">
        <f t="shared" si="24"/>
        <v>#VALUE!</v>
      </c>
    </row>
    <row r="378" spans="1:31" ht="48.75" customHeight="1" x14ac:dyDescent="0.3">
      <c r="A378" s="3" t="str">
        <f>CONCATENATE("REQ NAME",":",DATA!D385)</f>
        <v>REQ NAME:0</v>
      </c>
      <c r="B378" s="3" t="str">
        <f>CONCATENATE("REQ PHONE",":",DATA!E385)</f>
        <v>REQ PHONE:0</v>
      </c>
      <c r="C378" s="3">
        <f>DATA!G385</f>
        <v>0</v>
      </c>
      <c r="D378" s="3" t="e">
        <f>DATA!H385</f>
        <v>#N/A</v>
      </c>
      <c r="E378" s="3">
        <f>DATA!U385</f>
        <v>0</v>
      </c>
      <c r="F378" s="4">
        <f>DATA!I385</f>
        <v>0</v>
      </c>
      <c r="G378" s="3" t="str">
        <f>CONCATENATE("CUST NAME",":",DATA!J385)</f>
        <v>CUST NAME:</v>
      </c>
      <c r="H378" s="5"/>
      <c r="I378" s="4">
        <f t="shared" si="21"/>
        <v>0</v>
      </c>
      <c r="J378" s="3" t="str">
        <f t="shared" si="22"/>
        <v>CUST NAME:</v>
      </c>
      <c r="K378" s="3" t="str">
        <f>CONCATENATE("PRIM CONTACT",":",DATA!K385)</f>
        <v>PRIM CONTACT:</v>
      </c>
      <c r="L378" s="3" t="str">
        <f>CONCATENATE("PRIM PHONE",":",DATA!L385)</f>
        <v>PRIM PHONE:</v>
      </c>
      <c r="M378" s="75" t="str">
        <f>CONCATENATE("REQ COMPLETION DATE",":",(TEXT(DATA!M385,"MM/DD/YYYY")))</f>
        <v>REQ COMPLETION DATE:01/00/1900</v>
      </c>
      <c r="N378" s="3"/>
      <c r="O378" s="3">
        <f>DATA!N385</f>
        <v>0</v>
      </c>
      <c r="P378" s="3" t="str">
        <f>CONCATENATE("CURRENT LOC OF EQUIP",":",DATA!O385)</f>
        <v>CURRENT LOC OF EQUIP:</v>
      </c>
      <c r="Q378" s="3" t="str">
        <f>CONCATENATE("NEW LOC OF EQUIP",":",DATA!O385)</f>
        <v>NEW LOC OF EQUIP:</v>
      </c>
      <c r="R378" s="3" t="str">
        <f>CONCATENATE("MODEL",":",DATA!Q385)</f>
        <v>MODEL:</v>
      </c>
      <c r="S378" s="3" t="str">
        <f>CONCATENATE("GRAPHICS",":",DATA!R385)</f>
        <v>GRAPHICS:</v>
      </c>
      <c r="T378" s="3" t="str">
        <f>CONCATENATE("# OF STEPS",":",DATA!S385)</f>
        <v># OF STEPS:</v>
      </c>
      <c r="U378" s="3" t="str">
        <f>CONCATENATE("COMMENTS",":",DATA!T385)</f>
        <v>COMMENTS:</v>
      </c>
      <c r="V378" s="3">
        <f>DATA!F385</f>
        <v>4200</v>
      </c>
      <c r="W378" s="3" t="str">
        <f>'MDM WORKSHEET HIDE'!C379</f>
        <v/>
      </c>
      <c r="X378" s="3">
        <f>DATA!V385</f>
        <v>0</v>
      </c>
      <c r="Y378" s="75">
        <f>'MDM WORKSHEET HIDE'!B379</f>
        <v>14</v>
      </c>
      <c r="Z378" s="3" t="e">
        <f>'MDM WORKSHEET HIDE'!H379</f>
        <v>#N/A</v>
      </c>
      <c r="AA378" s="3" t="e">
        <f>'MDM WORKSHEET HIDE'!I379</f>
        <v>#N/A</v>
      </c>
      <c r="AB378" s="3"/>
      <c r="AC378" s="76" t="e">
        <f t="shared" si="23"/>
        <v>#VALUE!</v>
      </c>
      <c r="AD378" s="28"/>
      <c r="AE378" s="77" t="e">
        <f t="shared" si="24"/>
        <v>#VALUE!</v>
      </c>
    </row>
    <row r="379" spans="1:31" ht="48.75" customHeight="1" x14ac:dyDescent="0.3">
      <c r="A379" s="3" t="str">
        <f>CONCATENATE("REQ NAME",":",DATA!D386)</f>
        <v>REQ NAME:0</v>
      </c>
      <c r="B379" s="3" t="str">
        <f>CONCATENATE("REQ PHONE",":",DATA!E386)</f>
        <v>REQ PHONE:0</v>
      </c>
      <c r="C379" s="3">
        <f>DATA!G386</f>
        <v>0</v>
      </c>
      <c r="D379" s="3" t="e">
        <f>DATA!H386</f>
        <v>#N/A</v>
      </c>
      <c r="E379" s="3">
        <f>DATA!U386</f>
        <v>0</v>
      </c>
      <c r="F379" s="4">
        <f>DATA!I386</f>
        <v>0</v>
      </c>
      <c r="G379" s="3" t="str">
        <f>CONCATENATE("CUST NAME",":",DATA!J386)</f>
        <v>CUST NAME:</v>
      </c>
      <c r="H379" s="5"/>
      <c r="I379" s="4">
        <f t="shared" si="21"/>
        <v>0</v>
      </c>
      <c r="J379" s="3" t="str">
        <f t="shared" si="22"/>
        <v>CUST NAME:</v>
      </c>
      <c r="K379" s="3" t="str">
        <f>CONCATENATE("PRIM CONTACT",":",DATA!K386)</f>
        <v>PRIM CONTACT:</v>
      </c>
      <c r="L379" s="3" t="str">
        <f>CONCATENATE("PRIM PHONE",":",DATA!L386)</f>
        <v>PRIM PHONE:</v>
      </c>
      <c r="M379" s="75" t="str">
        <f>CONCATENATE("REQ COMPLETION DATE",":",(TEXT(DATA!M386,"MM/DD/YYYY")))</f>
        <v>REQ COMPLETION DATE:01/00/1900</v>
      </c>
      <c r="N379" s="3"/>
      <c r="O379" s="3">
        <f>DATA!N386</f>
        <v>0</v>
      </c>
      <c r="P379" s="3" t="str">
        <f>CONCATENATE("CURRENT LOC OF EQUIP",":",DATA!O386)</f>
        <v>CURRENT LOC OF EQUIP:</v>
      </c>
      <c r="Q379" s="3" t="str">
        <f>CONCATENATE("NEW LOC OF EQUIP",":",DATA!O386)</f>
        <v>NEW LOC OF EQUIP:</v>
      </c>
      <c r="R379" s="3" t="str">
        <f>CONCATENATE("MODEL",":",DATA!Q386)</f>
        <v>MODEL:</v>
      </c>
      <c r="S379" s="3" t="str">
        <f>CONCATENATE("GRAPHICS",":",DATA!R386)</f>
        <v>GRAPHICS:</v>
      </c>
      <c r="T379" s="3" t="str">
        <f>CONCATENATE("# OF STEPS",":",DATA!S386)</f>
        <v># OF STEPS:</v>
      </c>
      <c r="U379" s="3" t="str">
        <f>CONCATENATE("COMMENTS",":",DATA!T386)</f>
        <v>COMMENTS:</v>
      </c>
      <c r="V379" s="3">
        <f>DATA!F386</f>
        <v>4200</v>
      </c>
      <c r="W379" s="3" t="str">
        <f>'MDM WORKSHEET HIDE'!C380</f>
        <v/>
      </c>
      <c r="X379" s="3">
        <f>DATA!V386</f>
        <v>0</v>
      </c>
      <c r="Y379" s="75">
        <f>'MDM WORKSHEET HIDE'!B380</f>
        <v>14</v>
      </c>
      <c r="Z379" s="3" t="e">
        <f>'MDM WORKSHEET HIDE'!H380</f>
        <v>#N/A</v>
      </c>
      <c r="AA379" s="3" t="e">
        <f>'MDM WORKSHEET HIDE'!I380</f>
        <v>#N/A</v>
      </c>
      <c r="AB379" s="3"/>
      <c r="AC379" s="76" t="e">
        <f t="shared" si="23"/>
        <v>#VALUE!</v>
      </c>
      <c r="AD379" s="28"/>
      <c r="AE379" s="77" t="e">
        <f t="shared" si="24"/>
        <v>#VALUE!</v>
      </c>
    </row>
    <row r="380" spans="1:31" ht="48.75" customHeight="1" x14ac:dyDescent="0.3">
      <c r="A380" s="3" t="str">
        <f>CONCATENATE("REQ NAME",":",DATA!D387)</f>
        <v>REQ NAME:0</v>
      </c>
      <c r="B380" s="3" t="str">
        <f>CONCATENATE("REQ PHONE",":",DATA!E387)</f>
        <v>REQ PHONE:0</v>
      </c>
      <c r="C380" s="3">
        <f>DATA!G387</f>
        <v>0</v>
      </c>
      <c r="D380" s="3" t="e">
        <f>DATA!H387</f>
        <v>#N/A</v>
      </c>
      <c r="E380" s="3">
        <f>DATA!U387</f>
        <v>0</v>
      </c>
      <c r="F380" s="4">
        <f>DATA!I387</f>
        <v>0</v>
      </c>
      <c r="G380" s="3" t="str">
        <f>CONCATENATE("CUST NAME",":",DATA!J387)</f>
        <v>CUST NAME:</v>
      </c>
      <c r="H380" s="5"/>
      <c r="I380" s="4">
        <f t="shared" si="21"/>
        <v>0</v>
      </c>
      <c r="J380" s="3" t="str">
        <f t="shared" si="22"/>
        <v>CUST NAME:</v>
      </c>
      <c r="K380" s="3" t="str">
        <f>CONCATENATE("PRIM CONTACT",":",DATA!K387)</f>
        <v>PRIM CONTACT:</v>
      </c>
      <c r="L380" s="3" t="str">
        <f>CONCATENATE("PRIM PHONE",":",DATA!L387)</f>
        <v>PRIM PHONE:</v>
      </c>
      <c r="M380" s="75" t="str">
        <f>CONCATENATE("REQ COMPLETION DATE",":",(TEXT(DATA!M387,"MM/DD/YYYY")))</f>
        <v>REQ COMPLETION DATE:01/00/1900</v>
      </c>
      <c r="N380" s="3"/>
      <c r="O380" s="3">
        <f>DATA!N387</f>
        <v>0</v>
      </c>
      <c r="P380" s="3" t="str">
        <f>CONCATENATE("CURRENT LOC OF EQUIP",":",DATA!O387)</f>
        <v>CURRENT LOC OF EQUIP:</v>
      </c>
      <c r="Q380" s="3" t="str">
        <f>CONCATENATE("NEW LOC OF EQUIP",":",DATA!O387)</f>
        <v>NEW LOC OF EQUIP:</v>
      </c>
      <c r="R380" s="3" t="str">
        <f>CONCATENATE("MODEL",":",DATA!Q387)</f>
        <v>MODEL:</v>
      </c>
      <c r="S380" s="3" t="str">
        <f>CONCATENATE("GRAPHICS",":",DATA!R387)</f>
        <v>GRAPHICS:</v>
      </c>
      <c r="T380" s="3" t="str">
        <f>CONCATENATE("# OF STEPS",":",DATA!S387)</f>
        <v># OF STEPS:</v>
      </c>
      <c r="U380" s="3" t="str">
        <f>CONCATENATE("COMMENTS",":",DATA!T387)</f>
        <v>COMMENTS:</v>
      </c>
      <c r="V380" s="3">
        <f>DATA!F387</f>
        <v>4200</v>
      </c>
      <c r="W380" s="3" t="str">
        <f>'MDM WORKSHEET HIDE'!C381</f>
        <v/>
      </c>
      <c r="X380" s="3">
        <f>DATA!V387</f>
        <v>0</v>
      </c>
      <c r="Y380" s="75">
        <f>'MDM WORKSHEET HIDE'!B381</f>
        <v>14</v>
      </c>
      <c r="Z380" s="3" t="e">
        <f>'MDM WORKSHEET HIDE'!H381</f>
        <v>#N/A</v>
      </c>
      <c r="AA380" s="3" t="e">
        <f>'MDM WORKSHEET HIDE'!I381</f>
        <v>#N/A</v>
      </c>
      <c r="AB380" s="3"/>
      <c r="AC380" s="76" t="e">
        <f t="shared" si="23"/>
        <v>#VALUE!</v>
      </c>
      <c r="AD380" s="28"/>
      <c r="AE380" s="77" t="e">
        <f t="shared" si="24"/>
        <v>#VALUE!</v>
      </c>
    </row>
    <row r="381" spans="1:31" ht="48.75" customHeight="1" x14ac:dyDescent="0.3">
      <c r="A381" s="3" t="str">
        <f>CONCATENATE("REQ NAME",":",DATA!D388)</f>
        <v>REQ NAME:0</v>
      </c>
      <c r="B381" s="3" t="str">
        <f>CONCATENATE("REQ PHONE",":",DATA!E388)</f>
        <v>REQ PHONE:0</v>
      </c>
      <c r="C381" s="3">
        <f>DATA!G388</f>
        <v>0</v>
      </c>
      <c r="D381" s="3" t="e">
        <f>DATA!H388</f>
        <v>#N/A</v>
      </c>
      <c r="E381" s="3">
        <f>DATA!U388</f>
        <v>0</v>
      </c>
      <c r="F381" s="4">
        <f>DATA!I388</f>
        <v>0</v>
      </c>
      <c r="G381" s="3" t="str">
        <f>CONCATENATE("CUST NAME",":",DATA!J388)</f>
        <v>CUST NAME:</v>
      </c>
      <c r="H381" s="5"/>
      <c r="I381" s="4">
        <f t="shared" si="21"/>
        <v>0</v>
      </c>
      <c r="J381" s="3" t="str">
        <f t="shared" si="22"/>
        <v>CUST NAME:</v>
      </c>
      <c r="K381" s="3" t="str">
        <f>CONCATENATE("PRIM CONTACT",":",DATA!K388)</f>
        <v>PRIM CONTACT:</v>
      </c>
      <c r="L381" s="3" t="str">
        <f>CONCATENATE("PRIM PHONE",":",DATA!L388)</f>
        <v>PRIM PHONE:</v>
      </c>
      <c r="M381" s="75" t="str">
        <f>CONCATENATE("REQ COMPLETION DATE",":",(TEXT(DATA!M388,"MM/DD/YYYY")))</f>
        <v>REQ COMPLETION DATE:01/00/1900</v>
      </c>
      <c r="N381" s="3"/>
      <c r="O381" s="3">
        <f>DATA!N388</f>
        <v>0</v>
      </c>
      <c r="P381" s="3" t="str">
        <f>CONCATENATE("CURRENT LOC OF EQUIP",":",DATA!O388)</f>
        <v>CURRENT LOC OF EQUIP:</v>
      </c>
      <c r="Q381" s="3" t="str">
        <f>CONCATENATE("NEW LOC OF EQUIP",":",DATA!O388)</f>
        <v>NEW LOC OF EQUIP:</v>
      </c>
      <c r="R381" s="3" t="str">
        <f>CONCATENATE("MODEL",":",DATA!Q388)</f>
        <v>MODEL:</v>
      </c>
      <c r="S381" s="3" t="str">
        <f>CONCATENATE("GRAPHICS",":",DATA!R388)</f>
        <v>GRAPHICS:</v>
      </c>
      <c r="T381" s="3" t="str">
        <f>CONCATENATE("# OF STEPS",":",DATA!S388)</f>
        <v># OF STEPS:</v>
      </c>
      <c r="U381" s="3" t="str">
        <f>CONCATENATE("COMMENTS",":",DATA!T388)</f>
        <v>COMMENTS:</v>
      </c>
      <c r="V381" s="3">
        <f>DATA!F388</f>
        <v>4200</v>
      </c>
      <c r="W381" s="3" t="str">
        <f>'MDM WORKSHEET HIDE'!C382</f>
        <v/>
      </c>
      <c r="X381" s="3">
        <f>DATA!V388</f>
        <v>0</v>
      </c>
      <c r="Y381" s="75">
        <f>'MDM WORKSHEET HIDE'!B382</f>
        <v>14</v>
      </c>
      <c r="Z381" s="3" t="e">
        <f>'MDM WORKSHEET HIDE'!H382</f>
        <v>#N/A</v>
      </c>
      <c r="AA381" s="3" t="e">
        <f>'MDM WORKSHEET HIDE'!I382</f>
        <v>#N/A</v>
      </c>
      <c r="AB381" s="3"/>
      <c r="AC381" s="76" t="e">
        <f t="shared" si="23"/>
        <v>#VALUE!</v>
      </c>
      <c r="AD381" s="28"/>
      <c r="AE381" s="77" t="e">
        <f t="shared" si="24"/>
        <v>#VALUE!</v>
      </c>
    </row>
    <row r="382" spans="1:31" ht="48.75" customHeight="1" x14ac:dyDescent="0.3">
      <c r="A382" s="3" t="str">
        <f>CONCATENATE("REQ NAME",":",DATA!D389)</f>
        <v>REQ NAME:0</v>
      </c>
      <c r="B382" s="3" t="str">
        <f>CONCATENATE("REQ PHONE",":",DATA!E389)</f>
        <v>REQ PHONE:0</v>
      </c>
      <c r="C382" s="3">
        <f>DATA!G389</f>
        <v>0</v>
      </c>
      <c r="D382" s="3" t="e">
        <f>DATA!H389</f>
        <v>#N/A</v>
      </c>
      <c r="E382" s="3">
        <f>DATA!U389</f>
        <v>0</v>
      </c>
      <c r="F382" s="4">
        <f>DATA!I389</f>
        <v>0</v>
      </c>
      <c r="G382" s="3" t="str">
        <f>CONCATENATE("CUST NAME",":",DATA!J389)</f>
        <v>CUST NAME:</v>
      </c>
      <c r="H382" s="5"/>
      <c r="I382" s="4">
        <f t="shared" si="21"/>
        <v>0</v>
      </c>
      <c r="J382" s="3" t="str">
        <f t="shared" si="22"/>
        <v>CUST NAME:</v>
      </c>
      <c r="K382" s="3" t="str">
        <f>CONCATENATE("PRIM CONTACT",":",DATA!K389)</f>
        <v>PRIM CONTACT:</v>
      </c>
      <c r="L382" s="3" t="str">
        <f>CONCATENATE("PRIM PHONE",":",DATA!L389)</f>
        <v>PRIM PHONE:</v>
      </c>
      <c r="M382" s="75" t="str">
        <f>CONCATENATE("REQ COMPLETION DATE",":",(TEXT(DATA!M389,"MM/DD/YYYY")))</f>
        <v>REQ COMPLETION DATE:01/00/1900</v>
      </c>
      <c r="N382" s="3"/>
      <c r="O382" s="3">
        <f>DATA!N389</f>
        <v>0</v>
      </c>
      <c r="P382" s="3" t="str">
        <f>CONCATENATE("CURRENT LOC OF EQUIP",":",DATA!O389)</f>
        <v>CURRENT LOC OF EQUIP:</v>
      </c>
      <c r="Q382" s="3" t="str">
        <f>CONCATENATE("NEW LOC OF EQUIP",":",DATA!O389)</f>
        <v>NEW LOC OF EQUIP:</v>
      </c>
      <c r="R382" s="3" t="str">
        <f>CONCATENATE("MODEL",":",DATA!Q389)</f>
        <v>MODEL:</v>
      </c>
      <c r="S382" s="3" t="str">
        <f>CONCATENATE("GRAPHICS",":",DATA!R389)</f>
        <v>GRAPHICS:</v>
      </c>
      <c r="T382" s="3" t="str">
        <f>CONCATENATE("# OF STEPS",":",DATA!S389)</f>
        <v># OF STEPS:</v>
      </c>
      <c r="U382" s="3" t="str">
        <f>CONCATENATE("COMMENTS",":",DATA!T389)</f>
        <v>COMMENTS:</v>
      </c>
      <c r="V382" s="3">
        <f>DATA!F389</f>
        <v>4200</v>
      </c>
      <c r="W382" s="3" t="str">
        <f>'MDM WORKSHEET HIDE'!C383</f>
        <v/>
      </c>
      <c r="X382" s="3">
        <f>DATA!V389</f>
        <v>0</v>
      </c>
      <c r="Y382" s="75">
        <f>'MDM WORKSHEET HIDE'!B383</f>
        <v>14</v>
      </c>
      <c r="Z382" s="3" t="e">
        <f>'MDM WORKSHEET HIDE'!H383</f>
        <v>#N/A</v>
      </c>
      <c r="AA382" s="3" t="e">
        <f>'MDM WORKSHEET HIDE'!I383</f>
        <v>#N/A</v>
      </c>
      <c r="AB382" s="3"/>
      <c r="AC382" s="76" t="e">
        <f t="shared" si="23"/>
        <v>#VALUE!</v>
      </c>
      <c r="AD382" s="28"/>
      <c r="AE382" s="77" t="e">
        <f t="shared" si="24"/>
        <v>#VALUE!</v>
      </c>
    </row>
    <row r="383" spans="1:31" ht="48.75" customHeight="1" x14ac:dyDescent="0.3">
      <c r="A383" s="3" t="str">
        <f>CONCATENATE("REQ NAME",":",DATA!D390)</f>
        <v>REQ NAME:0</v>
      </c>
      <c r="B383" s="3" t="str">
        <f>CONCATENATE("REQ PHONE",":",DATA!E390)</f>
        <v>REQ PHONE:0</v>
      </c>
      <c r="C383" s="3">
        <f>DATA!G390</f>
        <v>0</v>
      </c>
      <c r="D383" s="3" t="e">
        <f>DATA!H390</f>
        <v>#N/A</v>
      </c>
      <c r="E383" s="3">
        <f>DATA!U390</f>
        <v>0</v>
      </c>
      <c r="F383" s="4">
        <f>DATA!I390</f>
        <v>0</v>
      </c>
      <c r="G383" s="3" t="str">
        <f>CONCATENATE("CUST NAME",":",DATA!J390)</f>
        <v>CUST NAME:</v>
      </c>
      <c r="H383" s="5"/>
      <c r="I383" s="4">
        <f t="shared" si="21"/>
        <v>0</v>
      </c>
      <c r="J383" s="3" t="str">
        <f t="shared" si="22"/>
        <v>CUST NAME:</v>
      </c>
      <c r="K383" s="3" t="str">
        <f>CONCATENATE("PRIM CONTACT",":",DATA!K390)</f>
        <v>PRIM CONTACT:</v>
      </c>
      <c r="L383" s="3" t="str">
        <f>CONCATENATE("PRIM PHONE",":",DATA!L390)</f>
        <v>PRIM PHONE:</v>
      </c>
      <c r="M383" s="75" t="str">
        <f>CONCATENATE("REQ COMPLETION DATE",":",(TEXT(DATA!M390,"MM/DD/YYYY")))</f>
        <v>REQ COMPLETION DATE:01/00/1900</v>
      </c>
      <c r="N383" s="3"/>
      <c r="O383" s="3">
        <f>DATA!N390</f>
        <v>0</v>
      </c>
      <c r="P383" s="3" t="str">
        <f>CONCATENATE("CURRENT LOC OF EQUIP",":",DATA!O390)</f>
        <v>CURRENT LOC OF EQUIP:</v>
      </c>
      <c r="Q383" s="3" t="str">
        <f>CONCATENATE("NEW LOC OF EQUIP",":",DATA!O390)</f>
        <v>NEW LOC OF EQUIP:</v>
      </c>
      <c r="R383" s="3" t="str">
        <f>CONCATENATE("MODEL",":",DATA!Q390)</f>
        <v>MODEL:</v>
      </c>
      <c r="S383" s="3" t="str">
        <f>CONCATENATE("GRAPHICS",":",DATA!R390)</f>
        <v>GRAPHICS:</v>
      </c>
      <c r="T383" s="3" t="str">
        <f>CONCATENATE("# OF STEPS",":",DATA!S390)</f>
        <v># OF STEPS:</v>
      </c>
      <c r="U383" s="3" t="str">
        <f>CONCATENATE("COMMENTS",":",DATA!T390)</f>
        <v>COMMENTS:</v>
      </c>
      <c r="V383" s="3">
        <f>DATA!F390</f>
        <v>4200</v>
      </c>
      <c r="W383" s="3" t="str">
        <f>'MDM WORKSHEET HIDE'!C384</f>
        <v/>
      </c>
      <c r="X383" s="3">
        <f>DATA!V390</f>
        <v>0</v>
      </c>
      <c r="Y383" s="75">
        <f>'MDM WORKSHEET HIDE'!B384</f>
        <v>14</v>
      </c>
      <c r="Z383" s="3" t="e">
        <f>'MDM WORKSHEET HIDE'!H384</f>
        <v>#N/A</v>
      </c>
      <c r="AA383" s="3" t="e">
        <f>'MDM WORKSHEET HIDE'!I384</f>
        <v>#N/A</v>
      </c>
      <c r="AB383" s="3"/>
      <c r="AC383" s="76" t="e">
        <f t="shared" si="23"/>
        <v>#VALUE!</v>
      </c>
      <c r="AD383" s="28"/>
      <c r="AE383" s="77" t="e">
        <f t="shared" si="24"/>
        <v>#VALUE!</v>
      </c>
    </row>
    <row r="384" spans="1:31" ht="48.75" customHeight="1" x14ac:dyDescent="0.3">
      <c r="A384" s="3" t="str">
        <f>CONCATENATE("REQ NAME",":",DATA!D391)</f>
        <v>REQ NAME:0</v>
      </c>
      <c r="B384" s="3" t="str">
        <f>CONCATENATE("REQ PHONE",":",DATA!E391)</f>
        <v>REQ PHONE:0</v>
      </c>
      <c r="C384" s="3">
        <f>DATA!G391</f>
        <v>0</v>
      </c>
      <c r="D384" s="3" t="e">
        <f>DATA!H391</f>
        <v>#N/A</v>
      </c>
      <c r="E384" s="3">
        <f>DATA!U391</f>
        <v>0</v>
      </c>
      <c r="F384" s="4">
        <f>DATA!I391</f>
        <v>0</v>
      </c>
      <c r="G384" s="3" t="str">
        <f>CONCATENATE("CUST NAME",":",DATA!J391)</f>
        <v>CUST NAME:</v>
      </c>
      <c r="H384" s="5"/>
      <c r="I384" s="4">
        <f t="shared" si="21"/>
        <v>0</v>
      </c>
      <c r="J384" s="3" t="str">
        <f t="shared" si="22"/>
        <v>CUST NAME:</v>
      </c>
      <c r="K384" s="3" t="str">
        <f>CONCATENATE("PRIM CONTACT",":",DATA!K391)</f>
        <v>PRIM CONTACT:</v>
      </c>
      <c r="L384" s="3" t="str">
        <f>CONCATENATE("PRIM PHONE",":",DATA!L391)</f>
        <v>PRIM PHONE:</v>
      </c>
      <c r="M384" s="75" t="str">
        <f>CONCATENATE("REQ COMPLETION DATE",":",(TEXT(DATA!M391,"MM/DD/YYYY")))</f>
        <v>REQ COMPLETION DATE:01/00/1900</v>
      </c>
      <c r="N384" s="3"/>
      <c r="O384" s="3">
        <f>DATA!N391</f>
        <v>0</v>
      </c>
      <c r="P384" s="3" t="str">
        <f>CONCATENATE("CURRENT LOC OF EQUIP",":",DATA!O391)</f>
        <v>CURRENT LOC OF EQUIP:</v>
      </c>
      <c r="Q384" s="3" t="str">
        <f>CONCATENATE("NEW LOC OF EQUIP",":",DATA!O391)</f>
        <v>NEW LOC OF EQUIP:</v>
      </c>
      <c r="R384" s="3" t="str">
        <f>CONCATENATE("MODEL",":",DATA!Q391)</f>
        <v>MODEL:</v>
      </c>
      <c r="S384" s="3" t="str">
        <f>CONCATENATE("GRAPHICS",":",DATA!R391)</f>
        <v>GRAPHICS:</v>
      </c>
      <c r="T384" s="3" t="str">
        <f>CONCATENATE("# OF STEPS",":",DATA!S391)</f>
        <v># OF STEPS:</v>
      </c>
      <c r="U384" s="3" t="str">
        <f>CONCATENATE("COMMENTS",":",DATA!T391)</f>
        <v>COMMENTS:</v>
      </c>
      <c r="V384" s="3">
        <f>DATA!F391</f>
        <v>4200</v>
      </c>
      <c r="W384" s="3" t="str">
        <f>'MDM WORKSHEET HIDE'!C385</f>
        <v/>
      </c>
      <c r="X384" s="3">
        <f>DATA!V391</f>
        <v>0</v>
      </c>
      <c r="Y384" s="75">
        <f>'MDM WORKSHEET HIDE'!B385</f>
        <v>14</v>
      </c>
      <c r="Z384" s="3" t="e">
        <f>'MDM WORKSHEET HIDE'!H385</f>
        <v>#N/A</v>
      </c>
      <c r="AA384" s="3" t="e">
        <f>'MDM WORKSHEET HIDE'!I385</f>
        <v>#N/A</v>
      </c>
      <c r="AB384" s="3"/>
      <c r="AC384" s="76" t="e">
        <f t="shared" si="23"/>
        <v>#VALUE!</v>
      </c>
      <c r="AD384" s="28"/>
      <c r="AE384" s="77" t="e">
        <f t="shared" si="24"/>
        <v>#VALUE!</v>
      </c>
    </row>
    <row r="385" spans="1:31" ht="48.75" customHeight="1" x14ac:dyDescent="0.3">
      <c r="A385" s="3" t="str">
        <f>CONCATENATE("REQ NAME",":",DATA!D392)</f>
        <v>REQ NAME:0</v>
      </c>
      <c r="B385" s="3" t="str">
        <f>CONCATENATE("REQ PHONE",":",DATA!E392)</f>
        <v>REQ PHONE:0</v>
      </c>
      <c r="C385" s="3">
        <f>DATA!G392</f>
        <v>0</v>
      </c>
      <c r="D385" s="3" t="e">
        <f>DATA!H392</f>
        <v>#N/A</v>
      </c>
      <c r="E385" s="3">
        <f>DATA!U392</f>
        <v>0</v>
      </c>
      <c r="F385" s="4">
        <f>DATA!I392</f>
        <v>0</v>
      </c>
      <c r="G385" s="3" t="str">
        <f>CONCATENATE("CUST NAME",":",DATA!J392)</f>
        <v>CUST NAME:</v>
      </c>
      <c r="H385" s="5"/>
      <c r="I385" s="4">
        <f t="shared" si="21"/>
        <v>0</v>
      </c>
      <c r="J385" s="3" t="str">
        <f t="shared" si="22"/>
        <v>CUST NAME:</v>
      </c>
      <c r="K385" s="3" t="str">
        <f>CONCATENATE("PRIM CONTACT",":",DATA!K392)</f>
        <v>PRIM CONTACT:</v>
      </c>
      <c r="L385" s="3" t="str">
        <f>CONCATENATE("PRIM PHONE",":",DATA!L392)</f>
        <v>PRIM PHONE:</v>
      </c>
      <c r="M385" s="75" t="str">
        <f>CONCATENATE("REQ COMPLETION DATE",":",(TEXT(DATA!M392,"MM/DD/YYYY")))</f>
        <v>REQ COMPLETION DATE:01/00/1900</v>
      </c>
      <c r="N385" s="3"/>
      <c r="O385" s="3">
        <f>DATA!N392</f>
        <v>0</v>
      </c>
      <c r="P385" s="3" t="str">
        <f>CONCATENATE("CURRENT LOC OF EQUIP",":",DATA!O392)</f>
        <v>CURRENT LOC OF EQUIP:</v>
      </c>
      <c r="Q385" s="3" t="str">
        <f>CONCATENATE("NEW LOC OF EQUIP",":",DATA!O392)</f>
        <v>NEW LOC OF EQUIP:</v>
      </c>
      <c r="R385" s="3" t="str">
        <f>CONCATENATE("MODEL",":",DATA!Q392)</f>
        <v>MODEL:</v>
      </c>
      <c r="S385" s="3" t="str">
        <f>CONCATENATE("GRAPHICS",":",DATA!R392)</f>
        <v>GRAPHICS:</v>
      </c>
      <c r="T385" s="3" t="str">
        <f>CONCATENATE("# OF STEPS",":",DATA!S392)</f>
        <v># OF STEPS:</v>
      </c>
      <c r="U385" s="3" t="str">
        <f>CONCATENATE("COMMENTS",":",DATA!T392)</f>
        <v>COMMENTS:</v>
      </c>
      <c r="V385" s="3">
        <f>DATA!F392</f>
        <v>4200</v>
      </c>
      <c r="W385" s="3" t="str">
        <f>'MDM WORKSHEET HIDE'!C386</f>
        <v/>
      </c>
      <c r="X385" s="3">
        <f>DATA!V392</f>
        <v>0</v>
      </c>
      <c r="Y385" s="75">
        <f>'MDM WORKSHEET HIDE'!B386</f>
        <v>14</v>
      </c>
      <c r="Z385" s="3" t="e">
        <f>'MDM WORKSHEET HIDE'!H386</f>
        <v>#N/A</v>
      </c>
      <c r="AA385" s="3" t="e">
        <f>'MDM WORKSHEET HIDE'!I386</f>
        <v>#N/A</v>
      </c>
      <c r="AB385" s="3"/>
      <c r="AC385" s="76" t="e">
        <f t="shared" si="23"/>
        <v>#VALUE!</v>
      </c>
      <c r="AD385" s="28"/>
      <c r="AE385" s="77" t="e">
        <f t="shared" si="24"/>
        <v>#VALUE!</v>
      </c>
    </row>
    <row r="386" spans="1:31" ht="48.75" customHeight="1" x14ac:dyDescent="0.3">
      <c r="A386" s="3" t="str">
        <f>CONCATENATE("REQ NAME",":",DATA!D393)</f>
        <v>REQ NAME:0</v>
      </c>
      <c r="B386" s="3" t="str">
        <f>CONCATENATE("REQ PHONE",":",DATA!E393)</f>
        <v>REQ PHONE:0</v>
      </c>
      <c r="C386" s="3">
        <f>DATA!G393</f>
        <v>0</v>
      </c>
      <c r="D386" s="3" t="e">
        <f>DATA!H393</f>
        <v>#N/A</v>
      </c>
      <c r="E386" s="3">
        <f>DATA!U393</f>
        <v>0</v>
      </c>
      <c r="F386" s="4">
        <f>DATA!I393</f>
        <v>0</v>
      </c>
      <c r="G386" s="3" t="str">
        <f>CONCATENATE("CUST NAME",":",DATA!J393)</f>
        <v>CUST NAME:</v>
      </c>
      <c r="H386" s="5"/>
      <c r="I386" s="4">
        <f t="shared" si="21"/>
        <v>0</v>
      </c>
      <c r="J386" s="3" t="str">
        <f t="shared" si="22"/>
        <v>CUST NAME:</v>
      </c>
      <c r="K386" s="3" t="str">
        <f>CONCATENATE("PRIM CONTACT",":",DATA!K393)</f>
        <v>PRIM CONTACT:</v>
      </c>
      <c r="L386" s="3" t="str">
        <f>CONCATENATE("PRIM PHONE",":",DATA!L393)</f>
        <v>PRIM PHONE:</v>
      </c>
      <c r="M386" s="75" t="str">
        <f>CONCATENATE("REQ COMPLETION DATE",":",(TEXT(DATA!M393,"MM/DD/YYYY")))</f>
        <v>REQ COMPLETION DATE:01/00/1900</v>
      </c>
      <c r="N386" s="3"/>
      <c r="O386" s="3">
        <f>DATA!N393</f>
        <v>0</v>
      </c>
      <c r="P386" s="3" t="str">
        <f>CONCATENATE("CURRENT LOC OF EQUIP",":",DATA!O393)</f>
        <v>CURRENT LOC OF EQUIP:</v>
      </c>
      <c r="Q386" s="3" t="str">
        <f>CONCATENATE("NEW LOC OF EQUIP",":",DATA!O393)</f>
        <v>NEW LOC OF EQUIP:</v>
      </c>
      <c r="R386" s="3" t="str">
        <f>CONCATENATE("MODEL",":",DATA!Q393)</f>
        <v>MODEL:</v>
      </c>
      <c r="S386" s="3" t="str">
        <f>CONCATENATE("GRAPHICS",":",DATA!R393)</f>
        <v>GRAPHICS:</v>
      </c>
      <c r="T386" s="3" t="str">
        <f>CONCATENATE("# OF STEPS",":",DATA!S393)</f>
        <v># OF STEPS:</v>
      </c>
      <c r="U386" s="3" t="str">
        <f>CONCATENATE("COMMENTS",":",DATA!T393)</f>
        <v>COMMENTS:</v>
      </c>
      <c r="V386" s="3">
        <f>DATA!F393</f>
        <v>4200</v>
      </c>
      <c r="W386" s="3" t="str">
        <f>'MDM WORKSHEET HIDE'!C387</f>
        <v/>
      </c>
      <c r="X386" s="3">
        <f>DATA!V393</f>
        <v>0</v>
      </c>
      <c r="Y386" s="75">
        <f>'MDM WORKSHEET HIDE'!B387</f>
        <v>14</v>
      </c>
      <c r="Z386" s="3" t="e">
        <f>'MDM WORKSHEET HIDE'!H387</f>
        <v>#N/A</v>
      </c>
      <c r="AA386" s="3" t="e">
        <f>'MDM WORKSHEET HIDE'!I387</f>
        <v>#N/A</v>
      </c>
      <c r="AB386" s="3"/>
      <c r="AC386" s="76" t="e">
        <f t="shared" si="23"/>
        <v>#VALUE!</v>
      </c>
      <c r="AD386" s="28"/>
      <c r="AE386" s="77" t="e">
        <f t="shared" si="24"/>
        <v>#VALUE!</v>
      </c>
    </row>
    <row r="387" spans="1:31" ht="48.75" customHeight="1" x14ac:dyDescent="0.3">
      <c r="A387" s="3" t="str">
        <f>CONCATENATE("REQ NAME",":",DATA!D394)</f>
        <v>REQ NAME:0</v>
      </c>
      <c r="B387" s="3" t="str">
        <f>CONCATENATE("REQ PHONE",":",DATA!E394)</f>
        <v>REQ PHONE:0</v>
      </c>
      <c r="C387" s="3">
        <f>DATA!G394</f>
        <v>0</v>
      </c>
      <c r="D387" s="3" t="e">
        <f>DATA!H394</f>
        <v>#N/A</v>
      </c>
      <c r="E387" s="3">
        <f>DATA!U394</f>
        <v>0</v>
      </c>
      <c r="F387" s="4">
        <f>DATA!I394</f>
        <v>0</v>
      </c>
      <c r="G387" s="3" t="str">
        <f>CONCATENATE("CUST NAME",":",DATA!J394)</f>
        <v>CUST NAME:</v>
      </c>
      <c r="H387" s="5"/>
      <c r="I387" s="4">
        <f t="shared" ref="I387:I450" si="25">F387</f>
        <v>0</v>
      </c>
      <c r="J387" s="3" t="str">
        <f t="shared" ref="J387:J450" si="26">G387</f>
        <v>CUST NAME:</v>
      </c>
      <c r="K387" s="3" t="str">
        <f>CONCATENATE("PRIM CONTACT",":",DATA!K394)</f>
        <v>PRIM CONTACT:</v>
      </c>
      <c r="L387" s="3" t="str">
        <f>CONCATENATE("PRIM PHONE",":",DATA!L394)</f>
        <v>PRIM PHONE:</v>
      </c>
      <c r="M387" s="75" t="str">
        <f>CONCATENATE("REQ COMPLETION DATE",":",(TEXT(DATA!M394,"MM/DD/YYYY")))</f>
        <v>REQ COMPLETION DATE:01/00/1900</v>
      </c>
      <c r="N387" s="3"/>
      <c r="O387" s="3">
        <f>DATA!N394</f>
        <v>0</v>
      </c>
      <c r="P387" s="3" t="str">
        <f>CONCATENATE("CURRENT LOC OF EQUIP",":",DATA!O394)</f>
        <v>CURRENT LOC OF EQUIP:</v>
      </c>
      <c r="Q387" s="3" t="str">
        <f>CONCATENATE("NEW LOC OF EQUIP",":",DATA!O394)</f>
        <v>NEW LOC OF EQUIP:</v>
      </c>
      <c r="R387" s="3" t="str">
        <f>CONCATENATE("MODEL",":",DATA!Q394)</f>
        <v>MODEL:</v>
      </c>
      <c r="S387" s="3" t="str">
        <f>CONCATENATE("GRAPHICS",":",DATA!R394)</f>
        <v>GRAPHICS:</v>
      </c>
      <c r="T387" s="3" t="str">
        <f>CONCATENATE("# OF STEPS",":",DATA!S394)</f>
        <v># OF STEPS:</v>
      </c>
      <c r="U387" s="3" t="str">
        <f>CONCATENATE("COMMENTS",":",DATA!T394)</f>
        <v>COMMENTS:</v>
      </c>
      <c r="V387" s="3">
        <f>DATA!F394</f>
        <v>4200</v>
      </c>
      <c r="W387" s="3" t="str">
        <f>'MDM WORKSHEET HIDE'!C388</f>
        <v/>
      </c>
      <c r="X387" s="3">
        <f>DATA!V394</f>
        <v>0</v>
      </c>
      <c r="Y387" s="75">
        <f>'MDM WORKSHEET HIDE'!B388</f>
        <v>14</v>
      </c>
      <c r="Z387" s="3" t="e">
        <f>'MDM WORKSHEET HIDE'!H388</f>
        <v>#N/A</v>
      </c>
      <c r="AA387" s="3" t="e">
        <f>'MDM WORKSHEET HIDE'!I388</f>
        <v>#N/A</v>
      </c>
      <c r="AB387" s="3"/>
      <c r="AC387" s="76" t="e">
        <f t="shared" ref="AC387:AC450" si="27">RIGHT(TRIM(AB387),LEN(TRIM(AB387))-FIND("- Notification",TRIM(AB387)))</f>
        <v>#VALUE!</v>
      </c>
      <c r="AD387" s="28"/>
      <c r="AE387" s="77" t="e">
        <f t="shared" ref="AE387:AE450" si="28">MID(AC387,14,13)</f>
        <v>#VALUE!</v>
      </c>
    </row>
    <row r="388" spans="1:31" ht="48.75" customHeight="1" x14ac:dyDescent="0.3">
      <c r="A388" s="3" t="str">
        <f>CONCATENATE("REQ NAME",":",DATA!D395)</f>
        <v>REQ NAME:0</v>
      </c>
      <c r="B388" s="3" t="str">
        <f>CONCATENATE("REQ PHONE",":",DATA!E395)</f>
        <v>REQ PHONE:0</v>
      </c>
      <c r="C388" s="3">
        <f>DATA!G395</f>
        <v>0</v>
      </c>
      <c r="D388" s="3" t="e">
        <f>DATA!H395</f>
        <v>#N/A</v>
      </c>
      <c r="E388" s="3">
        <f>DATA!U395</f>
        <v>0</v>
      </c>
      <c r="F388" s="4">
        <f>DATA!I395</f>
        <v>0</v>
      </c>
      <c r="G388" s="3" t="str">
        <f>CONCATENATE("CUST NAME",":",DATA!J395)</f>
        <v>CUST NAME:</v>
      </c>
      <c r="H388" s="5"/>
      <c r="I388" s="4">
        <f t="shared" si="25"/>
        <v>0</v>
      </c>
      <c r="J388" s="3" t="str">
        <f t="shared" si="26"/>
        <v>CUST NAME:</v>
      </c>
      <c r="K388" s="3" t="str">
        <f>CONCATENATE("PRIM CONTACT",":",DATA!K395)</f>
        <v>PRIM CONTACT:</v>
      </c>
      <c r="L388" s="3" t="str">
        <f>CONCATENATE("PRIM PHONE",":",DATA!L395)</f>
        <v>PRIM PHONE:</v>
      </c>
      <c r="M388" s="75" t="str">
        <f>CONCATENATE("REQ COMPLETION DATE",":",(TEXT(DATA!M395,"MM/DD/YYYY")))</f>
        <v>REQ COMPLETION DATE:01/00/1900</v>
      </c>
      <c r="N388" s="3"/>
      <c r="O388" s="3">
        <f>DATA!N395</f>
        <v>0</v>
      </c>
      <c r="P388" s="3" t="str">
        <f>CONCATENATE("CURRENT LOC OF EQUIP",":",DATA!O395)</f>
        <v>CURRENT LOC OF EQUIP:</v>
      </c>
      <c r="Q388" s="3" t="str">
        <f>CONCATENATE("NEW LOC OF EQUIP",":",DATA!O395)</f>
        <v>NEW LOC OF EQUIP:</v>
      </c>
      <c r="R388" s="3" t="str">
        <f>CONCATENATE("MODEL",":",DATA!Q395)</f>
        <v>MODEL:</v>
      </c>
      <c r="S388" s="3" t="str">
        <f>CONCATENATE("GRAPHICS",":",DATA!R395)</f>
        <v>GRAPHICS:</v>
      </c>
      <c r="T388" s="3" t="str">
        <f>CONCATENATE("# OF STEPS",":",DATA!S395)</f>
        <v># OF STEPS:</v>
      </c>
      <c r="U388" s="3" t="str">
        <f>CONCATENATE("COMMENTS",":",DATA!T395)</f>
        <v>COMMENTS:</v>
      </c>
      <c r="V388" s="3">
        <f>DATA!F395</f>
        <v>4200</v>
      </c>
      <c r="W388" s="3" t="str">
        <f>'MDM WORKSHEET HIDE'!C389</f>
        <v/>
      </c>
      <c r="X388" s="3">
        <f>DATA!V395</f>
        <v>0</v>
      </c>
      <c r="Y388" s="75">
        <f>'MDM WORKSHEET HIDE'!B389</f>
        <v>14</v>
      </c>
      <c r="Z388" s="3" t="e">
        <f>'MDM WORKSHEET HIDE'!H389</f>
        <v>#N/A</v>
      </c>
      <c r="AA388" s="3" t="e">
        <f>'MDM WORKSHEET HIDE'!I389</f>
        <v>#N/A</v>
      </c>
      <c r="AB388" s="3"/>
      <c r="AC388" s="76" t="e">
        <f t="shared" si="27"/>
        <v>#VALUE!</v>
      </c>
      <c r="AD388" s="28"/>
      <c r="AE388" s="77" t="e">
        <f t="shared" si="28"/>
        <v>#VALUE!</v>
      </c>
    </row>
    <row r="389" spans="1:31" ht="48.75" customHeight="1" x14ac:dyDescent="0.3">
      <c r="A389" s="3" t="str">
        <f>CONCATENATE("REQ NAME",":",DATA!D396)</f>
        <v>REQ NAME:0</v>
      </c>
      <c r="B389" s="3" t="str">
        <f>CONCATENATE("REQ PHONE",":",DATA!E396)</f>
        <v>REQ PHONE:0</v>
      </c>
      <c r="C389" s="3">
        <f>DATA!G396</f>
        <v>0</v>
      </c>
      <c r="D389" s="3" t="e">
        <f>DATA!H396</f>
        <v>#N/A</v>
      </c>
      <c r="E389" s="3">
        <f>DATA!U396</f>
        <v>0</v>
      </c>
      <c r="F389" s="4">
        <f>DATA!I396</f>
        <v>0</v>
      </c>
      <c r="G389" s="3" t="str">
        <f>CONCATENATE("CUST NAME",":",DATA!J396)</f>
        <v>CUST NAME:</v>
      </c>
      <c r="H389" s="5"/>
      <c r="I389" s="4">
        <f t="shared" si="25"/>
        <v>0</v>
      </c>
      <c r="J389" s="3" t="str">
        <f t="shared" si="26"/>
        <v>CUST NAME:</v>
      </c>
      <c r="K389" s="3" t="str">
        <f>CONCATENATE("PRIM CONTACT",":",DATA!K396)</f>
        <v>PRIM CONTACT:</v>
      </c>
      <c r="L389" s="3" t="str">
        <f>CONCATENATE("PRIM PHONE",":",DATA!L396)</f>
        <v>PRIM PHONE:</v>
      </c>
      <c r="M389" s="75" t="str">
        <f>CONCATENATE("REQ COMPLETION DATE",":",(TEXT(DATA!M396,"MM/DD/YYYY")))</f>
        <v>REQ COMPLETION DATE:01/00/1900</v>
      </c>
      <c r="N389" s="3"/>
      <c r="O389" s="3">
        <f>DATA!N396</f>
        <v>0</v>
      </c>
      <c r="P389" s="3" t="str">
        <f>CONCATENATE("CURRENT LOC OF EQUIP",":",DATA!O396)</f>
        <v>CURRENT LOC OF EQUIP:</v>
      </c>
      <c r="Q389" s="3" t="str">
        <f>CONCATENATE("NEW LOC OF EQUIP",":",DATA!O396)</f>
        <v>NEW LOC OF EQUIP:</v>
      </c>
      <c r="R389" s="3" t="str">
        <f>CONCATENATE("MODEL",":",DATA!Q396)</f>
        <v>MODEL:</v>
      </c>
      <c r="S389" s="3" t="str">
        <f>CONCATENATE("GRAPHICS",":",DATA!R396)</f>
        <v>GRAPHICS:</v>
      </c>
      <c r="T389" s="3" t="str">
        <f>CONCATENATE("# OF STEPS",":",DATA!S396)</f>
        <v># OF STEPS:</v>
      </c>
      <c r="U389" s="3" t="str">
        <f>CONCATENATE("COMMENTS",":",DATA!T396)</f>
        <v>COMMENTS:</v>
      </c>
      <c r="V389" s="3">
        <f>DATA!F396</f>
        <v>4200</v>
      </c>
      <c r="W389" s="3" t="str">
        <f>'MDM WORKSHEET HIDE'!C390</f>
        <v/>
      </c>
      <c r="X389" s="3">
        <f>DATA!V396</f>
        <v>0</v>
      </c>
      <c r="Y389" s="75">
        <f>'MDM WORKSHEET HIDE'!B390</f>
        <v>14</v>
      </c>
      <c r="Z389" s="3" t="e">
        <f>'MDM WORKSHEET HIDE'!H390</f>
        <v>#N/A</v>
      </c>
      <c r="AA389" s="3" t="e">
        <f>'MDM WORKSHEET HIDE'!I390</f>
        <v>#N/A</v>
      </c>
      <c r="AB389" s="3"/>
      <c r="AC389" s="76" t="e">
        <f t="shared" si="27"/>
        <v>#VALUE!</v>
      </c>
      <c r="AD389" s="28"/>
      <c r="AE389" s="77" t="e">
        <f t="shared" si="28"/>
        <v>#VALUE!</v>
      </c>
    </row>
    <row r="390" spans="1:31" ht="48.75" customHeight="1" x14ac:dyDescent="0.3">
      <c r="A390" s="3" t="str">
        <f>CONCATENATE("REQ NAME",":",DATA!D397)</f>
        <v>REQ NAME:0</v>
      </c>
      <c r="B390" s="3" t="str">
        <f>CONCATENATE("REQ PHONE",":",DATA!E397)</f>
        <v>REQ PHONE:0</v>
      </c>
      <c r="C390" s="3">
        <f>DATA!G397</f>
        <v>0</v>
      </c>
      <c r="D390" s="3" t="e">
        <f>DATA!H397</f>
        <v>#N/A</v>
      </c>
      <c r="E390" s="3">
        <f>DATA!U397</f>
        <v>0</v>
      </c>
      <c r="F390" s="4">
        <f>DATA!I397</f>
        <v>0</v>
      </c>
      <c r="G390" s="3" t="str">
        <f>CONCATENATE("CUST NAME",":",DATA!J397)</f>
        <v>CUST NAME:</v>
      </c>
      <c r="H390" s="5"/>
      <c r="I390" s="4">
        <f t="shared" si="25"/>
        <v>0</v>
      </c>
      <c r="J390" s="3" t="str">
        <f t="shared" si="26"/>
        <v>CUST NAME:</v>
      </c>
      <c r="K390" s="3" t="str">
        <f>CONCATENATE("PRIM CONTACT",":",DATA!K397)</f>
        <v>PRIM CONTACT:</v>
      </c>
      <c r="L390" s="3" t="str">
        <f>CONCATENATE("PRIM PHONE",":",DATA!L397)</f>
        <v>PRIM PHONE:</v>
      </c>
      <c r="M390" s="75" t="str">
        <f>CONCATENATE("REQ COMPLETION DATE",":",(TEXT(DATA!M397,"MM/DD/YYYY")))</f>
        <v>REQ COMPLETION DATE:01/00/1900</v>
      </c>
      <c r="N390" s="3"/>
      <c r="O390" s="3">
        <f>DATA!N397</f>
        <v>0</v>
      </c>
      <c r="P390" s="3" t="str">
        <f>CONCATENATE("CURRENT LOC OF EQUIP",":",DATA!O397)</f>
        <v>CURRENT LOC OF EQUIP:</v>
      </c>
      <c r="Q390" s="3" t="str">
        <f>CONCATENATE("NEW LOC OF EQUIP",":",DATA!O397)</f>
        <v>NEW LOC OF EQUIP:</v>
      </c>
      <c r="R390" s="3" t="str">
        <f>CONCATENATE("MODEL",":",DATA!Q397)</f>
        <v>MODEL:</v>
      </c>
      <c r="S390" s="3" t="str">
        <f>CONCATENATE("GRAPHICS",":",DATA!R397)</f>
        <v>GRAPHICS:</v>
      </c>
      <c r="T390" s="3" t="str">
        <f>CONCATENATE("# OF STEPS",":",DATA!S397)</f>
        <v># OF STEPS:</v>
      </c>
      <c r="U390" s="3" t="str">
        <f>CONCATENATE("COMMENTS",":",DATA!T397)</f>
        <v>COMMENTS:</v>
      </c>
      <c r="V390" s="3">
        <f>DATA!F397</f>
        <v>4200</v>
      </c>
      <c r="W390" s="3" t="str">
        <f>'MDM WORKSHEET HIDE'!C391</f>
        <v/>
      </c>
      <c r="X390" s="3">
        <f>DATA!V397</f>
        <v>0</v>
      </c>
      <c r="Y390" s="75">
        <f>'MDM WORKSHEET HIDE'!B391</f>
        <v>14</v>
      </c>
      <c r="Z390" s="3" t="e">
        <f>'MDM WORKSHEET HIDE'!H391</f>
        <v>#N/A</v>
      </c>
      <c r="AA390" s="3" t="e">
        <f>'MDM WORKSHEET HIDE'!I391</f>
        <v>#N/A</v>
      </c>
      <c r="AB390" s="3"/>
      <c r="AC390" s="76" t="e">
        <f t="shared" si="27"/>
        <v>#VALUE!</v>
      </c>
      <c r="AD390" s="28"/>
      <c r="AE390" s="77" t="e">
        <f t="shared" si="28"/>
        <v>#VALUE!</v>
      </c>
    </row>
    <row r="391" spans="1:31" ht="48.75" customHeight="1" x14ac:dyDescent="0.3">
      <c r="A391" s="3" t="str">
        <f>CONCATENATE("REQ NAME",":",DATA!D398)</f>
        <v>REQ NAME:0</v>
      </c>
      <c r="B391" s="3" t="str">
        <f>CONCATENATE("REQ PHONE",":",DATA!E398)</f>
        <v>REQ PHONE:0</v>
      </c>
      <c r="C391" s="3">
        <f>DATA!G398</f>
        <v>0</v>
      </c>
      <c r="D391" s="3" t="e">
        <f>DATA!H398</f>
        <v>#N/A</v>
      </c>
      <c r="E391" s="3">
        <f>DATA!U398</f>
        <v>0</v>
      </c>
      <c r="F391" s="4">
        <f>DATA!I398</f>
        <v>0</v>
      </c>
      <c r="G391" s="3" t="str">
        <f>CONCATENATE("CUST NAME",":",DATA!J398)</f>
        <v>CUST NAME:</v>
      </c>
      <c r="H391" s="5"/>
      <c r="I391" s="4">
        <f t="shared" si="25"/>
        <v>0</v>
      </c>
      <c r="J391" s="3" t="str">
        <f t="shared" si="26"/>
        <v>CUST NAME:</v>
      </c>
      <c r="K391" s="3" t="str">
        <f>CONCATENATE("PRIM CONTACT",":",DATA!K398)</f>
        <v>PRIM CONTACT:</v>
      </c>
      <c r="L391" s="3" t="str">
        <f>CONCATENATE("PRIM PHONE",":",DATA!L398)</f>
        <v>PRIM PHONE:</v>
      </c>
      <c r="M391" s="75" t="str">
        <f>CONCATENATE("REQ COMPLETION DATE",":",(TEXT(DATA!M398,"MM/DD/YYYY")))</f>
        <v>REQ COMPLETION DATE:01/00/1900</v>
      </c>
      <c r="N391" s="3"/>
      <c r="O391" s="3">
        <f>DATA!N398</f>
        <v>0</v>
      </c>
      <c r="P391" s="3" t="str">
        <f>CONCATENATE("CURRENT LOC OF EQUIP",":",DATA!O398)</f>
        <v>CURRENT LOC OF EQUIP:</v>
      </c>
      <c r="Q391" s="3" t="str">
        <f>CONCATENATE("NEW LOC OF EQUIP",":",DATA!O398)</f>
        <v>NEW LOC OF EQUIP:</v>
      </c>
      <c r="R391" s="3" t="str">
        <f>CONCATENATE("MODEL",":",DATA!Q398)</f>
        <v>MODEL:</v>
      </c>
      <c r="S391" s="3" t="str">
        <f>CONCATENATE("GRAPHICS",":",DATA!R398)</f>
        <v>GRAPHICS:</v>
      </c>
      <c r="T391" s="3" t="str">
        <f>CONCATENATE("# OF STEPS",":",DATA!S398)</f>
        <v># OF STEPS:</v>
      </c>
      <c r="U391" s="3" t="str">
        <f>CONCATENATE("COMMENTS",":",DATA!T398)</f>
        <v>COMMENTS:</v>
      </c>
      <c r="V391" s="3">
        <f>DATA!F398</f>
        <v>4200</v>
      </c>
      <c r="W391" s="3" t="str">
        <f>'MDM WORKSHEET HIDE'!C392</f>
        <v/>
      </c>
      <c r="X391" s="3">
        <f>DATA!V398</f>
        <v>0</v>
      </c>
      <c r="Y391" s="75">
        <f>'MDM WORKSHEET HIDE'!B392</f>
        <v>14</v>
      </c>
      <c r="Z391" s="3" t="e">
        <f>'MDM WORKSHEET HIDE'!H392</f>
        <v>#N/A</v>
      </c>
      <c r="AA391" s="3" t="e">
        <f>'MDM WORKSHEET HIDE'!I392</f>
        <v>#N/A</v>
      </c>
      <c r="AB391" s="3"/>
      <c r="AC391" s="76" t="e">
        <f t="shared" si="27"/>
        <v>#VALUE!</v>
      </c>
      <c r="AD391" s="28"/>
      <c r="AE391" s="77" t="e">
        <f t="shared" si="28"/>
        <v>#VALUE!</v>
      </c>
    </row>
    <row r="392" spans="1:31" ht="48.75" customHeight="1" x14ac:dyDescent="0.3">
      <c r="A392" s="3" t="str">
        <f>CONCATENATE("REQ NAME",":",DATA!D399)</f>
        <v>REQ NAME:0</v>
      </c>
      <c r="B392" s="3" t="str">
        <f>CONCATENATE("REQ PHONE",":",DATA!E399)</f>
        <v>REQ PHONE:0</v>
      </c>
      <c r="C392" s="3">
        <f>DATA!G399</f>
        <v>0</v>
      </c>
      <c r="D392" s="3" t="e">
        <f>DATA!H399</f>
        <v>#N/A</v>
      </c>
      <c r="E392" s="3">
        <f>DATA!U399</f>
        <v>0</v>
      </c>
      <c r="F392" s="4">
        <f>DATA!I399</f>
        <v>0</v>
      </c>
      <c r="G392" s="3" t="str">
        <f>CONCATENATE("CUST NAME",":",DATA!J399)</f>
        <v>CUST NAME:</v>
      </c>
      <c r="H392" s="5"/>
      <c r="I392" s="4">
        <f t="shared" si="25"/>
        <v>0</v>
      </c>
      <c r="J392" s="3" t="str">
        <f t="shared" si="26"/>
        <v>CUST NAME:</v>
      </c>
      <c r="K392" s="3" t="str">
        <f>CONCATENATE("PRIM CONTACT",":",DATA!K399)</f>
        <v>PRIM CONTACT:</v>
      </c>
      <c r="L392" s="3" t="str">
        <f>CONCATENATE("PRIM PHONE",":",DATA!L399)</f>
        <v>PRIM PHONE:</v>
      </c>
      <c r="M392" s="75" t="str">
        <f>CONCATENATE("REQ COMPLETION DATE",":",(TEXT(DATA!M399,"MM/DD/YYYY")))</f>
        <v>REQ COMPLETION DATE:01/00/1900</v>
      </c>
      <c r="N392" s="3"/>
      <c r="O392" s="3">
        <f>DATA!N399</f>
        <v>0</v>
      </c>
      <c r="P392" s="3" t="str">
        <f>CONCATENATE("CURRENT LOC OF EQUIP",":",DATA!O399)</f>
        <v>CURRENT LOC OF EQUIP:</v>
      </c>
      <c r="Q392" s="3" t="str">
        <f>CONCATENATE("NEW LOC OF EQUIP",":",DATA!O399)</f>
        <v>NEW LOC OF EQUIP:</v>
      </c>
      <c r="R392" s="3" t="str">
        <f>CONCATENATE("MODEL",":",DATA!Q399)</f>
        <v>MODEL:</v>
      </c>
      <c r="S392" s="3" t="str">
        <f>CONCATENATE("GRAPHICS",":",DATA!R399)</f>
        <v>GRAPHICS:</v>
      </c>
      <c r="T392" s="3" t="str">
        <f>CONCATENATE("# OF STEPS",":",DATA!S399)</f>
        <v># OF STEPS:</v>
      </c>
      <c r="U392" s="3" t="str">
        <f>CONCATENATE("COMMENTS",":",DATA!T399)</f>
        <v>COMMENTS:</v>
      </c>
      <c r="V392" s="3">
        <f>DATA!F399</f>
        <v>4200</v>
      </c>
      <c r="W392" s="3" t="str">
        <f>'MDM WORKSHEET HIDE'!C393</f>
        <v/>
      </c>
      <c r="X392" s="3">
        <f>DATA!V399</f>
        <v>0</v>
      </c>
      <c r="Y392" s="75">
        <f>'MDM WORKSHEET HIDE'!B393</f>
        <v>14</v>
      </c>
      <c r="Z392" s="3" t="e">
        <f>'MDM WORKSHEET HIDE'!H393</f>
        <v>#N/A</v>
      </c>
      <c r="AA392" s="3" t="e">
        <f>'MDM WORKSHEET HIDE'!I393</f>
        <v>#N/A</v>
      </c>
      <c r="AB392" s="3"/>
      <c r="AC392" s="76" t="e">
        <f t="shared" si="27"/>
        <v>#VALUE!</v>
      </c>
      <c r="AD392" s="28"/>
      <c r="AE392" s="77" t="e">
        <f t="shared" si="28"/>
        <v>#VALUE!</v>
      </c>
    </row>
    <row r="393" spans="1:31" ht="48.75" customHeight="1" x14ac:dyDescent="0.3">
      <c r="A393" s="3" t="str">
        <f>CONCATENATE("REQ NAME",":",DATA!D400)</f>
        <v>REQ NAME:0</v>
      </c>
      <c r="B393" s="3" t="str">
        <f>CONCATENATE("REQ PHONE",":",DATA!E400)</f>
        <v>REQ PHONE:0</v>
      </c>
      <c r="C393" s="3">
        <f>DATA!G400</f>
        <v>0</v>
      </c>
      <c r="D393" s="3" t="e">
        <f>DATA!H400</f>
        <v>#N/A</v>
      </c>
      <c r="E393" s="3">
        <f>DATA!U400</f>
        <v>0</v>
      </c>
      <c r="F393" s="4">
        <f>DATA!I400</f>
        <v>0</v>
      </c>
      <c r="G393" s="3" t="str">
        <f>CONCATENATE("CUST NAME",":",DATA!J400)</f>
        <v>CUST NAME:</v>
      </c>
      <c r="H393" s="5"/>
      <c r="I393" s="4">
        <f t="shared" si="25"/>
        <v>0</v>
      </c>
      <c r="J393" s="3" t="str">
        <f t="shared" si="26"/>
        <v>CUST NAME:</v>
      </c>
      <c r="K393" s="3" t="str">
        <f>CONCATENATE("PRIM CONTACT",":",DATA!K400)</f>
        <v>PRIM CONTACT:</v>
      </c>
      <c r="L393" s="3" t="str">
        <f>CONCATENATE("PRIM PHONE",":",DATA!L400)</f>
        <v>PRIM PHONE:</v>
      </c>
      <c r="M393" s="75" t="str">
        <f>CONCATENATE("REQ COMPLETION DATE",":",(TEXT(DATA!M400,"MM/DD/YYYY")))</f>
        <v>REQ COMPLETION DATE:01/00/1900</v>
      </c>
      <c r="N393" s="3"/>
      <c r="O393" s="3">
        <f>DATA!N400</f>
        <v>0</v>
      </c>
      <c r="P393" s="3" t="str">
        <f>CONCATENATE("CURRENT LOC OF EQUIP",":",DATA!O400)</f>
        <v>CURRENT LOC OF EQUIP:</v>
      </c>
      <c r="Q393" s="3" t="str">
        <f>CONCATENATE("NEW LOC OF EQUIP",":",DATA!O400)</f>
        <v>NEW LOC OF EQUIP:</v>
      </c>
      <c r="R393" s="3" t="str">
        <f>CONCATENATE("MODEL",":",DATA!Q400)</f>
        <v>MODEL:</v>
      </c>
      <c r="S393" s="3" t="str">
        <f>CONCATENATE("GRAPHICS",":",DATA!R400)</f>
        <v>GRAPHICS:</v>
      </c>
      <c r="T393" s="3" t="str">
        <f>CONCATENATE("# OF STEPS",":",DATA!S400)</f>
        <v># OF STEPS:</v>
      </c>
      <c r="U393" s="3" t="str">
        <f>CONCATENATE("COMMENTS",":",DATA!T400)</f>
        <v>COMMENTS:</v>
      </c>
      <c r="V393" s="3">
        <f>DATA!F400</f>
        <v>4200</v>
      </c>
      <c r="W393" s="3" t="str">
        <f>'MDM WORKSHEET HIDE'!C394</f>
        <v/>
      </c>
      <c r="X393" s="3">
        <f>DATA!V400</f>
        <v>0</v>
      </c>
      <c r="Y393" s="75">
        <f>'MDM WORKSHEET HIDE'!B394</f>
        <v>14</v>
      </c>
      <c r="Z393" s="3" t="e">
        <f>'MDM WORKSHEET HIDE'!H394</f>
        <v>#N/A</v>
      </c>
      <c r="AA393" s="3" t="e">
        <f>'MDM WORKSHEET HIDE'!I394</f>
        <v>#N/A</v>
      </c>
      <c r="AB393" s="3"/>
      <c r="AC393" s="76" t="e">
        <f t="shared" si="27"/>
        <v>#VALUE!</v>
      </c>
      <c r="AD393" s="28"/>
      <c r="AE393" s="77" t="e">
        <f t="shared" si="28"/>
        <v>#VALUE!</v>
      </c>
    </row>
    <row r="394" spans="1:31" ht="48.75" customHeight="1" x14ac:dyDescent="0.3">
      <c r="A394" s="3" t="str">
        <f>CONCATENATE("REQ NAME",":",DATA!D401)</f>
        <v>REQ NAME:0</v>
      </c>
      <c r="B394" s="3" t="str">
        <f>CONCATENATE("REQ PHONE",":",DATA!E401)</f>
        <v>REQ PHONE:0</v>
      </c>
      <c r="C394" s="3">
        <f>DATA!G401</f>
        <v>0</v>
      </c>
      <c r="D394" s="3" t="e">
        <f>DATA!H401</f>
        <v>#N/A</v>
      </c>
      <c r="E394" s="3">
        <f>DATA!U401</f>
        <v>0</v>
      </c>
      <c r="F394" s="4">
        <f>DATA!I401</f>
        <v>0</v>
      </c>
      <c r="G394" s="3" t="str">
        <f>CONCATENATE("CUST NAME",":",DATA!J401)</f>
        <v>CUST NAME:</v>
      </c>
      <c r="H394" s="5"/>
      <c r="I394" s="4">
        <f t="shared" si="25"/>
        <v>0</v>
      </c>
      <c r="J394" s="3" t="str">
        <f t="shared" si="26"/>
        <v>CUST NAME:</v>
      </c>
      <c r="K394" s="3" t="str">
        <f>CONCATENATE("PRIM CONTACT",":",DATA!K401)</f>
        <v>PRIM CONTACT:</v>
      </c>
      <c r="L394" s="3" t="str">
        <f>CONCATENATE("PRIM PHONE",":",DATA!L401)</f>
        <v>PRIM PHONE:</v>
      </c>
      <c r="M394" s="75" t="str">
        <f>CONCATENATE("REQ COMPLETION DATE",":",(TEXT(DATA!M401,"MM/DD/YYYY")))</f>
        <v>REQ COMPLETION DATE:01/00/1900</v>
      </c>
      <c r="N394" s="3"/>
      <c r="O394" s="3">
        <f>DATA!N401</f>
        <v>0</v>
      </c>
      <c r="P394" s="3" t="str">
        <f>CONCATENATE("CURRENT LOC OF EQUIP",":",DATA!O401)</f>
        <v>CURRENT LOC OF EQUIP:</v>
      </c>
      <c r="Q394" s="3" t="str">
        <f>CONCATENATE("NEW LOC OF EQUIP",":",DATA!O401)</f>
        <v>NEW LOC OF EQUIP:</v>
      </c>
      <c r="R394" s="3" t="str">
        <f>CONCATENATE("MODEL",":",DATA!Q401)</f>
        <v>MODEL:</v>
      </c>
      <c r="S394" s="3" t="str">
        <f>CONCATENATE("GRAPHICS",":",DATA!R401)</f>
        <v>GRAPHICS:</v>
      </c>
      <c r="T394" s="3" t="str">
        <f>CONCATENATE("# OF STEPS",":",DATA!S401)</f>
        <v># OF STEPS:</v>
      </c>
      <c r="U394" s="3" t="str">
        <f>CONCATENATE("COMMENTS",":",DATA!T401)</f>
        <v>COMMENTS:</v>
      </c>
      <c r="V394" s="3">
        <f>DATA!F401</f>
        <v>4200</v>
      </c>
      <c r="W394" s="3" t="str">
        <f>'MDM WORKSHEET HIDE'!C395</f>
        <v/>
      </c>
      <c r="X394" s="3">
        <f>DATA!V401</f>
        <v>0</v>
      </c>
      <c r="Y394" s="75">
        <f>'MDM WORKSHEET HIDE'!B395</f>
        <v>14</v>
      </c>
      <c r="Z394" s="3" t="e">
        <f>'MDM WORKSHEET HIDE'!H395</f>
        <v>#N/A</v>
      </c>
      <c r="AA394" s="3" t="e">
        <f>'MDM WORKSHEET HIDE'!I395</f>
        <v>#N/A</v>
      </c>
      <c r="AB394" s="3"/>
      <c r="AC394" s="76" t="e">
        <f t="shared" si="27"/>
        <v>#VALUE!</v>
      </c>
      <c r="AD394" s="28"/>
      <c r="AE394" s="77" t="e">
        <f t="shared" si="28"/>
        <v>#VALUE!</v>
      </c>
    </row>
    <row r="395" spans="1:31" ht="48.75" customHeight="1" x14ac:dyDescent="0.3">
      <c r="A395" s="3" t="str">
        <f>CONCATENATE("REQ NAME",":",DATA!D402)</f>
        <v>REQ NAME:0</v>
      </c>
      <c r="B395" s="3" t="str">
        <f>CONCATENATE("REQ PHONE",":",DATA!E402)</f>
        <v>REQ PHONE:0</v>
      </c>
      <c r="C395" s="3">
        <f>DATA!G402</f>
        <v>0</v>
      </c>
      <c r="D395" s="3" t="e">
        <f>DATA!H402</f>
        <v>#N/A</v>
      </c>
      <c r="E395" s="3">
        <f>DATA!U402</f>
        <v>0</v>
      </c>
      <c r="F395" s="4">
        <f>DATA!I402</f>
        <v>0</v>
      </c>
      <c r="G395" s="3" t="str">
        <f>CONCATENATE("CUST NAME",":",DATA!J402)</f>
        <v>CUST NAME:</v>
      </c>
      <c r="H395" s="5"/>
      <c r="I395" s="4">
        <f t="shared" si="25"/>
        <v>0</v>
      </c>
      <c r="J395" s="3" t="str">
        <f t="shared" si="26"/>
        <v>CUST NAME:</v>
      </c>
      <c r="K395" s="3" t="str">
        <f>CONCATENATE("PRIM CONTACT",":",DATA!K402)</f>
        <v>PRIM CONTACT:</v>
      </c>
      <c r="L395" s="3" t="str">
        <f>CONCATENATE("PRIM PHONE",":",DATA!L402)</f>
        <v>PRIM PHONE:</v>
      </c>
      <c r="M395" s="75" t="str">
        <f>CONCATENATE("REQ COMPLETION DATE",":",(TEXT(DATA!M402,"MM/DD/YYYY")))</f>
        <v>REQ COMPLETION DATE:01/00/1900</v>
      </c>
      <c r="N395" s="3"/>
      <c r="O395" s="3">
        <f>DATA!N402</f>
        <v>0</v>
      </c>
      <c r="P395" s="3" t="str">
        <f>CONCATENATE("CURRENT LOC OF EQUIP",":",DATA!O402)</f>
        <v>CURRENT LOC OF EQUIP:</v>
      </c>
      <c r="Q395" s="3" t="str">
        <f>CONCATENATE("NEW LOC OF EQUIP",":",DATA!O402)</f>
        <v>NEW LOC OF EQUIP:</v>
      </c>
      <c r="R395" s="3" t="str">
        <f>CONCATENATE("MODEL",":",DATA!Q402)</f>
        <v>MODEL:</v>
      </c>
      <c r="S395" s="3" t="str">
        <f>CONCATENATE("GRAPHICS",":",DATA!R402)</f>
        <v>GRAPHICS:</v>
      </c>
      <c r="T395" s="3" t="str">
        <f>CONCATENATE("# OF STEPS",":",DATA!S402)</f>
        <v># OF STEPS:</v>
      </c>
      <c r="U395" s="3" t="str">
        <f>CONCATENATE("COMMENTS",":",DATA!T402)</f>
        <v>COMMENTS:</v>
      </c>
      <c r="V395" s="3">
        <f>DATA!F402</f>
        <v>4200</v>
      </c>
      <c r="W395" s="3" t="str">
        <f>'MDM WORKSHEET HIDE'!C396</f>
        <v/>
      </c>
      <c r="X395" s="3">
        <f>DATA!V402</f>
        <v>0</v>
      </c>
      <c r="Y395" s="75">
        <f>'MDM WORKSHEET HIDE'!B396</f>
        <v>14</v>
      </c>
      <c r="Z395" s="3" t="e">
        <f>'MDM WORKSHEET HIDE'!H396</f>
        <v>#N/A</v>
      </c>
      <c r="AA395" s="3" t="e">
        <f>'MDM WORKSHEET HIDE'!I396</f>
        <v>#N/A</v>
      </c>
      <c r="AB395" s="3"/>
      <c r="AC395" s="76" t="e">
        <f t="shared" si="27"/>
        <v>#VALUE!</v>
      </c>
      <c r="AD395" s="28"/>
      <c r="AE395" s="77" t="e">
        <f t="shared" si="28"/>
        <v>#VALUE!</v>
      </c>
    </row>
    <row r="396" spans="1:31" ht="48.75" customHeight="1" x14ac:dyDescent="0.3">
      <c r="A396" s="3" t="str">
        <f>CONCATENATE("REQ NAME",":",DATA!D403)</f>
        <v>REQ NAME:0</v>
      </c>
      <c r="B396" s="3" t="str">
        <f>CONCATENATE("REQ PHONE",":",DATA!E403)</f>
        <v>REQ PHONE:0</v>
      </c>
      <c r="C396" s="3">
        <f>DATA!G403</f>
        <v>0</v>
      </c>
      <c r="D396" s="3" t="e">
        <f>DATA!H403</f>
        <v>#N/A</v>
      </c>
      <c r="E396" s="3">
        <f>DATA!U403</f>
        <v>0</v>
      </c>
      <c r="F396" s="4">
        <f>DATA!I403</f>
        <v>0</v>
      </c>
      <c r="G396" s="3" t="str">
        <f>CONCATENATE("CUST NAME",":",DATA!J403)</f>
        <v>CUST NAME:</v>
      </c>
      <c r="H396" s="5"/>
      <c r="I396" s="4">
        <f t="shared" si="25"/>
        <v>0</v>
      </c>
      <c r="J396" s="3" t="str">
        <f t="shared" si="26"/>
        <v>CUST NAME:</v>
      </c>
      <c r="K396" s="3" t="str">
        <f>CONCATENATE("PRIM CONTACT",":",DATA!K403)</f>
        <v>PRIM CONTACT:</v>
      </c>
      <c r="L396" s="3" t="str">
        <f>CONCATENATE("PRIM PHONE",":",DATA!L403)</f>
        <v>PRIM PHONE:</v>
      </c>
      <c r="M396" s="75" t="str">
        <f>CONCATENATE("REQ COMPLETION DATE",":",(TEXT(DATA!M403,"MM/DD/YYYY")))</f>
        <v>REQ COMPLETION DATE:01/00/1900</v>
      </c>
      <c r="N396" s="3"/>
      <c r="O396" s="3">
        <f>DATA!N403</f>
        <v>0</v>
      </c>
      <c r="P396" s="3" t="str">
        <f>CONCATENATE("CURRENT LOC OF EQUIP",":",DATA!O403)</f>
        <v>CURRENT LOC OF EQUIP:</v>
      </c>
      <c r="Q396" s="3" t="str">
        <f>CONCATENATE("NEW LOC OF EQUIP",":",DATA!O403)</f>
        <v>NEW LOC OF EQUIP:</v>
      </c>
      <c r="R396" s="3" t="str">
        <f>CONCATENATE("MODEL",":",DATA!Q403)</f>
        <v>MODEL:</v>
      </c>
      <c r="S396" s="3" t="str">
        <f>CONCATENATE("GRAPHICS",":",DATA!R403)</f>
        <v>GRAPHICS:</v>
      </c>
      <c r="T396" s="3" t="str">
        <f>CONCATENATE("# OF STEPS",":",DATA!S403)</f>
        <v># OF STEPS:</v>
      </c>
      <c r="U396" s="3" t="str">
        <f>CONCATENATE("COMMENTS",":",DATA!T403)</f>
        <v>COMMENTS:</v>
      </c>
      <c r="V396" s="3">
        <f>DATA!F403</f>
        <v>4200</v>
      </c>
      <c r="W396" s="3" t="str">
        <f>'MDM WORKSHEET HIDE'!C397</f>
        <v/>
      </c>
      <c r="X396" s="3">
        <f>DATA!V403</f>
        <v>0</v>
      </c>
      <c r="Y396" s="75">
        <f>'MDM WORKSHEET HIDE'!B397</f>
        <v>14</v>
      </c>
      <c r="Z396" s="3" t="e">
        <f>'MDM WORKSHEET HIDE'!H397</f>
        <v>#N/A</v>
      </c>
      <c r="AA396" s="3" t="e">
        <f>'MDM WORKSHEET HIDE'!I397</f>
        <v>#N/A</v>
      </c>
      <c r="AB396" s="3"/>
      <c r="AC396" s="76" t="e">
        <f t="shared" si="27"/>
        <v>#VALUE!</v>
      </c>
      <c r="AD396" s="28"/>
      <c r="AE396" s="77" t="e">
        <f t="shared" si="28"/>
        <v>#VALUE!</v>
      </c>
    </row>
    <row r="397" spans="1:31" ht="48.75" customHeight="1" x14ac:dyDescent="0.3">
      <c r="A397" s="3" t="str">
        <f>CONCATENATE("REQ NAME",":",DATA!D404)</f>
        <v>REQ NAME:0</v>
      </c>
      <c r="B397" s="3" t="str">
        <f>CONCATENATE("REQ PHONE",":",DATA!E404)</f>
        <v>REQ PHONE:0</v>
      </c>
      <c r="C397" s="3">
        <f>DATA!G404</f>
        <v>0</v>
      </c>
      <c r="D397" s="3" t="e">
        <f>DATA!H404</f>
        <v>#N/A</v>
      </c>
      <c r="E397" s="3">
        <f>DATA!U404</f>
        <v>0</v>
      </c>
      <c r="F397" s="4">
        <f>DATA!I404</f>
        <v>0</v>
      </c>
      <c r="G397" s="3" t="str">
        <f>CONCATENATE("CUST NAME",":",DATA!J404)</f>
        <v>CUST NAME:</v>
      </c>
      <c r="H397" s="5"/>
      <c r="I397" s="4">
        <f t="shared" si="25"/>
        <v>0</v>
      </c>
      <c r="J397" s="3" t="str">
        <f t="shared" si="26"/>
        <v>CUST NAME:</v>
      </c>
      <c r="K397" s="3" t="str">
        <f>CONCATENATE("PRIM CONTACT",":",DATA!K404)</f>
        <v>PRIM CONTACT:</v>
      </c>
      <c r="L397" s="3" t="str">
        <f>CONCATENATE("PRIM PHONE",":",DATA!L404)</f>
        <v>PRIM PHONE:</v>
      </c>
      <c r="M397" s="75" t="str">
        <f>CONCATENATE("REQ COMPLETION DATE",":",(TEXT(DATA!M404,"MM/DD/YYYY")))</f>
        <v>REQ COMPLETION DATE:01/00/1900</v>
      </c>
      <c r="N397" s="3"/>
      <c r="O397" s="3">
        <f>DATA!N404</f>
        <v>0</v>
      </c>
      <c r="P397" s="3" t="str">
        <f>CONCATENATE("CURRENT LOC OF EQUIP",":",DATA!O404)</f>
        <v>CURRENT LOC OF EQUIP:</v>
      </c>
      <c r="Q397" s="3" t="str">
        <f>CONCATENATE("NEW LOC OF EQUIP",":",DATA!O404)</f>
        <v>NEW LOC OF EQUIP:</v>
      </c>
      <c r="R397" s="3" t="str">
        <f>CONCATENATE("MODEL",":",DATA!Q404)</f>
        <v>MODEL:</v>
      </c>
      <c r="S397" s="3" t="str">
        <f>CONCATENATE("GRAPHICS",":",DATA!R404)</f>
        <v>GRAPHICS:</v>
      </c>
      <c r="T397" s="3" t="str">
        <f>CONCATENATE("# OF STEPS",":",DATA!S404)</f>
        <v># OF STEPS:</v>
      </c>
      <c r="U397" s="3" t="str">
        <f>CONCATENATE("COMMENTS",":",DATA!T404)</f>
        <v>COMMENTS:</v>
      </c>
      <c r="V397" s="3">
        <f>DATA!F404</f>
        <v>4200</v>
      </c>
      <c r="W397" s="3" t="str">
        <f>'MDM WORKSHEET HIDE'!C398</f>
        <v/>
      </c>
      <c r="X397" s="3">
        <f>DATA!V404</f>
        <v>0</v>
      </c>
      <c r="Y397" s="75">
        <f>'MDM WORKSHEET HIDE'!B398</f>
        <v>14</v>
      </c>
      <c r="Z397" s="3" t="e">
        <f>'MDM WORKSHEET HIDE'!H398</f>
        <v>#N/A</v>
      </c>
      <c r="AA397" s="3" t="e">
        <f>'MDM WORKSHEET HIDE'!I398</f>
        <v>#N/A</v>
      </c>
      <c r="AB397" s="3"/>
      <c r="AC397" s="76" t="e">
        <f t="shared" si="27"/>
        <v>#VALUE!</v>
      </c>
      <c r="AD397" s="28"/>
      <c r="AE397" s="77" t="e">
        <f t="shared" si="28"/>
        <v>#VALUE!</v>
      </c>
    </row>
    <row r="398" spans="1:31" ht="48.75" customHeight="1" x14ac:dyDescent="0.3">
      <c r="A398" s="3" t="str">
        <f>CONCATENATE("REQ NAME",":",DATA!D405)</f>
        <v>REQ NAME:0</v>
      </c>
      <c r="B398" s="3" t="str">
        <f>CONCATENATE("REQ PHONE",":",DATA!E405)</f>
        <v>REQ PHONE:0</v>
      </c>
      <c r="C398" s="3">
        <f>DATA!G405</f>
        <v>0</v>
      </c>
      <c r="D398" s="3" t="e">
        <f>DATA!H405</f>
        <v>#N/A</v>
      </c>
      <c r="E398" s="3">
        <f>DATA!U405</f>
        <v>0</v>
      </c>
      <c r="F398" s="4">
        <f>DATA!I405</f>
        <v>0</v>
      </c>
      <c r="G398" s="3" t="str">
        <f>CONCATENATE("CUST NAME",":",DATA!J405)</f>
        <v>CUST NAME:</v>
      </c>
      <c r="H398" s="5"/>
      <c r="I398" s="4">
        <f t="shared" si="25"/>
        <v>0</v>
      </c>
      <c r="J398" s="3" t="str">
        <f t="shared" si="26"/>
        <v>CUST NAME:</v>
      </c>
      <c r="K398" s="3" t="str">
        <f>CONCATENATE("PRIM CONTACT",":",DATA!K405)</f>
        <v>PRIM CONTACT:</v>
      </c>
      <c r="L398" s="3" t="str">
        <f>CONCATENATE("PRIM PHONE",":",DATA!L405)</f>
        <v>PRIM PHONE:</v>
      </c>
      <c r="M398" s="75" t="str">
        <f>CONCATENATE("REQ COMPLETION DATE",":",(TEXT(DATA!M405,"MM/DD/YYYY")))</f>
        <v>REQ COMPLETION DATE:01/00/1900</v>
      </c>
      <c r="N398" s="3"/>
      <c r="O398" s="3">
        <f>DATA!N405</f>
        <v>0</v>
      </c>
      <c r="P398" s="3" t="str">
        <f>CONCATENATE("CURRENT LOC OF EQUIP",":",DATA!O405)</f>
        <v>CURRENT LOC OF EQUIP:</v>
      </c>
      <c r="Q398" s="3" t="str">
        <f>CONCATENATE("NEW LOC OF EQUIP",":",DATA!O405)</f>
        <v>NEW LOC OF EQUIP:</v>
      </c>
      <c r="R398" s="3" t="str">
        <f>CONCATENATE("MODEL",":",DATA!Q405)</f>
        <v>MODEL:</v>
      </c>
      <c r="S398" s="3" t="str">
        <f>CONCATENATE("GRAPHICS",":",DATA!R405)</f>
        <v>GRAPHICS:</v>
      </c>
      <c r="T398" s="3" t="str">
        <f>CONCATENATE("# OF STEPS",":",DATA!S405)</f>
        <v># OF STEPS:</v>
      </c>
      <c r="U398" s="3" t="str">
        <f>CONCATENATE("COMMENTS",":",DATA!T405)</f>
        <v>COMMENTS:</v>
      </c>
      <c r="V398" s="3">
        <f>DATA!F405</f>
        <v>4200</v>
      </c>
      <c r="W398" s="3" t="str">
        <f>'MDM WORKSHEET HIDE'!C399</f>
        <v/>
      </c>
      <c r="X398" s="3">
        <f>DATA!V405</f>
        <v>0</v>
      </c>
      <c r="Y398" s="75">
        <f>'MDM WORKSHEET HIDE'!B399</f>
        <v>14</v>
      </c>
      <c r="Z398" s="3" t="e">
        <f>'MDM WORKSHEET HIDE'!H399</f>
        <v>#N/A</v>
      </c>
      <c r="AA398" s="3" t="e">
        <f>'MDM WORKSHEET HIDE'!I399</f>
        <v>#N/A</v>
      </c>
      <c r="AB398" s="3"/>
      <c r="AC398" s="76" t="e">
        <f t="shared" si="27"/>
        <v>#VALUE!</v>
      </c>
      <c r="AD398" s="28"/>
      <c r="AE398" s="77" t="e">
        <f t="shared" si="28"/>
        <v>#VALUE!</v>
      </c>
    </row>
    <row r="399" spans="1:31" ht="48.75" customHeight="1" x14ac:dyDescent="0.3">
      <c r="A399" s="3" t="str">
        <f>CONCATENATE("REQ NAME",":",DATA!D406)</f>
        <v>REQ NAME:0</v>
      </c>
      <c r="B399" s="3" t="str">
        <f>CONCATENATE("REQ PHONE",":",DATA!E406)</f>
        <v>REQ PHONE:0</v>
      </c>
      <c r="C399" s="3">
        <f>DATA!G406</f>
        <v>0</v>
      </c>
      <c r="D399" s="3" t="e">
        <f>DATA!H406</f>
        <v>#N/A</v>
      </c>
      <c r="E399" s="3">
        <f>DATA!U406</f>
        <v>0</v>
      </c>
      <c r="F399" s="4">
        <f>DATA!I406</f>
        <v>0</v>
      </c>
      <c r="G399" s="3" t="str">
        <f>CONCATENATE("CUST NAME",":",DATA!J406)</f>
        <v>CUST NAME:</v>
      </c>
      <c r="H399" s="5"/>
      <c r="I399" s="4">
        <f t="shared" si="25"/>
        <v>0</v>
      </c>
      <c r="J399" s="3" t="str">
        <f t="shared" si="26"/>
        <v>CUST NAME:</v>
      </c>
      <c r="K399" s="3" t="str">
        <f>CONCATENATE("PRIM CONTACT",":",DATA!K406)</f>
        <v>PRIM CONTACT:</v>
      </c>
      <c r="L399" s="3" t="str">
        <f>CONCATENATE("PRIM PHONE",":",DATA!L406)</f>
        <v>PRIM PHONE:</v>
      </c>
      <c r="M399" s="75" t="str">
        <f>CONCATENATE("REQ COMPLETION DATE",":",(TEXT(DATA!M406,"MM/DD/YYYY")))</f>
        <v>REQ COMPLETION DATE:01/00/1900</v>
      </c>
      <c r="N399" s="3"/>
      <c r="O399" s="3">
        <f>DATA!N406</f>
        <v>0</v>
      </c>
      <c r="P399" s="3" t="str">
        <f>CONCATENATE("CURRENT LOC OF EQUIP",":",DATA!O406)</f>
        <v>CURRENT LOC OF EQUIP:</v>
      </c>
      <c r="Q399" s="3" t="str">
        <f>CONCATENATE("NEW LOC OF EQUIP",":",DATA!O406)</f>
        <v>NEW LOC OF EQUIP:</v>
      </c>
      <c r="R399" s="3" t="str">
        <f>CONCATENATE("MODEL",":",DATA!Q406)</f>
        <v>MODEL:</v>
      </c>
      <c r="S399" s="3" t="str">
        <f>CONCATENATE("GRAPHICS",":",DATA!R406)</f>
        <v>GRAPHICS:</v>
      </c>
      <c r="T399" s="3" t="str">
        <f>CONCATENATE("# OF STEPS",":",DATA!S406)</f>
        <v># OF STEPS:</v>
      </c>
      <c r="U399" s="3" t="str">
        <f>CONCATENATE("COMMENTS",":",DATA!T406)</f>
        <v>COMMENTS:</v>
      </c>
      <c r="V399" s="3">
        <f>DATA!F406</f>
        <v>4200</v>
      </c>
      <c r="W399" s="3" t="str">
        <f>'MDM WORKSHEET HIDE'!C400</f>
        <v/>
      </c>
      <c r="X399" s="3">
        <f>DATA!V406</f>
        <v>0</v>
      </c>
      <c r="Y399" s="75">
        <f>'MDM WORKSHEET HIDE'!B400</f>
        <v>14</v>
      </c>
      <c r="Z399" s="3" t="e">
        <f>'MDM WORKSHEET HIDE'!H400</f>
        <v>#N/A</v>
      </c>
      <c r="AA399" s="3" t="e">
        <f>'MDM WORKSHEET HIDE'!I400</f>
        <v>#N/A</v>
      </c>
      <c r="AB399" s="3"/>
      <c r="AC399" s="76" t="e">
        <f t="shared" si="27"/>
        <v>#VALUE!</v>
      </c>
      <c r="AD399" s="28"/>
      <c r="AE399" s="77" t="e">
        <f t="shared" si="28"/>
        <v>#VALUE!</v>
      </c>
    </row>
    <row r="400" spans="1:31" ht="48.75" customHeight="1" x14ac:dyDescent="0.3">
      <c r="A400" s="3" t="str">
        <f>CONCATENATE("REQ NAME",":",DATA!D407)</f>
        <v>REQ NAME:0</v>
      </c>
      <c r="B400" s="3" t="str">
        <f>CONCATENATE("REQ PHONE",":",DATA!E407)</f>
        <v>REQ PHONE:0</v>
      </c>
      <c r="C400" s="3">
        <f>DATA!G407</f>
        <v>0</v>
      </c>
      <c r="D400" s="3" t="e">
        <f>DATA!H407</f>
        <v>#N/A</v>
      </c>
      <c r="E400" s="3">
        <f>DATA!U407</f>
        <v>0</v>
      </c>
      <c r="F400" s="4">
        <f>DATA!I407</f>
        <v>0</v>
      </c>
      <c r="G400" s="3" t="str">
        <f>CONCATENATE("CUST NAME",":",DATA!J407)</f>
        <v>CUST NAME:</v>
      </c>
      <c r="H400" s="5"/>
      <c r="I400" s="4">
        <f t="shared" si="25"/>
        <v>0</v>
      </c>
      <c r="J400" s="3" t="str">
        <f t="shared" si="26"/>
        <v>CUST NAME:</v>
      </c>
      <c r="K400" s="3" t="str">
        <f>CONCATENATE("PRIM CONTACT",":",DATA!K407)</f>
        <v>PRIM CONTACT:</v>
      </c>
      <c r="L400" s="3" t="str">
        <f>CONCATENATE("PRIM PHONE",":",DATA!L407)</f>
        <v>PRIM PHONE:</v>
      </c>
      <c r="M400" s="75" t="str">
        <f>CONCATENATE("REQ COMPLETION DATE",":",(TEXT(DATA!M407,"MM/DD/YYYY")))</f>
        <v>REQ COMPLETION DATE:01/00/1900</v>
      </c>
      <c r="N400" s="3"/>
      <c r="O400" s="3">
        <f>DATA!N407</f>
        <v>0</v>
      </c>
      <c r="P400" s="3" t="str">
        <f>CONCATENATE("CURRENT LOC OF EQUIP",":",DATA!O407)</f>
        <v>CURRENT LOC OF EQUIP:</v>
      </c>
      <c r="Q400" s="3" t="str">
        <f>CONCATENATE("NEW LOC OF EQUIP",":",DATA!O407)</f>
        <v>NEW LOC OF EQUIP:</v>
      </c>
      <c r="R400" s="3" t="str">
        <f>CONCATENATE("MODEL",":",DATA!Q407)</f>
        <v>MODEL:</v>
      </c>
      <c r="S400" s="3" t="str">
        <f>CONCATENATE("GRAPHICS",":",DATA!R407)</f>
        <v>GRAPHICS:</v>
      </c>
      <c r="T400" s="3" t="str">
        <f>CONCATENATE("# OF STEPS",":",DATA!S407)</f>
        <v># OF STEPS:</v>
      </c>
      <c r="U400" s="3" t="str">
        <f>CONCATENATE("COMMENTS",":",DATA!T407)</f>
        <v>COMMENTS:</v>
      </c>
      <c r="V400" s="3">
        <f>DATA!F407</f>
        <v>4200</v>
      </c>
      <c r="W400" s="3" t="str">
        <f>'MDM WORKSHEET HIDE'!C401</f>
        <v/>
      </c>
      <c r="X400" s="3">
        <f>DATA!V407</f>
        <v>0</v>
      </c>
      <c r="Y400" s="75">
        <f>'MDM WORKSHEET HIDE'!B401</f>
        <v>14</v>
      </c>
      <c r="Z400" s="3" t="e">
        <f>'MDM WORKSHEET HIDE'!H401</f>
        <v>#N/A</v>
      </c>
      <c r="AA400" s="3" t="e">
        <f>'MDM WORKSHEET HIDE'!I401</f>
        <v>#N/A</v>
      </c>
      <c r="AB400" s="3"/>
      <c r="AC400" s="76" t="e">
        <f t="shared" si="27"/>
        <v>#VALUE!</v>
      </c>
      <c r="AD400" s="28"/>
      <c r="AE400" s="77" t="e">
        <f t="shared" si="28"/>
        <v>#VALUE!</v>
      </c>
    </row>
    <row r="401" spans="1:31" ht="48.75" customHeight="1" x14ac:dyDescent="0.3">
      <c r="A401" s="3" t="str">
        <f>CONCATENATE("REQ NAME",":",DATA!D408)</f>
        <v>REQ NAME:0</v>
      </c>
      <c r="B401" s="3" t="str">
        <f>CONCATENATE("REQ PHONE",":",DATA!E408)</f>
        <v>REQ PHONE:0</v>
      </c>
      <c r="C401" s="3">
        <f>DATA!G408</f>
        <v>0</v>
      </c>
      <c r="D401" s="3" t="e">
        <f>DATA!H408</f>
        <v>#N/A</v>
      </c>
      <c r="E401" s="3">
        <f>DATA!U408</f>
        <v>0</v>
      </c>
      <c r="F401" s="4">
        <f>DATA!I408</f>
        <v>0</v>
      </c>
      <c r="G401" s="3" t="str">
        <f>CONCATENATE("CUST NAME",":",DATA!J408)</f>
        <v>CUST NAME:</v>
      </c>
      <c r="H401" s="5"/>
      <c r="I401" s="4">
        <f t="shared" si="25"/>
        <v>0</v>
      </c>
      <c r="J401" s="3" t="str">
        <f t="shared" si="26"/>
        <v>CUST NAME:</v>
      </c>
      <c r="K401" s="3" t="str">
        <f>CONCATENATE("PRIM CONTACT",":",DATA!K408)</f>
        <v>PRIM CONTACT:</v>
      </c>
      <c r="L401" s="3" t="str">
        <f>CONCATENATE("PRIM PHONE",":",DATA!L408)</f>
        <v>PRIM PHONE:</v>
      </c>
      <c r="M401" s="75" t="str">
        <f>CONCATENATE("REQ COMPLETION DATE",":",(TEXT(DATA!M408,"MM/DD/YYYY")))</f>
        <v>REQ COMPLETION DATE:01/00/1900</v>
      </c>
      <c r="N401" s="3"/>
      <c r="O401" s="3">
        <f>DATA!N408</f>
        <v>0</v>
      </c>
      <c r="P401" s="3" t="str">
        <f>CONCATENATE("CURRENT LOC OF EQUIP",":",DATA!O408)</f>
        <v>CURRENT LOC OF EQUIP:</v>
      </c>
      <c r="Q401" s="3" t="str">
        <f>CONCATENATE("NEW LOC OF EQUIP",":",DATA!O408)</f>
        <v>NEW LOC OF EQUIP:</v>
      </c>
      <c r="R401" s="3" t="str">
        <f>CONCATENATE("MODEL",":",DATA!Q408)</f>
        <v>MODEL:</v>
      </c>
      <c r="S401" s="3" t="str">
        <f>CONCATENATE("GRAPHICS",":",DATA!R408)</f>
        <v>GRAPHICS:</v>
      </c>
      <c r="T401" s="3" t="str">
        <f>CONCATENATE("# OF STEPS",":",DATA!S408)</f>
        <v># OF STEPS:</v>
      </c>
      <c r="U401" s="3" t="str">
        <f>CONCATENATE("COMMENTS",":",DATA!T408)</f>
        <v>COMMENTS:</v>
      </c>
      <c r="V401" s="3">
        <f>DATA!F408</f>
        <v>4200</v>
      </c>
      <c r="W401" s="3" t="str">
        <f>'MDM WORKSHEET HIDE'!C402</f>
        <v/>
      </c>
      <c r="X401" s="3">
        <f>DATA!V408</f>
        <v>0</v>
      </c>
      <c r="Y401" s="75">
        <f>'MDM WORKSHEET HIDE'!B402</f>
        <v>14</v>
      </c>
      <c r="Z401" s="3" t="e">
        <f>'MDM WORKSHEET HIDE'!H402</f>
        <v>#N/A</v>
      </c>
      <c r="AA401" s="3" t="e">
        <f>'MDM WORKSHEET HIDE'!I402</f>
        <v>#N/A</v>
      </c>
      <c r="AB401" s="3"/>
      <c r="AC401" s="76" t="e">
        <f t="shared" si="27"/>
        <v>#VALUE!</v>
      </c>
      <c r="AD401" s="28"/>
      <c r="AE401" s="77" t="e">
        <f t="shared" si="28"/>
        <v>#VALUE!</v>
      </c>
    </row>
    <row r="402" spans="1:31" ht="48.75" customHeight="1" x14ac:dyDescent="0.3">
      <c r="A402" s="3" t="str">
        <f>CONCATENATE("REQ NAME",":",DATA!D409)</f>
        <v>REQ NAME:0</v>
      </c>
      <c r="B402" s="3" t="str">
        <f>CONCATENATE("REQ PHONE",":",DATA!E409)</f>
        <v>REQ PHONE:0</v>
      </c>
      <c r="C402" s="3">
        <f>DATA!G409</f>
        <v>0</v>
      </c>
      <c r="D402" s="3" t="e">
        <f>DATA!H409</f>
        <v>#N/A</v>
      </c>
      <c r="E402" s="3">
        <f>DATA!U409</f>
        <v>0</v>
      </c>
      <c r="F402" s="4">
        <f>DATA!I409</f>
        <v>0</v>
      </c>
      <c r="G402" s="3" t="str">
        <f>CONCATENATE("CUST NAME",":",DATA!J409)</f>
        <v>CUST NAME:</v>
      </c>
      <c r="H402" s="5"/>
      <c r="I402" s="4">
        <f t="shared" si="25"/>
        <v>0</v>
      </c>
      <c r="J402" s="3" t="str">
        <f t="shared" si="26"/>
        <v>CUST NAME:</v>
      </c>
      <c r="K402" s="3" t="str">
        <f>CONCATENATE("PRIM CONTACT",":",DATA!K409)</f>
        <v>PRIM CONTACT:</v>
      </c>
      <c r="L402" s="3" t="str">
        <f>CONCATENATE("PRIM PHONE",":",DATA!L409)</f>
        <v>PRIM PHONE:</v>
      </c>
      <c r="M402" s="75" t="str">
        <f>CONCATENATE("REQ COMPLETION DATE",":",(TEXT(DATA!M409,"MM/DD/YYYY")))</f>
        <v>REQ COMPLETION DATE:01/00/1900</v>
      </c>
      <c r="N402" s="3"/>
      <c r="O402" s="3">
        <f>DATA!N409</f>
        <v>0</v>
      </c>
      <c r="P402" s="3" t="str">
        <f>CONCATENATE("CURRENT LOC OF EQUIP",":",DATA!O409)</f>
        <v>CURRENT LOC OF EQUIP:</v>
      </c>
      <c r="Q402" s="3" t="str">
        <f>CONCATENATE("NEW LOC OF EQUIP",":",DATA!O409)</f>
        <v>NEW LOC OF EQUIP:</v>
      </c>
      <c r="R402" s="3" t="str">
        <f>CONCATENATE("MODEL",":",DATA!Q409)</f>
        <v>MODEL:</v>
      </c>
      <c r="S402" s="3" t="str">
        <f>CONCATENATE("GRAPHICS",":",DATA!R409)</f>
        <v>GRAPHICS:</v>
      </c>
      <c r="T402" s="3" t="str">
        <f>CONCATENATE("# OF STEPS",":",DATA!S409)</f>
        <v># OF STEPS:</v>
      </c>
      <c r="U402" s="3" t="str">
        <f>CONCATENATE("COMMENTS",":",DATA!T409)</f>
        <v>COMMENTS:</v>
      </c>
      <c r="V402" s="3">
        <f>DATA!F409</f>
        <v>4200</v>
      </c>
      <c r="W402" s="3" t="str">
        <f>'MDM WORKSHEET HIDE'!C403</f>
        <v/>
      </c>
      <c r="X402" s="3">
        <f>DATA!V409</f>
        <v>0</v>
      </c>
      <c r="Y402" s="75">
        <f>'MDM WORKSHEET HIDE'!B403</f>
        <v>14</v>
      </c>
      <c r="Z402" s="3" t="e">
        <f>'MDM WORKSHEET HIDE'!H403</f>
        <v>#N/A</v>
      </c>
      <c r="AA402" s="3" t="e">
        <f>'MDM WORKSHEET HIDE'!I403</f>
        <v>#N/A</v>
      </c>
      <c r="AB402" s="3"/>
      <c r="AC402" s="76" t="e">
        <f t="shared" si="27"/>
        <v>#VALUE!</v>
      </c>
      <c r="AD402" s="28"/>
      <c r="AE402" s="77" t="e">
        <f t="shared" si="28"/>
        <v>#VALUE!</v>
      </c>
    </row>
    <row r="403" spans="1:31" ht="48.75" customHeight="1" x14ac:dyDescent="0.3">
      <c r="A403" s="3" t="str">
        <f>CONCATENATE("REQ NAME",":",DATA!D410)</f>
        <v>REQ NAME:0</v>
      </c>
      <c r="B403" s="3" t="str">
        <f>CONCATENATE("REQ PHONE",":",DATA!E410)</f>
        <v>REQ PHONE:0</v>
      </c>
      <c r="C403" s="3">
        <f>DATA!G410</f>
        <v>0</v>
      </c>
      <c r="D403" s="3" t="e">
        <f>DATA!H410</f>
        <v>#N/A</v>
      </c>
      <c r="E403" s="3">
        <f>DATA!U410</f>
        <v>0</v>
      </c>
      <c r="F403" s="4">
        <f>DATA!I410</f>
        <v>0</v>
      </c>
      <c r="G403" s="3" t="str">
        <f>CONCATENATE("CUST NAME",":",DATA!J410)</f>
        <v>CUST NAME:</v>
      </c>
      <c r="H403" s="5"/>
      <c r="I403" s="4">
        <f t="shared" si="25"/>
        <v>0</v>
      </c>
      <c r="J403" s="3" t="str">
        <f t="shared" si="26"/>
        <v>CUST NAME:</v>
      </c>
      <c r="K403" s="3" t="str">
        <f>CONCATENATE("PRIM CONTACT",":",DATA!K410)</f>
        <v>PRIM CONTACT:</v>
      </c>
      <c r="L403" s="3" t="str">
        <f>CONCATENATE("PRIM PHONE",":",DATA!L410)</f>
        <v>PRIM PHONE:</v>
      </c>
      <c r="M403" s="75" t="str">
        <f>CONCATENATE("REQ COMPLETION DATE",":",(TEXT(DATA!M410,"MM/DD/YYYY")))</f>
        <v>REQ COMPLETION DATE:01/00/1900</v>
      </c>
      <c r="N403" s="3"/>
      <c r="O403" s="3">
        <f>DATA!N410</f>
        <v>0</v>
      </c>
      <c r="P403" s="3" t="str">
        <f>CONCATENATE("CURRENT LOC OF EQUIP",":",DATA!O410)</f>
        <v>CURRENT LOC OF EQUIP:</v>
      </c>
      <c r="Q403" s="3" t="str">
        <f>CONCATENATE("NEW LOC OF EQUIP",":",DATA!O410)</f>
        <v>NEW LOC OF EQUIP:</v>
      </c>
      <c r="R403" s="3" t="str">
        <f>CONCATENATE("MODEL",":",DATA!Q410)</f>
        <v>MODEL:</v>
      </c>
      <c r="S403" s="3" t="str">
        <f>CONCATENATE("GRAPHICS",":",DATA!R410)</f>
        <v>GRAPHICS:</v>
      </c>
      <c r="T403" s="3" t="str">
        <f>CONCATENATE("# OF STEPS",":",DATA!S410)</f>
        <v># OF STEPS:</v>
      </c>
      <c r="U403" s="3" t="str">
        <f>CONCATENATE("COMMENTS",":",DATA!T410)</f>
        <v>COMMENTS:</v>
      </c>
      <c r="V403" s="3">
        <f>DATA!F410</f>
        <v>4200</v>
      </c>
      <c r="W403" s="3" t="str">
        <f>'MDM WORKSHEET HIDE'!C404</f>
        <v/>
      </c>
      <c r="X403" s="3">
        <f>DATA!V410</f>
        <v>0</v>
      </c>
      <c r="Y403" s="75">
        <f>'MDM WORKSHEET HIDE'!B404</f>
        <v>14</v>
      </c>
      <c r="Z403" s="3" t="e">
        <f>'MDM WORKSHEET HIDE'!H404</f>
        <v>#N/A</v>
      </c>
      <c r="AA403" s="3" t="e">
        <f>'MDM WORKSHEET HIDE'!I404</f>
        <v>#N/A</v>
      </c>
      <c r="AB403" s="3"/>
      <c r="AC403" s="76" t="e">
        <f t="shared" si="27"/>
        <v>#VALUE!</v>
      </c>
      <c r="AD403" s="28"/>
      <c r="AE403" s="77" t="e">
        <f t="shared" si="28"/>
        <v>#VALUE!</v>
      </c>
    </row>
    <row r="404" spans="1:31" ht="48.75" customHeight="1" x14ac:dyDescent="0.3">
      <c r="A404" s="3" t="str">
        <f>CONCATENATE("REQ NAME",":",DATA!D411)</f>
        <v>REQ NAME:0</v>
      </c>
      <c r="B404" s="3" t="str">
        <f>CONCATENATE("REQ PHONE",":",DATA!E411)</f>
        <v>REQ PHONE:0</v>
      </c>
      <c r="C404" s="3">
        <f>DATA!G411</f>
        <v>0</v>
      </c>
      <c r="D404" s="3" t="e">
        <f>DATA!H411</f>
        <v>#N/A</v>
      </c>
      <c r="E404" s="3">
        <f>DATA!U411</f>
        <v>0</v>
      </c>
      <c r="F404" s="4">
        <f>DATA!I411</f>
        <v>0</v>
      </c>
      <c r="G404" s="3" t="str">
        <f>CONCATENATE("CUST NAME",":",DATA!J411)</f>
        <v>CUST NAME:</v>
      </c>
      <c r="H404" s="5"/>
      <c r="I404" s="4">
        <f t="shared" si="25"/>
        <v>0</v>
      </c>
      <c r="J404" s="3" t="str">
        <f t="shared" si="26"/>
        <v>CUST NAME:</v>
      </c>
      <c r="K404" s="3" t="str">
        <f>CONCATENATE("PRIM CONTACT",":",DATA!K411)</f>
        <v>PRIM CONTACT:</v>
      </c>
      <c r="L404" s="3" t="str">
        <f>CONCATENATE("PRIM PHONE",":",DATA!L411)</f>
        <v>PRIM PHONE:</v>
      </c>
      <c r="M404" s="75" t="str">
        <f>CONCATENATE("REQ COMPLETION DATE",":",(TEXT(DATA!M411,"MM/DD/YYYY")))</f>
        <v>REQ COMPLETION DATE:01/00/1900</v>
      </c>
      <c r="N404" s="3"/>
      <c r="O404" s="3">
        <f>DATA!N411</f>
        <v>0</v>
      </c>
      <c r="P404" s="3" t="str">
        <f>CONCATENATE("CURRENT LOC OF EQUIP",":",DATA!O411)</f>
        <v>CURRENT LOC OF EQUIP:</v>
      </c>
      <c r="Q404" s="3" t="str">
        <f>CONCATENATE("NEW LOC OF EQUIP",":",DATA!O411)</f>
        <v>NEW LOC OF EQUIP:</v>
      </c>
      <c r="R404" s="3" t="str">
        <f>CONCATENATE("MODEL",":",DATA!Q411)</f>
        <v>MODEL:</v>
      </c>
      <c r="S404" s="3" t="str">
        <f>CONCATENATE("GRAPHICS",":",DATA!R411)</f>
        <v>GRAPHICS:</v>
      </c>
      <c r="T404" s="3" t="str">
        <f>CONCATENATE("# OF STEPS",":",DATA!S411)</f>
        <v># OF STEPS:</v>
      </c>
      <c r="U404" s="3" t="str">
        <f>CONCATENATE("COMMENTS",":",DATA!T411)</f>
        <v>COMMENTS:</v>
      </c>
      <c r="V404" s="3">
        <f>DATA!F411</f>
        <v>4200</v>
      </c>
      <c r="W404" s="3" t="str">
        <f>'MDM WORKSHEET HIDE'!C405</f>
        <v/>
      </c>
      <c r="X404" s="3">
        <f>DATA!V411</f>
        <v>0</v>
      </c>
      <c r="Y404" s="75">
        <f>'MDM WORKSHEET HIDE'!B405</f>
        <v>14</v>
      </c>
      <c r="Z404" s="3" t="e">
        <f>'MDM WORKSHEET HIDE'!H405</f>
        <v>#N/A</v>
      </c>
      <c r="AA404" s="3" t="e">
        <f>'MDM WORKSHEET HIDE'!I405</f>
        <v>#N/A</v>
      </c>
      <c r="AB404" s="3"/>
      <c r="AC404" s="76" t="e">
        <f t="shared" si="27"/>
        <v>#VALUE!</v>
      </c>
      <c r="AD404" s="28"/>
      <c r="AE404" s="77" t="e">
        <f t="shared" si="28"/>
        <v>#VALUE!</v>
      </c>
    </row>
    <row r="405" spans="1:31" ht="48.75" customHeight="1" x14ac:dyDescent="0.3">
      <c r="A405" s="3" t="str">
        <f>CONCATENATE("REQ NAME",":",DATA!D412)</f>
        <v>REQ NAME:0</v>
      </c>
      <c r="B405" s="3" t="str">
        <f>CONCATENATE("REQ PHONE",":",DATA!E412)</f>
        <v>REQ PHONE:0</v>
      </c>
      <c r="C405" s="3">
        <f>DATA!G412</f>
        <v>0</v>
      </c>
      <c r="D405" s="3" t="e">
        <f>DATA!H412</f>
        <v>#N/A</v>
      </c>
      <c r="E405" s="3">
        <f>DATA!U412</f>
        <v>0</v>
      </c>
      <c r="F405" s="4">
        <f>DATA!I412</f>
        <v>0</v>
      </c>
      <c r="G405" s="3" t="str">
        <f>CONCATENATE("CUST NAME",":",DATA!J412)</f>
        <v>CUST NAME:</v>
      </c>
      <c r="H405" s="5"/>
      <c r="I405" s="4">
        <f t="shared" si="25"/>
        <v>0</v>
      </c>
      <c r="J405" s="3" t="str">
        <f t="shared" si="26"/>
        <v>CUST NAME:</v>
      </c>
      <c r="K405" s="3" t="str">
        <f>CONCATENATE("PRIM CONTACT",":",DATA!K412)</f>
        <v>PRIM CONTACT:</v>
      </c>
      <c r="L405" s="3" t="str">
        <f>CONCATENATE("PRIM PHONE",":",DATA!L412)</f>
        <v>PRIM PHONE:</v>
      </c>
      <c r="M405" s="75" t="str">
        <f>CONCATENATE("REQ COMPLETION DATE",":",(TEXT(DATA!M412,"MM/DD/YYYY")))</f>
        <v>REQ COMPLETION DATE:01/00/1900</v>
      </c>
      <c r="N405" s="3"/>
      <c r="O405" s="3">
        <f>DATA!N412</f>
        <v>0</v>
      </c>
      <c r="P405" s="3" t="str">
        <f>CONCATENATE("CURRENT LOC OF EQUIP",":",DATA!O412)</f>
        <v>CURRENT LOC OF EQUIP:</v>
      </c>
      <c r="Q405" s="3" t="str">
        <f>CONCATENATE("NEW LOC OF EQUIP",":",DATA!O412)</f>
        <v>NEW LOC OF EQUIP:</v>
      </c>
      <c r="R405" s="3" t="str">
        <f>CONCATENATE("MODEL",":",DATA!Q412)</f>
        <v>MODEL:</v>
      </c>
      <c r="S405" s="3" t="str">
        <f>CONCATENATE("GRAPHICS",":",DATA!R412)</f>
        <v>GRAPHICS:</v>
      </c>
      <c r="T405" s="3" t="str">
        <f>CONCATENATE("# OF STEPS",":",DATA!S412)</f>
        <v># OF STEPS:</v>
      </c>
      <c r="U405" s="3" t="str">
        <f>CONCATENATE("COMMENTS",":",DATA!T412)</f>
        <v>COMMENTS:</v>
      </c>
      <c r="V405" s="3">
        <f>DATA!F412</f>
        <v>4200</v>
      </c>
      <c r="W405" s="3" t="str">
        <f>'MDM WORKSHEET HIDE'!C406</f>
        <v/>
      </c>
      <c r="X405" s="3">
        <f>DATA!V412</f>
        <v>0</v>
      </c>
      <c r="Y405" s="75">
        <f>'MDM WORKSHEET HIDE'!B406</f>
        <v>14</v>
      </c>
      <c r="Z405" s="3" t="e">
        <f>'MDM WORKSHEET HIDE'!H406</f>
        <v>#N/A</v>
      </c>
      <c r="AA405" s="3" t="e">
        <f>'MDM WORKSHEET HIDE'!I406</f>
        <v>#N/A</v>
      </c>
      <c r="AB405" s="3"/>
      <c r="AC405" s="76" t="e">
        <f t="shared" si="27"/>
        <v>#VALUE!</v>
      </c>
      <c r="AD405" s="28"/>
      <c r="AE405" s="77" t="e">
        <f t="shared" si="28"/>
        <v>#VALUE!</v>
      </c>
    </row>
    <row r="406" spans="1:31" ht="48.75" customHeight="1" x14ac:dyDescent="0.3">
      <c r="A406" s="3" t="str">
        <f>CONCATENATE("REQ NAME",":",DATA!D413)</f>
        <v>REQ NAME:0</v>
      </c>
      <c r="B406" s="3" t="str">
        <f>CONCATENATE("REQ PHONE",":",DATA!E413)</f>
        <v>REQ PHONE:0</v>
      </c>
      <c r="C406" s="3">
        <f>DATA!G413</f>
        <v>0</v>
      </c>
      <c r="D406" s="3" t="e">
        <f>DATA!H413</f>
        <v>#N/A</v>
      </c>
      <c r="E406" s="3">
        <f>DATA!U413</f>
        <v>0</v>
      </c>
      <c r="F406" s="4">
        <f>DATA!I413</f>
        <v>0</v>
      </c>
      <c r="G406" s="3" t="str">
        <f>CONCATENATE("CUST NAME",":",DATA!J413)</f>
        <v>CUST NAME:</v>
      </c>
      <c r="H406" s="5"/>
      <c r="I406" s="4">
        <f t="shared" si="25"/>
        <v>0</v>
      </c>
      <c r="J406" s="3" t="str">
        <f t="shared" si="26"/>
        <v>CUST NAME:</v>
      </c>
      <c r="K406" s="3" t="str">
        <f>CONCATENATE("PRIM CONTACT",":",DATA!K413)</f>
        <v>PRIM CONTACT:</v>
      </c>
      <c r="L406" s="3" t="str">
        <f>CONCATENATE("PRIM PHONE",":",DATA!L413)</f>
        <v>PRIM PHONE:</v>
      </c>
      <c r="M406" s="75" t="str">
        <f>CONCATENATE("REQ COMPLETION DATE",":",(TEXT(DATA!M413,"MM/DD/YYYY")))</f>
        <v>REQ COMPLETION DATE:01/00/1900</v>
      </c>
      <c r="N406" s="3"/>
      <c r="O406" s="3">
        <f>DATA!N413</f>
        <v>0</v>
      </c>
      <c r="P406" s="3" t="str">
        <f>CONCATENATE("CURRENT LOC OF EQUIP",":",DATA!O413)</f>
        <v>CURRENT LOC OF EQUIP:</v>
      </c>
      <c r="Q406" s="3" t="str">
        <f>CONCATENATE("NEW LOC OF EQUIP",":",DATA!O413)</f>
        <v>NEW LOC OF EQUIP:</v>
      </c>
      <c r="R406" s="3" t="str">
        <f>CONCATENATE("MODEL",":",DATA!Q413)</f>
        <v>MODEL:</v>
      </c>
      <c r="S406" s="3" t="str">
        <f>CONCATENATE("GRAPHICS",":",DATA!R413)</f>
        <v>GRAPHICS:</v>
      </c>
      <c r="T406" s="3" t="str">
        <f>CONCATENATE("# OF STEPS",":",DATA!S413)</f>
        <v># OF STEPS:</v>
      </c>
      <c r="U406" s="3" t="str">
        <f>CONCATENATE("COMMENTS",":",DATA!T413)</f>
        <v>COMMENTS:</v>
      </c>
      <c r="V406" s="3">
        <f>DATA!F413</f>
        <v>4200</v>
      </c>
      <c r="W406" s="3" t="str">
        <f>'MDM WORKSHEET HIDE'!C407</f>
        <v/>
      </c>
      <c r="X406" s="3">
        <f>DATA!V413</f>
        <v>0</v>
      </c>
      <c r="Y406" s="75">
        <f>'MDM WORKSHEET HIDE'!B407</f>
        <v>14</v>
      </c>
      <c r="Z406" s="3" t="e">
        <f>'MDM WORKSHEET HIDE'!H407</f>
        <v>#N/A</v>
      </c>
      <c r="AA406" s="3" t="e">
        <f>'MDM WORKSHEET HIDE'!I407</f>
        <v>#N/A</v>
      </c>
      <c r="AB406" s="3"/>
      <c r="AC406" s="76" t="e">
        <f t="shared" si="27"/>
        <v>#VALUE!</v>
      </c>
      <c r="AD406" s="28"/>
      <c r="AE406" s="77" t="e">
        <f t="shared" si="28"/>
        <v>#VALUE!</v>
      </c>
    </row>
    <row r="407" spans="1:31" ht="48.75" customHeight="1" x14ac:dyDescent="0.3">
      <c r="A407" s="3" t="str">
        <f>CONCATENATE("REQ NAME",":",DATA!D414)</f>
        <v>REQ NAME:0</v>
      </c>
      <c r="B407" s="3" t="str">
        <f>CONCATENATE("REQ PHONE",":",DATA!E414)</f>
        <v>REQ PHONE:0</v>
      </c>
      <c r="C407" s="3">
        <f>DATA!G414</f>
        <v>0</v>
      </c>
      <c r="D407" s="3" t="e">
        <f>DATA!H414</f>
        <v>#N/A</v>
      </c>
      <c r="E407" s="3">
        <f>DATA!U414</f>
        <v>0</v>
      </c>
      <c r="F407" s="4">
        <f>DATA!I414</f>
        <v>0</v>
      </c>
      <c r="G407" s="3" t="str">
        <f>CONCATENATE("CUST NAME",":",DATA!J414)</f>
        <v>CUST NAME:</v>
      </c>
      <c r="H407" s="5"/>
      <c r="I407" s="4">
        <f t="shared" si="25"/>
        <v>0</v>
      </c>
      <c r="J407" s="3" t="str">
        <f t="shared" si="26"/>
        <v>CUST NAME:</v>
      </c>
      <c r="K407" s="3" t="str">
        <f>CONCATENATE("PRIM CONTACT",":",DATA!K414)</f>
        <v>PRIM CONTACT:</v>
      </c>
      <c r="L407" s="3" t="str">
        <f>CONCATENATE("PRIM PHONE",":",DATA!L414)</f>
        <v>PRIM PHONE:</v>
      </c>
      <c r="M407" s="75" t="str">
        <f>CONCATENATE("REQ COMPLETION DATE",":",(TEXT(DATA!M414,"MM/DD/YYYY")))</f>
        <v>REQ COMPLETION DATE:01/00/1900</v>
      </c>
      <c r="N407" s="3"/>
      <c r="O407" s="3">
        <f>DATA!N414</f>
        <v>0</v>
      </c>
      <c r="P407" s="3" t="str">
        <f>CONCATENATE("CURRENT LOC OF EQUIP",":",DATA!O414)</f>
        <v>CURRENT LOC OF EQUIP:</v>
      </c>
      <c r="Q407" s="3" t="str">
        <f>CONCATENATE("NEW LOC OF EQUIP",":",DATA!O414)</f>
        <v>NEW LOC OF EQUIP:</v>
      </c>
      <c r="R407" s="3" t="str">
        <f>CONCATENATE("MODEL",":",DATA!Q414)</f>
        <v>MODEL:</v>
      </c>
      <c r="S407" s="3" t="str">
        <f>CONCATENATE("GRAPHICS",":",DATA!R414)</f>
        <v>GRAPHICS:</v>
      </c>
      <c r="T407" s="3" t="str">
        <f>CONCATENATE("# OF STEPS",":",DATA!S414)</f>
        <v># OF STEPS:</v>
      </c>
      <c r="U407" s="3" t="str">
        <f>CONCATENATE("COMMENTS",":",DATA!T414)</f>
        <v>COMMENTS:</v>
      </c>
      <c r="V407" s="3">
        <f>DATA!F414</f>
        <v>4200</v>
      </c>
      <c r="W407" s="3" t="str">
        <f>'MDM WORKSHEET HIDE'!C408</f>
        <v/>
      </c>
      <c r="X407" s="3">
        <f>DATA!V414</f>
        <v>0</v>
      </c>
      <c r="Y407" s="75">
        <f>'MDM WORKSHEET HIDE'!B408</f>
        <v>14</v>
      </c>
      <c r="Z407" s="3" t="e">
        <f>'MDM WORKSHEET HIDE'!H408</f>
        <v>#N/A</v>
      </c>
      <c r="AA407" s="3" t="e">
        <f>'MDM WORKSHEET HIDE'!I408</f>
        <v>#N/A</v>
      </c>
      <c r="AB407" s="3"/>
      <c r="AC407" s="76" t="e">
        <f t="shared" si="27"/>
        <v>#VALUE!</v>
      </c>
      <c r="AD407" s="28"/>
      <c r="AE407" s="77" t="e">
        <f t="shared" si="28"/>
        <v>#VALUE!</v>
      </c>
    </row>
    <row r="408" spans="1:31" ht="48.75" customHeight="1" x14ac:dyDescent="0.3">
      <c r="A408" s="3" t="str">
        <f>CONCATENATE("REQ NAME",":",DATA!D415)</f>
        <v>REQ NAME:0</v>
      </c>
      <c r="B408" s="3" t="str">
        <f>CONCATENATE("REQ PHONE",":",DATA!E415)</f>
        <v>REQ PHONE:0</v>
      </c>
      <c r="C408" s="3">
        <f>DATA!G415</f>
        <v>0</v>
      </c>
      <c r="D408" s="3" t="e">
        <f>DATA!H415</f>
        <v>#N/A</v>
      </c>
      <c r="E408" s="3">
        <f>DATA!U415</f>
        <v>0</v>
      </c>
      <c r="F408" s="4">
        <f>DATA!I415</f>
        <v>0</v>
      </c>
      <c r="G408" s="3" t="str">
        <f>CONCATENATE("CUST NAME",":",DATA!J415)</f>
        <v>CUST NAME:</v>
      </c>
      <c r="H408" s="5"/>
      <c r="I408" s="4">
        <f t="shared" si="25"/>
        <v>0</v>
      </c>
      <c r="J408" s="3" t="str">
        <f t="shared" si="26"/>
        <v>CUST NAME:</v>
      </c>
      <c r="K408" s="3" t="str">
        <f>CONCATENATE("PRIM CONTACT",":",DATA!K415)</f>
        <v>PRIM CONTACT:</v>
      </c>
      <c r="L408" s="3" t="str">
        <f>CONCATENATE("PRIM PHONE",":",DATA!L415)</f>
        <v>PRIM PHONE:</v>
      </c>
      <c r="M408" s="75" t="str">
        <f>CONCATENATE("REQ COMPLETION DATE",":",(TEXT(DATA!M415,"MM/DD/YYYY")))</f>
        <v>REQ COMPLETION DATE:01/00/1900</v>
      </c>
      <c r="N408" s="3"/>
      <c r="O408" s="3">
        <f>DATA!N415</f>
        <v>0</v>
      </c>
      <c r="P408" s="3" t="str">
        <f>CONCATENATE("CURRENT LOC OF EQUIP",":",DATA!O415)</f>
        <v>CURRENT LOC OF EQUIP:</v>
      </c>
      <c r="Q408" s="3" t="str">
        <f>CONCATENATE("NEW LOC OF EQUIP",":",DATA!O415)</f>
        <v>NEW LOC OF EQUIP:</v>
      </c>
      <c r="R408" s="3" t="str">
        <f>CONCATENATE("MODEL",":",DATA!Q415)</f>
        <v>MODEL:</v>
      </c>
      <c r="S408" s="3" t="str">
        <f>CONCATENATE("GRAPHICS",":",DATA!R415)</f>
        <v>GRAPHICS:</v>
      </c>
      <c r="T408" s="3" t="str">
        <f>CONCATENATE("# OF STEPS",":",DATA!S415)</f>
        <v># OF STEPS:</v>
      </c>
      <c r="U408" s="3" t="str">
        <f>CONCATENATE("COMMENTS",":",DATA!T415)</f>
        <v>COMMENTS:</v>
      </c>
      <c r="V408" s="3">
        <f>DATA!F415</f>
        <v>4200</v>
      </c>
      <c r="W408" s="3" t="str">
        <f>'MDM WORKSHEET HIDE'!C409</f>
        <v/>
      </c>
      <c r="X408" s="3">
        <f>DATA!V415</f>
        <v>0</v>
      </c>
      <c r="Y408" s="75">
        <f>'MDM WORKSHEET HIDE'!B409</f>
        <v>14</v>
      </c>
      <c r="Z408" s="3" t="e">
        <f>'MDM WORKSHEET HIDE'!H409</f>
        <v>#N/A</v>
      </c>
      <c r="AA408" s="3" t="e">
        <f>'MDM WORKSHEET HIDE'!I409</f>
        <v>#N/A</v>
      </c>
      <c r="AB408" s="3"/>
      <c r="AC408" s="76" t="e">
        <f t="shared" si="27"/>
        <v>#VALUE!</v>
      </c>
      <c r="AD408" s="28"/>
      <c r="AE408" s="77" t="e">
        <f t="shared" si="28"/>
        <v>#VALUE!</v>
      </c>
    </row>
    <row r="409" spans="1:31" ht="48.75" customHeight="1" x14ac:dyDescent="0.3">
      <c r="A409" s="3" t="str">
        <f>CONCATENATE("REQ NAME",":",DATA!D416)</f>
        <v>REQ NAME:0</v>
      </c>
      <c r="B409" s="3" t="str">
        <f>CONCATENATE("REQ PHONE",":",DATA!E416)</f>
        <v>REQ PHONE:0</v>
      </c>
      <c r="C409" s="3">
        <f>DATA!G416</f>
        <v>0</v>
      </c>
      <c r="D409" s="3" t="e">
        <f>DATA!H416</f>
        <v>#N/A</v>
      </c>
      <c r="E409" s="3">
        <f>DATA!U416</f>
        <v>0</v>
      </c>
      <c r="F409" s="4">
        <f>DATA!I416</f>
        <v>0</v>
      </c>
      <c r="G409" s="3" t="str">
        <f>CONCATENATE("CUST NAME",":",DATA!J416)</f>
        <v>CUST NAME:</v>
      </c>
      <c r="H409" s="5"/>
      <c r="I409" s="4">
        <f t="shared" si="25"/>
        <v>0</v>
      </c>
      <c r="J409" s="3" t="str">
        <f t="shared" si="26"/>
        <v>CUST NAME:</v>
      </c>
      <c r="K409" s="3" t="str">
        <f>CONCATENATE("PRIM CONTACT",":",DATA!K416)</f>
        <v>PRIM CONTACT:</v>
      </c>
      <c r="L409" s="3" t="str">
        <f>CONCATENATE("PRIM PHONE",":",DATA!L416)</f>
        <v>PRIM PHONE:</v>
      </c>
      <c r="M409" s="75" t="str">
        <f>CONCATENATE("REQ COMPLETION DATE",":",(TEXT(DATA!M416,"MM/DD/YYYY")))</f>
        <v>REQ COMPLETION DATE:01/00/1900</v>
      </c>
      <c r="N409" s="3"/>
      <c r="O409" s="3">
        <f>DATA!N416</f>
        <v>0</v>
      </c>
      <c r="P409" s="3" t="str">
        <f>CONCATENATE("CURRENT LOC OF EQUIP",":",DATA!O416)</f>
        <v>CURRENT LOC OF EQUIP:</v>
      </c>
      <c r="Q409" s="3" t="str">
        <f>CONCATENATE("NEW LOC OF EQUIP",":",DATA!O416)</f>
        <v>NEW LOC OF EQUIP:</v>
      </c>
      <c r="R409" s="3" t="str">
        <f>CONCATENATE("MODEL",":",DATA!Q416)</f>
        <v>MODEL:</v>
      </c>
      <c r="S409" s="3" t="str">
        <f>CONCATENATE("GRAPHICS",":",DATA!R416)</f>
        <v>GRAPHICS:</v>
      </c>
      <c r="T409" s="3" t="str">
        <f>CONCATENATE("# OF STEPS",":",DATA!S416)</f>
        <v># OF STEPS:</v>
      </c>
      <c r="U409" s="3" t="str">
        <f>CONCATENATE("COMMENTS",":",DATA!T416)</f>
        <v>COMMENTS:</v>
      </c>
      <c r="V409" s="3">
        <f>DATA!F416</f>
        <v>4200</v>
      </c>
      <c r="W409" s="3" t="str">
        <f>'MDM WORKSHEET HIDE'!C410</f>
        <v/>
      </c>
      <c r="X409" s="3">
        <f>DATA!V416</f>
        <v>0</v>
      </c>
      <c r="Y409" s="75">
        <f>'MDM WORKSHEET HIDE'!B410</f>
        <v>14</v>
      </c>
      <c r="Z409" s="3" t="e">
        <f>'MDM WORKSHEET HIDE'!H410</f>
        <v>#N/A</v>
      </c>
      <c r="AA409" s="3" t="e">
        <f>'MDM WORKSHEET HIDE'!I410</f>
        <v>#N/A</v>
      </c>
      <c r="AB409" s="3"/>
      <c r="AC409" s="76" t="e">
        <f t="shared" si="27"/>
        <v>#VALUE!</v>
      </c>
      <c r="AD409" s="28"/>
      <c r="AE409" s="77" t="e">
        <f t="shared" si="28"/>
        <v>#VALUE!</v>
      </c>
    </row>
    <row r="410" spans="1:31" ht="48.75" customHeight="1" x14ac:dyDescent="0.3">
      <c r="A410" s="3" t="str">
        <f>CONCATENATE("REQ NAME",":",DATA!D417)</f>
        <v>REQ NAME:0</v>
      </c>
      <c r="B410" s="3" t="str">
        <f>CONCATENATE("REQ PHONE",":",DATA!E417)</f>
        <v>REQ PHONE:0</v>
      </c>
      <c r="C410" s="3">
        <f>DATA!G417</f>
        <v>0</v>
      </c>
      <c r="D410" s="3" t="e">
        <f>DATA!H417</f>
        <v>#N/A</v>
      </c>
      <c r="E410" s="3">
        <f>DATA!U417</f>
        <v>0</v>
      </c>
      <c r="F410" s="4">
        <f>DATA!I417</f>
        <v>0</v>
      </c>
      <c r="G410" s="3" t="str">
        <f>CONCATENATE("CUST NAME",":",DATA!J417)</f>
        <v>CUST NAME:</v>
      </c>
      <c r="H410" s="5"/>
      <c r="I410" s="4">
        <f t="shared" si="25"/>
        <v>0</v>
      </c>
      <c r="J410" s="3" t="str">
        <f t="shared" si="26"/>
        <v>CUST NAME:</v>
      </c>
      <c r="K410" s="3" t="str">
        <f>CONCATENATE("PRIM CONTACT",":",DATA!K417)</f>
        <v>PRIM CONTACT:</v>
      </c>
      <c r="L410" s="3" t="str">
        <f>CONCATENATE("PRIM PHONE",":",DATA!L417)</f>
        <v>PRIM PHONE:</v>
      </c>
      <c r="M410" s="75" t="str">
        <f>CONCATENATE("REQ COMPLETION DATE",":",(TEXT(DATA!M417,"MM/DD/YYYY")))</f>
        <v>REQ COMPLETION DATE:01/00/1900</v>
      </c>
      <c r="N410" s="3"/>
      <c r="O410" s="3">
        <f>DATA!N417</f>
        <v>0</v>
      </c>
      <c r="P410" s="3" t="str">
        <f>CONCATENATE("CURRENT LOC OF EQUIP",":",DATA!O417)</f>
        <v>CURRENT LOC OF EQUIP:</v>
      </c>
      <c r="Q410" s="3" t="str">
        <f>CONCATENATE("NEW LOC OF EQUIP",":",DATA!O417)</f>
        <v>NEW LOC OF EQUIP:</v>
      </c>
      <c r="R410" s="3" t="str">
        <f>CONCATENATE("MODEL",":",DATA!Q417)</f>
        <v>MODEL:</v>
      </c>
      <c r="S410" s="3" t="str">
        <f>CONCATENATE("GRAPHICS",":",DATA!R417)</f>
        <v>GRAPHICS:</v>
      </c>
      <c r="T410" s="3" t="str">
        <f>CONCATENATE("# OF STEPS",":",DATA!S417)</f>
        <v># OF STEPS:</v>
      </c>
      <c r="U410" s="3" t="str">
        <f>CONCATENATE("COMMENTS",":",DATA!T417)</f>
        <v>COMMENTS:</v>
      </c>
      <c r="V410" s="3">
        <f>DATA!F417</f>
        <v>4200</v>
      </c>
      <c r="W410" s="3" t="str">
        <f>'MDM WORKSHEET HIDE'!C411</f>
        <v/>
      </c>
      <c r="X410" s="3">
        <f>DATA!V417</f>
        <v>0</v>
      </c>
      <c r="Y410" s="75">
        <f>'MDM WORKSHEET HIDE'!B411</f>
        <v>14</v>
      </c>
      <c r="Z410" s="3" t="e">
        <f>'MDM WORKSHEET HIDE'!H411</f>
        <v>#N/A</v>
      </c>
      <c r="AA410" s="3" t="e">
        <f>'MDM WORKSHEET HIDE'!I411</f>
        <v>#N/A</v>
      </c>
      <c r="AB410" s="3"/>
      <c r="AC410" s="76" t="e">
        <f t="shared" si="27"/>
        <v>#VALUE!</v>
      </c>
      <c r="AD410" s="28"/>
      <c r="AE410" s="77" t="e">
        <f t="shared" si="28"/>
        <v>#VALUE!</v>
      </c>
    </row>
    <row r="411" spans="1:31" ht="48.75" customHeight="1" x14ac:dyDescent="0.3">
      <c r="A411" s="3" t="str">
        <f>CONCATENATE("REQ NAME",":",DATA!D418)</f>
        <v>REQ NAME:0</v>
      </c>
      <c r="B411" s="3" t="str">
        <f>CONCATENATE("REQ PHONE",":",DATA!E418)</f>
        <v>REQ PHONE:0</v>
      </c>
      <c r="C411" s="3">
        <f>DATA!G418</f>
        <v>0</v>
      </c>
      <c r="D411" s="3" t="e">
        <f>DATA!H418</f>
        <v>#N/A</v>
      </c>
      <c r="E411" s="3">
        <f>DATA!U418</f>
        <v>0</v>
      </c>
      <c r="F411" s="4">
        <f>DATA!I418</f>
        <v>0</v>
      </c>
      <c r="G411" s="3" t="str">
        <f>CONCATENATE("CUST NAME",":",DATA!J418)</f>
        <v>CUST NAME:</v>
      </c>
      <c r="H411" s="5"/>
      <c r="I411" s="4">
        <f t="shared" si="25"/>
        <v>0</v>
      </c>
      <c r="J411" s="3" t="str">
        <f t="shared" si="26"/>
        <v>CUST NAME:</v>
      </c>
      <c r="K411" s="3" t="str">
        <f>CONCATENATE("PRIM CONTACT",":",DATA!K418)</f>
        <v>PRIM CONTACT:</v>
      </c>
      <c r="L411" s="3" t="str">
        <f>CONCATENATE("PRIM PHONE",":",DATA!L418)</f>
        <v>PRIM PHONE:</v>
      </c>
      <c r="M411" s="75" t="str">
        <f>CONCATENATE("REQ COMPLETION DATE",":",(TEXT(DATA!M418,"MM/DD/YYYY")))</f>
        <v>REQ COMPLETION DATE:01/00/1900</v>
      </c>
      <c r="N411" s="3"/>
      <c r="O411" s="3">
        <f>DATA!N418</f>
        <v>0</v>
      </c>
      <c r="P411" s="3" t="str">
        <f>CONCATENATE("CURRENT LOC OF EQUIP",":",DATA!O418)</f>
        <v>CURRENT LOC OF EQUIP:</v>
      </c>
      <c r="Q411" s="3" t="str">
        <f>CONCATENATE("NEW LOC OF EQUIP",":",DATA!O418)</f>
        <v>NEW LOC OF EQUIP:</v>
      </c>
      <c r="R411" s="3" t="str">
        <f>CONCATENATE("MODEL",":",DATA!Q418)</f>
        <v>MODEL:</v>
      </c>
      <c r="S411" s="3" t="str">
        <f>CONCATENATE("GRAPHICS",":",DATA!R418)</f>
        <v>GRAPHICS:</v>
      </c>
      <c r="T411" s="3" t="str">
        <f>CONCATENATE("# OF STEPS",":",DATA!S418)</f>
        <v># OF STEPS:</v>
      </c>
      <c r="U411" s="3" t="str">
        <f>CONCATENATE("COMMENTS",":",DATA!T418)</f>
        <v>COMMENTS:</v>
      </c>
      <c r="V411" s="3">
        <f>DATA!F418</f>
        <v>4200</v>
      </c>
      <c r="W411" s="3" t="str">
        <f>'MDM WORKSHEET HIDE'!C412</f>
        <v/>
      </c>
      <c r="X411" s="3">
        <f>DATA!V418</f>
        <v>0</v>
      </c>
      <c r="Y411" s="75">
        <f>'MDM WORKSHEET HIDE'!B412</f>
        <v>14</v>
      </c>
      <c r="Z411" s="3" t="e">
        <f>'MDM WORKSHEET HIDE'!H412</f>
        <v>#N/A</v>
      </c>
      <c r="AA411" s="3" t="e">
        <f>'MDM WORKSHEET HIDE'!I412</f>
        <v>#N/A</v>
      </c>
      <c r="AB411" s="3"/>
      <c r="AC411" s="76" t="e">
        <f t="shared" si="27"/>
        <v>#VALUE!</v>
      </c>
      <c r="AD411" s="28"/>
      <c r="AE411" s="77" t="e">
        <f t="shared" si="28"/>
        <v>#VALUE!</v>
      </c>
    </row>
    <row r="412" spans="1:31" ht="48.75" customHeight="1" x14ac:dyDescent="0.3">
      <c r="A412" s="3" t="str">
        <f>CONCATENATE("REQ NAME",":",DATA!D419)</f>
        <v>REQ NAME:0</v>
      </c>
      <c r="B412" s="3" t="str">
        <f>CONCATENATE("REQ PHONE",":",DATA!E419)</f>
        <v>REQ PHONE:0</v>
      </c>
      <c r="C412" s="3">
        <f>DATA!G419</f>
        <v>0</v>
      </c>
      <c r="D412" s="3" t="e">
        <f>DATA!H419</f>
        <v>#N/A</v>
      </c>
      <c r="E412" s="3">
        <f>DATA!U419</f>
        <v>0</v>
      </c>
      <c r="F412" s="4">
        <f>DATA!I419</f>
        <v>0</v>
      </c>
      <c r="G412" s="3" t="str">
        <f>CONCATENATE("CUST NAME",":",DATA!J419)</f>
        <v>CUST NAME:</v>
      </c>
      <c r="H412" s="5"/>
      <c r="I412" s="4">
        <f t="shared" si="25"/>
        <v>0</v>
      </c>
      <c r="J412" s="3" t="str">
        <f t="shared" si="26"/>
        <v>CUST NAME:</v>
      </c>
      <c r="K412" s="3" t="str">
        <f>CONCATENATE("PRIM CONTACT",":",DATA!K419)</f>
        <v>PRIM CONTACT:</v>
      </c>
      <c r="L412" s="3" t="str">
        <f>CONCATENATE("PRIM PHONE",":",DATA!L419)</f>
        <v>PRIM PHONE:</v>
      </c>
      <c r="M412" s="75" t="str">
        <f>CONCATENATE("REQ COMPLETION DATE",":",(TEXT(DATA!M419,"MM/DD/YYYY")))</f>
        <v>REQ COMPLETION DATE:01/00/1900</v>
      </c>
      <c r="N412" s="3"/>
      <c r="O412" s="3">
        <f>DATA!N419</f>
        <v>0</v>
      </c>
      <c r="P412" s="3" t="str">
        <f>CONCATENATE("CURRENT LOC OF EQUIP",":",DATA!O419)</f>
        <v>CURRENT LOC OF EQUIP:</v>
      </c>
      <c r="Q412" s="3" t="str">
        <f>CONCATENATE("NEW LOC OF EQUIP",":",DATA!O419)</f>
        <v>NEW LOC OF EQUIP:</v>
      </c>
      <c r="R412" s="3" t="str">
        <f>CONCATENATE("MODEL",":",DATA!Q419)</f>
        <v>MODEL:</v>
      </c>
      <c r="S412" s="3" t="str">
        <f>CONCATENATE("GRAPHICS",":",DATA!R419)</f>
        <v>GRAPHICS:</v>
      </c>
      <c r="T412" s="3" t="str">
        <f>CONCATENATE("# OF STEPS",":",DATA!S419)</f>
        <v># OF STEPS:</v>
      </c>
      <c r="U412" s="3" t="str">
        <f>CONCATENATE("COMMENTS",":",DATA!T419)</f>
        <v>COMMENTS:</v>
      </c>
      <c r="V412" s="3">
        <f>DATA!F419</f>
        <v>4200</v>
      </c>
      <c r="W412" s="3" t="str">
        <f>'MDM WORKSHEET HIDE'!C413</f>
        <v/>
      </c>
      <c r="X412" s="3">
        <f>DATA!V419</f>
        <v>0</v>
      </c>
      <c r="Y412" s="75">
        <f>'MDM WORKSHEET HIDE'!B413</f>
        <v>14</v>
      </c>
      <c r="Z412" s="3" t="e">
        <f>'MDM WORKSHEET HIDE'!H413</f>
        <v>#N/A</v>
      </c>
      <c r="AA412" s="3" t="e">
        <f>'MDM WORKSHEET HIDE'!I413</f>
        <v>#N/A</v>
      </c>
      <c r="AB412" s="3"/>
      <c r="AC412" s="76" t="e">
        <f t="shared" si="27"/>
        <v>#VALUE!</v>
      </c>
      <c r="AD412" s="28"/>
      <c r="AE412" s="77" t="e">
        <f t="shared" si="28"/>
        <v>#VALUE!</v>
      </c>
    </row>
    <row r="413" spans="1:31" ht="48.75" customHeight="1" x14ac:dyDescent="0.3">
      <c r="A413" s="3" t="str">
        <f>CONCATENATE("REQ NAME",":",DATA!D420)</f>
        <v>REQ NAME:0</v>
      </c>
      <c r="B413" s="3" t="str">
        <f>CONCATENATE("REQ PHONE",":",DATA!E420)</f>
        <v>REQ PHONE:0</v>
      </c>
      <c r="C413" s="3">
        <f>DATA!G420</f>
        <v>0</v>
      </c>
      <c r="D413" s="3" t="e">
        <f>DATA!H420</f>
        <v>#N/A</v>
      </c>
      <c r="E413" s="3">
        <f>DATA!U420</f>
        <v>0</v>
      </c>
      <c r="F413" s="4">
        <f>DATA!I420</f>
        <v>0</v>
      </c>
      <c r="G413" s="3" t="str">
        <f>CONCATENATE("CUST NAME",":",DATA!J420)</f>
        <v>CUST NAME:</v>
      </c>
      <c r="H413" s="5"/>
      <c r="I413" s="4">
        <f t="shared" si="25"/>
        <v>0</v>
      </c>
      <c r="J413" s="3" t="str">
        <f t="shared" si="26"/>
        <v>CUST NAME:</v>
      </c>
      <c r="K413" s="3" t="str">
        <f>CONCATENATE("PRIM CONTACT",":",DATA!K420)</f>
        <v>PRIM CONTACT:</v>
      </c>
      <c r="L413" s="3" t="str">
        <f>CONCATENATE("PRIM PHONE",":",DATA!L420)</f>
        <v>PRIM PHONE:</v>
      </c>
      <c r="M413" s="75" t="str">
        <f>CONCATENATE("REQ COMPLETION DATE",":",(TEXT(DATA!M420,"MM/DD/YYYY")))</f>
        <v>REQ COMPLETION DATE:01/00/1900</v>
      </c>
      <c r="N413" s="3"/>
      <c r="O413" s="3">
        <f>DATA!N420</f>
        <v>0</v>
      </c>
      <c r="P413" s="3" t="str">
        <f>CONCATENATE("CURRENT LOC OF EQUIP",":",DATA!O420)</f>
        <v>CURRENT LOC OF EQUIP:</v>
      </c>
      <c r="Q413" s="3" t="str">
        <f>CONCATENATE("NEW LOC OF EQUIP",":",DATA!O420)</f>
        <v>NEW LOC OF EQUIP:</v>
      </c>
      <c r="R413" s="3" t="str">
        <f>CONCATENATE("MODEL",":",DATA!Q420)</f>
        <v>MODEL:</v>
      </c>
      <c r="S413" s="3" t="str">
        <f>CONCATENATE("GRAPHICS",":",DATA!R420)</f>
        <v>GRAPHICS:</v>
      </c>
      <c r="T413" s="3" t="str">
        <f>CONCATENATE("# OF STEPS",":",DATA!S420)</f>
        <v># OF STEPS:</v>
      </c>
      <c r="U413" s="3" t="str">
        <f>CONCATENATE("COMMENTS",":",DATA!T420)</f>
        <v>COMMENTS:</v>
      </c>
      <c r="V413" s="3">
        <f>DATA!F420</f>
        <v>4200</v>
      </c>
      <c r="W413" s="3" t="str">
        <f>'MDM WORKSHEET HIDE'!C414</f>
        <v/>
      </c>
      <c r="X413" s="3">
        <f>DATA!V420</f>
        <v>0</v>
      </c>
      <c r="Y413" s="75">
        <f>'MDM WORKSHEET HIDE'!B414</f>
        <v>14</v>
      </c>
      <c r="Z413" s="3" t="e">
        <f>'MDM WORKSHEET HIDE'!H414</f>
        <v>#N/A</v>
      </c>
      <c r="AA413" s="3" t="e">
        <f>'MDM WORKSHEET HIDE'!I414</f>
        <v>#N/A</v>
      </c>
      <c r="AB413" s="3"/>
      <c r="AC413" s="76" t="e">
        <f t="shared" si="27"/>
        <v>#VALUE!</v>
      </c>
      <c r="AD413" s="28"/>
      <c r="AE413" s="77" t="e">
        <f t="shared" si="28"/>
        <v>#VALUE!</v>
      </c>
    </row>
    <row r="414" spans="1:31" ht="48.75" customHeight="1" x14ac:dyDescent="0.3">
      <c r="A414" s="3" t="str">
        <f>CONCATENATE("REQ NAME",":",DATA!D421)</f>
        <v>REQ NAME:0</v>
      </c>
      <c r="B414" s="3" t="str">
        <f>CONCATENATE("REQ PHONE",":",DATA!E421)</f>
        <v>REQ PHONE:0</v>
      </c>
      <c r="C414" s="3">
        <f>DATA!G421</f>
        <v>0</v>
      </c>
      <c r="D414" s="3" t="e">
        <f>DATA!H421</f>
        <v>#N/A</v>
      </c>
      <c r="E414" s="3">
        <f>DATA!U421</f>
        <v>0</v>
      </c>
      <c r="F414" s="4">
        <f>DATA!I421</f>
        <v>0</v>
      </c>
      <c r="G414" s="3" t="str">
        <f>CONCATENATE("CUST NAME",":",DATA!J421)</f>
        <v>CUST NAME:</v>
      </c>
      <c r="H414" s="5"/>
      <c r="I414" s="4">
        <f t="shared" si="25"/>
        <v>0</v>
      </c>
      <c r="J414" s="3" t="str">
        <f t="shared" si="26"/>
        <v>CUST NAME:</v>
      </c>
      <c r="K414" s="3" t="str">
        <f>CONCATENATE("PRIM CONTACT",":",DATA!K421)</f>
        <v>PRIM CONTACT:</v>
      </c>
      <c r="L414" s="3" t="str">
        <f>CONCATENATE("PRIM PHONE",":",DATA!L421)</f>
        <v>PRIM PHONE:</v>
      </c>
      <c r="M414" s="75" t="str">
        <f>CONCATENATE("REQ COMPLETION DATE",":",(TEXT(DATA!M421,"MM/DD/YYYY")))</f>
        <v>REQ COMPLETION DATE:01/00/1900</v>
      </c>
      <c r="N414" s="3"/>
      <c r="O414" s="3">
        <f>DATA!N421</f>
        <v>0</v>
      </c>
      <c r="P414" s="3" t="str">
        <f>CONCATENATE("CURRENT LOC OF EQUIP",":",DATA!O421)</f>
        <v>CURRENT LOC OF EQUIP:</v>
      </c>
      <c r="Q414" s="3" t="str">
        <f>CONCATENATE("NEW LOC OF EQUIP",":",DATA!O421)</f>
        <v>NEW LOC OF EQUIP:</v>
      </c>
      <c r="R414" s="3" t="str">
        <f>CONCATENATE("MODEL",":",DATA!Q421)</f>
        <v>MODEL:</v>
      </c>
      <c r="S414" s="3" t="str">
        <f>CONCATENATE("GRAPHICS",":",DATA!R421)</f>
        <v>GRAPHICS:</v>
      </c>
      <c r="T414" s="3" t="str">
        <f>CONCATENATE("# OF STEPS",":",DATA!S421)</f>
        <v># OF STEPS:</v>
      </c>
      <c r="U414" s="3" t="str">
        <f>CONCATENATE("COMMENTS",":",DATA!T421)</f>
        <v>COMMENTS:</v>
      </c>
      <c r="V414" s="3">
        <f>DATA!F421</f>
        <v>4200</v>
      </c>
      <c r="W414" s="3" t="str">
        <f>'MDM WORKSHEET HIDE'!C415</f>
        <v/>
      </c>
      <c r="X414" s="3">
        <f>DATA!V421</f>
        <v>0</v>
      </c>
      <c r="Y414" s="75">
        <f>'MDM WORKSHEET HIDE'!B415</f>
        <v>14</v>
      </c>
      <c r="Z414" s="3" t="e">
        <f>'MDM WORKSHEET HIDE'!H415</f>
        <v>#N/A</v>
      </c>
      <c r="AA414" s="3" t="e">
        <f>'MDM WORKSHEET HIDE'!I415</f>
        <v>#N/A</v>
      </c>
      <c r="AB414" s="3"/>
      <c r="AC414" s="76" t="e">
        <f t="shared" si="27"/>
        <v>#VALUE!</v>
      </c>
      <c r="AD414" s="28"/>
      <c r="AE414" s="77" t="e">
        <f t="shared" si="28"/>
        <v>#VALUE!</v>
      </c>
    </row>
    <row r="415" spans="1:31" ht="48.75" customHeight="1" x14ac:dyDescent="0.3">
      <c r="A415" s="3" t="str">
        <f>CONCATENATE("REQ NAME",":",DATA!D422)</f>
        <v>REQ NAME:0</v>
      </c>
      <c r="B415" s="3" t="str">
        <f>CONCATENATE("REQ PHONE",":",DATA!E422)</f>
        <v>REQ PHONE:0</v>
      </c>
      <c r="C415" s="3">
        <f>DATA!G422</f>
        <v>0</v>
      </c>
      <c r="D415" s="3" t="e">
        <f>DATA!H422</f>
        <v>#N/A</v>
      </c>
      <c r="E415" s="3">
        <f>DATA!U422</f>
        <v>0</v>
      </c>
      <c r="F415" s="4">
        <f>DATA!I422</f>
        <v>0</v>
      </c>
      <c r="G415" s="3" t="str">
        <f>CONCATENATE("CUST NAME",":",DATA!J422)</f>
        <v>CUST NAME:</v>
      </c>
      <c r="H415" s="5"/>
      <c r="I415" s="4">
        <f t="shared" si="25"/>
        <v>0</v>
      </c>
      <c r="J415" s="3" t="str">
        <f t="shared" si="26"/>
        <v>CUST NAME:</v>
      </c>
      <c r="K415" s="3" t="str">
        <f>CONCATENATE("PRIM CONTACT",":",DATA!K422)</f>
        <v>PRIM CONTACT:</v>
      </c>
      <c r="L415" s="3" t="str">
        <f>CONCATENATE("PRIM PHONE",":",DATA!L422)</f>
        <v>PRIM PHONE:</v>
      </c>
      <c r="M415" s="75" t="str">
        <f>CONCATENATE("REQ COMPLETION DATE",":",(TEXT(DATA!M422,"MM/DD/YYYY")))</f>
        <v>REQ COMPLETION DATE:01/00/1900</v>
      </c>
      <c r="N415" s="3"/>
      <c r="O415" s="3">
        <f>DATA!N422</f>
        <v>0</v>
      </c>
      <c r="P415" s="3" t="str">
        <f>CONCATENATE("CURRENT LOC OF EQUIP",":",DATA!O422)</f>
        <v>CURRENT LOC OF EQUIP:</v>
      </c>
      <c r="Q415" s="3" t="str">
        <f>CONCATENATE("NEW LOC OF EQUIP",":",DATA!O422)</f>
        <v>NEW LOC OF EQUIP:</v>
      </c>
      <c r="R415" s="3" t="str">
        <f>CONCATENATE("MODEL",":",DATA!Q422)</f>
        <v>MODEL:</v>
      </c>
      <c r="S415" s="3" t="str">
        <f>CONCATENATE("GRAPHICS",":",DATA!R422)</f>
        <v>GRAPHICS:</v>
      </c>
      <c r="T415" s="3" t="str">
        <f>CONCATENATE("# OF STEPS",":",DATA!S422)</f>
        <v># OF STEPS:</v>
      </c>
      <c r="U415" s="3" t="str">
        <f>CONCATENATE("COMMENTS",":",DATA!T422)</f>
        <v>COMMENTS:</v>
      </c>
      <c r="V415" s="3">
        <f>DATA!F422</f>
        <v>4200</v>
      </c>
      <c r="W415" s="3" t="str">
        <f>'MDM WORKSHEET HIDE'!C416</f>
        <v/>
      </c>
      <c r="X415" s="3">
        <f>DATA!V422</f>
        <v>0</v>
      </c>
      <c r="Y415" s="75">
        <f>'MDM WORKSHEET HIDE'!B416</f>
        <v>14</v>
      </c>
      <c r="Z415" s="3" t="e">
        <f>'MDM WORKSHEET HIDE'!H416</f>
        <v>#N/A</v>
      </c>
      <c r="AA415" s="3" t="e">
        <f>'MDM WORKSHEET HIDE'!I416</f>
        <v>#N/A</v>
      </c>
      <c r="AB415" s="3"/>
      <c r="AC415" s="76" t="e">
        <f t="shared" si="27"/>
        <v>#VALUE!</v>
      </c>
      <c r="AD415" s="28"/>
      <c r="AE415" s="77" t="e">
        <f t="shared" si="28"/>
        <v>#VALUE!</v>
      </c>
    </row>
    <row r="416" spans="1:31" ht="48.75" customHeight="1" x14ac:dyDescent="0.3">
      <c r="A416" s="3" t="str">
        <f>CONCATENATE("REQ NAME",":",DATA!D423)</f>
        <v>REQ NAME:0</v>
      </c>
      <c r="B416" s="3" t="str">
        <f>CONCATENATE("REQ PHONE",":",DATA!E423)</f>
        <v>REQ PHONE:0</v>
      </c>
      <c r="C416" s="3">
        <f>DATA!G423</f>
        <v>0</v>
      </c>
      <c r="D416" s="3" t="e">
        <f>DATA!H423</f>
        <v>#N/A</v>
      </c>
      <c r="E416" s="3">
        <f>DATA!U423</f>
        <v>0</v>
      </c>
      <c r="F416" s="4">
        <f>DATA!I423</f>
        <v>0</v>
      </c>
      <c r="G416" s="3" t="str">
        <f>CONCATENATE("CUST NAME",":",DATA!J423)</f>
        <v>CUST NAME:</v>
      </c>
      <c r="H416" s="5"/>
      <c r="I416" s="4">
        <f t="shared" si="25"/>
        <v>0</v>
      </c>
      <c r="J416" s="3" t="str">
        <f t="shared" si="26"/>
        <v>CUST NAME:</v>
      </c>
      <c r="K416" s="3" t="str">
        <f>CONCATENATE("PRIM CONTACT",":",DATA!K423)</f>
        <v>PRIM CONTACT:</v>
      </c>
      <c r="L416" s="3" t="str">
        <f>CONCATENATE("PRIM PHONE",":",DATA!L423)</f>
        <v>PRIM PHONE:</v>
      </c>
      <c r="M416" s="75" t="str">
        <f>CONCATENATE("REQ COMPLETION DATE",":",(TEXT(DATA!M423,"MM/DD/YYYY")))</f>
        <v>REQ COMPLETION DATE:01/00/1900</v>
      </c>
      <c r="N416" s="3"/>
      <c r="O416" s="3">
        <f>DATA!N423</f>
        <v>0</v>
      </c>
      <c r="P416" s="3" t="str">
        <f>CONCATENATE("CURRENT LOC OF EQUIP",":",DATA!O423)</f>
        <v>CURRENT LOC OF EQUIP:</v>
      </c>
      <c r="Q416" s="3" t="str">
        <f>CONCATENATE("NEW LOC OF EQUIP",":",DATA!O423)</f>
        <v>NEW LOC OF EQUIP:</v>
      </c>
      <c r="R416" s="3" t="str">
        <f>CONCATENATE("MODEL",":",DATA!Q423)</f>
        <v>MODEL:</v>
      </c>
      <c r="S416" s="3" t="str">
        <f>CONCATENATE("GRAPHICS",":",DATA!R423)</f>
        <v>GRAPHICS:</v>
      </c>
      <c r="T416" s="3" t="str">
        <f>CONCATENATE("# OF STEPS",":",DATA!S423)</f>
        <v># OF STEPS:</v>
      </c>
      <c r="U416" s="3" t="str">
        <f>CONCATENATE("COMMENTS",":",DATA!T423)</f>
        <v>COMMENTS:</v>
      </c>
      <c r="V416" s="3">
        <f>DATA!F423</f>
        <v>4200</v>
      </c>
      <c r="W416" s="3" t="str">
        <f>'MDM WORKSHEET HIDE'!C417</f>
        <v/>
      </c>
      <c r="X416" s="3">
        <f>DATA!V423</f>
        <v>0</v>
      </c>
      <c r="Y416" s="75">
        <f>'MDM WORKSHEET HIDE'!B417</f>
        <v>14</v>
      </c>
      <c r="Z416" s="3" t="e">
        <f>'MDM WORKSHEET HIDE'!H417</f>
        <v>#N/A</v>
      </c>
      <c r="AA416" s="3" t="e">
        <f>'MDM WORKSHEET HIDE'!I417</f>
        <v>#N/A</v>
      </c>
      <c r="AB416" s="3"/>
      <c r="AC416" s="76" t="e">
        <f t="shared" si="27"/>
        <v>#VALUE!</v>
      </c>
      <c r="AD416" s="28"/>
      <c r="AE416" s="77" t="e">
        <f t="shared" si="28"/>
        <v>#VALUE!</v>
      </c>
    </row>
    <row r="417" spans="1:31" ht="48.75" customHeight="1" x14ac:dyDescent="0.3">
      <c r="A417" s="3" t="str">
        <f>CONCATENATE("REQ NAME",":",DATA!D424)</f>
        <v>REQ NAME:0</v>
      </c>
      <c r="B417" s="3" t="str">
        <f>CONCATENATE("REQ PHONE",":",DATA!E424)</f>
        <v>REQ PHONE:0</v>
      </c>
      <c r="C417" s="3">
        <f>DATA!G424</f>
        <v>0</v>
      </c>
      <c r="D417" s="3" t="e">
        <f>DATA!H424</f>
        <v>#N/A</v>
      </c>
      <c r="E417" s="3">
        <f>DATA!U424</f>
        <v>0</v>
      </c>
      <c r="F417" s="4">
        <f>DATA!I424</f>
        <v>0</v>
      </c>
      <c r="G417" s="3" t="str">
        <f>CONCATENATE("CUST NAME",":",DATA!J424)</f>
        <v>CUST NAME:</v>
      </c>
      <c r="H417" s="5"/>
      <c r="I417" s="4">
        <f t="shared" si="25"/>
        <v>0</v>
      </c>
      <c r="J417" s="3" t="str">
        <f t="shared" si="26"/>
        <v>CUST NAME:</v>
      </c>
      <c r="K417" s="3" t="str">
        <f>CONCATENATE("PRIM CONTACT",":",DATA!K424)</f>
        <v>PRIM CONTACT:</v>
      </c>
      <c r="L417" s="3" t="str">
        <f>CONCATENATE("PRIM PHONE",":",DATA!L424)</f>
        <v>PRIM PHONE:</v>
      </c>
      <c r="M417" s="75" t="str">
        <f>CONCATENATE("REQ COMPLETION DATE",":",(TEXT(DATA!M424,"MM/DD/YYYY")))</f>
        <v>REQ COMPLETION DATE:01/00/1900</v>
      </c>
      <c r="N417" s="3"/>
      <c r="O417" s="3">
        <f>DATA!N424</f>
        <v>0</v>
      </c>
      <c r="P417" s="3" t="str">
        <f>CONCATENATE("CURRENT LOC OF EQUIP",":",DATA!O424)</f>
        <v>CURRENT LOC OF EQUIP:</v>
      </c>
      <c r="Q417" s="3" t="str">
        <f>CONCATENATE("NEW LOC OF EQUIP",":",DATA!O424)</f>
        <v>NEW LOC OF EQUIP:</v>
      </c>
      <c r="R417" s="3" t="str">
        <f>CONCATENATE("MODEL",":",DATA!Q424)</f>
        <v>MODEL:</v>
      </c>
      <c r="S417" s="3" t="str">
        <f>CONCATENATE("GRAPHICS",":",DATA!R424)</f>
        <v>GRAPHICS:</v>
      </c>
      <c r="T417" s="3" t="str">
        <f>CONCATENATE("# OF STEPS",":",DATA!S424)</f>
        <v># OF STEPS:</v>
      </c>
      <c r="U417" s="3" t="str">
        <f>CONCATENATE("COMMENTS",":",DATA!T424)</f>
        <v>COMMENTS:</v>
      </c>
      <c r="V417" s="3">
        <f>DATA!F424</f>
        <v>4200</v>
      </c>
      <c r="W417" s="3" t="str">
        <f>'MDM WORKSHEET HIDE'!C418</f>
        <v/>
      </c>
      <c r="X417" s="3">
        <f>DATA!V424</f>
        <v>0</v>
      </c>
      <c r="Y417" s="75">
        <f>'MDM WORKSHEET HIDE'!B418</f>
        <v>14</v>
      </c>
      <c r="Z417" s="3" t="e">
        <f>'MDM WORKSHEET HIDE'!H418</f>
        <v>#N/A</v>
      </c>
      <c r="AA417" s="3" t="e">
        <f>'MDM WORKSHEET HIDE'!I418</f>
        <v>#N/A</v>
      </c>
      <c r="AB417" s="3"/>
      <c r="AC417" s="76" t="e">
        <f t="shared" si="27"/>
        <v>#VALUE!</v>
      </c>
      <c r="AD417" s="28"/>
      <c r="AE417" s="77" t="e">
        <f t="shared" si="28"/>
        <v>#VALUE!</v>
      </c>
    </row>
    <row r="418" spans="1:31" ht="48.75" customHeight="1" x14ac:dyDescent="0.3">
      <c r="A418" s="3" t="str">
        <f>CONCATENATE("REQ NAME",":",DATA!D425)</f>
        <v>REQ NAME:0</v>
      </c>
      <c r="B418" s="3" t="str">
        <f>CONCATENATE("REQ PHONE",":",DATA!E425)</f>
        <v>REQ PHONE:0</v>
      </c>
      <c r="C418" s="3">
        <f>DATA!G425</f>
        <v>0</v>
      </c>
      <c r="D418" s="3" t="e">
        <f>DATA!H425</f>
        <v>#N/A</v>
      </c>
      <c r="E418" s="3">
        <f>DATA!U425</f>
        <v>0</v>
      </c>
      <c r="F418" s="4">
        <f>DATA!I425</f>
        <v>0</v>
      </c>
      <c r="G418" s="3" t="str">
        <f>CONCATENATE("CUST NAME",":",DATA!J425)</f>
        <v>CUST NAME:</v>
      </c>
      <c r="H418" s="5"/>
      <c r="I418" s="4">
        <f t="shared" si="25"/>
        <v>0</v>
      </c>
      <c r="J418" s="3" t="str">
        <f t="shared" si="26"/>
        <v>CUST NAME:</v>
      </c>
      <c r="K418" s="3" t="str">
        <f>CONCATENATE("PRIM CONTACT",":",DATA!K425)</f>
        <v>PRIM CONTACT:</v>
      </c>
      <c r="L418" s="3" t="str">
        <f>CONCATENATE("PRIM PHONE",":",DATA!L425)</f>
        <v>PRIM PHONE:</v>
      </c>
      <c r="M418" s="75" t="str">
        <f>CONCATENATE("REQ COMPLETION DATE",":",(TEXT(DATA!M425,"MM/DD/YYYY")))</f>
        <v>REQ COMPLETION DATE:01/00/1900</v>
      </c>
      <c r="N418" s="3"/>
      <c r="O418" s="3">
        <f>DATA!N425</f>
        <v>0</v>
      </c>
      <c r="P418" s="3" t="str">
        <f>CONCATENATE("CURRENT LOC OF EQUIP",":",DATA!O425)</f>
        <v>CURRENT LOC OF EQUIP:</v>
      </c>
      <c r="Q418" s="3" t="str">
        <f>CONCATENATE("NEW LOC OF EQUIP",":",DATA!O425)</f>
        <v>NEW LOC OF EQUIP:</v>
      </c>
      <c r="R418" s="3" t="str">
        <f>CONCATENATE("MODEL",":",DATA!Q425)</f>
        <v>MODEL:</v>
      </c>
      <c r="S418" s="3" t="str">
        <f>CONCATENATE("GRAPHICS",":",DATA!R425)</f>
        <v>GRAPHICS:</v>
      </c>
      <c r="T418" s="3" t="str">
        <f>CONCATENATE("# OF STEPS",":",DATA!S425)</f>
        <v># OF STEPS:</v>
      </c>
      <c r="U418" s="3" t="str">
        <f>CONCATENATE("COMMENTS",":",DATA!T425)</f>
        <v>COMMENTS:</v>
      </c>
      <c r="V418" s="3">
        <f>DATA!F425</f>
        <v>4200</v>
      </c>
      <c r="W418" s="3" t="str">
        <f>'MDM WORKSHEET HIDE'!C419</f>
        <v/>
      </c>
      <c r="X418" s="3">
        <f>DATA!V425</f>
        <v>0</v>
      </c>
      <c r="Y418" s="75">
        <f>'MDM WORKSHEET HIDE'!B419</f>
        <v>14</v>
      </c>
      <c r="Z418" s="3" t="e">
        <f>'MDM WORKSHEET HIDE'!H419</f>
        <v>#N/A</v>
      </c>
      <c r="AA418" s="3" t="e">
        <f>'MDM WORKSHEET HIDE'!I419</f>
        <v>#N/A</v>
      </c>
      <c r="AB418" s="3"/>
      <c r="AC418" s="76" t="e">
        <f t="shared" si="27"/>
        <v>#VALUE!</v>
      </c>
      <c r="AD418" s="28"/>
      <c r="AE418" s="77" t="e">
        <f t="shared" si="28"/>
        <v>#VALUE!</v>
      </c>
    </row>
    <row r="419" spans="1:31" ht="48.75" customHeight="1" x14ac:dyDescent="0.3">
      <c r="A419" s="3" t="str">
        <f>CONCATENATE("REQ NAME",":",DATA!D426)</f>
        <v>REQ NAME:0</v>
      </c>
      <c r="B419" s="3" t="str">
        <f>CONCATENATE("REQ PHONE",":",DATA!E426)</f>
        <v>REQ PHONE:0</v>
      </c>
      <c r="C419" s="3">
        <f>DATA!G426</f>
        <v>0</v>
      </c>
      <c r="D419" s="3" t="e">
        <f>DATA!H426</f>
        <v>#N/A</v>
      </c>
      <c r="E419" s="3">
        <f>DATA!U426</f>
        <v>0</v>
      </c>
      <c r="F419" s="4">
        <f>DATA!I426</f>
        <v>0</v>
      </c>
      <c r="G419" s="3" t="str">
        <f>CONCATENATE("CUST NAME",":",DATA!J426)</f>
        <v>CUST NAME:</v>
      </c>
      <c r="H419" s="5"/>
      <c r="I419" s="4">
        <f t="shared" si="25"/>
        <v>0</v>
      </c>
      <c r="J419" s="3" t="str">
        <f t="shared" si="26"/>
        <v>CUST NAME:</v>
      </c>
      <c r="K419" s="3" t="str">
        <f>CONCATENATE("PRIM CONTACT",":",DATA!K426)</f>
        <v>PRIM CONTACT:</v>
      </c>
      <c r="L419" s="3" t="str">
        <f>CONCATENATE("PRIM PHONE",":",DATA!L426)</f>
        <v>PRIM PHONE:</v>
      </c>
      <c r="M419" s="75" t="str">
        <f>CONCATENATE("REQ COMPLETION DATE",":",(TEXT(DATA!M426,"MM/DD/YYYY")))</f>
        <v>REQ COMPLETION DATE:01/00/1900</v>
      </c>
      <c r="N419" s="3"/>
      <c r="O419" s="3">
        <f>DATA!N426</f>
        <v>0</v>
      </c>
      <c r="P419" s="3" t="str">
        <f>CONCATENATE("CURRENT LOC OF EQUIP",":",DATA!O426)</f>
        <v>CURRENT LOC OF EQUIP:</v>
      </c>
      <c r="Q419" s="3" t="str">
        <f>CONCATENATE("NEW LOC OF EQUIP",":",DATA!O426)</f>
        <v>NEW LOC OF EQUIP:</v>
      </c>
      <c r="R419" s="3" t="str">
        <f>CONCATENATE("MODEL",":",DATA!Q426)</f>
        <v>MODEL:</v>
      </c>
      <c r="S419" s="3" t="str">
        <f>CONCATENATE("GRAPHICS",":",DATA!R426)</f>
        <v>GRAPHICS:</v>
      </c>
      <c r="T419" s="3" t="str">
        <f>CONCATENATE("# OF STEPS",":",DATA!S426)</f>
        <v># OF STEPS:</v>
      </c>
      <c r="U419" s="3" t="str">
        <f>CONCATENATE("COMMENTS",":",DATA!T426)</f>
        <v>COMMENTS:</v>
      </c>
      <c r="V419" s="3">
        <f>DATA!F426</f>
        <v>4200</v>
      </c>
      <c r="W419" s="3" t="str">
        <f>'MDM WORKSHEET HIDE'!C420</f>
        <v/>
      </c>
      <c r="X419" s="3">
        <f>DATA!V426</f>
        <v>0</v>
      </c>
      <c r="Y419" s="75">
        <f>'MDM WORKSHEET HIDE'!B420</f>
        <v>14</v>
      </c>
      <c r="Z419" s="3" t="e">
        <f>'MDM WORKSHEET HIDE'!H420</f>
        <v>#N/A</v>
      </c>
      <c r="AA419" s="3" t="e">
        <f>'MDM WORKSHEET HIDE'!I420</f>
        <v>#N/A</v>
      </c>
      <c r="AB419" s="3"/>
      <c r="AC419" s="76" t="e">
        <f t="shared" si="27"/>
        <v>#VALUE!</v>
      </c>
      <c r="AD419" s="28"/>
      <c r="AE419" s="77" t="e">
        <f t="shared" si="28"/>
        <v>#VALUE!</v>
      </c>
    </row>
    <row r="420" spans="1:31" ht="48.75" customHeight="1" x14ac:dyDescent="0.3">
      <c r="A420" s="3" t="str">
        <f>CONCATENATE("REQ NAME",":",DATA!D427)</f>
        <v>REQ NAME:0</v>
      </c>
      <c r="B420" s="3" t="str">
        <f>CONCATENATE("REQ PHONE",":",DATA!E427)</f>
        <v>REQ PHONE:0</v>
      </c>
      <c r="C420" s="3">
        <f>DATA!G427</f>
        <v>0</v>
      </c>
      <c r="D420" s="3" t="e">
        <f>DATA!H427</f>
        <v>#N/A</v>
      </c>
      <c r="E420" s="3">
        <f>DATA!U427</f>
        <v>0</v>
      </c>
      <c r="F420" s="4">
        <f>DATA!I427</f>
        <v>0</v>
      </c>
      <c r="G420" s="3" t="str">
        <f>CONCATENATE("CUST NAME",":",DATA!J427)</f>
        <v>CUST NAME:</v>
      </c>
      <c r="H420" s="5"/>
      <c r="I420" s="4">
        <f t="shared" si="25"/>
        <v>0</v>
      </c>
      <c r="J420" s="3" t="str">
        <f t="shared" si="26"/>
        <v>CUST NAME:</v>
      </c>
      <c r="K420" s="3" t="str">
        <f>CONCATENATE("PRIM CONTACT",":",DATA!K427)</f>
        <v>PRIM CONTACT:</v>
      </c>
      <c r="L420" s="3" t="str">
        <f>CONCATENATE("PRIM PHONE",":",DATA!L427)</f>
        <v>PRIM PHONE:</v>
      </c>
      <c r="M420" s="75" t="str">
        <f>CONCATENATE("REQ COMPLETION DATE",":",(TEXT(DATA!M427,"MM/DD/YYYY")))</f>
        <v>REQ COMPLETION DATE:01/00/1900</v>
      </c>
      <c r="N420" s="3"/>
      <c r="O420" s="3">
        <f>DATA!N427</f>
        <v>0</v>
      </c>
      <c r="P420" s="3" t="str">
        <f>CONCATENATE("CURRENT LOC OF EQUIP",":",DATA!O427)</f>
        <v>CURRENT LOC OF EQUIP:</v>
      </c>
      <c r="Q420" s="3" t="str">
        <f>CONCATENATE("NEW LOC OF EQUIP",":",DATA!O427)</f>
        <v>NEW LOC OF EQUIP:</v>
      </c>
      <c r="R420" s="3" t="str">
        <f>CONCATENATE("MODEL",":",DATA!Q427)</f>
        <v>MODEL:</v>
      </c>
      <c r="S420" s="3" t="str">
        <f>CONCATENATE("GRAPHICS",":",DATA!R427)</f>
        <v>GRAPHICS:</v>
      </c>
      <c r="T420" s="3" t="str">
        <f>CONCATENATE("# OF STEPS",":",DATA!S427)</f>
        <v># OF STEPS:</v>
      </c>
      <c r="U420" s="3" t="str">
        <f>CONCATENATE("COMMENTS",":",DATA!T427)</f>
        <v>COMMENTS:</v>
      </c>
      <c r="V420" s="3">
        <f>DATA!F427</f>
        <v>4200</v>
      </c>
      <c r="W420" s="3" t="str">
        <f>'MDM WORKSHEET HIDE'!C421</f>
        <v/>
      </c>
      <c r="X420" s="3">
        <f>DATA!V427</f>
        <v>0</v>
      </c>
      <c r="Y420" s="75">
        <f>'MDM WORKSHEET HIDE'!B421</f>
        <v>14</v>
      </c>
      <c r="Z420" s="3" t="e">
        <f>'MDM WORKSHEET HIDE'!H421</f>
        <v>#N/A</v>
      </c>
      <c r="AA420" s="3" t="e">
        <f>'MDM WORKSHEET HIDE'!I421</f>
        <v>#N/A</v>
      </c>
      <c r="AB420" s="3"/>
      <c r="AC420" s="76" t="e">
        <f t="shared" si="27"/>
        <v>#VALUE!</v>
      </c>
      <c r="AD420" s="28"/>
      <c r="AE420" s="77" t="e">
        <f t="shared" si="28"/>
        <v>#VALUE!</v>
      </c>
    </row>
    <row r="421" spans="1:31" ht="48.75" customHeight="1" x14ac:dyDescent="0.3">
      <c r="A421" s="3" t="str">
        <f>CONCATENATE("REQ NAME",":",DATA!D428)</f>
        <v>REQ NAME:0</v>
      </c>
      <c r="B421" s="3" t="str">
        <f>CONCATENATE("REQ PHONE",":",DATA!E428)</f>
        <v>REQ PHONE:0</v>
      </c>
      <c r="C421" s="3">
        <f>DATA!G428</f>
        <v>0</v>
      </c>
      <c r="D421" s="3" t="e">
        <f>DATA!H428</f>
        <v>#N/A</v>
      </c>
      <c r="E421" s="3">
        <f>DATA!U428</f>
        <v>0</v>
      </c>
      <c r="F421" s="4">
        <f>DATA!I428</f>
        <v>0</v>
      </c>
      <c r="G421" s="3" t="str">
        <f>CONCATENATE("CUST NAME",":",DATA!J428)</f>
        <v>CUST NAME:</v>
      </c>
      <c r="H421" s="5"/>
      <c r="I421" s="4">
        <f t="shared" si="25"/>
        <v>0</v>
      </c>
      <c r="J421" s="3" t="str">
        <f t="shared" si="26"/>
        <v>CUST NAME:</v>
      </c>
      <c r="K421" s="3" t="str">
        <f>CONCATENATE("PRIM CONTACT",":",DATA!K428)</f>
        <v>PRIM CONTACT:</v>
      </c>
      <c r="L421" s="3" t="str">
        <f>CONCATENATE("PRIM PHONE",":",DATA!L428)</f>
        <v>PRIM PHONE:</v>
      </c>
      <c r="M421" s="75" t="str">
        <f>CONCATENATE("REQ COMPLETION DATE",":",(TEXT(DATA!M428,"MM/DD/YYYY")))</f>
        <v>REQ COMPLETION DATE:01/00/1900</v>
      </c>
      <c r="N421" s="3"/>
      <c r="O421" s="3">
        <f>DATA!N428</f>
        <v>0</v>
      </c>
      <c r="P421" s="3" t="str">
        <f>CONCATENATE("CURRENT LOC OF EQUIP",":",DATA!O428)</f>
        <v>CURRENT LOC OF EQUIP:</v>
      </c>
      <c r="Q421" s="3" t="str">
        <f>CONCATENATE("NEW LOC OF EQUIP",":",DATA!O428)</f>
        <v>NEW LOC OF EQUIP:</v>
      </c>
      <c r="R421" s="3" t="str">
        <f>CONCATENATE("MODEL",":",DATA!Q428)</f>
        <v>MODEL:</v>
      </c>
      <c r="S421" s="3" t="str">
        <f>CONCATENATE("GRAPHICS",":",DATA!R428)</f>
        <v>GRAPHICS:</v>
      </c>
      <c r="T421" s="3" t="str">
        <f>CONCATENATE("# OF STEPS",":",DATA!S428)</f>
        <v># OF STEPS:</v>
      </c>
      <c r="U421" s="3" t="str">
        <f>CONCATENATE("COMMENTS",":",DATA!T428)</f>
        <v>COMMENTS:</v>
      </c>
      <c r="V421" s="3">
        <f>DATA!F428</f>
        <v>4200</v>
      </c>
      <c r="W421" s="3" t="str">
        <f>'MDM WORKSHEET HIDE'!C422</f>
        <v/>
      </c>
      <c r="X421" s="3">
        <f>DATA!V428</f>
        <v>0</v>
      </c>
      <c r="Y421" s="75">
        <f>'MDM WORKSHEET HIDE'!B422</f>
        <v>14</v>
      </c>
      <c r="Z421" s="3" t="e">
        <f>'MDM WORKSHEET HIDE'!H422</f>
        <v>#N/A</v>
      </c>
      <c r="AA421" s="3" t="e">
        <f>'MDM WORKSHEET HIDE'!I422</f>
        <v>#N/A</v>
      </c>
      <c r="AB421" s="3"/>
      <c r="AC421" s="76" t="e">
        <f t="shared" si="27"/>
        <v>#VALUE!</v>
      </c>
      <c r="AD421" s="28"/>
      <c r="AE421" s="77" t="e">
        <f t="shared" si="28"/>
        <v>#VALUE!</v>
      </c>
    </row>
    <row r="422" spans="1:31" ht="48.75" customHeight="1" x14ac:dyDescent="0.3">
      <c r="A422" s="3" t="str">
        <f>CONCATENATE("REQ NAME",":",DATA!D429)</f>
        <v>REQ NAME:0</v>
      </c>
      <c r="B422" s="3" t="str">
        <f>CONCATENATE("REQ PHONE",":",DATA!E429)</f>
        <v>REQ PHONE:0</v>
      </c>
      <c r="C422" s="3">
        <f>DATA!G429</f>
        <v>0</v>
      </c>
      <c r="D422" s="3" t="e">
        <f>DATA!H429</f>
        <v>#N/A</v>
      </c>
      <c r="E422" s="3">
        <f>DATA!U429</f>
        <v>0</v>
      </c>
      <c r="F422" s="4">
        <f>DATA!I429</f>
        <v>0</v>
      </c>
      <c r="G422" s="3" t="str">
        <f>CONCATENATE("CUST NAME",":",DATA!J429)</f>
        <v>CUST NAME:</v>
      </c>
      <c r="H422" s="5"/>
      <c r="I422" s="4">
        <f t="shared" si="25"/>
        <v>0</v>
      </c>
      <c r="J422" s="3" t="str">
        <f t="shared" si="26"/>
        <v>CUST NAME:</v>
      </c>
      <c r="K422" s="3" t="str">
        <f>CONCATENATE("PRIM CONTACT",":",DATA!K429)</f>
        <v>PRIM CONTACT:</v>
      </c>
      <c r="L422" s="3" t="str">
        <f>CONCATENATE("PRIM PHONE",":",DATA!L429)</f>
        <v>PRIM PHONE:</v>
      </c>
      <c r="M422" s="75" t="str">
        <f>CONCATENATE("REQ COMPLETION DATE",":",(TEXT(DATA!M429,"MM/DD/YYYY")))</f>
        <v>REQ COMPLETION DATE:01/00/1900</v>
      </c>
      <c r="N422" s="3"/>
      <c r="O422" s="3">
        <f>DATA!N429</f>
        <v>0</v>
      </c>
      <c r="P422" s="3" t="str">
        <f>CONCATENATE("CURRENT LOC OF EQUIP",":",DATA!O429)</f>
        <v>CURRENT LOC OF EQUIP:</v>
      </c>
      <c r="Q422" s="3" t="str">
        <f>CONCATENATE("NEW LOC OF EQUIP",":",DATA!O429)</f>
        <v>NEW LOC OF EQUIP:</v>
      </c>
      <c r="R422" s="3" t="str">
        <f>CONCATENATE("MODEL",":",DATA!Q429)</f>
        <v>MODEL:</v>
      </c>
      <c r="S422" s="3" t="str">
        <f>CONCATENATE("GRAPHICS",":",DATA!R429)</f>
        <v>GRAPHICS:</v>
      </c>
      <c r="T422" s="3" t="str">
        <f>CONCATENATE("# OF STEPS",":",DATA!S429)</f>
        <v># OF STEPS:</v>
      </c>
      <c r="U422" s="3" t="str">
        <f>CONCATENATE("COMMENTS",":",DATA!T429)</f>
        <v>COMMENTS:</v>
      </c>
      <c r="V422" s="3">
        <f>DATA!F429</f>
        <v>4200</v>
      </c>
      <c r="W422" s="3" t="str">
        <f>'MDM WORKSHEET HIDE'!C423</f>
        <v/>
      </c>
      <c r="X422" s="3">
        <f>DATA!V429</f>
        <v>0</v>
      </c>
      <c r="Y422" s="75">
        <f>'MDM WORKSHEET HIDE'!B423</f>
        <v>14</v>
      </c>
      <c r="Z422" s="3" t="e">
        <f>'MDM WORKSHEET HIDE'!H423</f>
        <v>#N/A</v>
      </c>
      <c r="AA422" s="3" t="e">
        <f>'MDM WORKSHEET HIDE'!I423</f>
        <v>#N/A</v>
      </c>
      <c r="AB422" s="3"/>
      <c r="AC422" s="76" t="e">
        <f t="shared" si="27"/>
        <v>#VALUE!</v>
      </c>
      <c r="AD422" s="28"/>
      <c r="AE422" s="77" t="e">
        <f t="shared" si="28"/>
        <v>#VALUE!</v>
      </c>
    </row>
    <row r="423" spans="1:31" ht="48.75" customHeight="1" x14ac:dyDescent="0.3">
      <c r="A423" s="3" t="str">
        <f>CONCATENATE("REQ NAME",":",DATA!D430)</f>
        <v>REQ NAME:0</v>
      </c>
      <c r="B423" s="3" t="str">
        <f>CONCATENATE("REQ PHONE",":",DATA!E430)</f>
        <v>REQ PHONE:0</v>
      </c>
      <c r="C423" s="3">
        <f>DATA!G430</f>
        <v>0</v>
      </c>
      <c r="D423" s="3" t="e">
        <f>DATA!H430</f>
        <v>#N/A</v>
      </c>
      <c r="E423" s="3">
        <f>DATA!U430</f>
        <v>0</v>
      </c>
      <c r="F423" s="4">
        <f>DATA!I430</f>
        <v>0</v>
      </c>
      <c r="G423" s="3" t="str">
        <f>CONCATENATE("CUST NAME",":",DATA!J430)</f>
        <v>CUST NAME:</v>
      </c>
      <c r="H423" s="5"/>
      <c r="I423" s="4">
        <f t="shared" si="25"/>
        <v>0</v>
      </c>
      <c r="J423" s="3" t="str">
        <f t="shared" si="26"/>
        <v>CUST NAME:</v>
      </c>
      <c r="K423" s="3" t="str">
        <f>CONCATENATE("PRIM CONTACT",":",DATA!K430)</f>
        <v>PRIM CONTACT:</v>
      </c>
      <c r="L423" s="3" t="str">
        <f>CONCATENATE("PRIM PHONE",":",DATA!L430)</f>
        <v>PRIM PHONE:</v>
      </c>
      <c r="M423" s="75" t="str">
        <f>CONCATENATE("REQ COMPLETION DATE",":",(TEXT(DATA!M430,"MM/DD/YYYY")))</f>
        <v>REQ COMPLETION DATE:01/00/1900</v>
      </c>
      <c r="N423" s="3"/>
      <c r="O423" s="3">
        <f>DATA!N430</f>
        <v>0</v>
      </c>
      <c r="P423" s="3" t="str">
        <f>CONCATENATE("CURRENT LOC OF EQUIP",":",DATA!O430)</f>
        <v>CURRENT LOC OF EQUIP:</v>
      </c>
      <c r="Q423" s="3" t="str">
        <f>CONCATENATE("NEW LOC OF EQUIP",":",DATA!O430)</f>
        <v>NEW LOC OF EQUIP:</v>
      </c>
      <c r="R423" s="3" t="str">
        <f>CONCATENATE("MODEL",":",DATA!Q430)</f>
        <v>MODEL:</v>
      </c>
      <c r="S423" s="3" t="str">
        <f>CONCATENATE("GRAPHICS",":",DATA!R430)</f>
        <v>GRAPHICS:</v>
      </c>
      <c r="T423" s="3" t="str">
        <f>CONCATENATE("# OF STEPS",":",DATA!S430)</f>
        <v># OF STEPS:</v>
      </c>
      <c r="U423" s="3" t="str">
        <f>CONCATENATE("COMMENTS",":",DATA!T430)</f>
        <v>COMMENTS:</v>
      </c>
      <c r="V423" s="3">
        <f>DATA!F430</f>
        <v>4200</v>
      </c>
      <c r="W423" s="3" t="str">
        <f>'MDM WORKSHEET HIDE'!C424</f>
        <v/>
      </c>
      <c r="X423" s="3">
        <f>DATA!V430</f>
        <v>0</v>
      </c>
      <c r="Y423" s="75">
        <f>'MDM WORKSHEET HIDE'!B424</f>
        <v>14</v>
      </c>
      <c r="Z423" s="3" t="e">
        <f>'MDM WORKSHEET HIDE'!H424</f>
        <v>#N/A</v>
      </c>
      <c r="AA423" s="3" t="e">
        <f>'MDM WORKSHEET HIDE'!I424</f>
        <v>#N/A</v>
      </c>
      <c r="AB423" s="3"/>
      <c r="AC423" s="76" t="e">
        <f t="shared" si="27"/>
        <v>#VALUE!</v>
      </c>
      <c r="AD423" s="28"/>
      <c r="AE423" s="77" t="e">
        <f t="shared" si="28"/>
        <v>#VALUE!</v>
      </c>
    </row>
    <row r="424" spans="1:31" ht="48.75" customHeight="1" x14ac:dyDescent="0.3">
      <c r="A424" s="3" t="str">
        <f>CONCATENATE("REQ NAME",":",DATA!D431)</f>
        <v>REQ NAME:0</v>
      </c>
      <c r="B424" s="3" t="str">
        <f>CONCATENATE("REQ PHONE",":",DATA!E431)</f>
        <v>REQ PHONE:0</v>
      </c>
      <c r="C424" s="3">
        <f>DATA!G431</f>
        <v>0</v>
      </c>
      <c r="D424" s="3" t="e">
        <f>DATA!H431</f>
        <v>#N/A</v>
      </c>
      <c r="E424" s="3">
        <f>DATA!U431</f>
        <v>0</v>
      </c>
      <c r="F424" s="4">
        <f>DATA!I431</f>
        <v>0</v>
      </c>
      <c r="G424" s="3" t="str">
        <f>CONCATENATE("CUST NAME",":",DATA!J431)</f>
        <v>CUST NAME:</v>
      </c>
      <c r="H424" s="5"/>
      <c r="I424" s="4">
        <f t="shared" si="25"/>
        <v>0</v>
      </c>
      <c r="J424" s="3" t="str">
        <f t="shared" si="26"/>
        <v>CUST NAME:</v>
      </c>
      <c r="K424" s="3" t="str">
        <f>CONCATENATE("PRIM CONTACT",":",DATA!K431)</f>
        <v>PRIM CONTACT:</v>
      </c>
      <c r="L424" s="3" t="str">
        <f>CONCATENATE("PRIM PHONE",":",DATA!L431)</f>
        <v>PRIM PHONE:</v>
      </c>
      <c r="M424" s="75" t="str">
        <f>CONCATENATE("REQ COMPLETION DATE",":",(TEXT(DATA!M431,"MM/DD/YYYY")))</f>
        <v>REQ COMPLETION DATE:01/00/1900</v>
      </c>
      <c r="N424" s="3"/>
      <c r="O424" s="3">
        <f>DATA!N431</f>
        <v>0</v>
      </c>
      <c r="P424" s="3" t="str">
        <f>CONCATENATE("CURRENT LOC OF EQUIP",":",DATA!O431)</f>
        <v>CURRENT LOC OF EQUIP:</v>
      </c>
      <c r="Q424" s="3" t="str">
        <f>CONCATENATE("NEW LOC OF EQUIP",":",DATA!O431)</f>
        <v>NEW LOC OF EQUIP:</v>
      </c>
      <c r="R424" s="3" t="str">
        <f>CONCATENATE("MODEL",":",DATA!Q431)</f>
        <v>MODEL:</v>
      </c>
      <c r="S424" s="3" t="str">
        <f>CONCATENATE("GRAPHICS",":",DATA!R431)</f>
        <v>GRAPHICS:</v>
      </c>
      <c r="T424" s="3" t="str">
        <f>CONCATENATE("# OF STEPS",":",DATA!S431)</f>
        <v># OF STEPS:</v>
      </c>
      <c r="U424" s="3" t="str">
        <f>CONCATENATE("COMMENTS",":",DATA!T431)</f>
        <v>COMMENTS:</v>
      </c>
      <c r="V424" s="3">
        <f>DATA!F431</f>
        <v>4200</v>
      </c>
      <c r="W424" s="3" t="str">
        <f>'MDM WORKSHEET HIDE'!C425</f>
        <v/>
      </c>
      <c r="X424" s="3">
        <f>DATA!V431</f>
        <v>0</v>
      </c>
      <c r="Y424" s="75">
        <f>'MDM WORKSHEET HIDE'!B425</f>
        <v>14</v>
      </c>
      <c r="Z424" s="3" t="e">
        <f>'MDM WORKSHEET HIDE'!H425</f>
        <v>#N/A</v>
      </c>
      <c r="AA424" s="3" t="e">
        <f>'MDM WORKSHEET HIDE'!I425</f>
        <v>#N/A</v>
      </c>
      <c r="AB424" s="3"/>
      <c r="AC424" s="76" t="e">
        <f t="shared" si="27"/>
        <v>#VALUE!</v>
      </c>
      <c r="AD424" s="28"/>
      <c r="AE424" s="77" t="e">
        <f t="shared" si="28"/>
        <v>#VALUE!</v>
      </c>
    </row>
    <row r="425" spans="1:31" ht="48.75" customHeight="1" x14ac:dyDescent="0.3">
      <c r="A425" s="3" t="str">
        <f>CONCATENATE("REQ NAME",":",DATA!D432)</f>
        <v>REQ NAME:0</v>
      </c>
      <c r="B425" s="3" t="str">
        <f>CONCATENATE("REQ PHONE",":",DATA!E432)</f>
        <v>REQ PHONE:0</v>
      </c>
      <c r="C425" s="3">
        <f>DATA!G432</f>
        <v>0</v>
      </c>
      <c r="D425" s="3" t="e">
        <f>DATA!H432</f>
        <v>#N/A</v>
      </c>
      <c r="E425" s="3">
        <f>DATA!U432</f>
        <v>0</v>
      </c>
      <c r="F425" s="4">
        <f>DATA!I432</f>
        <v>0</v>
      </c>
      <c r="G425" s="3" t="str">
        <f>CONCATENATE("CUST NAME",":",DATA!J432)</f>
        <v>CUST NAME:</v>
      </c>
      <c r="H425" s="5"/>
      <c r="I425" s="4">
        <f t="shared" si="25"/>
        <v>0</v>
      </c>
      <c r="J425" s="3" t="str">
        <f t="shared" si="26"/>
        <v>CUST NAME:</v>
      </c>
      <c r="K425" s="3" t="str">
        <f>CONCATENATE("PRIM CONTACT",":",DATA!K432)</f>
        <v>PRIM CONTACT:</v>
      </c>
      <c r="L425" s="3" t="str">
        <f>CONCATENATE("PRIM PHONE",":",DATA!L432)</f>
        <v>PRIM PHONE:</v>
      </c>
      <c r="M425" s="75" t="str">
        <f>CONCATENATE("REQ COMPLETION DATE",":",(TEXT(DATA!M432,"MM/DD/YYYY")))</f>
        <v>REQ COMPLETION DATE:01/00/1900</v>
      </c>
      <c r="N425" s="3"/>
      <c r="O425" s="3">
        <f>DATA!N432</f>
        <v>0</v>
      </c>
      <c r="P425" s="3" t="str">
        <f>CONCATENATE("CURRENT LOC OF EQUIP",":",DATA!O432)</f>
        <v>CURRENT LOC OF EQUIP:</v>
      </c>
      <c r="Q425" s="3" t="str">
        <f>CONCATENATE("NEW LOC OF EQUIP",":",DATA!O432)</f>
        <v>NEW LOC OF EQUIP:</v>
      </c>
      <c r="R425" s="3" t="str">
        <f>CONCATENATE("MODEL",":",DATA!Q432)</f>
        <v>MODEL:</v>
      </c>
      <c r="S425" s="3" t="str">
        <f>CONCATENATE("GRAPHICS",":",DATA!R432)</f>
        <v>GRAPHICS:</v>
      </c>
      <c r="T425" s="3" t="str">
        <f>CONCATENATE("# OF STEPS",":",DATA!S432)</f>
        <v># OF STEPS:</v>
      </c>
      <c r="U425" s="3" t="str">
        <f>CONCATENATE("COMMENTS",":",DATA!T432)</f>
        <v>COMMENTS:</v>
      </c>
      <c r="V425" s="3">
        <f>DATA!F432</f>
        <v>4200</v>
      </c>
      <c r="W425" s="3" t="str">
        <f>'MDM WORKSHEET HIDE'!C426</f>
        <v/>
      </c>
      <c r="X425" s="3">
        <f>DATA!V432</f>
        <v>0</v>
      </c>
      <c r="Y425" s="75">
        <f>'MDM WORKSHEET HIDE'!B426</f>
        <v>14</v>
      </c>
      <c r="Z425" s="3" t="e">
        <f>'MDM WORKSHEET HIDE'!H426</f>
        <v>#N/A</v>
      </c>
      <c r="AA425" s="3" t="e">
        <f>'MDM WORKSHEET HIDE'!I426</f>
        <v>#N/A</v>
      </c>
      <c r="AB425" s="3"/>
      <c r="AC425" s="76" t="e">
        <f t="shared" si="27"/>
        <v>#VALUE!</v>
      </c>
      <c r="AD425" s="28"/>
      <c r="AE425" s="77" t="e">
        <f t="shared" si="28"/>
        <v>#VALUE!</v>
      </c>
    </row>
    <row r="426" spans="1:31" ht="48.75" customHeight="1" x14ac:dyDescent="0.3">
      <c r="A426" s="3" t="str">
        <f>CONCATENATE("REQ NAME",":",DATA!D433)</f>
        <v>REQ NAME:0</v>
      </c>
      <c r="B426" s="3" t="str">
        <f>CONCATENATE("REQ PHONE",":",DATA!E433)</f>
        <v>REQ PHONE:0</v>
      </c>
      <c r="C426" s="3">
        <f>DATA!G433</f>
        <v>0</v>
      </c>
      <c r="D426" s="3" t="e">
        <f>DATA!H433</f>
        <v>#N/A</v>
      </c>
      <c r="E426" s="3">
        <f>DATA!U433</f>
        <v>0</v>
      </c>
      <c r="F426" s="4">
        <f>DATA!I433</f>
        <v>0</v>
      </c>
      <c r="G426" s="3" t="str">
        <f>CONCATENATE("CUST NAME",":",DATA!J433)</f>
        <v>CUST NAME:</v>
      </c>
      <c r="H426" s="5"/>
      <c r="I426" s="4">
        <f t="shared" si="25"/>
        <v>0</v>
      </c>
      <c r="J426" s="3" t="str">
        <f t="shared" si="26"/>
        <v>CUST NAME:</v>
      </c>
      <c r="K426" s="3" t="str">
        <f>CONCATENATE("PRIM CONTACT",":",DATA!K433)</f>
        <v>PRIM CONTACT:</v>
      </c>
      <c r="L426" s="3" t="str">
        <f>CONCATENATE("PRIM PHONE",":",DATA!L433)</f>
        <v>PRIM PHONE:</v>
      </c>
      <c r="M426" s="75" t="str">
        <f>CONCATENATE("REQ COMPLETION DATE",":",(TEXT(DATA!M433,"MM/DD/YYYY")))</f>
        <v>REQ COMPLETION DATE:01/00/1900</v>
      </c>
      <c r="N426" s="3"/>
      <c r="O426" s="3">
        <f>DATA!N433</f>
        <v>0</v>
      </c>
      <c r="P426" s="3" t="str">
        <f>CONCATENATE("CURRENT LOC OF EQUIP",":",DATA!O433)</f>
        <v>CURRENT LOC OF EQUIP:</v>
      </c>
      <c r="Q426" s="3" t="str">
        <f>CONCATENATE("NEW LOC OF EQUIP",":",DATA!O433)</f>
        <v>NEW LOC OF EQUIP:</v>
      </c>
      <c r="R426" s="3" t="str">
        <f>CONCATENATE("MODEL",":",DATA!Q433)</f>
        <v>MODEL:</v>
      </c>
      <c r="S426" s="3" t="str">
        <f>CONCATENATE("GRAPHICS",":",DATA!R433)</f>
        <v>GRAPHICS:</v>
      </c>
      <c r="T426" s="3" t="str">
        <f>CONCATENATE("# OF STEPS",":",DATA!S433)</f>
        <v># OF STEPS:</v>
      </c>
      <c r="U426" s="3" t="str">
        <f>CONCATENATE("COMMENTS",":",DATA!T433)</f>
        <v>COMMENTS:</v>
      </c>
      <c r="V426" s="3">
        <f>DATA!F433</f>
        <v>4200</v>
      </c>
      <c r="W426" s="3" t="str">
        <f>'MDM WORKSHEET HIDE'!C427</f>
        <v/>
      </c>
      <c r="X426" s="3">
        <f>DATA!V433</f>
        <v>0</v>
      </c>
      <c r="Y426" s="75">
        <f>'MDM WORKSHEET HIDE'!B427</f>
        <v>14</v>
      </c>
      <c r="Z426" s="3" t="e">
        <f>'MDM WORKSHEET HIDE'!H427</f>
        <v>#N/A</v>
      </c>
      <c r="AA426" s="3" t="e">
        <f>'MDM WORKSHEET HIDE'!I427</f>
        <v>#N/A</v>
      </c>
      <c r="AB426" s="3"/>
      <c r="AC426" s="76" t="e">
        <f t="shared" si="27"/>
        <v>#VALUE!</v>
      </c>
      <c r="AD426" s="28"/>
      <c r="AE426" s="77" t="e">
        <f t="shared" si="28"/>
        <v>#VALUE!</v>
      </c>
    </row>
    <row r="427" spans="1:31" ht="48.75" customHeight="1" x14ac:dyDescent="0.3">
      <c r="A427" s="3" t="str">
        <f>CONCATENATE("REQ NAME",":",DATA!D434)</f>
        <v>REQ NAME:0</v>
      </c>
      <c r="B427" s="3" t="str">
        <f>CONCATENATE("REQ PHONE",":",DATA!E434)</f>
        <v>REQ PHONE:0</v>
      </c>
      <c r="C427" s="3">
        <f>DATA!G434</f>
        <v>0</v>
      </c>
      <c r="D427" s="3" t="e">
        <f>DATA!H434</f>
        <v>#N/A</v>
      </c>
      <c r="E427" s="3">
        <f>DATA!U434</f>
        <v>0</v>
      </c>
      <c r="F427" s="4">
        <f>DATA!I434</f>
        <v>0</v>
      </c>
      <c r="G427" s="3" t="str">
        <f>CONCATENATE("CUST NAME",":",DATA!J434)</f>
        <v>CUST NAME:</v>
      </c>
      <c r="H427" s="5"/>
      <c r="I427" s="4">
        <f t="shared" si="25"/>
        <v>0</v>
      </c>
      <c r="J427" s="3" t="str">
        <f t="shared" si="26"/>
        <v>CUST NAME:</v>
      </c>
      <c r="K427" s="3" t="str">
        <f>CONCATENATE("PRIM CONTACT",":",DATA!K434)</f>
        <v>PRIM CONTACT:</v>
      </c>
      <c r="L427" s="3" t="str">
        <f>CONCATENATE("PRIM PHONE",":",DATA!L434)</f>
        <v>PRIM PHONE:</v>
      </c>
      <c r="M427" s="75" t="str">
        <f>CONCATENATE("REQ COMPLETION DATE",":",(TEXT(DATA!M434,"MM/DD/YYYY")))</f>
        <v>REQ COMPLETION DATE:01/00/1900</v>
      </c>
      <c r="N427" s="3"/>
      <c r="O427" s="3">
        <f>DATA!N434</f>
        <v>0</v>
      </c>
      <c r="P427" s="3" t="str">
        <f>CONCATENATE("CURRENT LOC OF EQUIP",":",DATA!O434)</f>
        <v>CURRENT LOC OF EQUIP:</v>
      </c>
      <c r="Q427" s="3" t="str">
        <f>CONCATENATE("NEW LOC OF EQUIP",":",DATA!O434)</f>
        <v>NEW LOC OF EQUIP:</v>
      </c>
      <c r="R427" s="3" t="str">
        <f>CONCATENATE("MODEL",":",DATA!Q434)</f>
        <v>MODEL:</v>
      </c>
      <c r="S427" s="3" t="str">
        <f>CONCATENATE("GRAPHICS",":",DATA!R434)</f>
        <v>GRAPHICS:</v>
      </c>
      <c r="T427" s="3" t="str">
        <f>CONCATENATE("# OF STEPS",":",DATA!S434)</f>
        <v># OF STEPS:</v>
      </c>
      <c r="U427" s="3" t="str">
        <f>CONCATENATE("COMMENTS",":",DATA!T434)</f>
        <v>COMMENTS:</v>
      </c>
      <c r="V427" s="3">
        <f>DATA!F434</f>
        <v>4200</v>
      </c>
      <c r="W427" s="3" t="str">
        <f>'MDM WORKSHEET HIDE'!C428</f>
        <v/>
      </c>
      <c r="X427" s="3">
        <f>DATA!V434</f>
        <v>0</v>
      </c>
      <c r="Y427" s="75">
        <f>'MDM WORKSHEET HIDE'!B428</f>
        <v>14</v>
      </c>
      <c r="Z427" s="3" t="e">
        <f>'MDM WORKSHEET HIDE'!H428</f>
        <v>#N/A</v>
      </c>
      <c r="AA427" s="3" t="e">
        <f>'MDM WORKSHEET HIDE'!I428</f>
        <v>#N/A</v>
      </c>
      <c r="AB427" s="3"/>
      <c r="AC427" s="76" t="e">
        <f t="shared" si="27"/>
        <v>#VALUE!</v>
      </c>
      <c r="AD427" s="28"/>
      <c r="AE427" s="77" t="e">
        <f t="shared" si="28"/>
        <v>#VALUE!</v>
      </c>
    </row>
    <row r="428" spans="1:31" ht="48.75" customHeight="1" x14ac:dyDescent="0.3">
      <c r="A428" s="3" t="str">
        <f>CONCATENATE("REQ NAME",":",DATA!D435)</f>
        <v>REQ NAME:0</v>
      </c>
      <c r="B428" s="3" t="str">
        <f>CONCATENATE("REQ PHONE",":",DATA!E435)</f>
        <v>REQ PHONE:0</v>
      </c>
      <c r="C428" s="3">
        <f>DATA!G435</f>
        <v>0</v>
      </c>
      <c r="D428" s="3" t="e">
        <f>DATA!H435</f>
        <v>#N/A</v>
      </c>
      <c r="E428" s="3">
        <f>DATA!U435</f>
        <v>0</v>
      </c>
      <c r="F428" s="4">
        <f>DATA!I435</f>
        <v>0</v>
      </c>
      <c r="G428" s="3" t="str">
        <f>CONCATENATE("CUST NAME",":",DATA!J435)</f>
        <v>CUST NAME:</v>
      </c>
      <c r="H428" s="5"/>
      <c r="I428" s="4">
        <f t="shared" si="25"/>
        <v>0</v>
      </c>
      <c r="J428" s="3" t="str">
        <f t="shared" si="26"/>
        <v>CUST NAME:</v>
      </c>
      <c r="K428" s="3" t="str">
        <f>CONCATENATE("PRIM CONTACT",":",DATA!K435)</f>
        <v>PRIM CONTACT:</v>
      </c>
      <c r="L428" s="3" t="str">
        <f>CONCATENATE("PRIM PHONE",":",DATA!L435)</f>
        <v>PRIM PHONE:</v>
      </c>
      <c r="M428" s="75" t="str">
        <f>CONCATENATE("REQ COMPLETION DATE",":",(TEXT(DATA!M435,"MM/DD/YYYY")))</f>
        <v>REQ COMPLETION DATE:01/00/1900</v>
      </c>
      <c r="N428" s="3"/>
      <c r="O428" s="3">
        <f>DATA!N435</f>
        <v>0</v>
      </c>
      <c r="P428" s="3" t="str">
        <f>CONCATENATE("CURRENT LOC OF EQUIP",":",DATA!O435)</f>
        <v>CURRENT LOC OF EQUIP:</v>
      </c>
      <c r="Q428" s="3" t="str">
        <f>CONCATENATE("NEW LOC OF EQUIP",":",DATA!O435)</f>
        <v>NEW LOC OF EQUIP:</v>
      </c>
      <c r="R428" s="3" t="str">
        <f>CONCATENATE("MODEL",":",DATA!Q435)</f>
        <v>MODEL:</v>
      </c>
      <c r="S428" s="3" t="str">
        <f>CONCATENATE("GRAPHICS",":",DATA!R435)</f>
        <v>GRAPHICS:</v>
      </c>
      <c r="T428" s="3" t="str">
        <f>CONCATENATE("# OF STEPS",":",DATA!S435)</f>
        <v># OF STEPS:</v>
      </c>
      <c r="U428" s="3" t="str">
        <f>CONCATENATE("COMMENTS",":",DATA!T435)</f>
        <v>COMMENTS:</v>
      </c>
      <c r="V428" s="3">
        <f>DATA!F435</f>
        <v>4200</v>
      </c>
      <c r="W428" s="3" t="str">
        <f>'MDM WORKSHEET HIDE'!C429</f>
        <v/>
      </c>
      <c r="X428" s="3">
        <f>DATA!V435</f>
        <v>0</v>
      </c>
      <c r="Y428" s="75">
        <f>'MDM WORKSHEET HIDE'!B429</f>
        <v>14</v>
      </c>
      <c r="Z428" s="3" t="e">
        <f>'MDM WORKSHEET HIDE'!H429</f>
        <v>#N/A</v>
      </c>
      <c r="AA428" s="3" t="e">
        <f>'MDM WORKSHEET HIDE'!I429</f>
        <v>#N/A</v>
      </c>
      <c r="AB428" s="3"/>
      <c r="AC428" s="76" t="e">
        <f t="shared" si="27"/>
        <v>#VALUE!</v>
      </c>
      <c r="AD428" s="28"/>
      <c r="AE428" s="77" t="e">
        <f t="shared" si="28"/>
        <v>#VALUE!</v>
      </c>
    </row>
    <row r="429" spans="1:31" ht="48.75" customHeight="1" x14ac:dyDescent="0.3">
      <c r="A429" s="3" t="str">
        <f>CONCATENATE("REQ NAME",":",DATA!D436)</f>
        <v>REQ NAME:0</v>
      </c>
      <c r="B429" s="3" t="str">
        <f>CONCATENATE("REQ PHONE",":",DATA!E436)</f>
        <v>REQ PHONE:0</v>
      </c>
      <c r="C429" s="3">
        <f>DATA!G436</f>
        <v>0</v>
      </c>
      <c r="D429" s="3" t="e">
        <f>DATA!H436</f>
        <v>#N/A</v>
      </c>
      <c r="E429" s="3">
        <f>DATA!U436</f>
        <v>0</v>
      </c>
      <c r="F429" s="4">
        <f>DATA!I436</f>
        <v>0</v>
      </c>
      <c r="G429" s="3" t="str">
        <f>CONCATENATE("CUST NAME",":",DATA!J436)</f>
        <v>CUST NAME:</v>
      </c>
      <c r="H429" s="5"/>
      <c r="I429" s="4">
        <f t="shared" si="25"/>
        <v>0</v>
      </c>
      <c r="J429" s="3" t="str">
        <f t="shared" si="26"/>
        <v>CUST NAME:</v>
      </c>
      <c r="K429" s="3" t="str">
        <f>CONCATENATE("PRIM CONTACT",":",DATA!K436)</f>
        <v>PRIM CONTACT:</v>
      </c>
      <c r="L429" s="3" t="str">
        <f>CONCATENATE("PRIM PHONE",":",DATA!L436)</f>
        <v>PRIM PHONE:</v>
      </c>
      <c r="M429" s="75" t="str">
        <f>CONCATENATE("REQ COMPLETION DATE",":",(TEXT(DATA!M436,"MM/DD/YYYY")))</f>
        <v>REQ COMPLETION DATE:01/00/1900</v>
      </c>
      <c r="N429" s="3"/>
      <c r="O429" s="3">
        <f>DATA!N436</f>
        <v>0</v>
      </c>
      <c r="P429" s="3" t="str">
        <f>CONCATENATE("CURRENT LOC OF EQUIP",":",DATA!O436)</f>
        <v>CURRENT LOC OF EQUIP:</v>
      </c>
      <c r="Q429" s="3" t="str">
        <f>CONCATENATE("NEW LOC OF EQUIP",":",DATA!O436)</f>
        <v>NEW LOC OF EQUIP:</v>
      </c>
      <c r="R429" s="3" t="str">
        <f>CONCATENATE("MODEL",":",DATA!Q436)</f>
        <v>MODEL:</v>
      </c>
      <c r="S429" s="3" t="str">
        <f>CONCATENATE("GRAPHICS",":",DATA!R436)</f>
        <v>GRAPHICS:</v>
      </c>
      <c r="T429" s="3" t="str">
        <f>CONCATENATE("# OF STEPS",":",DATA!S436)</f>
        <v># OF STEPS:</v>
      </c>
      <c r="U429" s="3" t="str">
        <f>CONCATENATE("COMMENTS",":",DATA!T436)</f>
        <v>COMMENTS:</v>
      </c>
      <c r="V429" s="3">
        <f>DATA!F436</f>
        <v>4200</v>
      </c>
      <c r="W429" s="3" t="str">
        <f>'MDM WORKSHEET HIDE'!C430</f>
        <v/>
      </c>
      <c r="X429" s="3">
        <f>DATA!V436</f>
        <v>0</v>
      </c>
      <c r="Y429" s="75">
        <f>'MDM WORKSHEET HIDE'!B430</f>
        <v>14</v>
      </c>
      <c r="Z429" s="3" t="e">
        <f>'MDM WORKSHEET HIDE'!H430</f>
        <v>#N/A</v>
      </c>
      <c r="AA429" s="3" t="e">
        <f>'MDM WORKSHEET HIDE'!I430</f>
        <v>#N/A</v>
      </c>
      <c r="AB429" s="3"/>
      <c r="AC429" s="76" t="e">
        <f t="shared" si="27"/>
        <v>#VALUE!</v>
      </c>
      <c r="AD429" s="28"/>
      <c r="AE429" s="77" t="e">
        <f t="shared" si="28"/>
        <v>#VALUE!</v>
      </c>
    </row>
    <row r="430" spans="1:31" ht="48.75" customHeight="1" x14ac:dyDescent="0.3">
      <c r="A430" s="3" t="str">
        <f>CONCATENATE("REQ NAME",":",DATA!D437)</f>
        <v>REQ NAME:0</v>
      </c>
      <c r="B430" s="3" t="str">
        <f>CONCATENATE("REQ PHONE",":",DATA!E437)</f>
        <v>REQ PHONE:0</v>
      </c>
      <c r="C430" s="3">
        <f>DATA!G437</f>
        <v>0</v>
      </c>
      <c r="D430" s="3" t="e">
        <f>DATA!H437</f>
        <v>#N/A</v>
      </c>
      <c r="E430" s="3">
        <f>DATA!U437</f>
        <v>0</v>
      </c>
      <c r="F430" s="4">
        <f>DATA!I437</f>
        <v>0</v>
      </c>
      <c r="G430" s="3" t="str">
        <f>CONCATENATE("CUST NAME",":",DATA!J437)</f>
        <v>CUST NAME:</v>
      </c>
      <c r="H430" s="5"/>
      <c r="I430" s="4">
        <f t="shared" si="25"/>
        <v>0</v>
      </c>
      <c r="J430" s="3" t="str">
        <f t="shared" si="26"/>
        <v>CUST NAME:</v>
      </c>
      <c r="K430" s="3" t="str">
        <f>CONCATENATE("PRIM CONTACT",":",DATA!K437)</f>
        <v>PRIM CONTACT:</v>
      </c>
      <c r="L430" s="3" t="str">
        <f>CONCATENATE("PRIM PHONE",":",DATA!L437)</f>
        <v>PRIM PHONE:</v>
      </c>
      <c r="M430" s="75" t="str">
        <f>CONCATENATE("REQ COMPLETION DATE",":",(TEXT(DATA!M437,"MM/DD/YYYY")))</f>
        <v>REQ COMPLETION DATE:01/00/1900</v>
      </c>
      <c r="N430" s="3"/>
      <c r="O430" s="3">
        <f>DATA!N437</f>
        <v>0</v>
      </c>
      <c r="P430" s="3" t="str">
        <f>CONCATENATE("CURRENT LOC OF EQUIP",":",DATA!O437)</f>
        <v>CURRENT LOC OF EQUIP:</v>
      </c>
      <c r="Q430" s="3" t="str">
        <f>CONCATENATE("NEW LOC OF EQUIP",":",DATA!O437)</f>
        <v>NEW LOC OF EQUIP:</v>
      </c>
      <c r="R430" s="3" t="str">
        <f>CONCATENATE("MODEL",":",DATA!Q437)</f>
        <v>MODEL:</v>
      </c>
      <c r="S430" s="3" t="str">
        <f>CONCATENATE("GRAPHICS",":",DATA!R437)</f>
        <v>GRAPHICS:</v>
      </c>
      <c r="T430" s="3" t="str">
        <f>CONCATENATE("# OF STEPS",":",DATA!S437)</f>
        <v># OF STEPS:</v>
      </c>
      <c r="U430" s="3" t="str">
        <f>CONCATENATE("COMMENTS",":",DATA!T437)</f>
        <v>COMMENTS:</v>
      </c>
      <c r="V430" s="3">
        <f>DATA!F437</f>
        <v>4200</v>
      </c>
      <c r="W430" s="3" t="str">
        <f>'MDM WORKSHEET HIDE'!C431</f>
        <v/>
      </c>
      <c r="X430" s="3">
        <f>DATA!V437</f>
        <v>0</v>
      </c>
      <c r="Y430" s="75">
        <f>'MDM WORKSHEET HIDE'!B431</f>
        <v>14</v>
      </c>
      <c r="Z430" s="3" t="e">
        <f>'MDM WORKSHEET HIDE'!H431</f>
        <v>#N/A</v>
      </c>
      <c r="AA430" s="3" t="e">
        <f>'MDM WORKSHEET HIDE'!I431</f>
        <v>#N/A</v>
      </c>
      <c r="AB430" s="3"/>
      <c r="AC430" s="76" t="e">
        <f t="shared" si="27"/>
        <v>#VALUE!</v>
      </c>
      <c r="AD430" s="28"/>
      <c r="AE430" s="77" t="e">
        <f t="shared" si="28"/>
        <v>#VALUE!</v>
      </c>
    </row>
    <row r="431" spans="1:31" ht="48.75" customHeight="1" x14ac:dyDescent="0.3">
      <c r="A431" s="3" t="str">
        <f>CONCATENATE("REQ NAME",":",DATA!D438)</f>
        <v>REQ NAME:0</v>
      </c>
      <c r="B431" s="3" t="str">
        <f>CONCATENATE("REQ PHONE",":",DATA!E438)</f>
        <v>REQ PHONE:0</v>
      </c>
      <c r="C431" s="3">
        <f>DATA!G438</f>
        <v>0</v>
      </c>
      <c r="D431" s="3" t="e">
        <f>DATA!H438</f>
        <v>#N/A</v>
      </c>
      <c r="E431" s="3">
        <f>DATA!U438</f>
        <v>0</v>
      </c>
      <c r="F431" s="4">
        <f>DATA!I438</f>
        <v>0</v>
      </c>
      <c r="G431" s="3" t="str">
        <f>CONCATENATE("CUST NAME",":",DATA!J438)</f>
        <v>CUST NAME:</v>
      </c>
      <c r="H431" s="5"/>
      <c r="I431" s="4">
        <f t="shared" si="25"/>
        <v>0</v>
      </c>
      <c r="J431" s="3" t="str">
        <f t="shared" si="26"/>
        <v>CUST NAME:</v>
      </c>
      <c r="K431" s="3" t="str">
        <f>CONCATENATE("PRIM CONTACT",":",DATA!K438)</f>
        <v>PRIM CONTACT:</v>
      </c>
      <c r="L431" s="3" t="str">
        <f>CONCATENATE("PRIM PHONE",":",DATA!L438)</f>
        <v>PRIM PHONE:</v>
      </c>
      <c r="M431" s="75" t="str">
        <f>CONCATENATE("REQ COMPLETION DATE",":",(TEXT(DATA!M438,"MM/DD/YYYY")))</f>
        <v>REQ COMPLETION DATE:01/00/1900</v>
      </c>
      <c r="N431" s="3"/>
      <c r="O431" s="3">
        <f>DATA!N438</f>
        <v>0</v>
      </c>
      <c r="P431" s="3" t="str">
        <f>CONCATENATE("CURRENT LOC OF EQUIP",":",DATA!O438)</f>
        <v>CURRENT LOC OF EQUIP:</v>
      </c>
      <c r="Q431" s="3" t="str">
        <f>CONCATENATE("NEW LOC OF EQUIP",":",DATA!O438)</f>
        <v>NEW LOC OF EQUIP:</v>
      </c>
      <c r="R431" s="3" t="str">
        <f>CONCATENATE("MODEL",":",DATA!Q438)</f>
        <v>MODEL:</v>
      </c>
      <c r="S431" s="3" t="str">
        <f>CONCATENATE("GRAPHICS",":",DATA!R438)</f>
        <v>GRAPHICS:</v>
      </c>
      <c r="T431" s="3" t="str">
        <f>CONCATENATE("# OF STEPS",":",DATA!S438)</f>
        <v># OF STEPS:</v>
      </c>
      <c r="U431" s="3" t="str">
        <f>CONCATENATE("COMMENTS",":",DATA!T438)</f>
        <v>COMMENTS:</v>
      </c>
      <c r="V431" s="3">
        <f>DATA!F438</f>
        <v>4200</v>
      </c>
      <c r="W431" s="3" t="str">
        <f>'MDM WORKSHEET HIDE'!C432</f>
        <v/>
      </c>
      <c r="X431" s="3">
        <f>DATA!V438</f>
        <v>0</v>
      </c>
      <c r="Y431" s="75">
        <f>'MDM WORKSHEET HIDE'!B432</f>
        <v>14</v>
      </c>
      <c r="Z431" s="3" t="e">
        <f>'MDM WORKSHEET HIDE'!H432</f>
        <v>#N/A</v>
      </c>
      <c r="AA431" s="3" t="e">
        <f>'MDM WORKSHEET HIDE'!I432</f>
        <v>#N/A</v>
      </c>
      <c r="AB431" s="3"/>
      <c r="AC431" s="76" t="e">
        <f t="shared" si="27"/>
        <v>#VALUE!</v>
      </c>
      <c r="AD431" s="28"/>
      <c r="AE431" s="77" t="e">
        <f t="shared" si="28"/>
        <v>#VALUE!</v>
      </c>
    </row>
    <row r="432" spans="1:31" ht="48.75" customHeight="1" x14ac:dyDescent="0.3">
      <c r="A432" s="3" t="str">
        <f>CONCATENATE("REQ NAME",":",DATA!D439)</f>
        <v>REQ NAME:0</v>
      </c>
      <c r="B432" s="3" t="str">
        <f>CONCATENATE("REQ PHONE",":",DATA!E439)</f>
        <v>REQ PHONE:0</v>
      </c>
      <c r="C432" s="3">
        <f>DATA!G439</f>
        <v>0</v>
      </c>
      <c r="D432" s="3" t="e">
        <f>DATA!H439</f>
        <v>#N/A</v>
      </c>
      <c r="E432" s="3">
        <f>DATA!U439</f>
        <v>0</v>
      </c>
      <c r="F432" s="4">
        <f>DATA!I439</f>
        <v>0</v>
      </c>
      <c r="G432" s="3" t="str">
        <f>CONCATENATE("CUST NAME",":",DATA!J439)</f>
        <v>CUST NAME:</v>
      </c>
      <c r="H432" s="5"/>
      <c r="I432" s="4">
        <f t="shared" si="25"/>
        <v>0</v>
      </c>
      <c r="J432" s="3" t="str">
        <f t="shared" si="26"/>
        <v>CUST NAME:</v>
      </c>
      <c r="K432" s="3" t="str">
        <f>CONCATENATE("PRIM CONTACT",":",DATA!K439)</f>
        <v>PRIM CONTACT:</v>
      </c>
      <c r="L432" s="3" t="str">
        <f>CONCATENATE("PRIM PHONE",":",DATA!L439)</f>
        <v>PRIM PHONE:</v>
      </c>
      <c r="M432" s="75" t="str">
        <f>CONCATENATE("REQ COMPLETION DATE",":",(TEXT(DATA!M439,"MM/DD/YYYY")))</f>
        <v>REQ COMPLETION DATE:01/00/1900</v>
      </c>
      <c r="N432" s="3"/>
      <c r="O432" s="3">
        <f>DATA!N439</f>
        <v>0</v>
      </c>
      <c r="P432" s="3" t="str">
        <f>CONCATENATE("CURRENT LOC OF EQUIP",":",DATA!O439)</f>
        <v>CURRENT LOC OF EQUIP:</v>
      </c>
      <c r="Q432" s="3" t="str">
        <f>CONCATENATE("NEW LOC OF EQUIP",":",DATA!O439)</f>
        <v>NEW LOC OF EQUIP:</v>
      </c>
      <c r="R432" s="3" t="str">
        <f>CONCATENATE("MODEL",":",DATA!Q439)</f>
        <v>MODEL:</v>
      </c>
      <c r="S432" s="3" t="str">
        <f>CONCATENATE("GRAPHICS",":",DATA!R439)</f>
        <v>GRAPHICS:</v>
      </c>
      <c r="T432" s="3" t="str">
        <f>CONCATENATE("# OF STEPS",":",DATA!S439)</f>
        <v># OF STEPS:</v>
      </c>
      <c r="U432" s="3" t="str">
        <f>CONCATENATE("COMMENTS",":",DATA!T439)</f>
        <v>COMMENTS:</v>
      </c>
      <c r="V432" s="3">
        <f>DATA!F439</f>
        <v>4200</v>
      </c>
      <c r="W432" s="3" t="str">
        <f>'MDM WORKSHEET HIDE'!C433</f>
        <v/>
      </c>
      <c r="X432" s="3">
        <f>DATA!V439</f>
        <v>0</v>
      </c>
      <c r="Y432" s="75">
        <f>'MDM WORKSHEET HIDE'!B433</f>
        <v>14</v>
      </c>
      <c r="Z432" s="3" t="e">
        <f>'MDM WORKSHEET HIDE'!H433</f>
        <v>#N/A</v>
      </c>
      <c r="AA432" s="3" t="e">
        <f>'MDM WORKSHEET HIDE'!I433</f>
        <v>#N/A</v>
      </c>
      <c r="AB432" s="3"/>
      <c r="AC432" s="76" t="e">
        <f t="shared" si="27"/>
        <v>#VALUE!</v>
      </c>
      <c r="AD432" s="28"/>
      <c r="AE432" s="77" t="e">
        <f t="shared" si="28"/>
        <v>#VALUE!</v>
      </c>
    </row>
    <row r="433" spans="1:31" ht="48.75" customHeight="1" x14ac:dyDescent="0.3">
      <c r="A433" s="3" t="str">
        <f>CONCATENATE("REQ NAME",":",DATA!D440)</f>
        <v>REQ NAME:0</v>
      </c>
      <c r="B433" s="3" t="str">
        <f>CONCATENATE("REQ PHONE",":",DATA!E440)</f>
        <v>REQ PHONE:0</v>
      </c>
      <c r="C433" s="3">
        <f>DATA!G440</f>
        <v>0</v>
      </c>
      <c r="D433" s="3" t="e">
        <f>DATA!H440</f>
        <v>#N/A</v>
      </c>
      <c r="E433" s="3">
        <f>DATA!U440</f>
        <v>0</v>
      </c>
      <c r="F433" s="4">
        <f>DATA!I440</f>
        <v>0</v>
      </c>
      <c r="G433" s="3" t="str">
        <f>CONCATENATE("CUST NAME",":",DATA!J440)</f>
        <v>CUST NAME:</v>
      </c>
      <c r="H433" s="5"/>
      <c r="I433" s="4">
        <f t="shared" si="25"/>
        <v>0</v>
      </c>
      <c r="J433" s="3" t="str">
        <f t="shared" si="26"/>
        <v>CUST NAME:</v>
      </c>
      <c r="K433" s="3" t="str">
        <f>CONCATENATE("PRIM CONTACT",":",DATA!K440)</f>
        <v>PRIM CONTACT:</v>
      </c>
      <c r="L433" s="3" t="str">
        <f>CONCATENATE("PRIM PHONE",":",DATA!L440)</f>
        <v>PRIM PHONE:</v>
      </c>
      <c r="M433" s="75" t="str">
        <f>CONCATENATE("REQ COMPLETION DATE",":",(TEXT(DATA!M440,"MM/DD/YYYY")))</f>
        <v>REQ COMPLETION DATE:01/00/1900</v>
      </c>
      <c r="N433" s="3"/>
      <c r="O433" s="3">
        <f>DATA!N440</f>
        <v>0</v>
      </c>
      <c r="P433" s="3" t="str">
        <f>CONCATENATE("CURRENT LOC OF EQUIP",":",DATA!O440)</f>
        <v>CURRENT LOC OF EQUIP:</v>
      </c>
      <c r="Q433" s="3" t="str">
        <f>CONCATENATE("NEW LOC OF EQUIP",":",DATA!O440)</f>
        <v>NEW LOC OF EQUIP:</v>
      </c>
      <c r="R433" s="3" t="str">
        <f>CONCATENATE("MODEL",":",DATA!Q440)</f>
        <v>MODEL:</v>
      </c>
      <c r="S433" s="3" t="str">
        <f>CONCATENATE("GRAPHICS",":",DATA!R440)</f>
        <v>GRAPHICS:</v>
      </c>
      <c r="T433" s="3" t="str">
        <f>CONCATENATE("# OF STEPS",":",DATA!S440)</f>
        <v># OF STEPS:</v>
      </c>
      <c r="U433" s="3" t="str">
        <f>CONCATENATE("COMMENTS",":",DATA!T440)</f>
        <v>COMMENTS:</v>
      </c>
      <c r="V433" s="3">
        <f>DATA!F440</f>
        <v>4200</v>
      </c>
      <c r="W433" s="3" t="str">
        <f>'MDM WORKSHEET HIDE'!C434</f>
        <v/>
      </c>
      <c r="X433" s="3">
        <f>DATA!V440</f>
        <v>0</v>
      </c>
      <c r="Y433" s="75">
        <f>'MDM WORKSHEET HIDE'!B434</f>
        <v>14</v>
      </c>
      <c r="Z433" s="3" t="e">
        <f>'MDM WORKSHEET HIDE'!H434</f>
        <v>#N/A</v>
      </c>
      <c r="AA433" s="3" t="e">
        <f>'MDM WORKSHEET HIDE'!I434</f>
        <v>#N/A</v>
      </c>
      <c r="AB433" s="3"/>
      <c r="AC433" s="76" t="e">
        <f t="shared" si="27"/>
        <v>#VALUE!</v>
      </c>
      <c r="AD433" s="28"/>
      <c r="AE433" s="77" t="e">
        <f t="shared" si="28"/>
        <v>#VALUE!</v>
      </c>
    </row>
    <row r="434" spans="1:31" ht="48.75" customHeight="1" x14ac:dyDescent="0.3">
      <c r="A434" s="3" t="str">
        <f>CONCATENATE("REQ NAME",":",DATA!D441)</f>
        <v>REQ NAME:0</v>
      </c>
      <c r="B434" s="3" t="str">
        <f>CONCATENATE("REQ PHONE",":",DATA!E441)</f>
        <v>REQ PHONE:0</v>
      </c>
      <c r="C434" s="3">
        <f>DATA!G441</f>
        <v>0</v>
      </c>
      <c r="D434" s="3" t="e">
        <f>DATA!H441</f>
        <v>#N/A</v>
      </c>
      <c r="E434" s="3">
        <f>DATA!U441</f>
        <v>0</v>
      </c>
      <c r="F434" s="4">
        <f>DATA!I441</f>
        <v>0</v>
      </c>
      <c r="G434" s="3" t="str">
        <f>CONCATENATE("CUST NAME",":",DATA!J441)</f>
        <v>CUST NAME:</v>
      </c>
      <c r="H434" s="5"/>
      <c r="I434" s="4">
        <f t="shared" si="25"/>
        <v>0</v>
      </c>
      <c r="J434" s="3" t="str">
        <f t="shared" si="26"/>
        <v>CUST NAME:</v>
      </c>
      <c r="K434" s="3" t="str">
        <f>CONCATENATE("PRIM CONTACT",":",DATA!K441)</f>
        <v>PRIM CONTACT:</v>
      </c>
      <c r="L434" s="3" t="str">
        <f>CONCATENATE("PRIM PHONE",":",DATA!L441)</f>
        <v>PRIM PHONE:</v>
      </c>
      <c r="M434" s="75" t="str">
        <f>CONCATENATE("REQ COMPLETION DATE",":",(TEXT(DATA!M441,"MM/DD/YYYY")))</f>
        <v>REQ COMPLETION DATE:01/00/1900</v>
      </c>
      <c r="N434" s="3"/>
      <c r="O434" s="3">
        <f>DATA!N441</f>
        <v>0</v>
      </c>
      <c r="P434" s="3" t="str">
        <f>CONCATENATE("CURRENT LOC OF EQUIP",":",DATA!O441)</f>
        <v>CURRENT LOC OF EQUIP:</v>
      </c>
      <c r="Q434" s="3" t="str">
        <f>CONCATENATE("NEW LOC OF EQUIP",":",DATA!O441)</f>
        <v>NEW LOC OF EQUIP:</v>
      </c>
      <c r="R434" s="3" t="str">
        <f>CONCATENATE("MODEL",":",DATA!Q441)</f>
        <v>MODEL:</v>
      </c>
      <c r="S434" s="3" t="str">
        <f>CONCATENATE("GRAPHICS",":",DATA!R441)</f>
        <v>GRAPHICS:</v>
      </c>
      <c r="T434" s="3" t="str">
        <f>CONCATENATE("# OF STEPS",":",DATA!S441)</f>
        <v># OF STEPS:</v>
      </c>
      <c r="U434" s="3" t="str">
        <f>CONCATENATE("COMMENTS",":",DATA!T441)</f>
        <v>COMMENTS:</v>
      </c>
      <c r="V434" s="3">
        <f>DATA!F441</f>
        <v>4200</v>
      </c>
      <c r="W434" s="3" t="str">
        <f>'MDM WORKSHEET HIDE'!C435</f>
        <v/>
      </c>
      <c r="X434" s="3">
        <f>DATA!V441</f>
        <v>0</v>
      </c>
      <c r="Y434" s="75">
        <f>'MDM WORKSHEET HIDE'!B435</f>
        <v>14</v>
      </c>
      <c r="Z434" s="3" t="e">
        <f>'MDM WORKSHEET HIDE'!H435</f>
        <v>#N/A</v>
      </c>
      <c r="AA434" s="3" t="e">
        <f>'MDM WORKSHEET HIDE'!I435</f>
        <v>#N/A</v>
      </c>
      <c r="AB434" s="3"/>
      <c r="AC434" s="76" t="e">
        <f t="shared" si="27"/>
        <v>#VALUE!</v>
      </c>
      <c r="AD434" s="28"/>
      <c r="AE434" s="77" t="e">
        <f t="shared" si="28"/>
        <v>#VALUE!</v>
      </c>
    </row>
    <row r="435" spans="1:31" ht="48.75" customHeight="1" x14ac:dyDescent="0.3">
      <c r="A435" s="3" t="str">
        <f>CONCATENATE("REQ NAME",":",DATA!D442)</f>
        <v>REQ NAME:0</v>
      </c>
      <c r="B435" s="3" t="str">
        <f>CONCATENATE("REQ PHONE",":",DATA!E442)</f>
        <v>REQ PHONE:0</v>
      </c>
      <c r="C435" s="3">
        <f>DATA!G442</f>
        <v>0</v>
      </c>
      <c r="D435" s="3" t="e">
        <f>DATA!H442</f>
        <v>#N/A</v>
      </c>
      <c r="E435" s="3">
        <f>DATA!U442</f>
        <v>0</v>
      </c>
      <c r="F435" s="4">
        <f>DATA!I442</f>
        <v>0</v>
      </c>
      <c r="G435" s="3" t="str">
        <f>CONCATENATE("CUST NAME",":",DATA!J442)</f>
        <v>CUST NAME:</v>
      </c>
      <c r="H435" s="5"/>
      <c r="I435" s="4">
        <f t="shared" si="25"/>
        <v>0</v>
      </c>
      <c r="J435" s="3" t="str">
        <f t="shared" si="26"/>
        <v>CUST NAME:</v>
      </c>
      <c r="K435" s="3" t="str">
        <f>CONCATENATE("PRIM CONTACT",":",DATA!K442)</f>
        <v>PRIM CONTACT:</v>
      </c>
      <c r="L435" s="3" t="str">
        <f>CONCATENATE("PRIM PHONE",":",DATA!L442)</f>
        <v>PRIM PHONE:</v>
      </c>
      <c r="M435" s="75" t="str">
        <f>CONCATENATE("REQ COMPLETION DATE",":",(TEXT(DATA!M442,"MM/DD/YYYY")))</f>
        <v>REQ COMPLETION DATE:01/00/1900</v>
      </c>
      <c r="N435" s="3"/>
      <c r="O435" s="3">
        <f>DATA!N442</f>
        <v>0</v>
      </c>
      <c r="P435" s="3" t="str">
        <f>CONCATENATE("CURRENT LOC OF EQUIP",":",DATA!O442)</f>
        <v>CURRENT LOC OF EQUIP:</v>
      </c>
      <c r="Q435" s="3" t="str">
        <f>CONCATENATE("NEW LOC OF EQUIP",":",DATA!O442)</f>
        <v>NEW LOC OF EQUIP:</v>
      </c>
      <c r="R435" s="3" t="str">
        <f>CONCATENATE("MODEL",":",DATA!Q442)</f>
        <v>MODEL:</v>
      </c>
      <c r="S435" s="3" t="str">
        <f>CONCATENATE("GRAPHICS",":",DATA!R442)</f>
        <v>GRAPHICS:</v>
      </c>
      <c r="T435" s="3" t="str">
        <f>CONCATENATE("# OF STEPS",":",DATA!S442)</f>
        <v># OF STEPS:</v>
      </c>
      <c r="U435" s="3" t="str">
        <f>CONCATENATE("COMMENTS",":",DATA!T442)</f>
        <v>COMMENTS:</v>
      </c>
      <c r="V435" s="3">
        <f>DATA!F442</f>
        <v>4200</v>
      </c>
      <c r="W435" s="3" t="str">
        <f>'MDM WORKSHEET HIDE'!C436</f>
        <v/>
      </c>
      <c r="X435" s="3">
        <f>DATA!V442</f>
        <v>0</v>
      </c>
      <c r="Y435" s="75">
        <f>'MDM WORKSHEET HIDE'!B436</f>
        <v>14</v>
      </c>
      <c r="Z435" s="3" t="e">
        <f>'MDM WORKSHEET HIDE'!H436</f>
        <v>#N/A</v>
      </c>
      <c r="AA435" s="3" t="e">
        <f>'MDM WORKSHEET HIDE'!I436</f>
        <v>#N/A</v>
      </c>
      <c r="AB435" s="3"/>
      <c r="AC435" s="76" t="e">
        <f t="shared" si="27"/>
        <v>#VALUE!</v>
      </c>
      <c r="AD435" s="28"/>
      <c r="AE435" s="77" t="e">
        <f t="shared" si="28"/>
        <v>#VALUE!</v>
      </c>
    </row>
    <row r="436" spans="1:31" ht="48.75" customHeight="1" x14ac:dyDescent="0.3">
      <c r="A436" s="3" t="str">
        <f>CONCATENATE("REQ NAME",":",DATA!D443)</f>
        <v>REQ NAME:0</v>
      </c>
      <c r="B436" s="3" t="str">
        <f>CONCATENATE("REQ PHONE",":",DATA!E443)</f>
        <v>REQ PHONE:0</v>
      </c>
      <c r="C436" s="3">
        <f>DATA!G443</f>
        <v>0</v>
      </c>
      <c r="D436" s="3" t="e">
        <f>DATA!H443</f>
        <v>#N/A</v>
      </c>
      <c r="E436" s="3">
        <f>DATA!U443</f>
        <v>0</v>
      </c>
      <c r="F436" s="4">
        <f>DATA!I443</f>
        <v>0</v>
      </c>
      <c r="G436" s="3" t="str">
        <f>CONCATENATE("CUST NAME",":",DATA!J443)</f>
        <v>CUST NAME:</v>
      </c>
      <c r="H436" s="5"/>
      <c r="I436" s="4">
        <f t="shared" si="25"/>
        <v>0</v>
      </c>
      <c r="J436" s="3" t="str">
        <f t="shared" si="26"/>
        <v>CUST NAME:</v>
      </c>
      <c r="K436" s="3" t="str">
        <f>CONCATENATE("PRIM CONTACT",":",DATA!K443)</f>
        <v>PRIM CONTACT:</v>
      </c>
      <c r="L436" s="3" t="str">
        <f>CONCATENATE("PRIM PHONE",":",DATA!L443)</f>
        <v>PRIM PHONE:</v>
      </c>
      <c r="M436" s="75" t="str">
        <f>CONCATENATE("REQ COMPLETION DATE",":",(TEXT(DATA!M443,"MM/DD/YYYY")))</f>
        <v>REQ COMPLETION DATE:01/00/1900</v>
      </c>
      <c r="N436" s="3"/>
      <c r="O436" s="3">
        <f>DATA!N443</f>
        <v>0</v>
      </c>
      <c r="P436" s="3" t="str">
        <f>CONCATENATE("CURRENT LOC OF EQUIP",":",DATA!O443)</f>
        <v>CURRENT LOC OF EQUIP:</v>
      </c>
      <c r="Q436" s="3" t="str">
        <f>CONCATENATE("NEW LOC OF EQUIP",":",DATA!O443)</f>
        <v>NEW LOC OF EQUIP:</v>
      </c>
      <c r="R436" s="3" t="str">
        <f>CONCATENATE("MODEL",":",DATA!Q443)</f>
        <v>MODEL:</v>
      </c>
      <c r="S436" s="3" t="str">
        <f>CONCATENATE("GRAPHICS",":",DATA!R443)</f>
        <v>GRAPHICS:</v>
      </c>
      <c r="T436" s="3" t="str">
        <f>CONCATENATE("# OF STEPS",":",DATA!S443)</f>
        <v># OF STEPS:</v>
      </c>
      <c r="U436" s="3" t="str">
        <f>CONCATENATE("COMMENTS",":",DATA!T443)</f>
        <v>COMMENTS:</v>
      </c>
      <c r="V436" s="3">
        <f>DATA!F443</f>
        <v>4200</v>
      </c>
      <c r="W436" s="3" t="str">
        <f>'MDM WORKSHEET HIDE'!C437</f>
        <v/>
      </c>
      <c r="X436" s="3">
        <f>DATA!V443</f>
        <v>0</v>
      </c>
      <c r="Y436" s="75">
        <f>'MDM WORKSHEET HIDE'!B437</f>
        <v>14</v>
      </c>
      <c r="Z436" s="3" t="e">
        <f>'MDM WORKSHEET HIDE'!H437</f>
        <v>#N/A</v>
      </c>
      <c r="AA436" s="3" t="e">
        <f>'MDM WORKSHEET HIDE'!I437</f>
        <v>#N/A</v>
      </c>
      <c r="AB436" s="3"/>
      <c r="AC436" s="76" t="e">
        <f t="shared" si="27"/>
        <v>#VALUE!</v>
      </c>
      <c r="AD436" s="28"/>
      <c r="AE436" s="77" t="e">
        <f t="shared" si="28"/>
        <v>#VALUE!</v>
      </c>
    </row>
    <row r="437" spans="1:31" ht="48.75" customHeight="1" x14ac:dyDescent="0.3">
      <c r="A437" s="3" t="str">
        <f>CONCATENATE("REQ NAME",":",DATA!D444)</f>
        <v>REQ NAME:0</v>
      </c>
      <c r="B437" s="3" t="str">
        <f>CONCATENATE("REQ PHONE",":",DATA!E444)</f>
        <v>REQ PHONE:0</v>
      </c>
      <c r="C437" s="3">
        <f>DATA!G444</f>
        <v>0</v>
      </c>
      <c r="D437" s="3" t="e">
        <f>DATA!H444</f>
        <v>#N/A</v>
      </c>
      <c r="E437" s="3">
        <f>DATA!U444</f>
        <v>0</v>
      </c>
      <c r="F437" s="4">
        <f>DATA!I444</f>
        <v>0</v>
      </c>
      <c r="G437" s="3" t="str">
        <f>CONCATENATE("CUST NAME",":",DATA!J444)</f>
        <v>CUST NAME:</v>
      </c>
      <c r="H437" s="5"/>
      <c r="I437" s="4">
        <f t="shared" si="25"/>
        <v>0</v>
      </c>
      <c r="J437" s="3" t="str">
        <f t="shared" si="26"/>
        <v>CUST NAME:</v>
      </c>
      <c r="K437" s="3" t="str">
        <f>CONCATENATE("PRIM CONTACT",":",DATA!K444)</f>
        <v>PRIM CONTACT:</v>
      </c>
      <c r="L437" s="3" t="str">
        <f>CONCATENATE("PRIM PHONE",":",DATA!L444)</f>
        <v>PRIM PHONE:</v>
      </c>
      <c r="M437" s="75" t="str">
        <f>CONCATENATE("REQ COMPLETION DATE",":",(TEXT(DATA!M444,"MM/DD/YYYY")))</f>
        <v>REQ COMPLETION DATE:01/00/1900</v>
      </c>
      <c r="N437" s="3"/>
      <c r="O437" s="3">
        <f>DATA!N444</f>
        <v>0</v>
      </c>
      <c r="P437" s="3" t="str">
        <f>CONCATENATE("CURRENT LOC OF EQUIP",":",DATA!O444)</f>
        <v>CURRENT LOC OF EQUIP:</v>
      </c>
      <c r="Q437" s="3" t="str">
        <f>CONCATENATE("NEW LOC OF EQUIP",":",DATA!O444)</f>
        <v>NEW LOC OF EQUIP:</v>
      </c>
      <c r="R437" s="3" t="str">
        <f>CONCATENATE("MODEL",":",DATA!Q444)</f>
        <v>MODEL:</v>
      </c>
      <c r="S437" s="3" t="str">
        <f>CONCATENATE("GRAPHICS",":",DATA!R444)</f>
        <v>GRAPHICS:</v>
      </c>
      <c r="T437" s="3" t="str">
        <f>CONCATENATE("# OF STEPS",":",DATA!S444)</f>
        <v># OF STEPS:</v>
      </c>
      <c r="U437" s="3" t="str">
        <f>CONCATENATE("COMMENTS",":",DATA!T444)</f>
        <v>COMMENTS:</v>
      </c>
      <c r="V437" s="3">
        <f>DATA!F444</f>
        <v>4200</v>
      </c>
      <c r="W437" s="3" t="str">
        <f>'MDM WORKSHEET HIDE'!C438</f>
        <v/>
      </c>
      <c r="X437" s="3">
        <f>DATA!V444</f>
        <v>0</v>
      </c>
      <c r="Y437" s="75">
        <f>'MDM WORKSHEET HIDE'!B438</f>
        <v>14</v>
      </c>
      <c r="Z437" s="3" t="e">
        <f>'MDM WORKSHEET HIDE'!H438</f>
        <v>#N/A</v>
      </c>
      <c r="AA437" s="3" t="e">
        <f>'MDM WORKSHEET HIDE'!I438</f>
        <v>#N/A</v>
      </c>
      <c r="AB437" s="3"/>
      <c r="AC437" s="76" t="e">
        <f t="shared" si="27"/>
        <v>#VALUE!</v>
      </c>
      <c r="AD437" s="28"/>
      <c r="AE437" s="77" t="e">
        <f t="shared" si="28"/>
        <v>#VALUE!</v>
      </c>
    </row>
    <row r="438" spans="1:31" ht="48.75" customHeight="1" x14ac:dyDescent="0.3">
      <c r="A438" s="3" t="str">
        <f>CONCATENATE("REQ NAME",":",DATA!D445)</f>
        <v>REQ NAME:0</v>
      </c>
      <c r="B438" s="3" t="str">
        <f>CONCATENATE("REQ PHONE",":",DATA!E445)</f>
        <v>REQ PHONE:0</v>
      </c>
      <c r="C438" s="3">
        <f>DATA!G445</f>
        <v>0</v>
      </c>
      <c r="D438" s="3" t="e">
        <f>DATA!H445</f>
        <v>#N/A</v>
      </c>
      <c r="E438" s="3">
        <f>DATA!U445</f>
        <v>0</v>
      </c>
      <c r="F438" s="4">
        <f>DATA!I445</f>
        <v>0</v>
      </c>
      <c r="G438" s="3" t="str">
        <f>CONCATENATE("CUST NAME",":",DATA!J445)</f>
        <v>CUST NAME:</v>
      </c>
      <c r="H438" s="5"/>
      <c r="I438" s="4">
        <f t="shared" si="25"/>
        <v>0</v>
      </c>
      <c r="J438" s="3" t="str">
        <f t="shared" si="26"/>
        <v>CUST NAME:</v>
      </c>
      <c r="K438" s="3" t="str">
        <f>CONCATENATE("PRIM CONTACT",":",DATA!K445)</f>
        <v>PRIM CONTACT:</v>
      </c>
      <c r="L438" s="3" t="str">
        <f>CONCATENATE("PRIM PHONE",":",DATA!L445)</f>
        <v>PRIM PHONE:</v>
      </c>
      <c r="M438" s="75" t="str">
        <f>CONCATENATE("REQ COMPLETION DATE",":",(TEXT(DATA!M445,"MM/DD/YYYY")))</f>
        <v>REQ COMPLETION DATE:01/00/1900</v>
      </c>
      <c r="N438" s="3"/>
      <c r="O438" s="3">
        <f>DATA!N445</f>
        <v>0</v>
      </c>
      <c r="P438" s="3" t="str">
        <f>CONCATENATE("CURRENT LOC OF EQUIP",":",DATA!O445)</f>
        <v>CURRENT LOC OF EQUIP:</v>
      </c>
      <c r="Q438" s="3" t="str">
        <f>CONCATENATE("NEW LOC OF EQUIP",":",DATA!O445)</f>
        <v>NEW LOC OF EQUIP:</v>
      </c>
      <c r="R438" s="3" t="str">
        <f>CONCATENATE("MODEL",":",DATA!Q445)</f>
        <v>MODEL:</v>
      </c>
      <c r="S438" s="3" t="str">
        <f>CONCATENATE("GRAPHICS",":",DATA!R445)</f>
        <v>GRAPHICS:</v>
      </c>
      <c r="T438" s="3" t="str">
        <f>CONCATENATE("# OF STEPS",":",DATA!S445)</f>
        <v># OF STEPS:</v>
      </c>
      <c r="U438" s="3" t="str">
        <f>CONCATENATE("COMMENTS",":",DATA!T445)</f>
        <v>COMMENTS:</v>
      </c>
      <c r="V438" s="3">
        <f>DATA!F445</f>
        <v>4200</v>
      </c>
      <c r="W438" s="3" t="str">
        <f>'MDM WORKSHEET HIDE'!C439</f>
        <v/>
      </c>
      <c r="X438" s="3">
        <f>DATA!V445</f>
        <v>0</v>
      </c>
      <c r="Y438" s="75">
        <f>'MDM WORKSHEET HIDE'!B439</f>
        <v>14</v>
      </c>
      <c r="Z438" s="3" t="e">
        <f>'MDM WORKSHEET HIDE'!H439</f>
        <v>#N/A</v>
      </c>
      <c r="AA438" s="3" t="e">
        <f>'MDM WORKSHEET HIDE'!I439</f>
        <v>#N/A</v>
      </c>
      <c r="AB438" s="3"/>
      <c r="AC438" s="76" t="e">
        <f t="shared" si="27"/>
        <v>#VALUE!</v>
      </c>
      <c r="AD438" s="28"/>
      <c r="AE438" s="77" t="e">
        <f t="shared" si="28"/>
        <v>#VALUE!</v>
      </c>
    </row>
    <row r="439" spans="1:31" ht="48.75" customHeight="1" x14ac:dyDescent="0.3">
      <c r="A439" s="3" t="str">
        <f>CONCATENATE("REQ NAME",":",DATA!D446)</f>
        <v>REQ NAME:0</v>
      </c>
      <c r="B439" s="3" t="str">
        <f>CONCATENATE("REQ PHONE",":",DATA!E446)</f>
        <v>REQ PHONE:0</v>
      </c>
      <c r="C439" s="3">
        <f>DATA!G446</f>
        <v>0</v>
      </c>
      <c r="D439" s="3" t="e">
        <f>DATA!H446</f>
        <v>#N/A</v>
      </c>
      <c r="E439" s="3">
        <f>DATA!U446</f>
        <v>0</v>
      </c>
      <c r="F439" s="4">
        <f>DATA!I446</f>
        <v>0</v>
      </c>
      <c r="G439" s="3" t="str">
        <f>CONCATENATE("CUST NAME",":",DATA!J446)</f>
        <v>CUST NAME:</v>
      </c>
      <c r="H439" s="5"/>
      <c r="I439" s="4">
        <f t="shared" si="25"/>
        <v>0</v>
      </c>
      <c r="J439" s="3" t="str">
        <f t="shared" si="26"/>
        <v>CUST NAME:</v>
      </c>
      <c r="K439" s="3" t="str">
        <f>CONCATENATE("PRIM CONTACT",":",DATA!K446)</f>
        <v>PRIM CONTACT:</v>
      </c>
      <c r="L439" s="3" t="str">
        <f>CONCATENATE("PRIM PHONE",":",DATA!L446)</f>
        <v>PRIM PHONE:</v>
      </c>
      <c r="M439" s="75" t="str">
        <f>CONCATENATE("REQ COMPLETION DATE",":",(TEXT(DATA!M446,"MM/DD/YYYY")))</f>
        <v>REQ COMPLETION DATE:01/00/1900</v>
      </c>
      <c r="N439" s="3"/>
      <c r="O439" s="3">
        <f>DATA!N446</f>
        <v>0</v>
      </c>
      <c r="P439" s="3" t="str">
        <f>CONCATENATE("CURRENT LOC OF EQUIP",":",DATA!O446)</f>
        <v>CURRENT LOC OF EQUIP:</v>
      </c>
      <c r="Q439" s="3" t="str">
        <f>CONCATENATE("NEW LOC OF EQUIP",":",DATA!O446)</f>
        <v>NEW LOC OF EQUIP:</v>
      </c>
      <c r="R439" s="3" t="str">
        <f>CONCATENATE("MODEL",":",DATA!Q446)</f>
        <v>MODEL:</v>
      </c>
      <c r="S439" s="3" t="str">
        <f>CONCATENATE("GRAPHICS",":",DATA!R446)</f>
        <v>GRAPHICS:</v>
      </c>
      <c r="T439" s="3" t="str">
        <f>CONCATENATE("# OF STEPS",":",DATA!S446)</f>
        <v># OF STEPS:</v>
      </c>
      <c r="U439" s="3" t="str">
        <f>CONCATENATE("COMMENTS",":",DATA!T446)</f>
        <v>COMMENTS:</v>
      </c>
      <c r="V439" s="3">
        <f>DATA!F446</f>
        <v>4200</v>
      </c>
      <c r="W439" s="3" t="str">
        <f>'MDM WORKSHEET HIDE'!C440</f>
        <v/>
      </c>
      <c r="X439" s="3">
        <f>DATA!V446</f>
        <v>0</v>
      </c>
      <c r="Y439" s="75">
        <f>'MDM WORKSHEET HIDE'!B440</f>
        <v>14</v>
      </c>
      <c r="Z439" s="3" t="e">
        <f>'MDM WORKSHEET HIDE'!H440</f>
        <v>#N/A</v>
      </c>
      <c r="AA439" s="3" t="e">
        <f>'MDM WORKSHEET HIDE'!I440</f>
        <v>#N/A</v>
      </c>
      <c r="AB439" s="3"/>
      <c r="AC439" s="76" t="e">
        <f t="shared" si="27"/>
        <v>#VALUE!</v>
      </c>
      <c r="AD439" s="28"/>
      <c r="AE439" s="77" t="e">
        <f t="shared" si="28"/>
        <v>#VALUE!</v>
      </c>
    </row>
    <row r="440" spans="1:31" ht="48.75" customHeight="1" x14ac:dyDescent="0.3">
      <c r="A440" s="3" t="str">
        <f>CONCATENATE("REQ NAME",":",DATA!D447)</f>
        <v>REQ NAME:0</v>
      </c>
      <c r="B440" s="3" t="str">
        <f>CONCATENATE("REQ PHONE",":",DATA!E447)</f>
        <v>REQ PHONE:0</v>
      </c>
      <c r="C440" s="3">
        <f>DATA!G447</f>
        <v>0</v>
      </c>
      <c r="D440" s="3" t="e">
        <f>DATA!H447</f>
        <v>#N/A</v>
      </c>
      <c r="E440" s="3">
        <f>DATA!U447</f>
        <v>0</v>
      </c>
      <c r="F440" s="4">
        <f>DATA!I447</f>
        <v>0</v>
      </c>
      <c r="G440" s="3" t="str">
        <f>CONCATENATE("CUST NAME",":",DATA!J447)</f>
        <v>CUST NAME:</v>
      </c>
      <c r="H440" s="5"/>
      <c r="I440" s="4">
        <f t="shared" si="25"/>
        <v>0</v>
      </c>
      <c r="J440" s="3" t="str">
        <f t="shared" si="26"/>
        <v>CUST NAME:</v>
      </c>
      <c r="K440" s="3" t="str">
        <f>CONCATENATE("PRIM CONTACT",":",DATA!K447)</f>
        <v>PRIM CONTACT:</v>
      </c>
      <c r="L440" s="3" t="str">
        <f>CONCATENATE("PRIM PHONE",":",DATA!L447)</f>
        <v>PRIM PHONE:</v>
      </c>
      <c r="M440" s="75" t="str">
        <f>CONCATENATE("REQ COMPLETION DATE",":",(TEXT(DATA!M447,"MM/DD/YYYY")))</f>
        <v>REQ COMPLETION DATE:01/00/1900</v>
      </c>
      <c r="N440" s="3"/>
      <c r="O440" s="3">
        <f>DATA!N447</f>
        <v>0</v>
      </c>
      <c r="P440" s="3" t="str">
        <f>CONCATENATE("CURRENT LOC OF EQUIP",":",DATA!O447)</f>
        <v>CURRENT LOC OF EQUIP:</v>
      </c>
      <c r="Q440" s="3" t="str">
        <f>CONCATENATE("NEW LOC OF EQUIP",":",DATA!O447)</f>
        <v>NEW LOC OF EQUIP:</v>
      </c>
      <c r="R440" s="3" t="str">
        <f>CONCATENATE("MODEL",":",DATA!Q447)</f>
        <v>MODEL:</v>
      </c>
      <c r="S440" s="3" t="str">
        <f>CONCATENATE("GRAPHICS",":",DATA!R447)</f>
        <v>GRAPHICS:</v>
      </c>
      <c r="T440" s="3" t="str">
        <f>CONCATENATE("# OF STEPS",":",DATA!S447)</f>
        <v># OF STEPS:</v>
      </c>
      <c r="U440" s="3" t="str">
        <f>CONCATENATE("COMMENTS",":",DATA!T447)</f>
        <v>COMMENTS:</v>
      </c>
      <c r="V440" s="3">
        <f>DATA!F447</f>
        <v>4200</v>
      </c>
      <c r="W440" s="3" t="str">
        <f>'MDM WORKSHEET HIDE'!C441</f>
        <v/>
      </c>
      <c r="X440" s="3">
        <f>DATA!V447</f>
        <v>0</v>
      </c>
      <c r="Y440" s="75">
        <f>'MDM WORKSHEET HIDE'!B441</f>
        <v>14</v>
      </c>
      <c r="Z440" s="3" t="e">
        <f>'MDM WORKSHEET HIDE'!H441</f>
        <v>#N/A</v>
      </c>
      <c r="AA440" s="3" t="e">
        <f>'MDM WORKSHEET HIDE'!I441</f>
        <v>#N/A</v>
      </c>
      <c r="AB440" s="3"/>
      <c r="AC440" s="76" t="e">
        <f t="shared" si="27"/>
        <v>#VALUE!</v>
      </c>
      <c r="AD440" s="28"/>
      <c r="AE440" s="77" t="e">
        <f t="shared" si="28"/>
        <v>#VALUE!</v>
      </c>
    </row>
    <row r="441" spans="1:31" ht="48.75" customHeight="1" x14ac:dyDescent="0.3">
      <c r="A441" s="3" t="str">
        <f>CONCATENATE("REQ NAME",":",DATA!D448)</f>
        <v>REQ NAME:0</v>
      </c>
      <c r="B441" s="3" t="str">
        <f>CONCATENATE("REQ PHONE",":",DATA!E448)</f>
        <v>REQ PHONE:0</v>
      </c>
      <c r="C441" s="3">
        <f>DATA!G448</f>
        <v>0</v>
      </c>
      <c r="D441" s="3" t="e">
        <f>DATA!H448</f>
        <v>#N/A</v>
      </c>
      <c r="E441" s="3">
        <f>DATA!U448</f>
        <v>0</v>
      </c>
      <c r="F441" s="4">
        <f>DATA!I448</f>
        <v>0</v>
      </c>
      <c r="G441" s="3" t="str">
        <f>CONCATENATE("CUST NAME",":",DATA!J448)</f>
        <v>CUST NAME:</v>
      </c>
      <c r="H441" s="5"/>
      <c r="I441" s="4">
        <f t="shared" si="25"/>
        <v>0</v>
      </c>
      <c r="J441" s="3" t="str">
        <f t="shared" si="26"/>
        <v>CUST NAME:</v>
      </c>
      <c r="K441" s="3" t="str">
        <f>CONCATENATE("PRIM CONTACT",":",DATA!K448)</f>
        <v>PRIM CONTACT:</v>
      </c>
      <c r="L441" s="3" t="str">
        <f>CONCATENATE("PRIM PHONE",":",DATA!L448)</f>
        <v>PRIM PHONE:</v>
      </c>
      <c r="M441" s="75" t="str">
        <f>CONCATENATE("REQ COMPLETION DATE",":",(TEXT(DATA!M448,"MM/DD/YYYY")))</f>
        <v>REQ COMPLETION DATE:01/00/1900</v>
      </c>
      <c r="N441" s="3"/>
      <c r="O441" s="3">
        <f>DATA!N448</f>
        <v>0</v>
      </c>
      <c r="P441" s="3" t="str">
        <f>CONCATENATE("CURRENT LOC OF EQUIP",":",DATA!O448)</f>
        <v>CURRENT LOC OF EQUIP:</v>
      </c>
      <c r="Q441" s="3" t="str">
        <f>CONCATENATE("NEW LOC OF EQUIP",":",DATA!O448)</f>
        <v>NEW LOC OF EQUIP:</v>
      </c>
      <c r="R441" s="3" t="str">
        <f>CONCATENATE("MODEL",":",DATA!Q448)</f>
        <v>MODEL:</v>
      </c>
      <c r="S441" s="3" t="str">
        <f>CONCATENATE("GRAPHICS",":",DATA!R448)</f>
        <v>GRAPHICS:</v>
      </c>
      <c r="T441" s="3" t="str">
        <f>CONCATENATE("# OF STEPS",":",DATA!S448)</f>
        <v># OF STEPS:</v>
      </c>
      <c r="U441" s="3" t="str">
        <f>CONCATENATE("COMMENTS",":",DATA!T448)</f>
        <v>COMMENTS:</v>
      </c>
      <c r="V441" s="3">
        <f>DATA!F448</f>
        <v>4200</v>
      </c>
      <c r="W441" s="3" t="str">
        <f>'MDM WORKSHEET HIDE'!C442</f>
        <v/>
      </c>
      <c r="X441" s="3">
        <f>DATA!V448</f>
        <v>0</v>
      </c>
      <c r="Y441" s="75">
        <f>'MDM WORKSHEET HIDE'!B442</f>
        <v>14</v>
      </c>
      <c r="Z441" s="3" t="e">
        <f>'MDM WORKSHEET HIDE'!H442</f>
        <v>#N/A</v>
      </c>
      <c r="AA441" s="3" t="e">
        <f>'MDM WORKSHEET HIDE'!I442</f>
        <v>#N/A</v>
      </c>
      <c r="AB441" s="3"/>
      <c r="AC441" s="76" t="e">
        <f t="shared" si="27"/>
        <v>#VALUE!</v>
      </c>
      <c r="AD441" s="28"/>
      <c r="AE441" s="77" t="e">
        <f t="shared" si="28"/>
        <v>#VALUE!</v>
      </c>
    </row>
    <row r="442" spans="1:31" ht="48.75" customHeight="1" x14ac:dyDescent="0.3">
      <c r="A442" s="3" t="str">
        <f>CONCATENATE("REQ NAME",":",DATA!D449)</f>
        <v>REQ NAME:0</v>
      </c>
      <c r="B442" s="3" t="str">
        <f>CONCATENATE("REQ PHONE",":",DATA!E449)</f>
        <v>REQ PHONE:0</v>
      </c>
      <c r="C442" s="3">
        <f>DATA!G449</f>
        <v>0</v>
      </c>
      <c r="D442" s="3" t="e">
        <f>DATA!H449</f>
        <v>#N/A</v>
      </c>
      <c r="E442" s="3">
        <f>DATA!U449</f>
        <v>0</v>
      </c>
      <c r="F442" s="4">
        <f>DATA!I449</f>
        <v>0</v>
      </c>
      <c r="G442" s="3" t="str">
        <f>CONCATENATE("CUST NAME",":",DATA!J449)</f>
        <v>CUST NAME:</v>
      </c>
      <c r="H442" s="5"/>
      <c r="I442" s="4">
        <f t="shared" si="25"/>
        <v>0</v>
      </c>
      <c r="J442" s="3" t="str">
        <f t="shared" si="26"/>
        <v>CUST NAME:</v>
      </c>
      <c r="K442" s="3" t="str">
        <f>CONCATENATE("PRIM CONTACT",":",DATA!K449)</f>
        <v>PRIM CONTACT:</v>
      </c>
      <c r="L442" s="3" t="str">
        <f>CONCATENATE("PRIM PHONE",":",DATA!L449)</f>
        <v>PRIM PHONE:</v>
      </c>
      <c r="M442" s="75" t="str">
        <f>CONCATENATE("REQ COMPLETION DATE",":",(TEXT(DATA!M449,"MM/DD/YYYY")))</f>
        <v>REQ COMPLETION DATE:01/00/1900</v>
      </c>
      <c r="N442" s="3"/>
      <c r="O442" s="3">
        <f>DATA!N449</f>
        <v>0</v>
      </c>
      <c r="P442" s="3" t="str">
        <f>CONCATENATE("CURRENT LOC OF EQUIP",":",DATA!O449)</f>
        <v>CURRENT LOC OF EQUIP:</v>
      </c>
      <c r="Q442" s="3" t="str">
        <f>CONCATENATE("NEW LOC OF EQUIP",":",DATA!O449)</f>
        <v>NEW LOC OF EQUIP:</v>
      </c>
      <c r="R442" s="3" t="str">
        <f>CONCATENATE("MODEL",":",DATA!Q449)</f>
        <v>MODEL:</v>
      </c>
      <c r="S442" s="3" t="str">
        <f>CONCATENATE("GRAPHICS",":",DATA!R449)</f>
        <v>GRAPHICS:</v>
      </c>
      <c r="T442" s="3" t="str">
        <f>CONCATENATE("# OF STEPS",":",DATA!S449)</f>
        <v># OF STEPS:</v>
      </c>
      <c r="U442" s="3" t="str">
        <f>CONCATENATE("COMMENTS",":",DATA!T449)</f>
        <v>COMMENTS:</v>
      </c>
      <c r="V442" s="3">
        <f>DATA!F449</f>
        <v>4200</v>
      </c>
      <c r="W442" s="3" t="str">
        <f>'MDM WORKSHEET HIDE'!C443</f>
        <v/>
      </c>
      <c r="X442" s="3">
        <f>DATA!V449</f>
        <v>0</v>
      </c>
      <c r="Y442" s="75">
        <f>'MDM WORKSHEET HIDE'!B443</f>
        <v>14</v>
      </c>
      <c r="Z442" s="3" t="e">
        <f>'MDM WORKSHEET HIDE'!H443</f>
        <v>#N/A</v>
      </c>
      <c r="AA442" s="3" t="e">
        <f>'MDM WORKSHEET HIDE'!I443</f>
        <v>#N/A</v>
      </c>
      <c r="AB442" s="3"/>
      <c r="AC442" s="76" t="e">
        <f t="shared" si="27"/>
        <v>#VALUE!</v>
      </c>
      <c r="AD442" s="28"/>
      <c r="AE442" s="77" t="e">
        <f t="shared" si="28"/>
        <v>#VALUE!</v>
      </c>
    </row>
    <row r="443" spans="1:31" ht="48.75" customHeight="1" x14ac:dyDescent="0.3">
      <c r="A443" s="3" t="str">
        <f>CONCATENATE("REQ NAME",":",DATA!D450)</f>
        <v>REQ NAME:0</v>
      </c>
      <c r="B443" s="3" t="str">
        <f>CONCATENATE("REQ PHONE",":",DATA!E450)</f>
        <v>REQ PHONE:0</v>
      </c>
      <c r="C443" s="3">
        <f>DATA!G450</f>
        <v>0</v>
      </c>
      <c r="D443" s="3" t="e">
        <f>DATA!H450</f>
        <v>#N/A</v>
      </c>
      <c r="E443" s="3">
        <f>DATA!U450</f>
        <v>0</v>
      </c>
      <c r="F443" s="4">
        <f>DATA!I450</f>
        <v>0</v>
      </c>
      <c r="G443" s="3" t="str">
        <f>CONCATENATE("CUST NAME",":",DATA!J450)</f>
        <v>CUST NAME:</v>
      </c>
      <c r="H443" s="5"/>
      <c r="I443" s="4">
        <f t="shared" si="25"/>
        <v>0</v>
      </c>
      <c r="J443" s="3" t="str">
        <f t="shared" si="26"/>
        <v>CUST NAME:</v>
      </c>
      <c r="K443" s="3" t="str">
        <f>CONCATENATE("PRIM CONTACT",":",DATA!K450)</f>
        <v>PRIM CONTACT:</v>
      </c>
      <c r="L443" s="3" t="str">
        <f>CONCATENATE("PRIM PHONE",":",DATA!L450)</f>
        <v>PRIM PHONE:</v>
      </c>
      <c r="M443" s="75" t="str">
        <f>CONCATENATE("REQ COMPLETION DATE",":",(TEXT(DATA!M450,"MM/DD/YYYY")))</f>
        <v>REQ COMPLETION DATE:01/00/1900</v>
      </c>
      <c r="N443" s="3"/>
      <c r="O443" s="3">
        <f>DATA!N450</f>
        <v>0</v>
      </c>
      <c r="P443" s="3" t="str">
        <f>CONCATENATE("CURRENT LOC OF EQUIP",":",DATA!O450)</f>
        <v>CURRENT LOC OF EQUIP:</v>
      </c>
      <c r="Q443" s="3" t="str">
        <f>CONCATENATE("NEW LOC OF EQUIP",":",DATA!O450)</f>
        <v>NEW LOC OF EQUIP:</v>
      </c>
      <c r="R443" s="3" t="str">
        <f>CONCATENATE("MODEL",":",DATA!Q450)</f>
        <v>MODEL:</v>
      </c>
      <c r="S443" s="3" t="str">
        <f>CONCATENATE("GRAPHICS",":",DATA!R450)</f>
        <v>GRAPHICS:</v>
      </c>
      <c r="T443" s="3" t="str">
        <f>CONCATENATE("# OF STEPS",":",DATA!S450)</f>
        <v># OF STEPS:</v>
      </c>
      <c r="U443" s="3" t="str">
        <f>CONCATENATE("COMMENTS",":",DATA!T450)</f>
        <v>COMMENTS:</v>
      </c>
      <c r="V443" s="3">
        <f>DATA!F450</f>
        <v>4200</v>
      </c>
      <c r="W443" s="3" t="str">
        <f>'MDM WORKSHEET HIDE'!C444</f>
        <v/>
      </c>
      <c r="X443" s="3">
        <f>DATA!V450</f>
        <v>0</v>
      </c>
      <c r="Y443" s="75">
        <f>'MDM WORKSHEET HIDE'!B444</f>
        <v>14</v>
      </c>
      <c r="Z443" s="3" t="e">
        <f>'MDM WORKSHEET HIDE'!H444</f>
        <v>#N/A</v>
      </c>
      <c r="AA443" s="3" t="e">
        <f>'MDM WORKSHEET HIDE'!I444</f>
        <v>#N/A</v>
      </c>
      <c r="AB443" s="3"/>
      <c r="AC443" s="76" t="e">
        <f t="shared" si="27"/>
        <v>#VALUE!</v>
      </c>
      <c r="AD443" s="28"/>
      <c r="AE443" s="77" t="e">
        <f t="shared" si="28"/>
        <v>#VALUE!</v>
      </c>
    </row>
    <row r="444" spans="1:31" ht="48.75" customHeight="1" x14ac:dyDescent="0.3">
      <c r="A444" s="3" t="str">
        <f>CONCATENATE("REQ NAME",":",DATA!D451)</f>
        <v>REQ NAME:0</v>
      </c>
      <c r="B444" s="3" t="str">
        <f>CONCATENATE("REQ PHONE",":",DATA!E451)</f>
        <v>REQ PHONE:0</v>
      </c>
      <c r="C444" s="3">
        <f>DATA!G451</f>
        <v>0</v>
      </c>
      <c r="D444" s="3" t="e">
        <f>DATA!H451</f>
        <v>#N/A</v>
      </c>
      <c r="E444" s="3">
        <f>DATA!U451</f>
        <v>0</v>
      </c>
      <c r="F444" s="4">
        <f>DATA!I451</f>
        <v>0</v>
      </c>
      <c r="G444" s="3" t="str">
        <f>CONCATENATE("CUST NAME",":",DATA!J451)</f>
        <v>CUST NAME:</v>
      </c>
      <c r="H444" s="5"/>
      <c r="I444" s="4">
        <f t="shared" si="25"/>
        <v>0</v>
      </c>
      <c r="J444" s="3" t="str">
        <f t="shared" si="26"/>
        <v>CUST NAME:</v>
      </c>
      <c r="K444" s="3" t="str">
        <f>CONCATENATE("PRIM CONTACT",":",DATA!K451)</f>
        <v>PRIM CONTACT:</v>
      </c>
      <c r="L444" s="3" t="str">
        <f>CONCATENATE("PRIM PHONE",":",DATA!L451)</f>
        <v>PRIM PHONE:</v>
      </c>
      <c r="M444" s="75" t="str">
        <f>CONCATENATE("REQ COMPLETION DATE",":",(TEXT(DATA!M451,"MM/DD/YYYY")))</f>
        <v>REQ COMPLETION DATE:01/00/1900</v>
      </c>
      <c r="N444" s="3"/>
      <c r="O444" s="3">
        <f>DATA!N451</f>
        <v>0</v>
      </c>
      <c r="P444" s="3" t="str">
        <f>CONCATENATE("CURRENT LOC OF EQUIP",":",DATA!O451)</f>
        <v>CURRENT LOC OF EQUIP:</v>
      </c>
      <c r="Q444" s="3" t="str">
        <f>CONCATENATE("NEW LOC OF EQUIP",":",DATA!O451)</f>
        <v>NEW LOC OF EQUIP:</v>
      </c>
      <c r="R444" s="3" t="str">
        <f>CONCATENATE("MODEL",":",DATA!Q451)</f>
        <v>MODEL:</v>
      </c>
      <c r="S444" s="3" t="str">
        <f>CONCATENATE("GRAPHICS",":",DATA!R451)</f>
        <v>GRAPHICS:</v>
      </c>
      <c r="T444" s="3" t="str">
        <f>CONCATENATE("# OF STEPS",":",DATA!S451)</f>
        <v># OF STEPS:</v>
      </c>
      <c r="U444" s="3" t="str">
        <f>CONCATENATE("COMMENTS",":",DATA!T451)</f>
        <v>COMMENTS:</v>
      </c>
      <c r="V444" s="3">
        <f>DATA!F451</f>
        <v>4200</v>
      </c>
      <c r="W444" s="3" t="str">
        <f>'MDM WORKSHEET HIDE'!C445</f>
        <v/>
      </c>
      <c r="X444" s="3">
        <f>DATA!V451</f>
        <v>0</v>
      </c>
      <c r="Y444" s="75">
        <f>'MDM WORKSHEET HIDE'!B445</f>
        <v>14</v>
      </c>
      <c r="Z444" s="3" t="e">
        <f>'MDM WORKSHEET HIDE'!H445</f>
        <v>#N/A</v>
      </c>
      <c r="AA444" s="3" t="e">
        <f>'MDM WORKSHEET HIDE'!I445</f>
        <v>#N/A</v>
      </c>
      <c r="AB444" s="3"/>
      <c r="AC444" s="76" t="e">
        <f t="shared" si="27"/>
        <v>#VALUE!</v>
      </c>
      <c r="AD444" s="28"/>
      <c r="AE444" s="77" t="e">
        <f t="shared" si="28"/>
        <v>#VALUE!</v>
      </c>
    </row>
    <row r="445" spans="1:31" ht="48.75" customHeight="1" x14ac:dyDescent="0.3">
      <c r="A445" s="3" t="str">
        <f>CONCATENATE("REQ NAME",":",DATA!D452)</f>
        <v>REQ NAME:0</v>
      </c>
      <c r="B445" s="3" t="str">
        <f>CONCATENATE("REQ PHONE",":",DATA!E452)</f>
        <v>REQ PHONE:0</v>
      </c>
      <c r="C445" s="3">
        <f>DATA!G452</f>
        <v>0</v>
      </c>
      <c r="D445" s="3" t="e">
        <f>DATA!H452</f>
        <v>#N/A</v>
      </c>
      <c r="E445" s="3">
        <f>DATA!U452</f>
        <v>0</v>
      </c>
      <c r="F445" s="4">
        <f>DATA!I452</f>
        <v>0</v>
      </c>
      <c r="G445" s="3" t="str">
        <f>CONCATENATE("CUST NAME",":",DATA!J452)</f>
        <v>CUST NAME:</v>
      </c>
      <c r="H445" s="5"/>
      <c r="I445" s="4">
        <f t="shared" si="25"/>
        <v>0</v>
      </c>
      <c r="J445" s="3" t="str">
        <f t="shared" si="26"/>
        <v>CUST NAME:</v>
      </c>
      <c r="K445" s="3" t="str">
        <f>CONCATENATE("PRIM CONTACT",":",DATA!K452)</f>
        <v>PRIM CONTACT:</v>
      </c>
      <c r="L445" s="3" t="str">
        <f>CONCATENATE("PRIM PHONE",":",DATA!L452)</f>
        <v>PRIM PHONE:</v>
      </c>
      <c r="M445" s="75" t="str">
        <f>CONCATENATE("REQ COMPLETION DATE",":",(TEXT(DATA!M452,"MM/DD/YYYY")))</f>
        <v>REQ COMPLETION DATE:01/00/1900</v>
      </c>
      <c r="N445" s="3"/>
      <c r="O445" s="3">
        <f>DATA!N452</f>
        <v>0</v>
      </c>
      <c r="P445" s="3" t="str">
        <f>CONCATENATE("CURRENT LOC OF EQUIP",":",DATA!O452)</f>
        <v>CURRENT LOC OF EQUIP:</v>
      </c>
      <c r="Q445" s="3" t="str">
        <f>CONCATENATE("NEW LOC OF EQUIP",":",DATA!O452)</f>
        <v>NEW LOC OF EQUIP:</v>
      </c>
      <c r="R445" s="3" t="str">
        <f>CONCATENATE("MODEL",":",DATA!Q452)</f>
        <v>MODEL:</v>
      </c>
      <c r="S445" s="3" t="str">
        <f>CONCATENATE("GRAPHICS",":",DATA!R452)</f>
        <v>GRAPHICS:</v>
      </c>
      <c r="T445" s="3" t="str">
        <f>CONCATENATE("# OF STEPS",":",DATA!S452)</f>
        <v># OF STEPS:</v>
      </c>
      <c r="U445" s="3" t="str">
        <f>CONCATENATE("COMMENTS",":",DATA!T452)</f>
        <v>COMMENTS:</v>
      </c>
      <c r="V445" s="3">
        <f>DATA!F452</f>
        <v>4200</v>
      </c>
      <c r="W445" s="3" t="str">
        <f>'MDM WORKSHEET HIDE'!C446</f>
        <v/>
      </c>
      <c r="X445" s="3">
        <f>DATA!V452</f>
        <v>0</v>
      </c>
      <c r="Y445" s="75">
        <f>'MDM WORKSHEET HIDE'!B446</f>
        <v>14</v>
      </c>
      <c r="Z445" s="3" t="e">
        <f>'MDM WORKSHEET HIDE'!H446</f>
        <v>#N/A</v>
      </c>
      <c r="AA445" s="3" t="e">
        <f>'MDM WORKSHEET HIDE'!I446</f>
        <v>#N/A</v>
      </c>
      <c r="AB445" s="3"/>
      <c r="AC445" s="76" t="e">
        <f t="shared" si="27"/>
        <v>#VALUE!</v>
      </c>
      <c r="AD445" s="28"/>
      <c r="AE445" s="77" t="e">
        <f t="shared" si="28"/>
        <v>#VALUE!</v>
      </c>
    </row>
    <row r="446" spans="1:31" ht="48.75" customHeight="1" x14ac:dyDescent="0.3">
      <c r="A446" s="3" t="str">
        <f>CONCATENATE("REQ NAME",":",DATA!D453)</f>
        <v>REQ NAME:0</v>
      </c>
      <c r="B446" s="3" t="str">
        <f>CONCATENATE("REQ PHONE",":",DATA!E453)</f>
        <v>REQ PHONE:0</v>
      </c>
      <c r="C446" s="3">
        <f>DATA!G453</f>
        <v>0</v>
      </c>
      <c r="D446" s="3" t="e">
        <f>DATA!H453</f>
        <v>#N/A</v>
      </c>
      <c r="E446" s="3">
        <f>DATA!U453</f>
        <v>0</v>
      </c>
      <c r="F446" s="4">
        <f>DATA!I453</f>
        <v>0</v>
      </c>
      <c r="G446" s="3" t="str">
        <f>CONCATENATE("CUST NAME",":",DATA!J453)</f>
        <v>CUST NAME:</v>
      </c>
      <c r="H446" s="5"/>
      <c r="I446" s="4">
        <f t="shared" si="25"/>
        <v>0</v>
      </c>
      <c r="J446" s="3" t="str">
        <f t="shared" si="26"/>
        <v>CUST NAME:</v>
      </c>
      <c r="K446" s="3" t="str">
        <f>CONCATENATE("PRIM CONTACT",":",DATA!K453)</f>
        <v>PRIM CONTACT:</v>
      </c>
      <c r="L446" s="3" t="str">
        <f>CONCATENATE("PRIM PHONE",":",DATA!L453)</f>
        <v>PRIM PHONE:</v>
      </c>
      <c r="M446" s="75" t="str">
        <f>CONCATENATE("REQ COMPLETION DATE",":",(TEXT(DATA!M453,"MM/DD/YYYY")))</f>
        <v>REQ COMPLETION DATE:01/00/1900</v>
      </c>
      <c r="N446" s="3"/>
      <c r="O446" s="3">
        <f>DATA!N453</f>
        <v>0</v>
      </c>
      <c r="P446" s="3" t="str">
        <f>CONCATENATE("CURRENT LOC OF EQUIP",":",DATA!O453)</f>
        <v>CURRENT LOC OF EQUIP:</v>
      </c>
      <c r="Q446" s="3" t="str">
        <f>CONCATENATE("NEW LOC OF EQUIP",":",DATA!O453)</f>
        <v>NEW LOC OF EQUIP:</v>
      </c>
      <c r="R446" s="3" t="str">
        <f>CONCATENATE("MODEL",":",DATA!Q453)</f>
        <v>MODEL:</v>
      </c>
      <c r="S446" s="3" t="str">
        <f>CONCATENATE("GRAPHICS",":",DATA!R453)</f>
        <v>GRAPHICS:</v>
      </c>
      <c r="T446" s="3" t="str">
        <f>CONCATENATE("# OF STEPS",":",DATA!S453)</f>
        <v># OF STEPS:</v>
      </c>
      <c r="U446" s="3" t="str">
        <f>CONCATENATE("COMMENTS",":",DATA!T453)</f>
        <v>COMMENTS:</v>
      </c>
      <c r="V446" s="3">
        <f>DATA!F453</f>
        <v>4200</v>
      </c>
      <c r="W446" s="3" t="str">
        <f>'MDM WORKSHEET HIDE'!C447</f>
        <v/>
      </c>
      <c r="X446" s="3">
        <f>DATA!V453</f>
        <v>0</v>
      </c>
      <c r="Y446" s="75">
        <f>'MDM WORKSHEET HIDE'!B447</f>
        <v>14</v>
      </c>
      <c r="Z446" s="3" t="e">
        <f>'MDM WORKSHEET HIDE'!H447</f>
        <v>#N/A</v>
      </c>
      <c r="AA446" s="3" t="e">
        <f>'MDM WORKSHEET HIDE'!I447</f>
        <v>#N/A</v>
      </c>
      <c r="AB446" s="3"/>
      <c r="AC446" s="76" t="e">
        <f t="shared" si="27"/>
        <v>#VALUE!</v>
      </c>
      <c r="AD446" s="28"/>
      <c r="AE446" s="77" t="e">
        <f t="shared" si="28"/>
        <v>#VALUE!</v>
      </c>
    </row>
    <row r="447" spans="1:31" ht="48.75" customHeight="1" x14ac:dyDescent="0.3">
      <c r="A447" s="3" t="str">
        <f>CONCATENATE("REQ NAME",":",DATA!D454)</f>
        <v>REQ NAME:0</v>
      </c>
      <c r="B447" s="3" t="str">
        <f>CONCATENATE("REQ PHONE",":",DATA!E454)</f>
        <v>REQ PHONE:0</v>
      </c>
      <c r="C447" s="3">
        <f>DATA!G454</f>
        <v>0</v>
      </c>
      <c r="D447" s="3" t="e">
        <f>DATA!H454</f>
        <v>#N/A</v>
      </c>
      <c r="E447" s="3">
        <f>DATA!U454</f>
        <v>0</v>
      </c>
      <c r="F447" s="4">
        <f>DATA!I454</f>
        <v>0</v>
      </c>
      <c r="G447" s="3" t="str">
        <f>CONCATENATE("CUST NAME",":",DATA!J454)</f>
        <v>CUST NAME:</v>
      </c>
      <c r="H447" s="5"/>
      <c r="I447" s="4">
        <f t="shared" si="25"/>
        <v>0</v>
      </c>
      <c r="J447" s="3" t="str">
        <f t="shared" si="26"/>
        <v>CUST NAME:</v>
      </c>
      <c r="K447" s="3" t="str">
        <f>CONCATENATE("PRIM CONTACT",":",DATA!K454)</f>
        <v>PRIM CONTACT:</v>
      </c>
      <c r="L447" s="3" t="str">
        <f>CONCATENATE("PRIM PHONE",":",DATA!L454)</f>
        <v>PRIM PHONE:</v>
      </c>
      <c r="M447" s="75" t="str">
        <f>CONCATENATE("REQ COMPLETION DATE",":",(TEXT(DATA!M454,"MM/DD/YYYY")))</f>
        <v>REQ COMPLETION DATE:01/00/1900</v>
      </c>
      <c r="N447" s="3"/>
      <c r="O447" s="3">
        <f>DATA!N454</f>
        <v>0</v>
      </c>
      <c r="P447" s="3" t="str">
        <f>CONCATENATE("CURRENT LOC OF EQUIP",":",DATA!O454)</f>
        <v>CURRENT LOC OF EQUIP:</v>
      </c>
      <c r="Q447" s="3" t="str">
        <f>CONCATENATE("NEW LOC OF EQUIP",":",DATA!O454)</f>
        <v>NEW LOC OF EQUIP:</v>
      </c>
      <c r="R447" s="3" t="str">
        <f>CONCATENATE("MODEL",":",DATA!Q454)</f>
        <v>MODEL:</v>
      </c>
      <c r="S447" s="3" t="str">
        <f>CONCATENATE("GRAPHICS",":",DATA!R454)</f>
        <v>GRAPHICS:</v>
      </c>
      <c r="T447" s="3" t="str">
        <f>CONCATENATE("# OF STEPS",":",DATA!S454)</f>
        <v># OF STEPS:</v>
      </c>
      <c r="U447" s="3" t="str">
        <f>CONCATENATE("COMMENTS",":",DATA!T454)</f>
        <v>COMMENTS:</v>
      </c>
      <c r="V447" s="3">
        <f>DATA!F454</f>
        <v>4200</v>
      </c>
      <c r="W447" s="3" t="str">
        <f>'MDM WORKSHEET HIDE'!C448</f>
        <v/>
      </c>
      <c r="X447" s="3">
        <f>DATA!V454</f>
        <v>0</v>
      </c>
      <c r="Y447" s="75">
        <f>'MDM WORKSHEET HIDE'!B448</f>
        <v>14</v>
      </c>
      <c r="Z447" s="3" t="e">
        <f>'MDM WORKSHEET HIDE'!H448</f>
        <v>#N/A</v>
      </c>
      <c r="AA447" s="3" t="e">
        <f>'MDM WORKSHEET HIDE'!I448</f>
        <v>#N/A</v>
      </c>
      <c r="AB447" s="3"/>
      <c r="AC447" s="76" t="e">
        <f t="shared" si="27"/>
        <v>#VALUE!</v>
      </c>
      <c r="AD447" s="28"/>
      <c r="AE447" s="77" t="e">
        <f t="shared" si="28"/>
        <v>#VALUE!</v>
      </c>
    </row>
    <row r="448" spans="1:31" ht="48.75" customHeight="1" x14ac:dyDescent="0.3">
      <c r="A448" s="3" t="str">
        <f>CONCATENATE("REQ NAME",":",DATA!D455)</f>
        <v>REQ NAME:0</v>
      </c>
      <c r="B448" s="3" t="str">
        <f>CONCATENATE("REQ PHONE",":",DATA!E455)</f>
        <v>REQ PHONE:0</v>
      </c>
      <c r="C448" s="3">
        <f>DATA!G455</f>
        <v>0</v>
      </c>
      <c r="D448" s="3" t="e">
        <f>DATA!H455</f>
        <v>#N/A</v>
      </c>
      <c r="E448" s="3">
        <f>DATA!U455</f>
        <v>0</v>
      </c>
      <c r="F448" s="4">
        <f>DATA!I455</f>
        <v>0</v>
      </c>
      <c r="G448" s="3" t="str">
        <f>CONCATENATE("CUST NAME",":",DATA!J455)</f>
        <v>CUST NAME:</v>
      </c>
      <c r="H448" s="5"/>
      <c r="I448" s="4">
        <f t="shared" si="25"/>
        <v>0</v>
      </c>
      <c r="J448" s="3" t="str">
        <f t="shared" si="26"/>
        <v>CUST NAME:</v>
      </c>
      <c r="K448" s="3" t="str">
        <f>CONCATENATE("PRIM CONTACT",":",DATA!K455)</f>
        <v>PRIM CONTACT:</v>
      </c>
      <c r="L448" s="3" t="str">
        <f>CONCATENATE("PRIM PHONE",":",DATA!L455)</f>
        <v>PRIM PHONE:</v>
      </c>
      <c r="M448" s="75" t="str">
        <f>CONCATENATE("REQ COMPLETION DATE",":",(TEXT(DATA!M455,"MM/DD/YYYY")))</f>
        <v>REQ COMPLETION DATE:01/00/1900</v>
      </c>
      <c r="N448" s="3"/>
      <c r="O448" s="3">
        <f>DATA!N455</f>
        <v>0</v>
      </c>
      <c r="P448" s="3" t="str">
        <f>CONCATENATE("CURRENT LOC OF EQUIP",":",DATA!O455)</f>
        <v>CURRENT LOC OF EQUIP:</v>
      </c>
      <c r="Q448" s="3" t="str">
        <f>CONCATENATE("NEW LOC OF EQUIP",":",DATA!O455)</f>
        <v>NEW LOC OF EQUIP:</v>
      </c>
      <c r="R448" s="3" t="str">
        <f>CONCATENATE("MODEL",":",DATA!Q455)</f>
        <v>MODEL:</v>
      </c>
      <c r="S448" s="3" t="str">
        <f>CONCATENATE("GRAPHICS",":",DATA!R455)</f>
        <v>GRAPHICS:</v>
      </c>
      <c r="T448" s="3" t="str">
        <f>CONCATENATE("# OF STEPS",":",DATA!S455)</f>
        <v># OF STEPS:</v>
      </c>
      <c r="U448" s="3" t="str">
        <f>CONCATENATE("COMMENTS",":",DATA!T455)</f>
        <v>COMMENTS:</v>
      </c>
      <c r="V448" s="3">
        <f>DATA!F455</f>
        <v>4200</v>
      </c>
      <c r="W448" s="3" t="str">
        <f>'MDM WORKSHEET HIDE'!C449</f>
        <v/>
      </c>
      <c r="X448" s="3">
        <f>DATA!V455</f>
        <v>0</v>
      </c>
      <c r="Y448" s="75">
        <f>'MDM WORKSHEET HIDE'!B449</f>
        <v>14</v>
      </c>
      <c r="Z448" s="3" t="e">
        <f>'MDM WORKSHEET HIDE'!H449</f>
        <v>#N/A</v>
      </c>
      <c r="AA448" s="3" t="e">
        <f>'MDM WORKSHEET HIDE'!I449</f>
        <v>#N/A</v>
      </c>
      <c r="AB448" s="3"/>
      <c r="AC448" s="76" t="e">
        <f t="shared" si="27"/>
        <v>#VALUE!</v>
      </c>
      <c r="AD448" s="28"/>
      <c r="AE448" s="77" t="e">
        <f t="shared" si="28"/>
        <v>#VALUE!</v>
      </c>
    </row>
    <row r="449" spans="1:31" ht="48.75" customHeight="1" x14ac:dyDescent="0.3">
      <c r="A449" s="3" t="str">
        <f>CONCATENATE("REQ NAME",":",DATA!D456)</f>
        <v>REQ NAME:0</v>
      </c>
      <c r="B449" s="3" t="str">
        <f>CONCATENATE("REQ PHONE",":",DATA!E456)</f>
        <v>REQ PHONE:0</v>
      </c>
      <c r="C449" s="3">
        <f>DATA!G456</f>
        <v>0</v>
      </c>
      <c r="D449" s="3" t="e">
        <f>DATA!H456</f>
        <v>#N/A</v>
      </c>
      <c r="E449" s="3">
        <f>DATA!U456</f>
        <v>0</v>
      </c>
      <c r="F449" s="4">
        <f>DATA!I456</f>
        <v>0</v>
      </c>
      <c r="G449" s="3" t="str">
        <f>CONCATENATE("CUST NAME",":",DATA!J456)</f>
        <v>CUST NAME:</v>
      </c>
      <c r="H449" s="5"/>
      <c r="I449" s="4">
        <f t="shared" si="25"/>
        <v>0</v>
      </c>
      <c r="J449" s="3" t="str">
        <f t="shared" si="26"/>
        <v>CUST NAME:</v>
      </c>
      <c r="K449" s="3" t="str">
        <f>CONCATENATE("PRIM CONTACT",":",DATA!K456)</f>
        <v>PRIM CONTACT:</v>
      </c>
      <c r="L449" s="3" t="str">
        <f>CONCATENATE("PRIM PHONE",":",DATA!L456)</f>
        <v>PRIM PHONE:</v>
      </c>
      <c r="M449" s="75" t="str">
        <f>CONCATENATE("REQ COMPLETION DATE",":",(TEXT(DATA!M456,"MM/DD/YYYY")))</f>
        <v>REQ COMPLETION DATE:01/00/1900</v>
      </c>
      <c r="N449" s="3"/>
      <c r="O449" s="3">
        <f>DATA!N456</f>
        <v>0</v>
      </c>
      <c r="P449" s="3" t="str">
        <f>CONCATENATE("CURRENT LOC OF EQUIP",":",DATA!O456)</f>
        <v>CURRENT LOC OF EQUIP:</v>
      </c>
      <c r="Q449" s="3" t="str">
        <f>CONCATENATE("NEW LOC OF EQUIP",":",DATA!O456)</f>
        <v>NEW LOC OF EQUIP:</v>
      </c>
      <c r="R449" s="3" t="str">
        <f>CONCATENATE("MODEL",":",DATA!Q456)</f>
        <v>MODEL:</v>
      </c>
      <c r="S449" s="3" t="str">
        <f>CONCATENATE("GRAPHICS",":",DATA!R456)</f>
        <v>GRAPHICS:</v>
      </c>
      <c r="T449" s="3" t="str">
        <f>CONCATENATE("# OF STEPS",":",DATA!S456)</f>
        <v># OF STEPS:</v>
      </c>
      <c r="U449" s="3" t="str">
        <f>CONCATENATE("COMMENTS",":",DATA!T456)</f>
        <v>COMMENTS:</v>
      </c>
      <c r="V449" s="3">
        <f>DATA!F456</f>
        <v>4200</v>
      </c>
      <c r="W449" s="3" t="str">
        <f>'MDM WORKSHEET HIDE'!C450</f>
        <v/>
      </c>
      <c r="X449" s="3">
        <f>DATA!V456</f>
        <v>0</v>
      </c>
      <c r="Y449" s="75">
        <f>'MDM WORKSHEET HIDE'!B450</f>
        <v>14</v>
      </c>
      <c r="Z449" s="3" t="e">
        <f>'MDM WORKSHEET HIDE'!H450</f>
        <v>#N/A</v>
      </c>
      <c r="AA449" s="3" t="e">
        <f>'MDM WORKSHEET HIDE'!I450</f>
        <v>#N/A</v>
      </c>
      <c r="AB449" s="3"/>
      <c r="AC449" s="76" t="e">
        <f t="shared" si="27"/>
        <v>#VALUE!</v>
      </c>
      <c r="AD449" s="28"/>
      <c r="AE449" s="77" t="e">
        <f t="shared" si="28"/>
        <v>#VALUE!</v>
      </c>
    </row>
    <row r="450" spans="1:31" ht="48.75" customHeight="1" x14ac:dyDescent="0.3">
      <c r="A450" s="3" t="str">
        <f>CONCATENATE("REQ NAME",":",DATA!D457)</f>
        <v>REQ NAME:0</v>
      </c>
      <c r="B450" s="3" t="str">
        <f>CONCATENATE("REQ PHONE",":",DATA!E457)</f>
        <v>REQ PHONE:0</v>
      </c>
      <c r="C450" s="3">
        <f>DATA!G457</f>
        <v>0</v>
      </c>
      <c r="D450" s="3" t="e">
        <f>DATA!H457</f>
        <v>#N/A</v>
      </c>
      <c r="E450" s="3">
        <f>DATA!U457</f>
        <v>0</v>
      </c>
      <c r="F450" s="4">
        <f>DATA!I457</f>
        <v>0</v>
      </c>
      <c r="G450" s="3" t="str">
        <f>CONCATENATE("CUST NAME",":",DATA!J457)</f>
        <v>CUST NAME:</v>
      </c>
      <c r="H450" s="5"/>
      <c r="I450" s="4">
        <f t="shared" si="25"/>
        <v>0</v>
      </c>
      <c r="J450" s="3" t="str">
        <f t="shared" si="26"/>
        <v>CUST NAME:</v>
      </c>
      <c r="K450" s="3" t="str">
        <f>CONCATENATE("PRIM CONTACT",":",DATA!K457)</f>
        <v>PRIM CONTACT:</v>
      </c>
      <c r="L450" s="3" t="str">
        <f>CONCATENATE("PRIM PHONE",":",DATA!L457)</f>
        <v>PRIM PHONE:</v>
      </c>
      <c r="M450" s="75" t="str">
        <f>CONCATENATE("REQ COMPLETION DATE",":",(TEXT(DATA!M457,"MM/DD/YYYY")))</f>
        <v>REQ COMPLETION DATE:01/00/1900</v>
      </c>
      <c r="N450" s="3"/>
      <c r="O450" s="3">
        <f>DATA!N457</f>
        <v>0</v>
      </c>
      <c r="P450" s="3" t="str">
        <f>CONCATENATE("CURRENT LOC OF EQUIP",":",DATA!O457)</f>
        <v>CURRENT LOC OF EQUIP:</v>
      </c>
      <c r="Q450" s="3" t="str">
        <f>CONCATENATE("NEW LOC OF EQUIP",":",DATA!O457)</f>
        <v>NEW LOC OF EQUIP:</v>
      </c>
      <c r="R450" s="3" t="str">
        <f>CONCATENATE("MODEL",":",DATA!Q457)</f>
        <v>MODEL:</v>
      </c>
      <c r="S450" s="3" t="str">
        <f>CONCATENATE("GRAPHICS",":",DATA!R457)</f>
        <v>GRAPHICS:</v>
      </c>
      <c r="T450" s="3" t="str">
        <f>CONCATENATE("# OF STEPS",":",DATA!S457)</f>
        <v># OF STEPS:</v>
      </c>
      <c r="U450" s="3" t="str">
        <f>CONCATENATE("COMMENTS",":",DATA!T457)</f>
        <v>COMMENTS:</v>
      </c>
      <c r="V450" s="3">
        <f>DATA!F457</f>
        <v>4200</v>
      </c>
      <c r="W450" s="3" t="str">
        <f>'MDM WORKSHEET HIDE'!C451</f>
        <v/>
      </c>
      <c r="X450" s="3">
        <f>DATA!V457</f>
        <v>0</v>
      </c>
      <c r="Y450" s="75">
        <f>'MDM WORKSHEET HIDE'!B451</f>
        <v>14</v>
      </c>
      <c r="Z450" s="3" t="e">
        <f>'MDM WORKSHEET HIDE'!H451</f>
        <v>#N/A</v>
      </c>
      <c r="AA450" s="3" t="e">
        <f>'MDM WORKSHEET HIDE'!I451</f>
        <v>#N/A</v>
      </c>
      <c r="AB450" s="3"/>
      <c r="AC450" s="76" t="e">
        <f t="shared" si="27"/>
        <v>#VALUE!</v>
      </c>
      <c r="AD450" s="28"/>
      <c r="AE450" s="77" t="e">
        <f t="shared" si="28"/>
        <v>#VALUE!</v>
      </c>
    </row>
    <row r="451" spans="1:31" ht="48.75" customHeight="1" x14ac:dyDescent="0.3">
      <c r="A451" s="3" t="str">
        <f>CONCATENATE("REQ NAME",":",DATA!D458)</f>
        <v>REQ NAME:0</v>
      </c>
      <c r="B451" s="3" t="str">
        <f>CONCATENATE("REQ PHONE",":",DATA!E458)</f>
        <v>REQ PHONE:0</v>
      </c>
      <c r="C451" s="3">
        <f>DATA!G458</f>
        <v>0</v>
      </c>
      <c r="D451" s="3" t="e">
        <f>DATA!H458</f>
        <v>#N/A</v>
      </c>
      <c r="E451" s="3">
        <f>DATA!U458</f>
        <v>0</v>
      </c>
      <c r="F451" s="4">
        <f>DATA!I458</f>
        <v>0</v>
      </c>
      <c r="G451" s="3" t="str">
        <f>CONCATENATE("CUST NAME",":",DATA!J458)</f>
        <v>CUST NAME:</v>
      </c>
      <c r="H451" s="5"/>
      <c r="I451" s="4">
        <f t="shared" ref="I451:I514" si="29">F451</f>
        <v>0</v>
      </c>
      <c r="J451" s="3" t="str">
        <f t="shared" ref="J451:J514" si="30">G451</f>
        <v>CUST NAME:</v>
      </c>
      <c r="K451" s="3" t="str">
        <f>CONCATENATE("PRIM CONTACT",":",DATA!K458)</f>
        <v>PRIM CONTACT:</v>
      </c>
      <c r="L451" s="3" t="str">
        <f>CONCATENATE("PRIM PHONE",":",DATA!L458)</f>
        <v>PRIM PHONE:</v>
      </c>
      <c r="M451" s="75" t="str">
        <f>CONCATENATE("REQ COMPLETION DATE",":",(TEXT(DATA!M458,"MM/DD/YYYY")))</f>
        <v>REQ COMPLETION DATE:01/00/1900</v>
      </c>
      <c r="N451" s="3"/>
      <c r="O451" s="3">
        <f>DATA!N458</f>
        <v>0</v>
      </c>
      <c r="P451" s="3" t="str">
        <f>CONCATENATE("CURRENT LOC OF EQUIP",":",DATA!O458)</f>
        <v>CURRENT LOC OF EQUIP:</v>
      </c>
      <c r="Q451" s="3" t="str">
        <f>CONCATENATE("NEW LOC OF EQUIP",":",DATA!O458)</f>
        <v>NEW LOC OF EQUIP:</v>
      </c>
      <c r="R451" s="3" t="str">
        <f>CONCATENATE("MODEL",":",DATA!Q458)</f>
        <v>MODEL:</v>
      </c>
      <c r="S451" s="3" t="str">
        <f>CONCATENATE("GRAPHICS",":",DATA!R458)</f>
        <v>GRAPHICS:</v>
      </c>
      <c r="T451" s="3" t="str">
        <f>CONCATENATE("# OF STEPS",":",DATA!S458)</f>
        <v># OF STEPS:</v>
      </c>
      <c r="U451" s="3" t="str">
        <f>CONCATENATE("COMMENTS",":",DATA!T458)</f>
        <v>COMMENTS:</v>
      </c>
      <c r="V451" s="3">
        <f>DATA!F458</f>
        <v>4200</v>
      </c>
      <c r="W451" s="3" t="str">
        <f>'MDM WORKSHEET HIDE'!C452</f>
        <v/>
      </c>
      <c r="X451" s="3">
        <f>DATA!V458</f>
        <v>0</v>
      </c>
      <c r="Y451" s="75">
        <f>'MDM WORKSHEET HIDE'!B452</f>
        <v>14</v>
      </c>
      <c r="Z451" s="3" t="e">
        <f>'MDM WORKSHEET HIDE'!H452</f>
        <v>#N/A</v>
      </c>
      <c r="AA451" s="3" t="e">
        <f>'MDM WORKSHEET HIDE'!I452</f>
        <v>#N/A</v>
      </c>
      <c r="AB451" s="3"/>
      <c r="AC451" s="76" t="e">
        <f t="shared" ref="AC451:AC514" si="31">RIGHT(TRIM(AB451),LEN(TRIM(AB451))-FIND("- Notification",TRIM(AB451)))</f>
        <v>#VALUE!</v>
      </c>
      <c r="AD451" s="28"/>
      <c r="AE451" s="77" t="e">
        <f t="shared" ref="AE451:AE514" si="32">MID(AC451,14,13)</f>
        <v>#VALUE!</v>
      </c>
    </row>
    <row r="452" spans="1:31" ht="48.75" customHeight="1" x14ac:dyDescent="0.3">
      <c r="A452" s="3" t="str">
        <f>CONCATENATE("REQ NAME",":",DATA!D459)</f>
        <v>REQ NAME:0</v>
      </c>
      <c r="B452" s="3" t="str">
        <f>CONCATENATE("REQ PHONE",":",DATA!E459)</f>
        <v>REQ PHONE:0</v>
      </c>
      <c r="C452" s="3">
        <f>DATA!G459</f>
        <v>0</v>
      </c>
      <c r="D452" s="3" t="e">
        <f>DATA!H459</f>
        <v>#N/A</v>
      </c>
      <c r="E452" s="3">
        <f>DATA!U459</f>
        <v>0</v>
      </c>
      <c r="F452" s="4">
        <f>DATA!I459</f>
        <v>0</v>
      </c>
      <c r="G452" s="3" t="str">
        <f>CONCATENATE("CUST NAME",":",DATA!J459)</f>
        <v>CUST NAME:</v>
      </c>
      <c r="H452" s="5"/>
      <c r="I452" s="4">
        <f t="shared" si="29"/>
        <v>0</v>
      </c>
      <c r="J452" s="3" t="str">
        <f t="shared" si="30"/>
        <v>CUST NAME:</v>
      </c>
      <c r="K452" s="3" t="str">
        <f>CONCATENATE("PRIM CONTACT",":",DATA!K459)</f>
        <v>PRIM CONTACT:</v>
      </c>
      <c r="L452" s="3" t="str">
        <f>CONCATENATE("PRIM PHONE",":",DATA!L459)</f>
        <v>PRIM PHONE:</v>
      </c>
      <c r="M452" s="75" t="str">
        <f>CONCATENATE("REQ COMPLETION DATE",":",(TEXT(DATA!M459,"MM/DD/YYYY")))</f>
        <v>REQ COMPLETION DATE:01/00/1900</v>
      </c>
      <c r="N452" s="3"/>
      <c r="O452" s="3">
        <f>DATA!N459</f>
        <v>0</v>
      </c>
      <c r="P452" s="3" t="str">
        <f>CONCATENATE("CURRENT LOC OF EQUIP",":",DATA!O459)</f>
        <v>CURRENT LOC OF EQUIP:</v>
      </c>
      <c r="Q452" s="3" t="str">
        <f>CONCATENATE("NEW LOC OF EQUIP",":",DATA!O459)</f>
        <v>NEW LOC OF EQUIP:</v>
      </c>
      <c r="R452" s="3" t="str">
        <f>CONCATENATE("MODEL",":",DATA!Q459)</f>
        <v>MODEL:</v>
      </c>
      <c r="S452" s="3" t="str">
        <f>CONCATENATE("GRAPHICS",":",DATA!R459)</f>
        <v>GRAPHICS:</v>
      </c>
      <c r="T452" s="3" t="str">
        <f>CONCATENATE("# OF STEPS",":",DATA!S459)</f>
        <v># OF STEPS:</v>
      </c>
      <c r="U452" s="3" t="str">
        <f>CONCATENATE("COMMENTS",":",DATA!T459)</f>
        <v>COMMENTS:</v>
      </c>
      <c r="V452" s="3">
        <f>DATA!F459</f>
        <v>4200</v>
      </c>
      <c r="W452" s="3" t="str">
        <f>'MDM WORKSHEET HIDE'!C453</f>
        <v/>
      </c>
      <c r="X452" s="3">
        <f>DATA!V459</f>
        <v>0</v>
      </c>
      <c r="Y452" s="75">
        <f>'MDM WORKSHEET HIDE'!B453</f>
        <v>14</v>
      </c>
      <c r="Z452" s="3" t="e">
        <f>'MDM WORKSHEET HIDE'!H453</f>
        <v>#N/A</v>
      </c>
      <c r="AA452" s="3" t="e">
        <f>'MDM WORKSHEET HIDE'!I453</f>
        <v>#N/A</v>
      </c>
      <c r="AB452" s="3"/>
      <c r="AC452" s="76" t="e">
        <f t="shared" si="31"/>
        <v>#VALUE!</v>
      </c>
      <c r="AD452" s="28"/>
      <c r="AE452" s="77" t="e">
        <f t="shared" si="32"/>
        <v>#VALUE!</v>
      </c>
    </row>
    <row r="453" spans="1:31" ht="48.75" customHeight="1" x14ac:dyDescent="0.3">
      <c r="A453" s="3" t="str">
        <f>CONCATENATE("REQ NAME",":",DATA!D460)</f>
        <v>REQ NAME:0</v>
      </c>
      <c r="B453" s="3" t="str">
        <f>CONCATENATE("REQ PHONE",":",DATA!E460)</f>
        <v>REQ PHONE:0</v>
      </c>
      <c r="C453" s="3">
        <f>DATA!G460</f>
        <v>0</v>
      </c>
      <c r="D453" s="3" t="e">
        <f>DATA!H460</f>
        <v>#N/A</v>
      </c>
      <c r="E453" s="3">
        <f>DATA!U460</f>
        <v>0</v>
      </c>
      <c r="F453" s="4">
        <f>DATA!I460</f>
        <v>0</v>
      </c>
      <c r="G453" s="3" t="str">
        <f>CONCATENATE("CUST NAME",":",DATA!J460)</f>
        <v>CUST NAME:</v>
      </c>
      <c r="H453" s="5"/>
      <c r="I453" s="4">
        <f t="shared" si="29"/>
        <v>0</v>
      </c>
      <c r="J453" s="3" t="str">
        <f t="shared" si="30"/>
        <v>CUST NAME:</v>
      </c>
      <c r="K453" s="3" t="str">
        <f>CONCATENATE("PRIM CONTACT",":",DATA!K460)</f>
        <v>PRIM CONTACT:</v>
      </c>
      <c r="L453" s="3" t="str">
        <f>CONCATENATE("PRIM PHONE",":",DATA!L460)</f>
        <v>PRIM PHONE:</v>
      </c>
      <c r="M453" s="75" t="str">
        <f>CONCATENATE("REQ COMPLETION DATE",":",(TEXT(DATA!M460,"MM/DD/YYYY")))</f>
        <v>REQ COMPLETION DATE:01/00/1900</v>
      </c>
      <c r="N453" s="3"/>
      <c r="O453" s="3">
        <f>DATA!N460</f>
        <v>0</v>
      </c>
      <c r="P453" s="3" t="str">
        <f>CONCATENATE("CURRENT LOC OF EQUIP",":",DATA!O460)</f>
        <v>CURRENT LOC OF EQUIP:</v>
      </c>
      <c r="Q453" s="3" t="str">
        <f>CONCATENATE("NEW LOC OF EQUIP",":",DATA!O460)</f>
        <v>NEW LOC OF EQUIP:</v>
      </c>
      <c r="R453" s="3" t="str">
        <f>CONCATENATE("MODEL",":",DATA!Q460)</f>
        <v>MODEL:</v>
      </c>
      <c r="S453" s="3" t="str">
        <f>CONCATENATE("GRAPHICS",":",DATA!R460)</f>
        <v>GRAPHICS:</v>
      </c>
      <c r="T453" s="3" t="str">
        <f>CONCATENATE("# OF STEPS",":",DATA!S460)</f>
        <v># OF STEPS:</v>
      </c>
      <c r="U453" s="3" t="str">
        <f>CONCATENATE("COMMENTS",":",DATA!T460)</f>
        <v>COMMENTS:</v>
      </c>
      <c r="V453" s="3">
        <f>DATA!F460</f>
        <v>4200</v>
      </c>
      <c r="W453" s="3" t="str">
        <f>'MDM WORKSHEET HIDE'!C454</f>
        <v/>
      </c>
      <c r="X453" s="3">
        <f>DATA!V460</f>
        <v>0</v>
      </c>
      <c r="Y453" s="75">
        <f>'MDM WORKSHEET HIDE'!B454</f>
        <v>14</v>
      </c>
      <c r="Z453" s="3" t="e">
        <f>'MDM WORKSHEET HIDE'!H454</f>
        <v>#N/A</v>
      </c>
      <c r="AA453" s="3" t="e">
        <f>'MDM WORKSHEET HIDE'!I454</f>
        <v>#N/A</v>
      </c>
      <c r="AB453" s="3"/>
      <c r="AC453" s="76" t="e">
        <f t="shared" si="31"/>
        <v>#VALUE!</v>
      </c>
      <c r="AD453" s="28"/>
      <c r="AE453" s="77" t="e">
        <f t="shared" si="32"/>
        <v>#VALUE!</v>
      </c>
    </row>
    <row r="454" spans="1:31" ht="48.75" customHeight="1" x14ac:dyDescent="0.3">
      <c r="A454" s="3" t="str">
        <f>CONCATENATE("REQ NAME",":",DATA!D461)</f>
        <v>REQ NAME:0</v>
      </c>
      <c r="B454" s="3" t="str">
        <f>CONCATENATE("REQ PHONE",":",DATA!E461)</f>
        <v>REQ PHONE:0</v>
      </c>
      <c r="C454" s="3">
        <f>DATA!G461</f>
        <v>0</v>
      </c>
      <c r="D454" s="3" t="e">
        <f>DATA!H461</f>
        <v>#N/A</v>
      </c>
      <c r="E454" s="3">
        <f>DATA!U461</f>
        <v>0</v>
      </c>
      <c r="F454" s="4">
        <f>DATA!I461</f>
        <v>0</v>
      </c>
      <c r="G454" s="3" t="str">
        <f>CONCATENATE("CUST NAME",":",DATA!J461)</f>
        <v>CUST NAME:</v>
      </c>
      <c r="H454" s="5"/>
      <c r="I454" s="4">
        <f t="shared" si="29"/>
        <v>0</v>
      </c>
      <c r="J454" s="3" t="str">
        <f t="shared" si="30"/>
        <v>CUST NAME:</v>
      </c>
      <c r="K454" s="3" t="str">
        <f>CONCATENATE("PRIM CONTACT",":",DATA!K461)</f>
        <v>PRIM CONTACT:</v>
      </c>
      <c r="L454" s="3" t="str">
        <f>CONCATENATE("PRIM PHONE",":",DATA!L461)</f>
        <v>PRIM PHONE:</v>
      </c>
      <c r="M454" s="75" t="str">
        <f>CONCATENATE("REQ COMPLETION DATE",":",(TEXT(DATA!M461,"MM/DD/YYYY")))</f>
        <v>REQ COMPLETION DATE:01/00/1900</v>
      </c>
      <c r="N454" s="3"/>
      <c r="O454" s="3">
        <f>DATA!N461</f>
        <v>0</v>
      </c>
      <c r="P454" s="3" t="str">
        <f>CONCATENATE("CURRENT LOC OF EQUIP",":",DATA!O461)</f>
        <v>CURRENT LOC OF EQUIP:</v>
      </c>
      <c r="Q454" s="3" t="str">
        <f>CONCATENATE("NEW LOC OF EQUIP",":",DATA!O461)</f>
        <v>NEW LOC OF EQUIP:</v>
      </c>
      <c r="R454" s="3" t="str">
        <f>CONCATENATE("MODEL",":",DATA!Q461)</f>
        <v>MODEL:</v>
      </c>
      <c r="S454" s="3" t="str">
        <f>CONCATENATE("GRAPHICS",":",DATA!R461)</f>
        <v>GRAPHICS:</v>
      </c>
      <c r="T454" s="3" t="str">
        <f>CONCATENATE("# OF STEPS",":",DATA!S461)</f>
        <v># OF STEPS:</v>
      </c>
      <c r="U454" s="3" t="str">
        <f>CONCATENATE("COMMENTS",":",DATA!T461)</f>
        <v>COMMENTS:</v>
      </c>
      <c r="V454" s="3">
        <f>DATA!F461</f>
        <v>4200</v>
      </c>
      <c r="W454" s="3" t="str">
        <f>'MDM WORKSHEET HIDE'!C455</f>
        <v/>
      </c>
      <c r="X454" s="3">
        <f>DATA!V461</f>
        <v>0</v>
      </c>
      <c r="Y454" s="75">
        <f>'MDM WORKSHEET HIDE'!B455</f>
        <v>14</v>
      </c>
      <c r="Z454" s="3" t="e">
        <f>'MDM WORKSHEET HIDE'!H455</f>
        <v>#N/A</v>
      </c>
      <c r="AA454" s="3" t="e">
        <f>'MDM WORKSHEET HIDE'!I455</f>
        <v>#N/A</v>
      </c>
      <c r="AB454" s="3"/>
      <c r="AC454" s="76" t="e">
        <f t="shared" si="31"/>
        <v>#VALUE!</v>
      </c>
      <c r="AD454" s="28"/>
      <c r="AE454" s="77" t="e">
        <f t="shared" si="32"/>
        <v>#VALUE!</v>
      </c>
    </row>
    <row r="455" spans="1:31" ht="48.75" customHeight="1" x14ac:dyDescent="0.3">
      <c r="A455" s="3" t="str">
        <f>CONCATENATE("REQ NAME",":",DATA!D462)</f>
        <v>REQ NAME:0</v>
      </c>
      <c r="B455" s="3" t="str">
        <f>CONCATENATE("REQ PHONE",":",DATA!E462)</f>
        <v>REQ PHONE:0</v>
      </c>
      <c r="C455" s="3">
        <f>DATA!G462</f>
        <v>0</v>
      </c>
      <c r="D455" s="3" t="e">
        <f>DATA!H462</f>
        <v>#N/A</v>
      </c>
      <c r="E455" s="3">
        <f>DATA!U462</f>
        <v>0</v>
      </c>
      <c r="F455" s="4">
        <f>DATA!I462</f>
        <v>0</v>
      </c>
      <c r="G455" s="3" t="str">
        <f>CONCATENATE("CUST NAME",":",DATA!J462)</f>
        <v>CUST NAME:</v>
      </c>
      <c r="H455" s="5"/>
      <c r="I455" s="4">
        <f t="shared" si="29"/>
        <v>0</v>
      </c>
      <c r="J455" s="3" t="str">
        <f t="shared" si="30"/>
        <v>CUST NAME:</v>
      </c>
      <c r="K455" s="3" t="str">
        <f>CONCATENATE("PRIM CONTACT",":",DATA!K462)</f>
        <v>PRIM CONTACT:</v>
      </c>
      <c r="L455" s="3" t="str">
        <f>CONCATENATE("PRIM PHONE",":",DATA!L462)</f>
        <v>PRIM PHONE:</v>
      </c>
      <c r="M455" s="75" t="str">
        <f>CONCATENATE("REQ COMPLETION DATE",":",(TEXT(DATA!M462,"MM/DD/YYYY")))</f>
        <v>REQ COMPLETION DATE:01/00/1900</v>
      </c>
      <c r="N455" s="3"/>
      <c r="O455" s="3">
        <f>DATA!N462</f>
        <v>0</v>
      </c>
      <c r="P455" s="3" t="str">
        <f>CONCATENATE("CURRENT LOC OF EQUIP",":",DATA!O462)</f>
        <v>CURRENT LOC OF EQUIP:</v>
      </c>
      <c r="Q455" s="3" t="str">
        <f>CONCATENATE("NEW LOC OF EQUIP",":",DATA!O462)</f>
        <v>NEW LOC OF EQUIP:</v>
      </c>
      <c r="R455" s="3" t="str">
        <f>CONCATENATE("MODEL",":",DATA!Q462)</f>
        <v>MODEL:</v>
      </c>
      <c r="S455" s="3" t="str">
        <f>CONCATENATE("GRAPHICS",":",DATA!R462)</f>
        <v>GRAPHICS:</v>
      </c>
      <c r="T455" s="3" t="str">
        <f>CONCATENATE("# OF STEPS",":",DATA!S462)</f>
        <v># OF STEPS:</v>
      </c>
      <c r="U455" s="3" t="str">
        <f>CONCATENATE("COMMENTS",":",DATA!T462)</f>
        <v>COMMENTS:</v>
      </c>
      <c r="V455" s="3">
        <f>DATA!F462</f>
        <v>4200</v>
      </c>
      <c r="W455" s="3" t="str">
        <f>'MDM WORKSHEET HIDE'!C456</f>
        <v/>
      </c>
      <c r="X455" s="3">
        <f>DATA!V462</f>
        <v>0</v>
      </c>
      <c r="Y455" s="75">
        <f>'MDM WORKSHEET HIDE'!B456</f>
        <v>14</v>
      </c>
      <c r="Z455" s="3" t="e">
        <f>'MDM WORKSHEET HIDE'!H456</f>
        <v>#N/A</v>
      </c>
      <c r="AA455" s="3" t="e">
        <f>'MDM WORKSHEET HIDE'!I456</f>
        <v>#N/A</v>
      </c>
      <c r="AB455" s="3"/>
      <c r="AC455" s="76" t="e">
        <f t="shared" si="31"/>
        <v>#VALUE!</v>
      </c>
      <c r="AD455" s="28"/>
      <c r="AE455" s="77" t="e">
        <f t="shared" si="32"/>
        <v>#VALUE!</v>
      </c>
    </row>
    <row r="456" spans="1:31" ht="48.75" customHeight="1" x14ac:dyDescent="0.3">
      <c r="A456" s="3" t="str">
        <f>CONCATENATE("REQ NAME",":",DATA!D463)</f>
        <v>REQ NAME:0</v>
      </c>
      <c r="B456" s="3" t="str">
        <f>CONCATENATE("REQ PHONE",":",DATA!E463)</f>
        <v>REQ PHONE:0</v>
      </c>
      <c r="C456" s="3">
        <f>DATA!G463</f>
        <v>0</v>
      </c>
      <c r="D456" s="3" t="e">
        <f>DATA!H463</f>
        <v>#N/A</v>
      </c>
      <c r="E456" s="3">
        <f>DATA!U463</f>
        <v>0</v>
      </c>
      <c r="F456" s="4">
        <f>DATA!I463</f>
        <v>0</v>
      </c>
      <c r="G456" s="3" t="str">
        <f>CONCATENATE("CUST NAME",":",DATA!J463)</f>
        <v>CUST NAME:</v>
      </c>
      <c r="H456" s="5"/>
      <c r="I456" s="4">
        <f t="shared" si="29"/>
        <v>0</v>
      </c>
      <c r="J456" s="3" t="str">
        <f t="shared" si="30"/>
        <v>CUST NAME:</v>
      </c>
      <c r="K456" s="3" t="str">
        <f>CONCATENATE("PRIM CONTACT",":",DATA!K463)</f>
        <v>PRIM CONTACT:</v>
      </c>
      <c r="L456" s="3" t="str">
        <f>CONCATENATE("PRIM PHONE",":",DATA!L463)</f>
        <v>PRIM PHONE:</v>
      </c>
      <c r="M456" s="75" t="str">
        <f>CONCATENATE("REQ COMPLETION DATE",":",(TEXT(DATA!M463,"MM/DD/YYYY")))</f>
        <v>REQ COMPLETION DATE:01/00/1900</v>
      </c>
      <c r="N456" s="3"/>
      <c r="O456" s="3">
        <f>DATA!N463</f>
        <v>0</v>
      </c>
      <c r="P456" s="3" t="str">
        <f>CONCATENATE("CURRENT LOC OF EQUIP",":",DATA!O463)</f>
        <v>CURRENT LOC OF EQUIP:</v>
      </c>
      <c r="Q456" s="3" t="str">
        <f>CONCATENATE("NEW LOC OF EQUIP",":",DATA!O463)</f>
        <v>NEW LOC OF EQUIP:</v>
      </c>
      <c r="R456" s="3" t="str">
        <f>CONCATENATE("MODEL",":",DATA!Q463)</f>
        <v>MODEL:</v>
      </c>
      <c r="S456" s="3" t="str">
        <f>CONCATENATE("GRAPHICS",":",DATA!R463)</f>
        <v>GRAPHICS:</v>
      </c>
      <c r="T456" s="3" t="str">
        <f>CONCATENATE("# OF STEPS",":",DATA!S463)</f>
        <v># OF STEPS:</v>
      </c>
      <c r="U456" s="3" t="str">
        <f>CONCATENATE("COMMENTS",":",DATA!T463)</f>
        <v>COMMENTS:</v>
      </c>
      <c r="V456" s="3">
        <f>DATA!F463</f>
        <v>4200</v>
      </c>
      <c r="W456" s="3" t="str">
        <f>'MDM WORKSHEET HIDE'!C457</f>
        <v/>
      </c>
      <c r="X456" s="3">
        <f>DATA!V463</f>
        <v>0</v>
      </c>
      <c r="Y456" s="75">
        <f>'MDM WORKSHEET HIDE'!B457</f>
        <v>14</v>
      </c>
      <c r="Z456" s="3" t="e">
        <f>'MDM WORKSHEET HIDE'!H457</f>
        <v>#N/A</v>
      </c>
      <c r="AA456" s="3" t="e">
        <f>'MDM WORKSHEET HIDE'!I457</f>
        <v>#N/A</v>
      </c>
      <c r="AB456" s="3"/>
      <c r="AC456" s="76" t="e">
        <f t="shared" si="31"/>
        <v>#VALUE!</v>
      </c>
      <c r="AD456" s="28"/>
      <c r="AE456" s="77" t="e">
        <f t="shared" si="32"/>
        <v>#VALUE!</v>
      </c>
    </row>
    <row r="457" spans="1:31" ht="48.75" customHeight="1" x14ac:dyDescent="0.3">
      <c r="A457" s="3" t="str">
        <f>CONCATENATE("REQ NAME",":",DATA!D464)</f>
        <v>REQ NAME:0</v>
      </c>
      <c r="B457" s="3" t="str">
        <f>CONCATENATE("REQ PHONE",":",DATA!E464)</f>
        <v>REQ PHONE:0</v>
      </c>
      <c r="C457" s="3">
        <f>DATA!G464</f>
        <v>0</v>
      </c>
      <c r="D457" s="3" t="e">
        <f>DATA!H464</f>
        <v>#N/A</v>
      </c>
      <c r="E457" s="3">
        <f>DATA!U464</f>
        <v>0</v>
      </c>
      <c r="F457" s="4">
        <f>DATA!I464</f>
        <v>0</v>
      </c>
      <c r="G457" s="3" t="str">
        <f>CONCATENATE("CUST NAME",":",DATA!J464)</f>
        <v>CUST NAME:</v>
      </c>
      <c r="H457" s="5"/>
      <c r="I457" s="4">
        <f t="shared" si="29"/>
        <v>0</v>
      </c>
      <c r="J457" s="3" t="str">
        <f t="shared" si="30"/>
        <v>CUST NAME:</v>
      </c>
      <c r="K457" s="3" t="str">
        <f>CONCATENATE("PRIM CONTACT",":",DATA!K464)</f>
        <v>PRIM CONTACT:</v>
      </c>
      <c r="L457" s="3" t="str">
        <f>CONCATENATE("PRIM PHONE",":",DATA!L464)</f>
        <v>PRIM PHONE:</v>
      </c>
      <c r="M457" s="75" t="str">
        <f>CONCATENATE("REQ COMPLETION DATE",":",(TEXT(DATA!M464,"MM/DD/YYYY")))</f>
        <v>REQ COMPLETION DATE:01/00/1900</v>
      </c>
      <c r="N457" s="3"/>
      <c r="O457" s="3">
        <f>DATA!N464</f>
        <v>0</v>
      </c>
      <c r="P457" s="3" t="str">
        <f>CONCATENATE("CURRENT LOC OF EQUIP",":",DATA!O464)</f>
        <v>CURRENT LOC OF EQUIP:</v>
      </c>
      <c r="Q457" s="3" t="str">
        <f>CONCATENATE("NEW LOC OF EQUIP",":",DATA!O464)</f>
        <v>NEW LOC OF EQUIP:</v>
      </c>
      <c r="R457" s="3" t="str">
        <f>CONCATENATE("MODEL",":",DATA!Q464)</f>
        <v>MODEL:</v>
      </c>
      <c r="S457" s="3" t="str">
        <f>CONCATENATE("GRAPHICS",":",DATA!R464)</f>
        <v>GRAPHICS:</v>
      </c>
      <c r="T457" s="3" t="str">
        <f>CONCATENATE("# OF STEPS",":",DATA!S464)</f>
        <v># OF STEPS:</v>
      </c>
      <c r="U457" s="3" t="str">
        <f>CONCATENATE("COMMENTS",":",DATA!T464)</f>
        <v>COMMENTS:</v>
      </c>
      <c r="V457" s="3">
        <f>DATA!F464</f>
        <v>4200</v>
      </c>
      <c r="W457" s="3" t="str">
        <f>'MDM WORKSHEET HIDE'!C458</f>
        <v/>
      </c>
      <c r="X457" s="3">
        <f>DATA!V464</f>
        <v>0</v>
      </c>
      <c r="Y457" s="75">
        <f>'MDM WORKSHEET HIDE'!B458</f>
        <v>14</v>
      </c>
      <c r="Z457" s="3" t="e">
        <f>'MDM WORKSHEET HIDE'!H458</f>
        <v>#N/A</v>
      </c>
      <c r="AA457" s="3" t="e">
        <f>'MDM WORKSHEET HIDE'!I458</f>
        <v>#N/A</v>
      </c>
      <c r="AB457" s="3"/>
      <c r="AC457" s="76" t="e">
        <f t="shared" si="31"/>
        <v>#VALUE!</v>
      </c>
      <c r="AD457" s="28"/>
      <c r="AE457" s="77" t="e">
        <f t="shared" si="32"/>
        <v>#VALUE!</v>
      </c>
    </row>
    <row r="458" spans="1:31" ht="48.75" customHeight="1" x14ac:dyDescent="0.3">
      <c r="A458" s="3" t="str">
        <f>CONCATENATE("REQ NAME",":",DATA!D465)</f>
        <v>REQ NAME:0</v>
      </c>
      <c r="B458" s="3" t="str">
        <f>CONCATENATE("REQ PHONE",":",DATA!E465)</f>
        <v>REQ PHONE:0</v>
      </c>
      <c r="C458" s="3">
        <f>DATA!G465</f>
        <v>0</v>
      </c>
      <c r="D458" s="3" t="e">
        <f>DATA!H465</f>
        <v>#N/A</v>
      </c>
      <c r="E458" s="3">
        <f>DATA!U465</f>
        <v>0</v>
      </c>
      <c r="F458" s="4">
        <f>DATA!I465</f>
        <v>0</v>
      </c>
      <c r="G458" s="3" t="str">
        <f>CONCATENATE("CUST NAME",":",DATA!J465)</f>
        <v>CUST NAME:</v>
      </c>
      <c r="H458" s="5"/>
      <c r="I458" s="4">
        <f t="shared" si="29"/>
        <v>0</v>
      </c>
      <c r="J458" s="3" t="str">
        <f t="shared" si="30"/>
        <v>CUST NAME:</v>
      </c>
      <c r="K458" s="3" t="str">
        <f>CONCATENATE("PRIM CONTACT",":",DATA!K465)</f>
        <v>PRIM CONTACT:</v>
      </c>
      <c r="L458" s="3" t="str">
        <f>CONCATENATE("PRIM PHONE",":",DATA!L465)</f>
        <v>PRIM PHONE:</v>
      </c>
      <c r="M458" s="75" t="str">
        <f>CONCATENATE("REQ COMPLETION DATE",":",(TEXT(DATA!M465,"MM/DD/YYYY")))</f>
        <v>REQ COMPLETION DATE:01/00/1900</v>
      </c>
      <c r="N458" s="3"/>
      <c r="O458" s="3">
        <f>DATA!N465</f>
        <v>0</v>
      </c>
      <c r="P458" s="3" t="str">
        <f>CONCATENATE("CURRENT LOC OF EQUIP",":",DATA!O465)</f>
        <v>CURRENT LOC OF EQUIP:</v>
      </c>
      <c r="Q458" s="3" t="str">
        <f>CONCATENATE("NEW LOC OF EQUIP",":",DATA!O465)</f>
        <v>NEW LOC OF EQUIP:</v>
      </c>
      <c r="R458" s="3" t="str">
        <f>CONCATENATE("MODEL",":",DATA!Q465)</f>
        <v>MODEL:</v>
      </c>
      <c r="S458" s="3" t="str">
        <f>CONCATENATE("GRAPHICS",":",DATA!R465)</f>
        <v>GRAPHICS:</v>
      </c>
      <c r="T458" s="3" t="str">
        <f>CONCATENATE("# OF STEPS",":",DATA!S465)</f>
        <v># OF STEPS:</v>
      </c>
      <c r="U458" s="3" t="str">
        <f>CONCATENATE("COMMENTS",":",DATA!T465)</f>
        <v>COMMENTS:</v>
      </c>
      <c r="V458" s="3">
        <f>DATA!F465</f>
        <v>4200</v>
      </c>
      <c r="W458" s="3" t="str">
        <f>'MDM WORKSHEET HIDE'!C459</f>
        <v/>
      </c>
      <c r="X458" s="3">
        <f>DATA!V465</f>
        <v>0</v>
      </c>
      <c r="Y458" s="75">
        <f>'MDM WORKSHEET HIDE'!B459</f>
        <v>14</v>
      </c>
      <c r="Z458" s="3" t="e">
        <f>'MDM WORKSHEET HIDE'!H459</f>
        <v>#N/A</v>
      </c>
      <c r="AA458" s="3" t="e">
        <f>'MDM WORKSHEET HIDE'!I459</f>
        <v>#N/A</v>
      </c>
      <c r="AB458" s="3"/>
      <c r="AC458" s="76" t="e">
        <f t="shared" si="31"/>
        <v>#VALUE!</v>
      </c>
      <c r="AD458" s="28"/>
      <c r="AE458" s="77" t="e">
        <f t="shared" si="32"/>
        <v>#VALUE!</v>
      </c>
    </row>
    <row r="459" spans="1:31" ht="48.75" customHeight="1" x14ac:dyDescent="0.3">
      <c r="A459" s="3" t="str">
        <f>CONCATENATE("REQ NAME",":",DATA!D466)</f>
        <v>REQ NAME:0</v>
      </c>
      <c r="B459" s="3" t="str">
        <f>CONCATENATE("REQ PHONE",":",DATA!E466)</f>
        <v>REQ PHONE:0</v>
      </c>
      <c r="C459" s="3">
        <f>DATA!G466</f>
        <v>0</v>
      </c>
      <c r="D459" s="3" t="e">
        <f>DATA!H466</f>
        <v>#N/A</v>
      </c>
      <c r="E459" s="3">
        <f>DATA!U466</f>
        <v>0</v>
      </c>
      <c r="F459" s="4">
        <f>DATA!I466</f>
        <v>0</v>
      </c>
      <c r="G459" s="3" t="str">
        <f>CONCATENATE("CUST NAME",":",DATA!J466)</f>
        <v>CUST NAME:</v>
      </c>
      <c r="H459" s="5"/>
      <c r="I459" s="4">
        <f t="shared" si="29"/>
        <v>0</v>
      </c>
      <c r="J459" s="3" t="str">
        <f t="shared" si="30"/>
        <v>CUST NAME:</v>
      </c>
      <c r="K459" s="3" t="str">
        <f>CONCATENATE("PRIM CONTACT",":",DATA!K466)</f>
        <v>PRIM CONTACT:</v>
      </c>
      <c r="L459" s="3" t="str">
        <f>CONCATENATE("PRIM PHONE",":",DATA!L466)</f>
        <v>PRIM PHONE:</v>
      </c>
      <c r="M459" s="75" t="str">
        <f>CONCATENATE("REQ COMPLETION DATE",":",(TEXT(DATA!M466,"MM/DD/YYYY")))</f>
        <v>REQ COMPLETION DATE:01/00/1900</v>
      </c>
      <c r="N459" s="3"/>
      <c r="O459" s="3">
        <f>DATA!N466</f>
        <v>0</v>
      </c>
      <c r="P459" s="3" t="str">
        <f>CONCATENATE("CURRENT LOC OF EQUIP",":",DATA!O466)</f>
        <v>CURRENT LOC OF EQUIP:</v>
      </c>
      <c r="Q459" s="3" t="str">
        <f>CONCATENATE("NEW LOC OF EQUIP",":",DATA!O466)</f>
        <v>NEW LOC OF EQUIP:</v>
      </c>
      <c r="R459" s="3" t="str">
        <f>CONCATENATE("MODEL",":",DATA!Q466)</f>
        <v>MODEL:</v>
      </c>
      <c r="S459" s="3" t="str">
        <f>CONCATENATE("GRAPHICS",":",DATA!R466)</f>
        <v>GRAPHICS:</v>
      </c>
      <c r="T459" s="3" t="str">
        <f>CONCATENATE("# OF STEPS",":",DATA!S466)</f>
        <v># OF STEPS:</v>
      </c>
      <c r="U459" s="3" t="str">
        <f>CONCATENATE("COMMENTS",":",DATA!T466)</f>
        <v>COMMENTS:</v>
      </c>
      <c r="V459" s="3">
        <f>DATA!F466</f>
        <v>4200</v>
      </c>
      <c r="W459" s="3" t="str">
        <f>'MDM WORKSHEET HIDE'!C460</f>
        <v/>
      </c>
      <c r="X459" s="3">
        <f>DATA!V466</f>
        <v>0</v>
      </c>
      <c r="Y459" s="75">
        <f>'MDM WORKSHEET HIDE'!B460</f>
        <v>14</v>
      </c>
      <c r="Z459" s="3" t="e">
        <f>'MDM WORKSHEET HIDE'!H460</f>
        <v>#N/A</v>
      </c>
      <c r="AA459" s="3" t="e">
        <f>'MDM WORKSHEET HIDE'!I460</f>
        <v>#N/A</v>
      </c>
      <c r="AB459" s="3"/>
      <c r="AC459" s="76" t="e">
        <f t="shared" si="31"/>
        <v>#VALUE!</v>
      </c>
      <c r="AD459" s="28"/>
      <c r="AE459" s="77" t="e">
        <f t="shared" si="32"/>
        <v>#VALUE!</v>
      </c>
    </row>
    <row r="460" spans="1:31" ht="48.75" customHeight="1" x14ac:dyDescent="0.3">
      <c r="A460" s="3" t="str">
        <f>CONCATENATE("REQ NAME",":",DATA!D467)</f>
        <v>REQ NAME:0</v>
      </c>
      <c r="B460" s="3" t="str">
        <f>CONCATENATE("REQ PHONE",":",DATA!E467)</f>
        <v>REQ PHONE:0</v>
      </c>
      <c r="C460" s="3">
        <f>DATA!G467</f>
        <v>0</v>
      </c>
      <c r="D460" s="3" t="e">
        <f>DATA!H467</f>
        <v>#N/A</v>
      </c>
      <c r="E460" s="3">
        <f>DATA!U467</f>
        <v>0</v>
      </c>
      <c r="F460" s="4">
        <f>DATA!I467</f>
        <v>0</v>
      </c>
      <c r="G460" s="3" t="str">
        <f>CONCATENATE("CUST NAME",":",DATA!J467)</f>
        <v>CUST NAME:</v>
      </c>
      <c r="H460" s="5"/>
      <c r="I460" s="4">
        <f t="shared" si="29"/>
        <v>0</v>
      </c>
      <c r="J460" s="3" t="str">
        <f t="shared" si="30"/>
        <v>CUST NAME:</v>
      </c>
      <c r="K460" s="3" t="str">
        <f>CONCATENATE("PRIM CONTACT",":",DATA!K467)</f>
        <v>PRIM CONTACT:</v>
      </c>
      <c r="L460" s="3" t="str">
        <f>CONCATENATE("PRIM PHONE",":",DATA!L467)</f>
        <v>PRIM PHONE:</v>
      </c>
      <c r="M460" s="75" t="str">
        <f>CONCATENATE("REQ COMPLETION DATE",":",(TEXT(DATA!M467,"MM/DD/YYYY")))</f>
        <v>REQ COMPLETION DATE:01/00/1900</v>
      </c>
      <c r="N460" s="3"/>
      <c r="O460" s="3">
        <f>DATA!N467</f>
        <v>0</v>
      </c>
      <c r="P460" s="3" t="str">
        <f>CONCATENATE("CURRENT LOC OF EQUIP",":",DATA!O467)</f>
        <v>CURRENT LOC OF EQUIP:</v>
      </c>
      <c r="Q460" s="3" t="str">
        <f>CONCATENATE("NEW LOC OF EQUIP",":",DATA!O467)</f>
        <v>NEW LOC OF EQUIP:</v>
      </c>
      <c r="R460" s="3" t="str">
        <f>CONCATENATE("MODEL",":",DATA!Q467)</f>
        <v>MODEL:</v>
      </c>
      <c r="S460" s="3" t="str">
        <f>CONCATENATE("GRAPHICS",":",DATA!R467)</f>
        <v>GRAPHICS:</v>
      </c>
      <c r="T460" s="3" t="str">
        <f>CONCATENATE("# OF STEPS",":",DATA!S467)</f>
        <v># OF STEPS:</v>
      </c>
      <c r="U460" s="3" t="str">
        <f>CONCATENATE("COMMENTS",":",DATA!T467)</f>
        <v>COMMENTS:</v>
      </c>
      <c r="V460" s="3">
        <f>DATA!F467</f>
        <v>4200</v>
      </c>
      <c r="W460" s="3" t="str">
        <f>'MDM WORKSHEET HIDE'!C461</f>
        <v/>
      </c>
      <c r="X460" s="3">
        <f>DATA!V467</f>
        <v>0</v>
      </c>
      <c r="Y460" s="75">
        <f>'MDM WORKSHEET HIDE'!B461</f>
        <v>14</v>
      </c>
      <c r="Z460" s="3" t="e">
        <f>'MDM WORKSHEET HIDE'!H461</f>
        <v>#N/A</v>
      </c>
      <c r="AA460" s="3" t="e">
        <f>'MDM WORKSHEET HIDE'!I461</f>
        <v>#N/A</v>
      </c>
      <c r="AB460" s="3"/>
      <c r="AC460" s="76" t="e">
        <f t="shared" si="31"/>
        <v>#VALUE!</v>
      </c>
      <c r="AD460" s="28"/>
      <c r="AE460" s="77" t="e">
        <f t="shared" si="32"/>
        <v>#VALUE!</v>
      </c>
    </row>
    <row r="461" spans="1:31" ht="48.75" customHeight="1" x14ac:dyDescent="0.3">
      <c r="A461" s="3" t="str">
        <f>CONCATENATE("REQ NAME",":",DATA!D468)</f>
        <v>REQ NAME:0</v>
      </c>
      <c r="B461" s="3" t="str">
        <f>CONCATENATE("REQ PHONE",":",DATA!E468)</f>
        <v>REQ PHONE:0</v>
      </c>
      <c r="C461" s="3">
        <f>DATA!G468</f>
        <v>0</v>
      </c>
      <c r="D461" s="3" t="e">
        <f>DATA!H468</f>
        <v>#N/A</v>
      </c>
      <c r="E461" s="3">
        <f>DATA!U468</f>
        <v>0</v>
      </c>
      <c r="F461" s="4">
        <f>DATA!I468</f>
        <v>0</v>
      </c>
      <c r="G461" s="3" t="str">
        <f>CONCATENATE("CUST NAME",":",DATA!J468)</f>
        <v>CUST NAME:</v>
      </c>
      <c r="H461" s="5"/>
      <c r="I461" s="4">
        <f t="shared" si="29"/>
        <v>0</v>
      </c>
      <c r="J461" s="3" t="str">
        <f t="shared" si="30"/>
        <v>CUST NAME:</v>
      </c>
      <c r="K461" s="3" t="str">
        <f>CONCATENATE("PRIM CONTACT",":",DATA!K468)</f>
        <v>PRIM CONTACT:</v>
      </c>
      <c r="L461" s="3" t="str">
        <f>CONCATENATE("PRIM PHONE",":",DATA!L468)</f>
        <v>PRIM PHONE:</v>
      </c>
      <c r="M461" s="75" t="str">
        <f>CONCATENATE("REQ COMPLETION DATE",":",(TEXT(DATA!M468,"MM/DD/YYYY")))</f>
        <v>REQ COMPLETION DATE:01/00/1900</v>
      </c>
      <c r="N461" s="3"/>
      <c r="O461" s="3">
        <f>DATA!N468</f>
        <v>0</v>
      </c>
      <c r="P461" s="3" t="str">
        <f>CONCATENATE("CURRENT LOC OF EQUIP",":",DATA!O468)</f>
        <v>CURRENT LOC OF EQUIP:</v>
      </c>
      <c r="Q461" s="3" t="str">
        <f>CONCATENATE("NEW LOC OF EQUIP",":",DATA!O468)</f>
        <v>NEW LOC OF EQUIP:</v>
      </c>
      <c r="R461" s="3" t="str">
        <f>CONCATENATE("MODEL",":",DATA!Q468)</f>
        <v>MODEL:</v>
      </c>
      <c r="S461" s="3" t="str">
        <f>CONCATENATE("GRAPHICS",":",DATA!R468)</f>
        <v>GRAPHICS:</v>
      </c>
      <c r="T461" s="3" t="str">
        <f>CONCATENATE("# OF STEPS",":",DATA!S468)</f>
        <v># OF STEPS:</v>
      </c>
      <c r="U461" s="3" t="str">
        <f>CONCATENATE("COMMENTS",":",DATA!T468)</f>
        <v>COMMENTS:</v>
      </c>
      <c r="V461" s="3">
        <f>DATA!F468</f>
        <v>4200</v>
      </c>
      <c r="W461" s="3" t="str">
        <f>'MDM WORKSHEET HIDE'!C462</f>
        <v/>
      </c>
      <c r="X461" s="3">
        <f>DATA!V468</f>
        <v>0</v>
      </c>
      <c r="Y461" s="75">
        <f>'MDM WORKSHEET HIDE'!B462</f>
        <v>14</v>
      </c>
      <c r="Z461" s="3" t="e">
        <f>'MDM WORKSHEET HIDE'!H462</f>
        <v>#N/A</v>
      </c>
      <c r="AA461" s="3" t="e">
        <f>'MDM WORKSHEET HIDE'!I462</f>
        <v>#N/A</v>
      </c>
      <c r="AB461" s="3"/>
      <c r="AC461" s="76" t="e">
        <f t="shared" si="31"/>
        <v>#VALUE!</v>
      </c>
      <c r="AD461" s="28"/>
      <c r="AE461" s="77" t="e">
        <f t="shared" si="32"/>
        <v>#VALUE!</v>
      </c>
    </row>
    <row r="462" spans="1:31" ht="48.75" customHeight="1" x14ac:dyDescent="0.3">
      <c r="A462" s="3" t="str">
        <f>CONCATENATE("REQ NAME",":",DATA!D469)</f>
        <v>REQ NAME:0</v>
      </c>
      <c r="B462" s="3" t="str">
        <f>CONCATENATE("REQ PHONE",":",DATA!E469)</f>
        <v>REQ PHONE:0</v>
      </c>
      <c r="C462" s="3">
        <f>DATA!G469</f>
        <v>0</v>
      </c>
      <c r="D462" s="3" t="e">
        <f>DATA!H469</f>
        <v>#N/A</v>
      </c>
      <c r="E462" s="3">
        <f>DATA!U469</f>
        <v>0</v>
      </c>
      <c r="F462" s="4">
        <f>DATA!I469</f>
        <v>0</v>
      </c>
      <c r="G462" s="3" t="str">
        <f>CONCATENATE("CUST NAME",":",DATA!J469)</f>
        <v>CUST NAME:</v>
      </c>
      <c r="H462" s="5"/>
      <c r="I462" s="4">
        <f t="shared" si="29"/>
        <v>0</v>
      </c>
      <c r="J462" s="3" t="str">
        <f t="shared" si="30"/>
        <v>CUST NAME:</v>
      </c>
      <c r="K462" s="3" t="str">
        <f>CONCATENATE("PRIM CONTACT",":",DATA!K469)</f>
        <v>PRIM CONTACT:</v>
      </c>
      <c r="L462" s="3" t="str">
        <f>CONCATENATE("PRIM PHONE",":",DATA!L469)</f>
        <v>PRIM PHONE:</v>
      </c>
      <c r="M462" s="75" t="str">
        <f>CONCATENATE("REQ COMPLETION DATE",":",(TEXT(DATA!M469,"MM/DD/YYYY")))</f>
        <v>REQ COMPLETION DATE:01/00/1900</v>
      </c>
      <c r="N462" s="3"/>
      <c r="O462" s="3">
        <f>DATA!N469</f>
        <v>0</v>
      </c>
      <c r="P462" s="3" t="str">
        <f>CONCATENATE("CURRENT LOC OF EQUIP",":",DATA!O469)</f>
        <v>CURRENT LOC OF EQUIP:</v>
      </c>
      <c r="Q462" s="3" t="str">
        <f>CONCATENATE("NEW LOC OF EQUIP",":",DATA!O469)</f>
        <v>NEW LOC OF EQUIP:</v>
      </c>
      <c r="R462" s="3" t="str">
        <f>CONCATENATE("MODEL",":",DATA!Q469)</f>
        <v>MODEL:</v>
      </c>
      <c r="S462" s="3" t="str">
        <f>CONCATENATE("GRAPHICS",":",DATA!R469)</f>
        <v>GRAPHICS:</v>
      </c>
      <c r="T462" s="3" t="str">
        <f>CONCATENATE("# OF STEPS",":",DATA!S469)</f>
        <v># OF STEPS:</v>
      </c>
      <c r="U462" s="3" t="str">
        <f>CONCATENATE("COMMENTS",":",DATA!T469)</f>
        <v>COMMENTS:</v>
      </c>
      <c r="V462" s="3">
        <f>DATA!F469</f>
        <v>4200</v>
      </c>
      <c r="W462" s="3" t="str">
        <f>'MDM WORKSHEET HIDE'!C463</f>
        <v/>
      </c>
      <c r="X462" s="3">
        <f>DATA!V469</f>
        <v>0</v>
      </c>
      <c r="Y462" s="75">
        <f>'MDM WORKSHEET HIDE'!B463</f>
        <v>14</v>
      </c>
      <c r="Z462" s="3" t="e">
        <f>'MDM WORKSHEET HIDE'!H463</f>
        <v>#N/A</v>
      </c>
      <c r="AA462" s="3" t="e">
        <f>'MDM WORKSHEET HIDE'!I463</f>
        <v>#N/A</v>
      </c>
      <c r="AB462" s="3"/>
      <c r="AC462" s="76" t="e">
        <f t="shared" si="31"/>
        <v>#VALUE!</v>
      </c>
      <c r="AD462" s="28"/>
      <c r="AE462" s="77" t="e">
        <f t="shared" si="32"/>
        <v>#VALUE!</v>
      </c>
    </row>
    <row r="463" spans="1:31" ht="48.75" customHeight="1" x14ac:dyDescent="0.3">
      <c r="A463" s="3" t="str">
        <f>CONCATENATE("REQ NAME",":",DATA!D470)</f>
        <v>REQ NAME:0</v>
      </c>
      <c r="B463" s="3" t="str">
        <f>CONCATENATE("REQ PHONE",":",DATA!E470)</f>
        <v>REQ PHONE:0</v>
      </c>
      <c r="C463" s="3">
        <f>DATA!G470</f>
        <v>0</v>
      </c>
      <c r="D463" s="3" t="e">
        <f>DATA!H470</f>
        <v>#N/A</v>
      </c>
      <c r="E463" s="3">
        <f>DATA!U470</f>
        <v>0</v>
      </c>
      <c r="F463" s="4">
        <f>DATA!I470</f>
        <v>0</v>
      </c>
      <c r="G463" s="3" t="str">
        <f>CONCATENATE("CUST NAME",":",DATA!J470)</f>
        <v>CUST NAME:</v>
      </c>
      <c r="H463" s="5"/>
      <c r="I463" s="4">
        <f t="shared" si="29"/>
        <v>0</v>
      </c>
      <c r="J463" s="3" t="str">
        <f t="shared" si="30"/>
        <v>CUST NAME:</v>
      </c>
      <c r="K463" s="3" t="str">
        <f>CONCATENATE("PRIM CONTACT",":",DATA!K470)</f>
        <v>PRIM CONTACT:</v>
      </c>
      <c r="L463" s="3" t="str">
        <f>CONCATENATE("PRIM PHONE",":",DATA!L470)</f>
        <v>PRIM PHONE:</v>
      </c>
      <c r="M463" s="75" t="str">
        <f>CONCATENATE("REQ COMPLETION DATE",":",(TEXT(DATA!M470,"MM/DD/YYYY")))</f>
        <v>REQ COMPLETION DATE:01/00/1900</v>
      </c>
      <c r="N463" s="3"/>
      <c r="O463" s="3">
        <f>DATA!N470</f>
        <v>0</v>
      </c>
      <c r="P463" s="3" t="str">
        <f>CONCATENATE("CURRENT LOC OF EQUIP",":",DATA!O470)</f>
        <v>CURRENT LOC OF EQUIP:</v>
      </c>
      <c r="Q463" s="3" t="str">
        <f>CONCATENATE("NEW LOC OF EQUIP",":",DATA!O470)</f>
        <v>NEW LOC OF EQUIP:</v>
      </c>
      <c r="R463" s="3" t="str">
        <f>CONCATENATE("MODEL",":",DATA!Q470)</f>
        <v>MODEL:</v>
      </c>
      <c r="S463" s="3" t="str">
        <f>CONCATENATE("GRAPHICS",":",DATA!R470)</f>
        <v>GRAPHICS:</v>
      </c>
      <c r="T463" s="3" t="str">
        <f>CONCATENATE("# OF STEPS",":",DATA!S470)</f>
        <v># OF STEPS:</v>
      </c>
      <c r="U463" s="3" t="str">
        <f>CONCATENATE("COMMENTS",":",DATA!T470)</f>
        <v>COMMENTS:</v>
      </c>
      <c r="V463" s="3">
        <f>DATA!F470</f>
        <v>4200</v>
      </c>
      <c r="W463" s="3" t="str">
        <f>'MDM WORKSHEET HIDE'!C464</f>
        <v/>
      </c>
      <c r="X463" s="3">
        <f>DATA!V470</f>
        <v>0</v>
      </c>
      <c r="Y463" s="75">
        <f>'MDM WORKSHEET HIDE'!B464</f>
        <v>14</v>
      </c>
      <c r="Z463" s="3" t="e">
        <f>'MDM WORKSHEET HIDE'!H464</f>
        <v>#N/A</v>
      </c>
      <c r="AA463" s="3" t="e">
        <f>'MDM WORKSHEET HIDE'!I464</f>
        <v>#N/A</v>
      </c>
      <c r="AB463" s="3"/>
      <c r="AC463" s="76" t="e">
        <f t="shared" si="31"/>
        <v>#VALUE!</v>
      </c>
      <c r="AD463" s="28"/>
      <c r="AE463" s="77" t="e">
        <f t="shared" si="32"/>
        <v>#VALUE!</v>
      </c>
    </row>
    <row r="464" spans="1:31" ht="48.75" customHeight="1" x14ac:dyDescent="0.3">
      <c r="A464" s="3" t="str">
        <f>CONCATENATE("REQ NAME",":",DATA!D471)</f>
        <v>REQ NAME:0</v>
      </c>
      <c r="B464" s="3" t="str">
        <f>CONCATENATE("REQ PHONE",":",DATA!E471)</f>
        <v>REQ PHONE:0</v>
      </c>
      <c r="C464" s="3">
        <f>DATA!G471</f>
        <v>0</v>
      </c>
      <c r="D464" s="3" t="e">
        <f>DATA!H471</f>
        <v>#N/A</v>
      </c>
      <c r="E464" s="3">
        <f>DATA!U471</f>
        <v>0</v>
      </c>
      <c r="F464" s="4">
        <f>DATA!I471</f>
        <v>0</v>
      </c>
      <c r="G464" s="3" t="str">
        <f>CONCATENATE("CUST NAME",":",DATA!J471)</f>
        <v>CUST NAME:</v>
      </c>
      <c r="H464" s="5"/>
      <c r="I464" s="4">
        <f t="shared" si="29"/>
        <v>0</v>
      </c>
      <c r="J464" s="3" t="str">
        <f t="shared" si="30"/>
        <v>CUST NAME:</v>
      </c>
      <c r="K464" s="3" t="str">
        <f>CONCATENATE("PRIM CONTACT",":",DATA!K471)</f>
        <v>PRIM CONTACT:</v>
      </c>
      <c r="L464" s="3" t="str">
        <f>CONCATENATE("PRIM PHONE",":",DATA!L471)</f>
        <v>PRIM PHONE:</v>
      </c>
      <c r="M464" s="75" t="str">
        <f>CONCATENATE("REQ COMPLETION DATE",":",(TEXT(DATA!M471,"MM/DD/YYYY")))</f>
        <v>REQ COMPLETION DATE:01/00/1900</v>
      </c>
      <c r="N464" s="3"/>
      <c r="O464" s="3">
        <f>DATA!N471</f>
        <v>0</v>
      </c>
      <c r="P464" s="3" t="str">
        <f>CONCATENATE("CURRENT LOC OF EQUIP",":",DATA!O471)</f>
        <v>CURRENT LOC OF EQUIP:</v>
      </c>
      <c r="Q464" s="3" t="str">
        <f>CONCATENATE("NEW LOC OF EQUIP",":",DATA!O471)</f>
        <v>NEW LOC OF EQUIP:</v>
      </c>
      <c r="R464" s="3" t="str">
        <f>CONCATENATE("MODEL",":",DATA!Q471)</f>
        <v>MODEL:</v>
      </c>
      <c r="S464" s="3" t="str">
        <f>CONCATENATE("GRAPHICS",":",DATA!R471)</f>
        <v>GRAPHICS:</v>
      </c>
      <c r="T464" s="3" t="str">
        <f>CONCATENATE("# OF STEPS",":",DATA!S471)</f>
        <v># OF STEPS:</v>
      </c>
      <c r="U464" s="3" t="str">
        <f>CONCATENATE("COMMENTS",":",DATA!T471)</f>
        <v>COMMENTS:</v>
      </c>
      <c r="V464" s="3">
        <f>DATA!F471</f>
        <v>4200</v>
      </c>
      <c r="W464" s="3" t="str">
        <f>'MDM WORKSHEET HIDE'!C465</f>
        <v/>
      </c>
      <c r="X464" s="3">
        <f>DATA!V471</f>
        <v>0</v>
      </c>
      <c r="Y464" s="75">
        <f>'MDM WORKSHEET HIDE'!B465</f>
        <v>14</v>
      </c>
      <c r="Z464" s="3" t="e">
        <f>'MDM WORKSHEET HIDE'!H465</f>
        <v>#N/A</v>
      </c>
      <c r="AA464" s="3" t="e">
        <f>'MDM WORKSHEET HIDE'!I465</f>
        <v>#N/A</v>
      </c>
      <c r="AB464" s="3"/>
      <c r="AC464" s="76" t="e">
        <f t="shared" si="31"/>
        <v>#VALUE!</v>
      </c>
      <c r="AD464" s="28"/>
      <c r="AE464" s="77" t="e">
        <f t="shared" si="32"/>
        <v>#VALUE!</v>
      </c>
    </row>
    <row r="465" spans="1:31" ht="48.75" customHeight="1" x14ac:dyDescent="0.3">
      <c r="A465" s="3" t="str">
        <f>CONCATENATE("REQ NAME",":",DATA!D472)</f>
        <v>REQ NAME:0</v>
      </c>
      <c r="B465" s="3" t="str">
        <f>CONCATENATE("REQ PHONE",":",DATA!E472)</f>
        <v>REQ PHONE:0</v>
      </c>
      <c r="C465" s="3">
        <f>DATA!G472</f>
        <v>0</v>
      </c>
      <c r="D465" s="3" t="e">
        <f>DATA!H472</f>
        <v>#N/A</v>
      </c>
      <c r="E465" s="3">
        <f>DATA!U472</f>
        <v>0</v>
      </c>
      <c r="F465" s="4">
        <f>DATA!I472</f>
        <v>0</v>
      </c>
      <c r="G465" s="3" t="str">
        <f>CONCATENATE("CUST NAME",":",DATA!J472)</f>
        <v>CUST NAME:</v>
      </c>
      <c r="H465" s="5"/>
      <c r="I465" s="4">
        <f t="shared" si="29"/>
        <v>0</v>
      </c>
      <c r="J465" s="3" t="str">
        <f t="shared" si="30"/>
        <v>CUST NAME:</v>
      </c>
      <c r="K465" s="3" t="str">
        <f>CONCATENATE("PRIM CONTACT",":",DATA!K472)</f>
        <v>PRIM CONTACT:</v>
      </c>
      <c r="L465" s="3" t="str">
        <f>CONCATENATE("PRIM PHONE",":",DATA!L472)</f>
        <v>PRIM PHONE:</v>
      </c>
      <c r="M465" s="75" t="str">
        <f>CONCATENATE("REQ COMPLETION DATE",":",(TEXT(DATA!M472,"MM/DD/YYYY")))</f>
        <v>REQ COMPLETION DATE:01/00/1900</v>
      </c>
      <c r="N465" s="3"/>
      <c r="O465" s="3">
        <f>DATA!N472</f>
        <v>0</v>
      </c>
      <c r="P465" s="3" t="str">
        <f>CONCATENATE("CURRENT LOC OF EQUIP",":",DATA!O472)</f>
        <v>CURRENT LOC OF EQUIP:</v>
      </c>
      <c r="Q465" s="3" t="str">
        <f>CONCATENATE("NEW LOC OF EQUIP",":",DATA!O472)</f>
        <v>NEW LOC OF EQUIP:</v>
      </c>
      <c r="R465" s="3" t="str">
        <f>CONCATENATE("MODEL",":",DATA!Q472)</f>
        <v>MODEL:</v>
      </c>
      <c r="S465" s="3" t="str">
        <f>CONCATENATE("GRAPHICS",":",DATA!R472)</f>
        <v>GRAPHICS:</v>
      </c>
      <c r="T465" s="3" t="str">
        <f>CONCATENATE("# OF STEPS",":",DATA!S472)</f>
        <v># OF STEPS:</v>
      </c>
      <c r="U465" s="3" t="str">
        <f>CONCATENATE("COMMENTS",":",DATA!T472)</f>
        <v>COMMENTS:</v>
      </c>
      <c r="V465" s="3">
        <f>DATA!F472</f>
        <v>4200</v>
      </c>
      <c r="W465" s="3" t="str">
        <f>'MDM WORKSHEET HIDE'!C466</f>
        <v/>
      </c>
      <c r="X465" s="3">
        <f>DATA!V472</f>
        <v>0</v>
      </c>
      <c r="Y465" s="75">
        <f>'MDM WORKSHEET HIDE'!B466</f>
        <v>14</v>
      </c>
      <c r="Z465" s="3" t="e">
        <f>'MDM WORKSHEET HIDE'!H466</f>
        <v>#N/A</v>
      </c>
      <c r="AA465" s="3" t="e">
        <f>'MDM WORKSHEET HIDE'!I466</f>
        <v>#N/A</v>
      </c>
      <c r="AB465" s="3"/>
      <c r="AC465" s="76" t="e">
        <f t="shared" si="31"/>
        <v>#VALUE!</v>
      </c>
      <c r="AD465" s="28"/>
      <c r="AE465" s="77" t="e">
        <f t="shared" si="32"/>
        <v>#VALUE!</v>
      </c>
    </row>
    <row r="466" spans="1:31" ht="48.75" customHeight="1" x14ac:dyDescent="0.3">
      <c r="A466" s="3" t="str">
        <f>CONCATENATE("REQ NAME",":",DATA!D473)</f>
        <v>REQ NAME:0</v>
      </c>
      <c r="B466" s="3" t="str">
        <f>CONCATENATE("REQ PHONE",":",DATA!E473)</f>
        <v>REQ PHONE:0</v>
      </c>
      <c r="C466" s="3">
        <f>DATA!G473</f>
        <v>0</v>
      </c>
      <c r="D466" s="3" t="e">
        <f>DATA!H473</f>
        <v>#N/A</v>
      </c>
      <c r="E466" s="3">
        <f>DATA!U473</f>
        <v>0</v>
      </c>
      <c r="F466" s="4">
        <f>DATA!I473</f>
        <v>0</v>
      </c>
      <c r="G466" s="3" t="str">
        <f>CONCATENATE("CUST NAME",":",DATA!J473)</f>
        <v>CUST NAME:</v>
      </c>
      <c r="H466" s="5"/>
      <c r="I466" s="4">
        <f t="shared" si="29"/>
        <v>0</v>
      </c>
      <c r="J466" s="3" t="str">
        <f t="shared" si="30"/>
        <v>CUST NAME:</v>
      </c>
      <c r="K466" s="3" t="str">
        <f>CONCATENATE("PRIM CONTACT",":",DATA!K473)</f>
        <v>PRIM CONTACT:</v>
      </c>
      <c r="L466" s="3" t="str">
        <f>CONCATENATE("PRIM PHONE",":",DATA!L473)</f>
        <v>PRIM PHONE:</v>
      </c>
      <c r="M466" s="75" t="str">
        <f>CONCATENATE("REQ COMPLETION DATE",":",(TEXT(DATA!M473,"MM/DD/YYYY")))</f>
        <v>REQ COMPLETION DATE:01/00/1900</v>
      </c>
      <c r="N466" s="3"/>
      <c r="O466" s="3">
        <f>DATA!N473</f>
        <v>0</v>
      </c>
      <c r="P466" s="3" t="str">
        <f>CONCATENATE("CURRENT LOC OF EQUIP",":",DATA!O473)</f>
        <v>CURRENT LOC OF EQUIP:</v>
      </c>
      <c r="Q466" s="3" t="str">
        <f>CONCATENATE("NEW LOC OF EQUIP",":",DATA!O473)</f>
        <v>NEW LOC OF EQUIP:</v>
      </c>
      <c r="R466" s="3" t="str">
        <f>CONCATENATE("MODEL",":",DATA!Q473)</f>
        <v>MODEL:</v>
      </c>
      <c r="S466" s="3" t="str">
        <f>CONCATENATE("GRAPHICS",":",DATA!R473)</f>
        <v>GRAPHICS:</v>
      </c>
      <c r="T466" s="3" t="str">
        <f>CONCATENATE("# OF STEPS",":",DATA!S473)</f>
        <v># OF STEPS:</v>
      </c>
      <c r="U466" s="3" t="str">
        <f>CONCATENATE("COMMENTS",":",DATA!T473)</f>
        <v>COMMENTS:</v>
      </c>
      <c r="V466" s="3">
        <f>DATA!F473</f>
        <v>4200</v>
      </c>
      <c r="W466" s="3" t="str">
        <f>'MDM WORKSHEET HIDE'!C467</f>
        <v/>
      </c>
      <c r="X466" s="3">
        <f>DATA!V473</f>
        <v>0</v>
      </c>
      <c r="Y466" s="75">
        <f>'MDM WORKSHEET HIDE'!B467</f>
        <v>14</v>
      </c>
      <c r="Z466" s="3" t="e">
        <f>'MDM WORKSHEET HIDE'!H467</f>
        <v>#N/A</v>
      </c>
      <c r="AA466" s="3" t="e">
        <f>'MDM WORKSHEET HIDE'!I467</f>
        <v>#N/A</v>
      </c>
      <c r="AB466" s="3"/>
      <c r="AC466" s="76" t="e">
        <f t="shared" si="31"/>
        <v>#VALUE!</v>
      </c>
      <c r="AD466" s="28"/>
      <c r="AE466" s="77" t="e">
        <f t="shared" si="32"/>
        <v>#VALUE!</v>
      </c>
    </row>
    <row r="467" spans="1:31" ht="48.75" customHeight="1" x14ac:dyDescent="0.3">
      <c r="A467" s="3" t="str">
        <f>CONCATENATE("REQ NAME",":",DATA!D474)</f>
        <v>REQ NAME:0</v>
      </c>
      <c r="B467" s="3" t="str">
        <f>CONCATENATE("REQ PHONE",":",DATA!E474)</f>
        <v>REQ PHONE:0</v>
      </c>
      <c r="C467" s="3">
        <f>DATA!G474</f>
        <v>0</v>
      </c>
      <c r="D467" s="3" t="e">
        <f>DATA!H474</f>
        <v>#N/A</v>
      </c>
      <c r="E467" s="3">
        <f>DATA!U474</f>
        <v>0</v>
      </c>
      <c r="F467" s="4">
        <f>DATA!I474</f>
        <v>0</v>
      </c>
      <c r="G467" s="3" t="str">
        <f>CONCATENATE("CUST NAME",":",DATA!J474)</f>
        <v>CUST NAME:</v>
      </c>
      <c r="H467" s="5"/>
      <c r="I467" s="4">
        <f t="shared" si="29"/>
        <v>0</v>
      </c>
      <c r="J467" s="3" t="str">
        <f t="shared" si="30"/>
        <v>CUST NAME:</v>
      </c>
      <c r="K467" s="3" t="str">
        <f>CONCATENATE("PRIM CONTACT",":",DATA!K474)</f>
        <v>PRIM CONTACT:</v>
      </c>
      <c r="L467" s="3" t="str">
        <f>CONCATENATE("PRIM PHONE",":",DATA!L474)</f>
        <v>PRIM PHONE:</v>
      </c>
      <c r="M467" s="75" t="str">
        <f>CONCATENATE("REQ COMPLETION DATE",":",(TEXT(DATA!M474,"MM/DD/YYYY")))</f>
        <v>REQ COMPLETION DATE:01/00/1900</v>
      </c>
      <c r="N467" s="3"/>
      <c r="O467" s="3">
        <f>DATA!N474</f>
        <v>0</v>
      </c>
      <c r="P467" s="3" t="str">
        <f>CONCATENATE("CURRENT LOC OF EQUIP",":",DATA!O474)</f>
        <v>CURRENT LOC OF EQUIP:</v>
      </c>
      <c r="Q467" s="3" t="str">
        <f>CONCATENATE("NEW LOC OF EQUIP",":",DATA!O474)</f>
        <v>NEW LOC OF EQUIP:</v>
      </c>
      <c r="R467" s="3" t="str">
        <f>CONCATENATE("MODEL",":",DATA!Q474)</f>
        <v>MODEL:</v>
      </c>
      <c r="S467" s="3" t="str">
        <f>CONCATENATE("GRAPHICS",":",DATA!R474)</f>
        <v>GRAPHICS:</v>
      </c>
      <c r="T467" s="3" t="str">
        <f>CONCATENATE("# OF STEPS",":",DATA!S474)</f>
        <v># OF STEPS:</v>
      </c>
      <c r="U467" s="3" t="str">
        <f>CONCATENATE("COMMENTS",":",DATA!T474)</f>
        <v>COMMENTS:</v>
      </c>
      <c r="V467" s="3">
        <f>DATA!F474</f>
        <v>4200</v>
      </c>
      <c r="W467" s="3" t="str">
        <f>'MDM WORKSHEET HIDE'!C468</f>
        <v/>
      </c>
      <c r="X467" s="3">
        <f>DATA!V474</f>
        <v>0</v>
      </c>
      <c r="Y467" s="75">
        <f>'MDM WORKSHEET HIDE'!B468</f>
        <v>14</v>
      </c>
      <c r="Z467" s="3" t="e">
        <f>'MDM WORKSHEET HIDE'!H468</f>
        <v>#N/A</v>
      </c>
      <c r="AA467" s="3" t="e">
        <f>'MDM WORKSHEET HIDE'!I468</f>
        <v>#N/A</v>
      </c>
      <c r="AB467" s="3"/>
      <c r="AC467" s="76" t="e">
        <f t="shared" si="31"/>
        <v>#VALUE!</v>
      </c>
      <c r="AD467" s="28"/>
      <c r="AE467" s="77" t="e">
        <f t="shared" si="32"/>
        <v>#VALUE!</v>
      </c>
    </row>
    <row r="468" spans="1:31" ht="48.75" customHeight="1" x14ac:dyDescent="0.3">
      <c r="A468" s="3" t="str">
        <f>CONCATENATE("REQ NAME",":",DATA!D475)</f>
        <v>REQ NAME:0</v>
      </c>
      <c r="B468" s="3" t="str">
        <f>CONCATENATE("REQ PHONE",":",DATA!E475)</f>
        <v>REQ PHONE:0</v>
      </c>
      <c r="C468" s="3">
        <f>DATA!G475</f>
        <v>0</v>
      </c>
      <c r="D468" s="3" t="e">
        <f>DATA!H475</f>
        <v>#N/A</v>
      </c>
      <c r="E468" s="3">
        <f>DATA!U475</f>
        <v>0</v>
      </c>
      <c r="F468" s="4">
        <f>DATA!I475</f>
        <v>0</v>
      </c>
      <c r="G468" s="3" t="str">
        <f>CONCATENATE("CUST NAME",":",DATA!J475)</f>
        <v>CUST NAME:</v>
      </c>
      <c r="H468" s="5"/>
      <c r="I468" s="4">
        <f t="shared" si="29"/>
        <v>0</v>
      </c>
      <c r="J468" s="3" t="str">
        <f t="shared" si="30"/>
        <v>CUST NAME:</v>
      </c>
      <c r="K468" s="3" t="str">
        <f>CONCATENATE("PRIM CONTACT",":",DATA!K475)</f>
        <v>PRIM CONTACT:</v>
      </c>
      <c r="L468" s="3" t="str">
        <f>CONCATENATE("PRIM PHONE",":",DATA!L475)</f>
        <v>PRIM PHONE:</v>
      </c>
      <c r="M468" s="75" t="str">
        <f>CONCATENATE("REQ COMPLETION DATE",":",(TEXT(DATA!M475,"MM/DD/YYYY")))</f>
        <v>REQ COMPLETION DATE:01/00/1900</v>
      </c>
      <c r="N468" s="3"/>
      <c r="O468" s="3">
        <f>DATA!N475</f>
        <v>0</v>
      </c>
      <c r="P468" s="3" t="str">
        <f>CONCATENATE("CURRENT LOC OF EQUIP",":",DATA!O475)</f>
        <v>CURRENT LOC OF EQUIP:</v>
      </c>
      <c r="Q468" s="3" t="str">
        <f>CONCATENATE("NEW LOC OF EQUIP",":",DATA!O475)</f>
        <v>NEW LOC OF EQUIP:</v>
      </c>
      <c r="R468" s="3" t="str">
        <f>CONCATENATE("MODEL",":",DATA!Q475)</f>
        <v>MODEL:</v>
      </c>
      <c r="S468" s="3" t="str">
        <f>CONCATENATE("GRAPHICS",":",DATA!R475)</f>
        <v>GRAPHICS:</v>
      </c>
      <c r="T468" s="3" t="str">
        <f>CONCATENATE("# OF STEPS",":",DATA!S475)</f>
        <v># OF STEPS:</v>
      </c>
      <c r="U468" s="3" t="str">
        <f>CONCATENATE("COMMENTS",":",DATA!T475)</f>
        <v>COMMENTS:</v>
      </c>
      <c r="V468" s="3">
        <f>DATA!F475</f>
        <v>4200</v>
      </c>
      <c r="W468" s="3" t="str">
        <f>'MDM WORKSHEET HIDE'!C469</f>
        <v/>
      </c>
      <c r="X468" s="3">
        <f>DATA!V475</f>
        <v>0</v>
      </c>
      <c r="Y468" s="75">
        <f>'MDM WORKSHEET HIDE'!B469</f>
        <v>14</v>
      </c>
      <c r="Z468" s="3" t="e">
        <f>'MDM WORKSHEET HIDE'!H469</f>
        <v>#N/A</v>
      </c>
      <c r="AA468" s="3" t="e">
        <f>'MDM WORKSHEET HIDE'!I469</f>
        <v>#N/A</v>
      </c>
      <c r="AB468" s="3"/>
      <c r="AC468" s="76" t="e">
        <f t="shared" si="31"/>
        <v>#VALUE!</v>
      </c>
      <c r="AD468" s="28"/>
      <c r="AE468" s="77" t="e">
        <f t="shared" si="32"/>
        <v>#VALUE!</v>
      </c>
    </row>
    <row r="469" spans="1:31" ht="48.75" customHeight="1" x14ac:dyDescent="0.3">
      <c r="A469" s="3" t="str">
        <f>CONCATENATE("REQ NAME",":",DATA!D476)</f>
        <v>REQ NAME:0</v>
      </c>
      <c r="B469" s="3" t="str">
        <f>CONCATENATE("REQ PHONE",":",DATA!E476)</f>
        <v>REQ PHONE:0</v>
      </c>
      <c r="C469" s="3">
        <f>DATA!G476</f>
        <v>0</v>
      </c>
      <c r="D469" s="3" t="e">
        <f>DATA!H476</f>
        <v>#N/A</v>
      </c>
      <c r="E469" s="3">
        <f>DATA!U476</f>
        <v>0</v>
      </c>
      <c r="F469" s="4">
        <f>DATA!I476</f>
        <v>0</v>
      </c>
      <c r="G469" s="3" t="str">
        <f>CONCATENATE("CUST NAME",":",DATA!J476)</f>
        <v>CUST NAME:</v>
      </c>
      <c r="H469" s="5"/>
      <c r="I469" s="4">
        <f t="shared" si="29"/>
        <v>0</v>
      </c>
      <c r="J469" s="3" t="str">
        <f t="shared" si="30"/>
        <v>CUST NAME:</v>
      </c>
      <c r="K469" s="3" t="str">
        <f>CONCATENATE("PRIM CONTACT",":",DATA!K476)</f>
        <v>PRIM CONTACT:</v>
      </c>
      <c r="L469" s="3" t="str">
        <f>CONCATENATE("PRIM PHONE",":",DATA!L476)</f>
        <v>PRIM PHONE:</v>
      </c>
      <c r="M469" s="75" t="str">
        <f>CONCATENATE("REQ COMPLETION DATE",":",(TEXT(DATA!M476,"MM/DD/YYYY")))</f>
        <v>REQ COMPLETION DATE:01/00/1900</v>
      </c>
      <c r="N469" s="3"/>
      <c r="O469" s="3">
        <f>DATA!N476</f>
        <v>0</v>
      </c>
      <c r="P469" s="3" t="str">
        <f>CONCATENATE("CURRENT LOC OF EQUIP",":",DATA!O476)</f>
        <v>CURRENT LOC OF EQUIP:</v>
      </c>
      <c r="Q469" s="3" t="str">
        <f>CONCATENATE("NEW LOC OF EQUIP",":",DATA!O476)</f>
        <v>NEW LOC OF EQUIP:</v>
      </c>
      <c r="R469" s="3" t="str">
        <f>CONCATENATE("MODEL",":",DATA!Q476)</f>
        <v>MODEL:</v>
      </c>
      <c r="S469" s="3" t="str">
        <f>CONCATENATE("GRAPHICS",":",DATA!R476)</f>
        <v>GRAPHICS:</v>
      </c>
      <c r="T469" s="3" t="str">
        <f>CONCATENATE("# OF STEPS",":",DATA!S476)</f>
        <v># OF STEPS:</v>
      </c>
      <c r="U469" s="3" t="str">
        <f>CONCATENATE("COMMENTS",":",DATA!T476)</f>
        <v>COMMENTS:</v>
      </c>
      <c r="V469" s="3">
        <f>DATA!F476</f>
        <v>4200</v>
      </c>
      <c r="W469" s="3" t="str">
        <f>'MDM WORKSHEET HIDE'!C470</f>
        <v/>
      </c>
      <c r="X469" s="3">
        <f>DATA!V476</f>
        <v>0</v>
      </c>
      <c r="Y469" s="75">
        <f>'MDM WORKSHEET HIDE'!B470</f>
        <v>14</v>
      </c>
      <c r="Z469" s="3" t="e">
        <f>'MDM WORKSHEET HIDE'!H470</f>
        <v>#N/A</v>
      </c>
      <c r="AA469" s="3" t="e">
        <f>'MDM WORKSHEET HIDE'!I470</f>
        <v>#N/A</v>
      </c>
      <c r="AB469" s="3"/>
      <c r="AC469" s="76" t="e">
        <f t="shared" si="31"/>
        <v>#VALUE!</v>
      </c>
      <c r="AD469" s="28"/>
      <c r="AE469" s="77" t="e">
        <f t="shared" si="32"/>
        <v>#VALUE!</v>
      </c>
    </row>
    <row r="470" spans="1:31" ht="48.75" customHeight="1" x14ac:dyDescent="0.3">
      <c r="A470" s="3" t="str">
        <f>CONCATENATE("REQ NAME",":",DATA!D477)</f>
        <v>REQ NAME:0</v>
      </c>
      <c r="B470" s="3" t="str">
        <f>CONCATENATE("REQ PHONE",":",DATA!E477)</f>
        <v>REQ PHONE:0</v>
      </c>
      <c r="C470" s="3">
        <f>DATA!G477</f>
        <v>0</v>
      </c>
      <c r="D470" s="3" t="e">
        <f>DATA!H477</f>
        <v>#N/A</v>
      </c>
      <c r="E470" s="3">
        <f>DATA!U477</f>
        <v>0</v>
      </c>
      <c r="F470" s="4">
        <f>DATA!I477</f>
        <v>0</v>
      </c>
      <c r="G470" s="3" t="str">
        <f>CONCATENATE("CUST NAME",":",DATA!J477)</f>
        <v>CUST NAME:</v>
      </c>
      <c r="H470" s="5"/>
      <c r="I470" s="4">
        <f t="shared" si="29"/>
        <v>0</v>
      </c>
      <c r="J470" s="3" t="str">
        <f t="shared" si="30"/>
        <v>CUST NAME:</v>
      </c>
      <c r="K470" s="3" t="str">
        <f>CONCATENATE("PRIM CONTACT",":",DATA!K477)</f>
        <v>PRIM CONTACT:</v>
      </c>
      <c r="L470" s="3" t="str">
        <f>CONCATENATE("PRIM PHONE",":",DATA!L477)</f>
        <v>PRIM PHONE:</v>
      </c>
      <c r="M470" s="75" t="str">
        <f>CONCATENATE("REQ COMPLETION DATE",":",(TEXT(DATA!M477,"MM/DD/YYYY")))</f>
        <v>REQ COMPLETION DATE:01/00/1900</v>
      </c>
      <c r="N470" s="3"/>
      <c r="O470" s="3">
        <f>DATA!N477</f>
        <v>0</v>
      </c>
      <c r="P470" s="3" t="str">
        <f>CONCATENATE("CURRENT LOC OF EQUIP",":",DATA!O477)</f>
        <v>CURRENT LOC OF EQUIP:</v>
      </c>
      <c r="Q470" s="3" t="str">
        <f>CONCATENATE("NEW LOC OF EQUIP",":",DATA!O477)</f>
        <v>NEW LOC OF EQUIP:</v>
      </c>
      <c r="R470" s="3" t="str">
        <f>CONCATENATE("MODEL",":",DATA!Q477)</f>
        <v>MODEL:</v>
      </c>
      <c r="S470" s="3" t="str">
        <f>CONCATENATE("GRAPHICS",":",DATA!R477)</f>
        <v>GRAPHICS:</v>
      </c>
      <c r="T470" s="3" t="str">
        <f>CONCATENATE("# OF STEPS",":",DATA!S477)</f>
        <v># OF STEPS:</v>
      </c>
      <c r="U470" s="3" t="str">
        <f>CONCATENATE("COMMENTS",":",DATA!T477)</f>
        <v>COMMENTS:</v>
      </c>
      <c r="V470" s="3">
        <f>DATA!F477</f>
        <v>4200</v>
      </c>
      <c r="W470" s="3" t="str">
        <f>'MDM WORKSHEET HIDE'!C471</f>
        <v/>
      </c>
      <c r="X470" s="3">
        <f>DATA!V477</f>
        <v>0</v>
      </c>
      <c r="Y470" s="75">
        <f>'MDM WORKSHEET HIDE'!B471</f>
        <v>14</v>
      </c>
      <c r="Z470" s="3" t="e">
        <f>'MDM WORKSHEET HIDE'!H471</f>
        <v>#N/A</v>
      </c>
      <c r="AA470" s="3" t="e">
        <f>'MDM WORKSHEET HIDE'!I471</f>
        <v>#N/A</v>
      </c>
      <c r="AB470" s="3"/>
      <c r="AC470" s="76" t="e">
        <f t="shared" si="31"/>
        <v>#VALUE!</v>
      </c>
      <c r="AD470" s="28"/>
      <c r="AE470" s="77" t="e">
        <f t="shared" si="32"/>
        <v>#VALUE!</v>
      </c>
    </row>
    <row r="471" spans="1:31" ht="48.75" customHeight="1" x14ac:dyDescent="0.3">
      <c r="A471" s="3" t="str">
        <f>CONCATENATE("REQ NAME",":",DATA!D478)</f>
        <v>REQ NAME:0</v>
      </c>
      <c r="B471" s="3" t="str">
        <f>CONCATENATE("REQ PHONE",":",DATA!E478)</f>
        <v>REQ PHONE:0</v>
      </c>
      <c r="C471" s="3">
        <f>DATA!G478</f>
        <v>0</v>
      </c>
      <c r="D471" s="3" t="e">
        <f>DATA!H478</f>
        <v>#N/A</v>
      </c>
      <c r="E471" s="3">
        <f>DATA!U478</f>
        <v>0</v>
      </c>
      <c r="F471" s="4">
        <f>DATA!I478</f>
        <v>0</v>
      </c>
      <c r="G471" s="3" t="str">
        <f>CONCATENATE("CUST NAME",":",DATA!J478)</f>
        <v>CUST NAME:</v>
      </c>
      <c r="H471" s="5"/>
      <c r="I471" s="4">
        <f t="shared" si="29"/>
        <v>0</v>
      </c>
      <c r="J471" s="3" t="str">
        <f t="shared" si="30"/>
        <v>CUST NAME:</v>
      </c>
      <c r="K471" s="3" t="str">
        <f>CONCATENATE("PRIM CONTACT",":",DATA!K478)</f>
        <v>PRIM CONTACT:</v>
      </c>
      <c r="L471" s="3" t="str">
        <f>CONCATENATE("PRIM PHONE",":",DATA!L478)</f>
        <v>PRIM PHONE:</v>
      </c>
      <c r="M471" s="75" t="str">
        <f>CONCATENATE("REQ COMPLETION DATE",":",(TEXT(DATA!M478,"MM/DD/YYYY")))</f>
        <v>REQ COMPLETION DATE:01/00/1900</v>
      </c>
      <c r="N471" s="3"/>
      <c r="O471" s="3">
        <f>DATA!N478</f>
        <v>0</v>
      </c>
      <c r="P471" s="3" t="str">
        <f>CONCATENATE("CURRENT LOC OF EQUIP",":",DATA!O478)</f>
        <v>CURRENT LOC OF EQUIP:</v>
      </c>
      <c r="Q471" s="3" t="str">
        <f>CONCATENATE("NEW LOC OF EQUIP",":",DATA!O478)</f>
        <v>NEW LOC OF EQUIP:</v>
      </c>
      <c r="R471" s="3" t="str">
        <f>CONCATENATE("MODEL",":",DATA!Q478)</f>
        <v>MODEL:</v>
      </c>
      <c r="S471" s="3" t="str">
        <f>CONCATENATE("GRAPHICS",":",DATA!R478)</f>
        <v>GRAPHICS:</v>
      </c>
      <c r="T471" s="3" t="str">
        <f>CONCATENATE("# OF STEPS",":",DATA!S478)</f>
        <v># OF STEPS:</v>
      </c>
      <c r="U471" s="3" t="str">
        <f>CONCATENATE("COMMENTS",":",DATA!T478)</f>
        <v>COMMENTS:</v>
      </c>
      <c r="V471" s="3">
        <f>DATA!F478</f>
        <v>4200</v>
      </c>
      <c r="W471" s="3" t="str">
        <f>'MDM WORKSHEET HIDE'!C472</f>
        <v/>
      </c>
      <c r="X471" s="3">
        <f>DATA!V478</f>
        <v>0</v>
      </c>
      <c r="Y471" s="75">
        <f>'MDM WORKSHEET HIDE'!B472</f>
        <v>14</v>
      </c>
      <c r="Z471" s="3" t="e">
        <f>'MDM WORKSHEET HIDE'!H472</f>
        <v>#N/A</v>
      </c>
      <c r="AA471" s="3" t="e">
        <f>'MDM WORKSHEET HIDE'!I472</f>
        <v>#N/A</v>
      </c>
      <c r="AB471" s="3"/>
      <c r="AC471" s="76" t="e">
        <f t="shared" si="31"/>
        <v>#VALUE!</v>
      </c>
      <c r="AD471" s="28"/>
      <c r="AE471" s="77" t="e">
        <f t="shared" si="32"/>
        <v>#VALUE!</v>
      </c>
    </row>
    <row r="472" spans="1:31" ht="48.75" customHeight="1" x14ac:dyDescent="0.3">
      <c r="A472" s="3" t="str">
        <f>CONCATENATE("REQ NAME",":",DATA!D479)</f>
        <v>REQ NAME:0</v>
      </c>
      <c r="B472" s="3" t="str">
        <f>CONCATENATE("REQ PHONE",":",DATA!E479)</f>
        <v>REQ PHONE:0</v>
      </c>
      <c r="C472" s="3">
        <f>DATA!G479</f>
        <v>0</v>
      </c>
      <c r="D472" s="3" t="e">
        <f>DATA!H479</f>
        <v>#N/A</v>
      </c>
      <c r="E472" s="3">
        <f>DATA!U479</f>
        <v>0</v>
      </c>
      <c r="F472" s="4">
        <f>DATA!I479</f>
        <v>0</v>
      </c>
      <c r="G472" s="3" t="str">
        <f>CONCATENATE("CUST NAME",":",DATA!J479)</f>
        <v>CUST NAME:</v>
      </c>
      <c r="H472" s="5"/>
      <c r="I472" s="4">
        <f t="shared" si="29"/>
        <v>0</v>
      </c>
      <c r="J472" s="3" t="str">
        <f t="shared" si="30"/>
        <v>CUST NAME:</v>
      </c>
      <c r="K472" s="3" t="str">
        <f>CONCATENATE("PRIM CONTACT",":",DATA!K479)</f>
        <v>PRIM CONTACT:</v>
      </c>
      <c r="L472" s="3" t="str">
        <f>CONCATENATE("PRIM PHONE",":",DATA!L479)</f>
        <v>PRIM PHONE:</v>
      </c>
      <c r="M472" s="75" t="str">
        <f>CONCATENATE("REQ COMPLETION DATE",":",(TEXT(DATA!M479,"MM/DD/YYYY")))</f>
        <v>REQ COMPLETION DATE:01/00/1900</v>
      </c>
      <c r="N472" s="3"/>
      <c r="O472" s="3">
        <f>DATA!N479</f>
        <v>0</v>
      </c>
      <c r="P472" s="3" t="str">
        <f>CONCATENATE("CURRENT LOC OF EQUIP",":",DATA!O479)</f>
        <v>CURRENT LOC OF EQUIP:</v>
      </c>
      <c r="Q472" s="3" t="str">
        <f>CONCATENATE("NEW LOC OF EQUIP",":",DATA!O479)</f>
        <v>NEW LOC OF EQUIP:</v>
      </c>
      <c r="R472" s="3" t="str">
        <f>CONCATENATE("MODEL",":",DATA!Q479)</f>
        <v>MODEL:</v>
      </c>
      <c r="S472" s="3" t="str">
        <f>CONCATENATE("GRAPHICS",":",DATA!R479)</f>
        <v>GRAPHICS:</v>
      </c>
      <c r="T472" s="3" t="str">
        <f>CONCATENATE("# OF STEPS",":",DATA!S479)</f>
        <v># OF STEPS:</v>
      </c>
      <c r="U472" s="3" t="str">
        <f>CONCATENATE("COMMENTS",":",DATA!T479)</f>
        <v>COMMENTS:</v>
      </c>
      <c r="V472" s="3">
        <f>DATA!F479</f>
        <v>4200</v>
      </c>
      <c r="W472" s="3" t="str">
        <f>'MDM WORKSHEET HIDE'!C473</f>
        <v/>
      </c>
      <c r="X472" s="3">
        <f>DATA!V479</f>
        <v>0</v>
      </c>
      <c r="Y472" s="75">
        <f>'MDM WORKSHEET HIDE'!B473</f>
        <v>14</v>
      </c>
      <c r="Z472" s="3" t="e">
        <f>'MDM WORKSHEET HIDE'!H473</f>
        <v>#N/A</v>
      </c>
      <c r="AA472" s="3" t="e">
        <f>'MDM WORKSHEET HIDE'!I473</f>
        <v>#N/A</v>
      </c>
      <c r="AB472" s="3"/>
      <c r="AC472" s="76" t="e">
        <f t="shared" si="31"/>
        <v>#VALUE!</v>
      </c>
      <c r="AD472" s="28"/>
      <c r="AE472" s="77" t="e">
        <f t="shared" si="32"/>
        <v>#VALUE!</v>
      </c>
    </row>
    <row r="473" spans="1:31" ht="48.75" customHeight="1" x14ac:dyDescent="0.3">
      <c r="A473" s="3" t="str">
        <f>CONCATENATE("REQ NAME",":",DATA!D480)</f>
        <v>REQ NAME:0</v>
      </c>
      <c r="B473" s="3" t="str">
        <f>CONCATENATE("REQ PHONE",":",DATA!E480)</f>
        <v>REQ PHONE:0</v>
      </c>
      <c r="C473" s="3">
        <f>DATA!G480</f>
        <v>0</v>
      </c>
      <c r="D473" s="3" t="e">
        <f>DATA!H480</f>
        <v>#N/A</v>
      </c>
      <c r="E473" s="3">
        <f>DATA!U480</f>
        <v>0</v>
      </c>
      <c r="F473" s="4">
        <f>DATA!I480</f>
        <v>0</v>
      </c>
      <c r="G473" s="3" t="str">
        <f>CONCATENATE("CUST NAME",":",DATA!J480)</f>
        <v>CUST NAME:</v>
      </c>
      <c r="H473" s="5"/>
      <c r="I473" s="4">
        <f t="shared" si="29"/>
        <v>0</v>
      </c>
      <c r="J473" s="3" t="str">
        <f t="shared" si="30"/>
        <v>CUST NAME:</v>
      </c>
      <c r="K473" s="3" t="str">
        <f>CONCATENATE("PRIM CONTACT",":",DATA!K480)</f>
        <v>PRIM CONTACT:</v>
      </c>
      <c r="L473" s="3" t="str">
        <f>CONCATENATE("PRIM PHONE",":",DATA!L480)</f>
        <v>PRIM PHONE:</v>
      </c>
      <c r="M473" s="75" t="str">
        <f>CONCATENATE("REQ COMPLETION DATE",":",(TEXT(DATA!M480,"MM/DD/YYYY")))</f>
        <v>REQ COMPLETION DATE:01/00/1900</v>
      </c>
      <c r="N473" s="3"/>
      <c r="O473" s="3">
        <f>DATA!N480</f>
        <v>0</v>
      </c>
      <c r="P473" s="3" t="str">
        <f>CONCATENATE("CURRENT LOC OF EQUIP",":",DATA!O480)</f>
        <v>CURRENT LOC OF EQUIP:</v>
      </c>
      <c r="Q473" s="3" t="str">
        <f>CONCATENATE("NEW LOC OF EQUIP",":",DATA!O480)</f>
        <v>NEW LOC OF EQUIP:</v>
      </c>
      <c r="R473" s="3" t="str">
        <f>CONCATENATE("MODEL",":",DATA!Q480)</f>
        <v>MODEL:</v>
      </c>
      <c r="S473" s="3" t="str">
        <f>CONCATENATE("GRAPHICS",":",DATA!R480)</f>
        <v>GRAPHICS:</v>
      </c>
      <c r="T473" s="3" t="str">
        <f>CONCATENATE("# OF STEPS",":",DATA!S480)</f>
        <v># OF STEPS:</v>
      </c>
      <c r="U473" s="3" t="str">
        <f>CONCATENATE("COMMENTS",":",DATA!T480)</f>
        <v>COMMENTS:</v>
      </c>
      <c r="V473" s="3">
        <f>DATA!F480</f>
        <v>4200</v>
      </c>
      <c r="W473" s="3" t="str">
        <f>'MDM WORKSHEET HIDE'!C474</f>
        <v/>
      </c>
      <c r="X473" s="3">
        <f>DATA!V480</f>
        <v>0</v>
      </c>
      <c r="Y473" s="75">
        <f>'MDM WORKSHEET HIDE'!B474</f>
        <v>14</v>
      </c>
      <c r="Z473" s="3" t="e">
        <f>'MDM WORKSHEET HIDE'!H474</f>
        <v>#N/A</v>
      </c>
      <c r="AA473" s="3" t="e">
        <f>'MDM WORKSHEET HIDE'!I474</f>
        <v>#N/A</v>
      </c>
      <c r="AB473" s="3"/>
      <c r="AC473" s="76" t="e">
        <f t="shared" si="31"/>
        <v>#VALUE!</v>
      </c>
      <c r="AD473" s="28"/>
      <c r="AE473" s="77" t="e">
        <f t="shared" si="32"/>
        <v>#VALUE!</v>
      </c>
    </row>
    <row r="474" spans="1:31" ht="48.75" customHeight="1" x14ac:dyDescent="0.3">
      <c r="A474" s="3" t="str">
        <f>CONCATENATE("REQ NAME",":",DATA!D481)</f>
        <v>REQ NAME:0</v>
      </c>
      <c r="B474" s="3" t="str">
        <f>CONCATENATE("REQ PHONE",":",DATA!E481)</f>
        <v>REQ PHONE:0</v>
      </c>
      <c r="C474" s="3">
        <f>DATA!G481</f>
        <v>0</v>
      </c>
      <c r="D474" s="3" t="e">
        <f>DATA!H481</f>
        <v>#N/A</v>
      </c>
      <c r="E474" s="3">
        <f>DATA!U481</f>
        <v>0</v>
      </c>
      <c r="F474" s="4">
        <f>DATA!I481</f>
        <v>0</v>
      </c>
      <c r="G474" s="3" t="str">
        <f>CONCATENATE("CUST NAME",":",DATA!J481)</f>
        <v>CUST NAME:</v>
      </c>
      <c r="H474" s="5"/>
      <c r="I474" s="4">
        <f t="shared" si="29"/>
        <v>0</v>
      </c>
      <c r="J474" s="3" t="str">
        <f t="shared" si="30"/>
        <v>CUST NAME:</v>
      </c>
      <c r="K474" s="3" t="str">
        <f>CONCATENATE("PRIM CONTACT",":",DATA!K481)</f>
        <v>PRIM CONTACT:</v>
      </c>
      <c r="L474" s="3" t="str">
        <f>CONCATENATE("PRIM PHONE",":",DATA!L481)</f>
        <v>PRIM PHONE:</v>
      </c>
      <c r="M474" s="75" t="str">
        <f>CONCATENATE("REQ COMPLETION DATE",":",(TEXT(DATA!M481,"MM/DD/YYYY")))</f>
        <v>REQ COMPLETION DATE:01/00/1900</v>
      </c>
      <c r="N474" s="3"/>
      <c r="O474" s="3">
        <f>DATA!N481</f>
        <v>0</v>
      </c>
      <c r="P474" s="3" t="str">
        <f>CONCATENATE("CURRENT LOC OF EQUIP",":",DATA!O481)</f>
        <v>CURRENT LOC OF EQUIP:</v>
      </c>
      <c r="Q474" s="3" t="str">
        <f>CONCATENATE("NEW LOC OF EQUIP",":",DATA!O481)</f>
        <v>NEW LOC OF EQUIP:</v>
      </c>
      <c r="R474" s="3" t="str">
        <f>CONCATENATE("MODEL",":",DATA!Q481)</f>
        <v>MODEL:</v>
      </c>
      <c r="S474" s="3" t="str">
        <f>CONCATENATE("GRAPHICS",":",DATA!R481)</f>
        <v>GRAPHICS:</v>
      </c>
      <c r="T474" s="3" t="str">
        <f>CONCATENATE("# OF STEPS",":",DATA!S481)</f>
        <v># OF STEPS:</v>
      </c>
      <c r="U474" s="3" t="str">
        <f>CONCATENATE("COMMENTS",":",DATA!T481)</f>
        <v>COMMENTS:</v>
      </c>
      <c r="V474" s="3">
        <f>DATA!F481</f>
        <v>4200</v>
      </c>
      <c r="W474" s="3" t="str">
        <f>'MDM WORKSHEET HIDE'!C475</f>
        <v/>
      </c>
      <c r="X474" s="3">
        <f>DATA!V481</f>
        <v>0</v>
      </c>
      <c r="Y474" s="75">
        <f>'MDM WORKSHEET HIDE'!B475</f>
        <v>14</v>
      </c>
      <c r="Z474" s="3" t="e">
        <f>'MDM WORKSHEET HIDE'!H475</f>
        <v>#N/A</v>
      </c>
      <c r="AA474" s="3" t="e">
        <f>'MDM WORKSHEET HIDE'!I475</f>
        <v>#N/A</v>
      </c>
      <c r="AB474" s="3"/>
      <c r="AC474" s="76" t="e">
        <f t="shared" si="31"/>
        <v>#VALUE!</v>
      </c>
      <c r="AD474" s="28"/>
      <c r="AE474" s="77" t="e">
        <f t="shared" si="32"/>
        <v>#VALUE!</v>
      </c>
    </row>
    <row r="475" spans="1:31" ht="48.75" customHeight="1" x14ac:dyDescent="0.3">
      <c r="A475" s="3" t="str">
        <f>CONCATENATE("REQ NAME",":",DATA!D482)</f>
        <v>REQ NAME:0</v>
      </c>
      <c r="B475" s="3" t="str">
        <f>CONCATENATE("REQ PHONE",":",DATA!E482)</f>
        <v>REQ PHONE:0</v>
      </c>
      <c r="C475" s="3">
        <f>DATA!G482</f>
        <v>0</v>
      </c>
      <c r="D475" s="3" t="e">
        <f>DATA!H482</f>
        <v>#N/A</v>
      </c>
      <c r="E475" s="3">
        <f>DATA!U482</f>
        <v>0</v>
      </c>
      <c r="F475" s="4">
        <f>DATA!I482</f>
        <v>0</v>
      </c>
      <c r="G475" s="3" t="str">
        <f>CONCATENATE("CUST NAME",":",DATA!J482)</f>
        <v>CUST NAME:</v>
      </c>
      <c r="H475" s="5"/>
      <c r="I475" s="4">
        <f t="shared" si="29"/>
        <v>0</v>
      </c>
      <c r="J475" s="3" t="str">
        <f t="shared" si="30"/>
        <v>CUST NAME:</v>
      </c>
      <c r="K475" s="3" t="str">
        <f>CONCATENATE("PRIM CONTACT",":",DATA!K482)</f>
        <v>PRIM CONTACT:</v>
      </c>
      <c r="L475" s="3" t="str">
        <f>CONCATENATE("PRIM PHONE",":",DATA!L482)</f>
        <v>PRIM PHONE:</v>
      </c>
      <c r="M475" s="75" t="str">
        <f>CONCATENATE("REQ COMPLETION DATE",":",(TEXT(DATA!M482,"MM/DD/YYYY")))</f>
        <v>REQ COMPLETION DATE:01/00/1900</v>
      </c>
      <c r="N475" s="3"/>
      <c r="O475" s="3">
        <f>DATA!N482</f>
        <v>0</v>
      </c>
      <c r="P475" s="3" t="str">
        <f>CONCATENATE("CURRENT LOC OF EQUIP",":",DATA!O482)</f>
        <v>CURRENT LOC OF EQUIP:</v>
      </c>
      <c r="Q475" s="3" t="str">
        <f>CONCATENATE("NEW LOC OF EQUIP",":",DATA!O482)</f>
        <v>NEW LOC OF EQUIP:</v>
      </c>
      <c r="R475" s="3" t="str">
        <f>CONCATENATE("MODEL",":",DATA!Q482)</f>
        <v>MODEL:</v>
      </c>
      <c r="S475" s="3" t="str">
        <f>CONCATENATE("GRAPHICS",":",DATA!R482)</f>
        <v>GRAPHICS:</v>
      </c>
      <c r="T475" s="3" t="str">
        <f>CONCATENATE("# OF STEPS",":",DATA!S482)</f>
        <v># OF STEPS:</v>
      </c>
      <c r="U475" s="3" t="str">
        <f>CONCATENATE("COMMENTS",":",DATA!T482)</f>
        <v>COMMENTS:</v>
      </c>
      <c r="V475" s="3">
        <f>DATA!F482</f>
        <v>4200</v>
      </c>
      <c r="W475" s="3" t="str">
        <f>'MDM WORKSHEET HIDE'!C476</f>
        <v/>
      </c>
      <c r="X475" s="3">
        <f>DATA!V482</f>
        <v>0</v>
      </c>
      <c r="Y475" s="75">
        <f>'MDM WORKSHEET HIDE'!B476</f>
        <v>14</v>
      </c>
      <c r="Z475" s="3" t="e">
        <f>'MDM WORKSHEET HIDE'!H476</f>
        <v>#N/A</v>
      </c>
      <c r="AA475" s="3" t="e">
        <f>'MDM WORKSHEET HIDE'!I476</f>
        <v>#N/A</v>
      </c>
      <c r="AB475" s="3"/>
      <c r="AC475" s="76" t="e">
        <f t="shared" si="31"/>
        <v>#VALUE!</v>
      </c>
      <c r="AD475" s="28"/>
      <c r="AE475" s="77" t="e">
        <f t="shared" si="32"/>
        <v>#VALUE!</v>
      </c>
    </row>
    <row r="476" spans="1:31" ht="48.75" customHeight="1" x14ac:dyDescent="0.3">
      <c r="A476" s="3" t="str">
        <f>CONCATENATE("REQ NAME",":",DATA!D483)</f>
        <v>REQ NAME:0</v>
      </c>
      <c r="B476" s="3" t="str">
        <f>CONCATENATE("REQ PHONE",":",DATA!E483)</f>
        <v>REQ PHONE:0</v>
      </c>
      <c r="C476" s="3">
        <f>DATA!G483</f>
        <v>0</v>
      </c>
      <c r="D476" s="3" t="e">
        <f>DATA!H483</f>
        <v>#N/A</v>
      </c>
      <c r="E476" s="3">
        <f>DATA!U483</f>
        <v>0</v>
      </c>
      <c r="F476" s="4">
        <f>DATA!I483</f>
        <v>0</v>
      </c>
      <c r="G476" s="3" t="str">
        <f>CONCATENATE("CUST NAME",":",DATA!J483)</f>
        <v>CUST NAME:</v>
      </c>
      <c r="H476" s="5"/>
      <c r="I476" s="4">
        <f t="shared" si="29"/>
        <v>0</v>
      </c>
      <c r="J476" s="3" t="str">
        <f t="shared" si="30"/>
        <v>CUST NAME:</v>
      </c>
      <c r="K476" s="3" t="str">
        <f>CONCATENATE("PRIM CONTACT",":",DATA!K483)</f>
        <v>PRIM CONTACT:</v>
      </c>
      <c r="L476" s="3" t="str">
        <f>CONCATENATE("PRIM PHONE",":",DATA!L483)</f>
        <v>PRIM PHONE:</v>
      </c>
      <c r="M476" s="75" t="str">
        <f>CONCATENATE("REQ COMPLETION DATE",":",(TEXT(DATA!M483,"MM/DD/YYYY")))</f>
        <v>REQ COMPLETION DATE:01/00/1900</v>
      </c>
      <c r="N476" s="3"/>
      <c r="O476" s="3">
        <f>DATA!N483</f>
        <v>0</v>
      </c>
      <c r="P476" s="3" t="str">
        <f>CONCATENATE("CURRENT LOC OF EQUIP",":",DATA!O483)</f>
        <v>CURRENT LOC OF EQUIP:</v>
      </c>
      <c r="Q476" s="3" t="str">
        <f>CONCATENATE("NEW LOC OF EQUIP",":",DATA!O483)</f>
        <v>NEW LOC OF EQUIP:</v>
      </c>
      <c r="R476" s="3" t="str">
        <f>CONCATENATE("MODEL",":",DATA!Q483)</f>
        <v>MODEL:</v>
      </c>
      <c r="S476" s="3" t="str">
        <f>CONCATENATE("GRAPHICS",":",DATA!R483)</f>
        <v>GRAPHICS:</v>
      </c>
      <c r="T476" s="3" t="str">
        <f>CONCATENATE("# OF STEPS",":",DATA!S483)</f>
        <v># OF STEPS:</v>
      </c>
      <c r="U476" s="3" t="str">
        <f>CONCATENATE("COMMENTS",":",DATA!T483)</f>
        <v>COMMENTS:</v>
      </c>
      <c r="V476" s="3">
        <f>DATA!F483</f>
        <v>4200</v>
      </c>
      <c r="W476" s="3" t="str">
        <f>'MDM WORKSHEET HIDE'!C477</f>
        <v/>
      </c>
      <c r="X476" s="3">
        <f>DATA!V483</f>
        <v>0</v>
      </c>
      <c r="Y476" s="75">
        <f>'MDM WORKSHEET HIDE'!B477</f>
        <v>14</v>
      </c>
      <c r="Z476" s="3" t="e">
        <f>'MDM WORKSHEET HIDE'!H477</f>
        <v>#N/A</v>
      </c>
      <c r="AA476" s="3" t="e">
        <f>'MDM WORKSHEET HIDE'!I477</f>
        <v>#N/A</v>
      </c>
      <c r="AB476" s="3"/>
      <c r="AC476" s="76" t="e">
        <f t="shared" si="31"/>
        <v>#VALUE!</v>
      </c>
      <c r="AD476" s="28"/>
      <c r="AE476" s="77" t="e">
        <f t="shared" si="32"/>
        <v>#VALUE!</v>
      </c>
    </row>
    <row r="477" spans="1:31" ht="48.75" customHeight="1" x14ac:dyDescent="0.3">
      <c r="A477" s="3" t="str">
        <f>CONCATENATE("REQ NAME",":",DATA!D484)</f>
        <v>REQ NAME:0</v>
      </c>
      <c r="B477" s="3" t="str">
        <f>CONCATENATE("REQ PHONE",":",DATA!E484)</f>
        <v>REQ PHONE:0</v>
      </c>
      <c r="C477" s="3">
        <f>DATA!G484</f>
        <v>0</v>
      </c>
      <c r="D477" s="3" t="e">
        <f>DATA!H484</f>
        <v>#N/A</v>
      </c>
      <c r="E477" s="3">
        <f>DATA!U484</f>
        <v>0</v>
      </c>
      <c r="F477" s="4">
        <f>DATA!I484</f>
        <v>0</v>
      </c>
      <c r="G477" s="3" t="str">
        <f>CONCATENATE("CUST NAME",":",DATA!J484)</f>
        <v>CUST NAME:</v>
      </c>
      <c r="H477" s="5"/>
      <c r="I477" s="4">
        <f t="shared" si="29"/>
        <v>0</v>
      </c>
      <c r="J477" s="3" t="str">
        <f t="shared" si="30"/>
        <v>CUST NAME:</v>
      </c>
      <c r="K477" s="3" t="str">
        <f>CONCATENATE("PRIM CONTACT",":",DATA!K484)</f>
        <v>PRIM CONTACT:</v>
      </c>
      <c r="L477" s="3" t="str">
        <f>CONCATENATE("PRIM PHONE",":",DATA!L484)</f>
        <v>PRIM PHONE:</v>
      </c>
      <c r="M477" s="75" t="str">
        <f>CONCATENATE("REQ COMPLETION DATE",":",(TEXT(DATA!M484,"MM/DD/YYYY")))</f>
        <v>REQ COMPLETION DATE:01/00/1900</v>
      </c>
      <c r="N477" s="3"/>
      <c r="O477" s="3">
        <f>DATA!N484</f>
        <v>0</v>
      </c>
      <c r="P477" s="3" t="str">
        <f>CONCATENATE("CURRENT LOC OF EQUIP",":",DATA!O484)</f>
        <v>CURRENT LOC OF EQUIP:</v>
      </c>
      <c r="Q477" s="3" t="str">
        <f>CONCATENATE("NEW LOC OF EQUIP",":",DATA!O484)</f>
        <v>NEW LOC OF EQUIP:</v>
      </c>
      <c r="R477" s="3" t="str">
        <f>CONCATENATE("MODEL",":",DATA!Q484)</f>
        <v>MODEL:</v>
      </c>
      <c r="S477" s="3" t="str">
        <f>CONCATENATE("GRAPHICS",":",DATA!R484)</f>
        <v>GRAPHICS:</v>
      </c>
      <c r="T477" s="3" t="str">
        <f>CONCATENATE("# OF STEPS",":",DATA!S484)</f>
        <v># OF STEPS:</v>
      </c>
      <c r="U477" s="3" t="str">
        <f>CONCATENATE("COMMENTS",":",DATA!T484)</f>
        <v>COMMENTS:</v>
      </c>
      <c r="V477" s="3">
        <f>DATA!F484</f>
        <v>4200</v>
      </c>
      <c r="W477" s="3" t="str">
        <f>'MDM WORKSHEET HIDE'!C478</f>
        <v/>
      </c>
      <c r="X477" s="3">
        <f>DATA!V484</f>
        <v>0</v>
      </c>
      <c r="Y477" s="75">
        <f>'MDM WORKSHEET HIDE'!B478</f>
        <v>14</v>
      </c>
      <c r="Z477" s="3" t="e">
        <f>'MDM WORKSHEET HIDE'!H478</f>
        <v>#N/A</v>
      </c>
      <c r="AA477" s="3" t="e">
        <f>'MDM WORKSHEET HIDE'!I478</f>
        <v>#N/A</v>
      </c>
      <c r="AB477" s="3"/>
      <c r="AC477" s="76" t="e">
        <f t="shared" si="31"/>
        <v>#VALUE!</v>
      </c>
      <c r="AD477" s="28"/>
      <c r="AE477" s="77" t="e">
        <f t="shared" si="32"/>
        <v>#VALUE!</v>
      </c>
    </row>
    <row r="478" spans="1:31" ht="48.75" customHeight="1" x14ac:dyDescent="0.3">
      <c r="A478" s="3" t="str">
        <f>CONCATENATE("REQ NAME",":",DATA!D485)</f>
        <v>REQ NAME:0</v>
      </c>
      <c r="B478" s="3" t="str">
        <f>CONCATENATE("REQ PHONE",":",DATA!E485)</f>
        <v>REQ PHONE:0</v>
      </c>
      <c r="C478" s="3">
        <f>DATA!G485</f>
        <v>0</v>
      </c>
      <c r="D478" s="3" t="e">
        <f>DATA!H485</f>
        <v>#N/A</v>
      </c>
      <c r="E478" s="3">
        <f>DATA!U485</f>
        <v>0</v>
      </c>
      <c r="F478" s="4">
        <f>DATA!I485</f>
        <v>0</v>
      </c>
      <c r="G478" s="3" t="str">
        <f>CONCATENATE("CUST NAME",":",DATA!J485)</f>
        <v>CUST NAME:</v>
      </c>
      <c r="H478" s="5"/>
      <c r="I478" s="4">
        <f t="shared" si="29"/>
        <v>0</v>
      </c>
      <c r="J478" s="3" t="str">
        <f t="shared" si="30"/>
        <v>CUST NAME:</v>
      </c>
      <c r="K478" s="3" t="str">
        <f>CONCATENATE("PRIM CONTACT",":",DATA!K485)</f>
        <v>PRIM CONTACT:</v>
      </c>
      <c r="L478" s="3" t="str">
        <f>CONCATENATE("PRIM PHONE",":",DATA!L485)</f>
        <v>PRIM PHONE:</v>
      </c>
      <c r="M478" s="75" t="str">
        <f>CONCATENATE("REQ COMPLETION DATE",":",(TEXT(DATA!M485,"MM/DD/YYYY")))</f>
        <v>REQ COMPLETION DATE:01/00/1900</v>
      </c>
      <c r="N478" s="3"/>
      <c r="O478" s="3">
        <f>DATA!N485</f>
        <v>0</v>
      </c>
      <c r="P478" s="3" t="str">
        <f>CONCATENATE("CURRENT LOC OF EQUIP",":",DATA!O485)</f>
        <v>CURRENT LOC OF EQUIP:</v>
      </c>
      <c r="Q478" s="3" t="str">
        <f>CONCATENATE("NEW LOC OF EQUIP",":",DATA!O485)</f>
        <v>NEW LOC OF EQUIP:</v>
      </c>
      <c r="R478" s="3" t="str">
        <f>CONCATENATE("MODEL",":",DATA!Q485)</f>
        <v>MODEL:</v>
      </c>
      <c r="S478" s="3" t="str">
        <f>CONCATENATE("GRAPHICS",":",DATA!R485)</f>
        <v>GRAPHICS:</v>
      </c>
      <c r="T478" s="3" t="str">
        <f>CONCATENATE("# OF STEPS",":",DATA!S485)</f>
        <v># OF STEPS:</v>
      </c>
      <c r="U478" s="3" t="str">
        <f>CONCATENATE("COMMENTS",":",DATA!T485)</f>
        <v>COMMENTS:</v>
      </c>
      <c r="V478" s="3">
        <f>DATA!F485</f>
        <v>4200</v>
      </c>
      <c r="W478" s="3" t="str">
        <f>'MDM WORKSHEET HIDE'!C479</f>
        <v/>
      </c>
      <c r="X478" s="3">
        <f>DATA!V485</f>
        <v>0</v>
      </c>
      <c r="Y478" s="75">
        <f>'MDM WORKSHEET HIDE'!B479</f>
        <v>14</v>
      </c>
      <c r="Z478" s="3" t="e">
        <f>'MDM WORKSHEET HIDE'!H479</f>
        <v>#N/A</v>
      </c>
      <c r="AA478" s="3" t="e">
        <f>'MDM WORKSHEET HIDE'!I479</f>
        <v>#N/A</v>
      </c>
      <c r="AB478" s="3"/>
      <c r="AC478" s="76" t="e">
        <f t="shared" si="31"/>
        <v>#VALUE!</v>
      </c>
      <c r="AD478" s="28"/>
      <c r="AE478" s="77" t="e">
        <f t="shared" si="32"/>
        <v>#VALUE!</v>
      </c>
    </row>
    <row r="479" spans="1:31" ht="48.75" customHeight="1" x14ac:dyDescent="0.3">
      <c r="A479" s="3" t="str">
        <f>CONCATENATE("REQ NAME",":",DATA!D486)</f>
        <v>REQ NAME:0</v>
      </c>
      <c r="B479" s="3" t="str">
        <f>CONCATENATE("REQ PHONE",":",DATA!E486)</f>
        <v>REQ PHONE:0</v>
      </c>
      <c r="C479" s="3">
        <f>DATA!G486</f>
        <v>0</v>
      </c>
      <c r="D479" s="3" t="e">
        <f>DATA!H486</f>
        <v>#N/A</v>
      </c>
      <c r="E479" s="3">
        <f>DATA!U486</f>
        <v>0</v>
      </c>
      <c r="F479" s="4">
        <f>DATA!I486</f>
        <v>0</v>
      </c>
      <c r="G479" s="3" t="str">
        <f>CONCATENATE("CUST NAME",":",DATA!J486)</f>
        <v>CUST NAME:</v>
      </c>
      <c r="H479" s="5"/>
      <c r="I479" s="4">
        <f t="shared" si="29"/>
        <v>0</v>
      </c>
      <c r="J479" s="3" t="str">
        <f t="shared" si="30"/>
        <v>CUST NAME:</v>
      </c>
      <c r="K479" s="3" t="str">
        <f>CONCATENATE("PRIM CONTACT",":",DATA!K486)</f>
        <v>PRIM CONTACT:</v>
      </c>
      <c r="L479" s="3" t="str">
        <f>CONCATENATE("PRIM PHONE",":",DATA!L486)</f>
        <v>PRIM PHONE:</v>
      </c>
      <c r="M479" s="75" t="str">
        <f>CONCATENATE("REQ COMPLETION DATE",":",(TEXT(DATA!M486,"MM/DD/YYYY")))</f>
        <v>REQ COMPLETION DATE:01/00/1900</v>
      </c>
      <c r="N479" s="3"/>
      <c r="O479" s="3">
        <f>DATA!N486</f>
        <v>0</v>
      </c>
      <c r="P479" s="3" t="str">
        <f>CONCATENATE("CURRENT LOC OF EQUIP",":",DATA!O486)</f>
        <v>CURRENT LOC OF EQUIP:</v>
      </c>
      <c r="Q479" s="3" t="str">
        <f>CONCATENATE("NEW LOC OF EQUIP",":",DATA!O486)</f>
        <v>NEW LOC OF EQUIP:</v>
      </c>
      <c r="R479" s="3" t="str">
        <f>CONCATENATE("MODEL",":",DATA!Q486)</f>
        <v>MODEL:</v>
      </c>
      <c r="S479" s="3" t="str">
        <f>CONCATENATE("GRAPHICS",":",DATA!R486)</f>
        <v>GRAPHICS:</v>
      </c>
      <c r="T479" s="3" t="str">
        <f>CONCATENATE("# OF STEPS",":",DATA!S486)</f>
        <v># OF STEPS:</v>
      </c>
      <c r="U479" s="3" t="str">
        <f>CONCATENATE("COMMENTS",":",DATA!T486)</f>
        <v>COMMENTS:</v>
      </c>
      <c r="V479" s="3">
        <f>DATA!F486</f>
        <v>4200</v>
      </c>
      <c r="W479" s="3" t="str">
        <f>'MDM WORKSHEET HIDE'!C480</f>
        <v/>
      </c>
      <c r="X479" s="3">
        <f>DATA!V486</f>
        <v>0</v>
      </c>
      <c r="Y479" s="75">
        <f>'MDM WORKSHEET HIDE'!B480</f>
        <v>14</v>
      </c>
      <c r="Z479" s="3" t="e">
        <f>'MDM WORKSHEET HIDE'!H480</f>
        <v>#N/A</v>
      </c>
      <c r="AA479" s="3" t="e">
        <f>'MDM WORKSHEET HIDE'!I480</f>
        <v>#N/A</v>
      </c>
      <c r="AB479" s="3"/>
      <c r="AC479" s="76" t="e">
        <f t="shared" si="31"/>
        <v>#VALUE!</v>
      </c>
      <c r="AD479" s="28"/>
      <c r="AE479" s="77" t="e">
        <f t="shared" si="32"/>
        <v>#VALUE!</v>
      </c>
    </row>
    <row r="480" spans="1:31" ht="48.75" customHeight="1" x14ac:dyDescent="0.3">
      <c r="A480" s="3" t="str">
        <f>CONCATENATE("REQ NAME",":",DATA!D487)</f>
        <v>REQ NAME:0</v>
      </c>
      <c r="B480" s="3" t="str">
        <f>CONCATENATE("REQ PHONE",":",DATA!E487)</f>
        <v>REQ PHONE:0</v>
      </c>
      <c r="C480" s="3">
        <f>DATA!G487</f>
        <v>0</v>
      </c>
      <c r="D480" s="3" t="e">
        <f>DATA!H487</f>
        <v>#N/A</v>
      </c>
      <c r="E480" s="3">
        <f>DATA!U487</f>
        <v>0</v>
      </c>
      <c r="F480" s="4">
        <f>DATA!I487</f>
        <v>0</v>
      </c>
      <c r="G480" s="3" t="str">
        <f>CONCATENATE("CUST NAME",":",DATA!J487)</f>
        <v>CUST NAME:</v>
      </c>
      <c r="H480" s="5"/>
      <c r="I480" s="4">
        <f t="shared" si="29"/>
        <v>0</v>
      </c>
      <c r="J480" s="3" t="str">
        <f t="shared" si="30"/>
        <v>CUST NAME:</v>
      </c>
      <c r="K480" s="3" t="str">
        <f>CONCATENATE("PRIM CONTACT",":",DATA!K487)</f>
        <v>PRIM CONTACT:</v>
      </c>
      <c r="L480" s="3" t="str">
        <f>CONCATENATE("PRIM PHONE",":",DATA!L487)</f>
        <v>PRIM PHONE:</v>
      </c>
      <c r="M480" s="75" t="str">
        <f>CONCATENATE("REQ COMPLETION DATE",":",(TEXT(DATA!M487,"MM/DD/YYYY")))</f>
        <v>REQ COMPLETION DATE:01/00/1900</v>
      </c>
      <c r="N480" s="3"/>
      <c r="O480" s="3">
        <f>DATA!N487</f>
        <v>0</v>
      </c>
      <c r="P480" s="3" t="str">
        <f>CONCATENATE("CURRENT LOC OF EQUIP",":",DATA!O487)</f>
        <v>CURRENT LOC OF EQUIP:</v>
      </c>
      <c r="Q480" s="3" t="str">
        <f>CONCATENATE("NEW LOC OF EQUIP",":",DATA!O487)</f>
        <v>NEW LOC OF EQUIP:</v>
      </c>
      <c r="R480" s="3" t="str">
        <f>CONCATENATE("MODEL",":",DATA!Q487)</f>
        <v>MODEL:</v>
      </c>
      <c r="S480" s="3" t="str">
        <f>CONCATENATE("GRAPHICS",":",DATA!R487)</f>
        <v>GRAPHICS:</v>
      </c>
      <c r="T480" s="3" t="str">
        <f>CONCATENATE("# OF STEPS",":",DATA!S487)</f>
        <v># OF STEPS:</v>
      </c>
      <c r="U480" s="3" t="str">
        <f>CONCATENATE("COMMENTS",":",DATA!T487)</f>
        <v>COMMENTS:</v>
      </c>
      <c r="V480" s="3">
        <f>DATA!F487</f>
        <v>4200</v>
      </c>
      <c r="W480" s="3" t="str">
        <f>'MDM WORKSHEET HIDE'!C481</f>
        <v/>
      </c>
      <c r="X480" s="3">
        <f>DATA!V487</f>
        <v>0</v>
      </c>
      <c r="Y480" s="75">
        <f>'MDM WORKSHEET HIDE'!B481</f>
        <v>14</v>
      </c>
      <c r="Z480" s="3" t="e">
        <f>'MDM WORKSHEET HIDE'!H481</f>
        <v>#N/A</v>
      </c>
      <c r="AA480" s="3" t="e">
        <f>'MDM WORKSHEET HIDE'!I481</f>
        <v>#N/A</v>
      </c>
      <c r="AB480" s="3"/>
      <c r="AC480" s="76" t="e">
        <f t="shared" si="31"/>
        <v>#VALUE!</v>
      </c>
      <c r="AD480" s="28"/>
      <c r="AE480" s="77" t="e">
        <f t="shared" si="32"/>
        <v>#VALUE!</v>
      </c>
    </row>
    <row r="481" spans="1:31" ht="48.75" customHeight="1" x14ac:dyDescent="0.3">
      <c r="A481" s="3" t="str">
        <f>CONCATENATE("REQ NAME",":",DATA!D488)</f>
        <v>REQ NAME:0</v>
      </c>
      <c r="B481" s="3" t="str">
        <f>CONCATENATE("REQ PHONE",":",DATA!E488)</f>
        <v>REQ PHONE:0</v>
      </c>
      <c r="C481" s="3">
        <f>DATA!G488</f>
        <v>0</v>
      </c>
      <c r="D481" s="3" t="e">
        <f>DATA!H488</f>
        <v>#N/A</v>
      </c>
      <c r="E481" s="3">
        <f>DATA!U488</f>
        <v>0</v>
      </c>
      <c r="F481" s="4">
        <f>DATA!I488</f>
        <v>0</v>
      </c>
      <c r="G481" s="3" t="str">
        <f>CONCATENATE("CUST NAME",":",DATA!J488)</f>
        <v>CUST NAME:</v>
      </c>
      <c r="H481" s="5"/>
      <c r="I481" s="4">
        <f t="shared" si="29"/>
        <v>0</v>
      </c>
      <c r="J481" s="3" t="str">
        <f t="shared" si="30"/>
        <v>CUST NAME:</v>
      </c>
      <c r="K481" s="3" t="str">
        <f>CONCATENATE("PRIM CONTACT",":",DATA!K488)</f>
        <v>PRIM CONTACT:</v>
      </c>
      <c r="L481" s="3" t="str">
        <f>CONCATENATE("PRIM PHONE",":",DATA!L488)</f>
        <v>PRIM PHONE:</v>
      </c>
      <c r="M481" s="75" t="str">
        <f>CONCATENATE("REQ COMPLETION DATE",":",(TEXT(DATA!M488,"MM/DD/YYYY")))</f>
        <v>REQ COMPLETION DATE:01/00/1900</v>
      </c>
      <c r="N481" s="3"/>
      <c r="O481" s="3">
        <f>DATA!N488</f>
        <v>0</v>
      </c>
      <c r="P481" s="3" t="str">
        <f>CONCATENATE("CURRENT LOC OF EQUIP",":",DATA!O488)</f>
        <v>CURRENT LOC OF EQUIP:</v>
      </c>
      <c r="Q481" s="3" t="str">
        <f>CONCATENATE("NEW LOC OF EQUIP",":",DATA!O488)</f>
        <v>NEW LOC OF EQUIP:</v>
      </c>
      <c r="R481" s="3" t="str">
        <f>CONCATENATE("MODEL",":",DATA!Q488)</f>
        <v>MODEL:</v>
      </c>
      <c r="S481" s="3" t="str">
        <f>CONCATENATE("GRAPHICS",":",DATA!R488)</f>
        <v>GRAPHICS:</v>
      </c>
      <c r="T481" s="3" t="str">
        <f>CONCATENATE("# OF STEPS",":",DATA!S488)</f>
        <v># OF STEPS:</v>
      </c>
      <c r="U481" s="3" t="str">
        <f>CONCATENATE("COMMENTS",":",DATA!T488)</f>
        <v>COMMENTS:</v>
      </c>
      <c r="V481" s="3">
        <f>DATA!F488</f>
        <v>4200</v>
      </c>
      <c r="W481" s="3" t="str">
        <f>'MDM WORKSHEET HIDE'!C482</f>
        <v/>
      </c>
      <c r="X481" s="3">
        <f>DATA!V488</f>
        <v>0</v>
      </c>
      <c r="Y481" s="75">
        <f>'MDM WORKSHEET HIDE'!B482</f>
        <v>14</v>
      </c>
      <c r="Z481" s="3" t="e">
        <f>'MDM WORKSHEET HIDE'!H482</f>
        <v>#N/A</v>
      </c>
      <c r="AA481" s="3" t="e">
        <f>'MDM WORKSHEET HIDE'!I482</f>
        <v>#N/A</v>
      </c>
      <c r="AB481" s="3"/>
      <c r="AC481" s="76" t="e">
        <f t="shared" si="31"/>
        <v>#VALUE!</v>
      </c>
      <c r="AD481" s="28"/>
      <c r="AE481" s="77" t="e">
        <f t="shared" si="32"/>
        <v>#VALUE!</v>
      </c>
    </row>
    <row r="482" spans="1:31" ht="48.75" customHeight="1" x14ac:dyDescent="0.3">
      <c r="A482" s="3" t="str">
        <f>CONCATENATE("REQ NAME",":",DATA!D489)</f>
        <v>REQ NAME:0</v>
      </c>
      <c r="B482" s="3" t="str">
        <f>CONCATENATE("REQ PHONE",":",DATA!E489)</f>
        <v>REQ PHONE:0</v>
      </c>
      <c r="C482" s="3">
        <f>DATA!G489</f>
        <v>0</v>
      </c>
      <c r="D482" s="3" t="e">
        <f>DATA!H489</f>
        <v>#N/A</v>
      </c>
      <c r="E482" s="3">
        <f>DATA!U489</f>
        <v>0</v>
      </c>
      <c r="F482" s="4">
        <f>DATA!I489</f>
        <v>0</v>
      </c>
      <c r="G482" s="3" t="str">
        <f>CONCATENATE("CUST NAME",":",DATA!J489)</f>
        <v>CUST NAME:</v>
      </c>
      <c r="H482" s="5"/>
      <c r="I482" s="4">
        <f t="shared" si="29"/>
        <v>0</v>
      </c>
      <c r="J482" s="3" t="str">
        <f t="shared" si="30"/>
        <v>CUST NAME:</v>
      </c>
      <c r="K482" s="3" t="str">
        <f>CONCATENATE("PRIM CONTACT",":",DATA!K489)</f>
        <v>PRIM CONTACT:</v>
      </c>
      <c r="L482" s="3" t="str">
        <f>CONCATENATE("PRIM PHONE",":",DATA!L489)</f>
        <v>PRIM PHONE:</v>
      </c>
      <c r="M482" s="75" t="str">
        <f>CONCATENATE("REQ COMPLETION DATE",":",(TEXT(DATA!M489,"MM/DD/YYYY")))</f>
        <v>REQ COMPLETION DATE:01/00/1900</v>
      </c>
      <c r="N482" s="3"/>
      <c r="O482" s="3">
        <f>DATA!N489</f>
        <v>0</v>
      </c>
      <c r="P482" s="3" t="str">
        <f>CONCATENATE("CURRENT LOC OF EQUIP",":",DATA!O489)</f>
        <v>CURRENT LOC OF EQUIP:</v>
      </c>
      <c r="Q482" s="3" t="str">
        <f>CONCATENATE("NEW LOC OF EQUIP",":",DATA!O489)</f>
        <v>NEW LOC OF EQUIP:</v>
      </c>
      <c r="R482" s="3" t="str">
        <f>CONCATENATE("MODEL",":",DATA!Q489)</f>
        <v>MODEL:</v>
      </c>
      <c r="S482" s="3" t="str">
        <f>CONCATENATE("GRAPHICS",":",DATA!R489)</f>
        <v>GRAPHICS:</v>
      </c>
      <c r="T482" s="3" t="str">
        <f>CONCATENATE("# OF STEPS",":",DATA!S489)</f>
        <v># OF STEPS:</v>
      </c>
      <c r="U482" s="3" t="str">
        <f>CONCATENATE("COMMENTS",":",DATA!T489)</f>
        <v>COMMENTS:</v>
      </c>
      <c r="V482" s="3">
        <f>DATA!F489</f>
        <v>4200</v>
      </c>
      <c r="W482" s="3" t="str">
        <f>'MDM WORKSHEET HIDE'!C483</f>
        <v/>
      </c>
      <c r="X482" s="3">
        <f>DATA!V489</f>
        <v>0</v>
      </c>
      <c r="Y482" s="75">
        <f>'MDM WORKSHEET HIDE'!B483</f>
        <v>14</v>
      </c>
      <c r="Z482" s="3" t="e">
        <f>'MDM WORKSHEET HIDE'!H483</f>
        <v>#N/A</v>
      </c>
      <c r="AA482" s="3" t="e">
        <f>'MDM WORKSHEET HIDE'!I483</f>
        <v>#N/A</v>
      </c>
      <c r="AB482" s="3"/>
      <c r="AC482" s="76" t="e">
        <f t="shared" si="31"/>
        <v>#VALUE!</v>
      </c>
      <c r="AD482" s="28"/>
      <c r="AE482" s="77" t="e">
        <f t="shared" si="32"/>
        <v>#VALUE!</v>
      </c>
    </row>
    <row r="483" spans="1:31" ht="48.75" customHeight="1" x14ac:dyDescent="0.3">
      <c r="A483" s="3" t="str">
        <f>CONCATENATE("REQ NAME",":",DATA!D490)</f>
        <v>REQ NAME:0</v>
      </c>
      <c r="B483" s="3" t="str">
        <f>CONCATENATE("REQ PHONE",":",DATA!E490)</f>
        <v>REQ PHONE:0</v>
      </c>
      <c r="C483" s="3">
        <f>DATA!G490</f>
        <v>0</v>
      </c>
      <c r="D483" s="3" t="e">
        <f>DATA!H490</f>
        <v>#N/A</v>
      </c>
      <c r="E483" s="3">
        <f>DATA!U490</f>
        <v>0</v>
      </c>
      <c r="F483" s="4">
        <f>DATA!I490</f>
        <v>0</v>
      </c>
      <c r="G483" s="3" t="str">
        <f>CONCATENATE("CUST NAME",":",DATA!J490)</f>
        <v>CUST NAME:</v>
      </c>
      <c r="H483" s="5"/>
      <c r="I483" s="4">
        <f t="shared" si="29"/>
        <v>0</v>
      </c>
      <c r="J483" s="3" t="str">
        <f t="shared" si="30"/>
        <v>CUST NAME:</v>
      </c>
      <c r="K483" s="3" t="str">
        <f>CONCATENATE("PRIM CONTACT",":",DATA!K490)</f>
        <v>PRIM CONTACT:</v>
      </c>
      <c r="L483" s="3" t="str">
        <f>CONCATENATE("PRIM PHONE",":",DATA!L490)</f>
        <v>PRIM PHONE:</v>
      </c>
      <c r="M483" s="75" t="str">
        <f>CONCATENATE("REQ COMPLETION DATE",":",(TEXT(DATA!M490,"MM/DD/YYYY")))</f>
        <v>REQ COMPLETION DATE:01/00/1900</v>
      </c>
      <c r="N483" s="3"/>
      <c r="O483" s="3">
        <f>DATA!N490</f>
        <v>0</v>
      </c>
      <c r="P483" s="3" t="str">
        <f>CONCATENATE("CURRENT LOC OF EQUIP",":",DATA!O490)</f>
        <v>CURRENT LOC OF EQUIP:</v>
      </c>
      <c r="Q483" s="3" t="str">
        <f>CONCATENATE("NEW LOC OF EQUIP",":",DATA!O490)</f>
        <v>NEW LOC OF EQUIP:</v>
      </c>
      <c r="R483" s="3" t="str">
        <f>CONCATENATE("MODEL",":",DATA!Q490)</f>
        <v>MODEL:</v>
      </c>
      <c r="S483" s="3" t="str">
        <f>CONCATENATE("GRAPHICS",":",DATA!R490)</f>
        <v>GRAPHICS:</v>
      </c>
      <c r="T483" s="3" t="str">
        <f>CONCATENATE("# OF STEPS",":",DATA!S490)</f>
        <v># OF STEPS:</v>
      </c>
      <c r="U483" s="3" t="str">
        <f>CONCATENATE("COMMENTS",":",DATA!T490)</f>
        <v>COMMENTS:</v>
      </c>
      <c r="V483" s="3">
        <f>DATA!F490</f>
        <v>4200</v>
      </c>
      <c r="W483" s="3" t="str">
        <f>'MDM WORKSHEET HIDE'!C484</f>
        <v/>
      </c>
      <c r="X483" s="3">
        <f>DATA!V490</f>
        <v>0</v>
      </c>
      <c r="Y483" s="75">
        <f>'MDM WORKSHEET HIDE'!B484</f>
        <v>14</v>
      </c>
      <c r="Z483" s="3" t="e">
        <f>'MDM WORKSHEET HIDE'!H484</f>
        <v>#N/A</v>
      </c>
      <c r="AA483" s="3" t="e">
        <f>'MDM WORKSHEET HIDE'!I484</f>
        <v>#N/A</v>
      </c>
      <c r="AB483" s="3"/>
      <c r="AC483" s="76" t="e">
        <f t="shared" si="31"/>
        <v>#VALUE!</v>
      </c>
      <c r="AD483" s="28"/>
      <c r="AE483" s="77" t="e">
        <f t="shared" si="32"/>
        <v>#VALUE!</v>
      </c>
    </row>
    <row r="484" spans="1:31" ht="48.75" customHeight="1" x14ac:dyDescent="0.3">
      <c r="A484" s="3" t="str">
        <f>CONCATENATE("REQ NAME",":",DATA!D491)</f>
        <v>REQ NAME:0</v>
      </c>
      <c r="B484" s="3" t="str">
        <f>CONCATENATE("REQ PHONE",":",DATA!E491)</f>
        <v>REQ PHONE:0</v>
      </c>
      <c r="C484" s="3">
        <f>DATA!G491</f>
        <v>0</v>
      </c>
      <c r="D484" s="3" t="e">
        <f>DATA!H491</f>
        <v>#N/A</v>
      </c>
      <c r="E484" s="3">
        <f>DATA!U491</f>
        <v>0</v>
      </c>
      <c r="F484" s="4">
        <f>DATA!I491</f>
        <v>0</v>
      </c>
      <c r="G484" s="3" t="str">
        <f>CONCATENATE("CUST NAME",":",DATA!J491)</f>
        <v>CUST NAME:</v>
      </c>
      <c r="H484" s="5"/>
      <c r="I484" s="4">
        <f t="shared" si="29"/>
        <v>0</v>
      </c>
      <c r="J484" s="3" t="str">
        <f t="shared" si="30"/>
        <v>CUST NAME:</v>
      </c>
      <c r="K484" s="3" t="str">
        <f>CONCATENATE("PRIM CONTACT",":",DATA!K491)</f>
        <v>PRIM CONTACT:</v>
      </c>
      <c r="L484" s="3" t="str">
        <f>CONCATENATE("PRIM PHONE",":",DATA!L491)</f>
        <v>PRIM PHONE:</v>
      </c>
      <c r="M484" s="75" t="str">
        <f>CONCATENATE("REQ COMPLETION DATE",":",(TEXT(DATA!M491,"MM/DD/YYYY")))</f>
        <v>REQ COMPLETION DATE:01/00/1900</v>
      </c>
      <c r="N484" s="3"/>
      <c r="O484" s="3">
        <f>DATA!N491</f>
        <v>0</v>
      </c>
      <c r="P484" s="3" t="str">
        <f>CONCATENATE("CURRENT LOC OF EQUIP",":",DATA!O491)</f>
        <v>CURRENT LOC OF EQUIP:</v>
      </c>
      <c r="Q484" s="3" t="str">
        <f>CONCATENATE("NEW LOC OF EQUIP",":",DATA!O491)</f>
        <v>NEW LOC OF EQUIP:</v>
      </c>
      <c r="R484" s="3" t="str">
        <f>CONCATENATE("MODEL",":",DATA!Q491)</f>
        <v>MODEL:</v>
      </c>
      <c r="S484" s="3" t="str">
        <f>CONCATENATE("GRAPHICS",":",DATA!R491)</f>
        <v>GRAPHICS:</v>
      </c>
      <c r="T484" s="3" t="str">
        <f>CONCATENATE("# OF STEPS",":",DATA!S491)</f>
        <v># OF STEPS:</v>
      </c>
      <c r="U484" s="3" t="str">
        <f>CONCATENATE("COMMENTS",":",DATA!T491)</f>
        <v>COMMENTS:</v>
      </c>
      <c r="V484" s="3">
        <f>DATA!F491</f>
        <v>4200</v>
      </c>
      <c r="W484" s="3" t="str">
        <f>'MDM WORKSHEET HIDE'!C485</f>
        <v/>
      </c>
      <c r="X484" s="3">
        <f>DATA!V491</f>
        <v>0</v>
      </c>
      <c r="Y484" s="75">
        <f>'MDM WORKSHEET HIDE'!B485</f>
        <v>14</v>
      </c>
      <c r="Z484" s="3" t="e">
        <f>'MDM WORKSHEET HIDE'!H485</f>
        <v>#N/A</v>
      </c>
      <c r="AA484" s="3" t="e">
        <f>'MDM WORKSHEET HIDE'!I485</f>
        <v>#N/A</v>
      </c>
      <c r="AB484" s="3"/>
      <c r="AC484" s="76" t="e">
        <f t="shared" si="31"/>
        <v>#VALUE!</v>
      </c>
      <c r="AD484" s="28"/>
      <c r="AE484" s="77" t="e">
        <f t="shared" si="32"/>
        <v>#VALUE!</v>
      </c>
    </row>
    <row r="485" spans="1:31" ht="48.75" customHeight="1" x14ac:dyDescent="0.3">
      <c r="A485" s="3" t="str">
        <f>CONCATENATE("REQ NAME",":",DATA!D492)</f>
        <v>REQ NAME:0</v>
      </c>
      <c r="B485" s="3" t="str">
        <f>CONCATENATE("REQ PHONE",":",DATA!E492)</f>
        <v>REQ PHONE:0</v>
      </c>
      <c r="C485" s="3">
        <f>DATA!G492</f>
        <v>0</v>
      </c>
      <c r="D485" s="3" t="e">
        <f>DATA!H492</f>
        <v>#N/A</v>
      </c>
      <c r="E485" s="3">
        <f>DATA!U492</f>
        <v>0</v>
      </c>
      <c r="F485" s="4">
        <f>DATA!I492</f>
        <v>0</v>
      </c>
      <c r="G485" s="3" t="str">
        <f>CONCATENATE("CUST NAME",":",DATA!J492)</f>
        <v>CUST NAME:</v>
      </c>
      <c r="H485" s="5"/>
      <c r="I485" s="4">
        <f t="shared" si="29"/>
        <v>0</v>
      </c>
      <c r="J485" s="3" t="str">
        <f t="shared" si="30"/>
        <v>CUST NAME:</v>
      </c>
      <c r="K485" s="3" t="str">
        <f>CONCATENATE("PRIM CONTACT",":",DATA!K492)</f>
        <v>PRIM CONTACT:</v>
      </c>
      <c r="L485" s="3" t="str">
        <f>CONCATENATE("PRIM PHONE",":",DATA!L492)</f>
        <v>PRIM PHONE:</v>
      </c>
      <c r="M485" s="75" t="str">
        <f>CONCATENATE("REQ COMPLETION DATE",":",(TEXT(DATA!M492,"MM/DD/YYYY")))</f>
        <v>REQ COMPLETION DATE:01/00/1900</v>
      </c>
      <c r="N485" s="3"/>
      <c r="O485" s="3">
        <f>DATA!N492</f>
        <v>0</v>
      </c>
      <c r="P485" s="3" t="str">
        <f>CONCATENATE("CURRENT LOC OF EQUIP",":",DATA!O492)</f>
        <v>CURRENT LOC OF EQUIP:</v>
      </c>
      <c r="Q485" s="3" t="str">
        <f>CONCATENATE("NEW LOC OF EQUIP",":",DATA!O492)</f>
        <v>NEW LOC OF EQUIP:</v>
      </c>
      <c r="R485" s="3" t="str">
        <f>CONCATENATE("MODEL",":",DATA!Q492)</f>
        <v>MODEL:</v>
      </c>
      <c r="S485" s="3" t="str">
        <f>CONCATENATE("GRAPHICS",":",DATA!R492)</f>
        <v>GRAPHICS:</v>
      </c>
      <c r="T485" s="3" t="str">
        <f>CONCATENATE("# OF STEPS",":",DATA!S492)</f>
        <v># OF STEPS:</v>
      </c>
      <c r="U485" s="3" t="str">
        <f>CONCATENATE("COMMENTS",":",DATA!T492)</f>
        <v>COMMENTS:</v>
      </c>
      <c r="V485" s="3">
        <f>DATA!F492</f>
        <v>4200</v>
      </c>
      <c r="W485" s="3" t="str">
        <f>'MDM WORKSHEET HIDE'!C486</f>
        <v/>
      </c>
      <c r="X485" s="3">
        <f>DATA!V492</f>
        <v>0</v>
      </c>
      <c r="Y485" s="75">
        <f>'MDM WORKSHEET HIDE'!B486</f>
        <v>14</v>
      </c>
      <c r="Z485" s="3" t="e">
        <f>'MDM WORKSHEET HIDE'!H486</f>
        <v>#N/A</v>
      </c>
      <c r="AA485" s="3" t="e">
        <f>'MDM WORKSHEET HIDE'!I486</f>
        <v>#N/A</v>
      </c>
      <c r="AB485" s="3"/>
      <c r="AC485" s="76" t="e">
        <f t="shared" si="31"/>
        <v>#VALUE!</v>
      </c>
      <c r="AD485" s="28"/>
      <c r="AE485" s="77" t="e">
        <f t="shared" si="32"/>
        <v>#VALUE!</v>
      </c>
    </row>
    <row r="486" spans="1:31" ht="48.75" customHeight="1" x14ac:dyDescent="0.3">
      <c r="A486" s="3" t="str">
        <f>CONCATENATE("REQ NAME",":",DATA!D493)</f>
        <v>REQ NAME:0</v>
      </c>
      <c r="B486" s="3" t="str">
        <f>CONCATENATE("REQ PHONE",":",DATA!E493)</f>
        <v>REQ PHONE:0</v>
      </c>
      <c r="C486" s="3">
        <f>DATA!G493</f>
        <v>0</v>
      </c>
      <c r="D486" s="3" t="e">
        <f>DATA!H493</f>
        <v>#N/A</v>
      </c>
      <c r="E486" s="3">
        <f>DATA!U493</f>
        <v>0</v>
      </c>
      <c r="F486" s="4">
        <f>DATA!I493</f>
        <v>0</v>
      </c>
      <c r="G486" s="3" t="str">
        <f>CONCATENATE("CUST NAME",":",DATA!J493)</f>
        <v>CUST NAME:</v>
      </c>
      <c r="H486" s="5"/>
      <c r="I486" s="4">
        <f t="shared" si="29"/>
        <v>0</v>
      </c>
      <c r="J486" s="3" t="str">
        <f t="shared" si="30"/>
        <v>CUST NAME:</v>
      </c>
      <c r="K486" s="3" t="str">
        <f>CONCATENATE("PRIM CONTACT",":",DATA!K493)</f>
        <v>PRIM CONTACT:</v>
      </c>
      <c r="L486" s="3" t="str">
        <f>CONCATENATE("PRIM PHONE",":",DATA!L493)</f>
        <v>PRIM PHONE:</v>
      </c>
      <c r="M486" s="75" t="str">
        <f>CONCATENATE("REQ COMPLETION DATE",":",(TEXT(DATA!M493,"MM/DD/YYYY")))</f>
        <v>REQ COMPLETION DATE:01/00/1900</v>
      </c>
      <c r="N486" s="3"/>
      <c r="O486" s="3">
        <f>DATA!N493</f>
        <v>0</v>
      </c>
      <c r="P486" s="3" t="str">
        <f>CONCATENATE("CURRENT LOC OF EQUIP",":",DATA!O493)</f>
        <v>CURRENT LOC OF EQUIP:</v>
      </c>
      <c r="Q486" s="3" t="str">
        <f>CONCATENATE("NEW LOC OF EQUIP",":",DATA!O493)</f>
        <v>NEW LOC OF EQUIP:</v>
      </c>
      <c r="R486" s="3" t="str">
        <f>CONCATENATE("MODEL",":",DATA!Q493)</f>
        <v>MODEL:</v>
      </c>
      <c r="S486" s="3" t="str">
        <f>CONCATENATE("GRAPHICS",":",DATA!R493)</f>
        <v>GRAPHICS:</v>
      </c>
      <c r="T486" s="3" t="str">
        <f>CONCATENATE("# OF STEPS",":",DATA!S493)</f>
        <v># OF STEPS:</v>
      </c>
      <c r="U486" s="3" t="str">
        <f>CONCATENATE("COMMENTS",":",DATA!T493)</f>
        <v>COMMENTS:</v>
      </c>
      <c r="V486" s="3">
        <f>DATA!F493</f>
        <v>4200</v>
      </c>
      <c r="W486" s="3" t="str">
        <f>'MDM WORKSHEET HIDE'!C487</f>
        <v/>
      </c>
      <c r="X486" s="3">
        <f>DATA!V493</f>
        <v>0</v>
      </c>
      <c r="Y486" s="75">
        <f>'MDM WORKSHEET HIDE'!B487</f>
        <v>14</v>
      </c>
      <c r="Z486" s="3" t="e">
        <f>'MDM WORKSHEET HIDE'!H487</f>
        <v>#N/A</v>
      </c>
      <c r="AA486" s="3" t="e">
        <f>'MDM WORKSHEET HIDE'!I487</f>
        <v>#N/A</v>
      </c>
      <c r="AB486" s="3"/>
      <c r="AC486" s="76" t="e">
        <f t="shared" si="31"/>
        <v>#VALUE!</v>
      </c>
      <c r="AD486" s="28"/>
      <c r="AE486" s="77" t="e">
        <f t="shared" si="32"/>
        <v>#VALUE!</v>
      </c>
    </row>
    <row r="487" spans="1:31" ht="48.75" customHeight="1" x14ac:dyDescent="0.3">
      <c r="A487" s="3" t="str">
        <f>CONCATENATE("REQ NAME",":",DATA!D494)</f>
        <v>REQ NAME:0</v>
      </c>
      <c r="B487" s="3" t="str">
        <f>CONCATENATE("REQ PHONE",":",DATA!E494)</f>
        <v>REQ PHONE:0</v>
      </c>
      <c r="C487" s="3">
        <f>DATA!G494</f>
        <v>0</v>
      </c>
      <c r="D487" s="3" t="e">
        <f>DATA!H494</f>
        <v>#N/A</v>
      </c>
      <c r="E487" s="3">
        <f>DATA!U494</f>
        <v>0</v>
      </c>
      <c r="F487" s="4">
        <f>DATA!I494</f>
        <v>0</v>
      </c>
      <c r="G487" s="3" t="str">
        <f>CONCATENATE("CUST NAME",":",DATA!J494)</f>
        <v>CUST NAME:</v>
      </c>
      <c r="H487" s="5"/>
      <c r="I487" s="4">
        <f t="shared" si="29"/>
        <v>0</v>
      </c>
      <c r="J487" s="3" t="str">
        <f t="shared" si="30"/>
        <v>CUST NAME:</v>
      </c>
      <c r="K487" s="3" t="str">
        <f>CONCATENATE("PRIM CONTACT",":",DATA!K494)</f>
        <v>PRIM CONTACT:</v>
      </c>
      <c r="L487" s="3" t="str">
        <f>CONCATENATE("PRIM PHONE",":",DATA!L494)</f>
        <v>PRIM PHONE:</v>
      </c>
      <c r="M487" s="75" t="str">
        <f>CONCATENATE("REQ COMPLETION DATE",":",(TEXT(DATA!M494,"MM/DD/YYYY")))</f>
        <v>REQ COMPLETION DATE:01/00/1900</v>
      </c>
      <c r="N487" s="3"/>
      <c r="O487" s="3">
        <f>DATA!N494</f>
        <v>0</v>
      </c>
      <c r="P487" s="3" t="str">
        <f>CONCATENATE("CURRENT LOC OF EQUIP",":",DATA!O494)</f>
        <v>CURRENT LOC OF EQUIP:</v>
      </c>
      <c r="Q487" s="3" t="str">
        <f>CONCATENATE("NEW LOC OF EQUIP",":",DATA!O494)</f>
        <v>NEW LOC OF EQUIP:</v>
      </c>
      <c r="R487" s="3" t="str">
        <f>CONCATENATE("MODEL",":",DATA!Q494)</f>
        <v>MODEL:</v>
      </c>
      <c r="S487" s="3" t="str">
        <f>CONCATENATE("GRAPHICS",":",DATA!R494)</f>
        <v>GRAPHICS:</v>
      </c>
      <c r="T487" s="3" t="str">
        <f>CONCATENATE("# OF STEPS",":",DATA!S494)</f>
        <v># OF STEPS:</v>
      </c>
      <c r="U487" s="3" t="str">
        <f>CONCATENATE("COMMENTS",":",DATA!T494)</f>
        <v>COMMENTS:</v>
      </c>
      <c r="V487" s="3">
        <f>DATA!F494</f>
        <v>4200</v>
      </c>
      <c r="W487" s="3" t="str">
        <f>'MDM WORKSHEET HIDE'!C488</f>
        <v/>
      </c>
      <c r="X487" s="3">
        <f>DATA!V494</f>
        <v>0</v>
      </c>
      <c r="Y487" s="75">
        <f>'MDM WORKSHEET HIDE'!B488</f>
        <v>14</v>
      </c>
      <c r="Z487" s="3" t="e">
        <f>'MDM WORKSHEET HIDE'!H488</f>
        <v>#N/A</v>
      </c>
      <c r="AA487" s="3" t="e">
        <f>'MDM WORKSHEET HIDE'!I488</f>
        <v>#N/A</v>
      </c>
      <c r="AB487" s="3"/>
      <c r="AC487" s="76" t="e">
        <f t="shared" si="31"/>
        <v>#VALUE!</v>
      </c>
      <c r="AD487" s="28"/>
      <c r="AE487" s="77" t="e">
        <f t="shared" si="32"/>
        <v>#VALUE!</v>
      </c>
    </row>
    <row r="488" spans="1:31" ht="48.75" customHeight="1" x14ac:dyDescent="0.3">
      <c r="A488" s="3" t="str">
        <f>CONCATENATE("REQ NAME",":",DATA!D495)</f>
        <v>REQ NAME:0</v>
      </c>
      <c r="B488" s="3" t="str">
        <f>CONCATENATE("REQ PHONE",":",DATA!E495)</f>
        <v>REQ PHONE:0</v>
      </c>
      <c r="C488" s="3">
        <f>DATA!G495</f>
        <v>0</v>
      </c>
      <c r="D488" s="3" t="e">
        <f>DATA!H495</f>
        <v>#N/A</v>
      </c>
      <c r="E488" s="3">
        <f>DATA!U495</f>
        <v>0</v>
      </c>
      <c r="F488" s="4">
        <f>DATA!I495</f>
        <v>0</v>
      </c>
      <c r="G488" s="3" t="str">
        <f>CONCATENATE("CUST NAME",":",DATA!J495)</f>
        <v>CUST NAME:</v>
      </c>
      <c r="H488" s="5"/>
      <c r="I488" s="4">
        <f t="shared" si="29"/>
        <v>0</v>
      </c>
      <c r="J488" s="3" t="str">
        <f t="shared" si="30"/>
        <v>CUST NAME:</v>
      </c>
      <c r="K488" s="3" t="str">
        <f>CONCATENATE("PRIM CONTACT",":",DATA!K495)</f>
        <v>PRIM CONTACT:</v>
      </c>
      <c r="L488" s="3" t="str">
        <f>CONCATENATE("PRIM PHONE",":",DATA!L495)</f>
        <v>PRIM PHONE:</v>
      </c>
      <c r="M488" s="75" t="str">
        <f>CONCATENATE("REQ COMPLETION DATE",":",(TEXT(DATA!M495,"MM/DD/YYYY")))</f>
        <v>REQ COMPLETION DATE:01/00/1900</v>
      </c>
      <c r="N488" s="3"/>
      <c r="O488" s="3">
        <f>DATA!N495</f>
        <v>0</v>
      </c>
      <c r="P488" s="3" t="str">
        <f>CONCATENATE("CURRENT LOC OF EQUIP",":",DATA!O495)</f>
        <v>CURRENT LOC OF EQUIP:</v>
      </c>
      <c r="Q488" s="3" t="str">
        <f>CONCATENATE("NEW LOC OF EQUIP",":",DATA!O495)</f>
        <v>NEW LOC OF EQUIP:</v>
      </c>
      <c r="R488" s="3" t="str">
        <f>CONCATENATE("MODEL",":",DATA!Q495)</f>
        <v>MODEL:</v>
      </c>
      <c r="S488" s="3" t="str">
        <f>CONCATENATE("GRAPHICS",":",DATA!R495)</f>
        <v>GRAPHICS:</v>
      </c>
      <c r="T488" s="3" t="str">
        <f>CONCATENATE("# OF STEPS",":",DATA!S495)</f>
        <v># OF STEPS:</v>
      </c>
      <c r="U488" s="3" t="str">
        <f>CONCATENATE("COMMENTS",":",DATA!T495)</f>
        <v>COMMENTS:</v>
      </c>
      <c r="V488" s="3">
        <f>DATA!F495</f>
        <v>4200</v>
      </c>
      <c r="W488" s="3" t="str">
        <f>'MDM WORKSHEET HIDE'!C489</f>
        <v/>
      </c>
      <c r="X488" s="3">
        <f>DATA!V495</f>
        <v>0</v>
      </c>
      <c r="Y488" s="75">
        <f>'MDM WORKSHEET HIDE'!B489</f>
        <v>14</v>
      </c>
      <c r="Z488" s="3" t="e">
        <f>'MDM WORKSHEET HIDE'!H489</f>
        <v>#N/A</v>
      </c>
      <c r="AA488" s="3" t="e">
        <f>'MDM WORKSHEET HIDE'!I489</f>
        <v>#N/A</v>
      </c>
      <c r="AB488" s="3"/>
      <c r="AC488" s="76" t="e">
        <f t="shared" si="31"/>
        <v>#VALUE!</v>
      </c>
      <c r="AD488" s="28"/>
      <c r="AE488" s="77" t="e">
        <f t="shared" si="32"/>
        <v>#VALUE!</v>
      </c>
    </row>
    <row r="489" spans="1:31" ht="48.75" customHeight="1" x14ac:dyDescent="0.3">
      <c r="A489" s="3" t="str">
        <f>CONCATENATE("REQ NAME",":",DATA!D496)</f>
        <v>REQ NAME:0</v>
      </c>
      <c r="B489" s="3" t="str">
        <f>CONCATENATE("REQ PHONE",":",DATA!E496)</f>
        <v>REQ PHONE:0</v>
      </c>
      <c r="C489" s="3">
        <f>DATA!G496</f>
        <v>0</v>
      </c>
      <c r="D489" s="3" t="e">
        <f>DATA!H496</f>
        <v>#N/A</v>
      </c>
      <c r="E489" s="3">
        <f>DATA!U496</f>
        <v>0</v>
      </c>
      <c r="F489" s="4">
        <f>DATA!I496</f>
        <v>0</v>
      </c>
      <c r="G489" s="3" t="str">
        <f>CONCATENATE("CUST NAME",":",DATA!J496)</f>
        <v>CUST NAME:</v>
      </c>
      <c r="H489" s="5"/>
      <c r="I489" s="4">
        <f t="shared" si="29"/>
        <v>0</v>
      </c>
      <c r="J489" s="3" t="str">
        <f t="shared" si="30"/>
        <v>CUST NAME:</v>
      </c>
      <c r="K489" s="3" t="str">
        <f>CONCATENATE("PRIM CONTACT",":",DATA!K496)</f>
        <v>PRIM CONTACT:</v>
      </c>
      <c r="L489" s="3" t="str">
        <f>CONCATENATE("PRIM PHONE",":",DATA!L496)</f>
        <v>PRIM PHONE:</v>
      </c>
      <c r="M489" s="75" t="str">
        <f>CONCATENATE("REQ COMPLETION DATE",":",(TEXT(DATA!M496,"MM/DD/YYYY")))</f>
        <v>REQ COMPLETION DATE:01/00/1900</v>
      </c>
      <c r="N489" s="3"/>
      <c r="O489" s="3">
        <f>DATA!N496</f>
        <v>0</v>
      </c>
      <c r="P489" s="3" t="str">
        <f>CONCATENATE("CURRENT LOC OF EQUIP",":",DATA!O496)</f>
        <v>CURRENT LOC OF EQUIP:</v>
      </c>
      <c r="Q489" s="3" t="str">
        <f>CONCATENATE("NEW LOC OF EQUIP",":",DATA!O496)</f>
        <v>NEW LOC OF EQUIP:</v>
      </c>
      <c r="R489" s="3" t="str">
        <f>CONCATENATE("MODEL",":",DATA!Q496)</f>
        <v>MODEL:</v>
      </c>
      <c r="S489" s="3" t="str">
        <f>CONCATENATE("GRAPHICS",":",DATA!R496)</f>
        <v>GRAPHICS:</v>
      </c>
      <c r="T489" s="3" t="str">
        <f>CONCATENATE("# OF STEPS",":",DATA!S496)</f>
        <v># OF STEPS:</v>
      </c>
      <c r="U489" s="3" t="str">
        <f>CONCATENATE("COMMENTS",":",DATA!T496)</f>
        <v>COMMENTS:</v>
      </c>
      <c r="V489" s="3">
        <f>DATA!F496</f>
        <v>4200</v>
      </c>
      <c r="W489" s="3" t="str">
        <f>'MDM WORKSHEET HIDE'!C490</f>
        <v/>
      </c>
      <c r="X489" s="3">
        <f>DATA!V496</f>
        <v>0</v>
      </c>
      <c r="Y489" s="75">
        <f>'MDM WORKSHEET HIDE'!B490</f>
        <v>14</v>
      </c>
      <c r="Z489" s="3" t="e">
        <f>'MDM WORKSHEET HIDE'!H490</f>
        <v>#N/A</v>
      </c>
      <c r="AA489" s="3" t="e">
        <f>'MDM WORKSHEET HIDE'!I490</f>
        <v>#N/A</v>
      </c>
      <c r="AB489" s="3"/>
      <c r="AC489" s="76" t="e">
        <f t="shared" si="31"/>
        <v>#VALUE!</v>
      </c>
      <c r="AD489" s="28"/>
      <c r="AE489" s="77" t="e">
        <f t="shared" si="32"/>
        <v>#VALUE!</v>
      </c>
    </row>
    <row r="490" spans="1:31" ht="48.75" customHeight="1" x14ac:dyDescent="0.3">
      <c r="A490" s="3" t="str">
        <f>CONCATENATE("REQ NAME",":",DATA!D497)</f>
        <v>REQ NAME:0</v>
      </c>
      <c r="B490" s="3" t="str">
        <f>CONCATENATE("REQ PHONE",":",DATA!E497)</f>
        <v>REQ PHONE:0</v>
      </c>
      <c r="C490" s="3">
        <f>DATA!G497</f>
        <v>0</v>
      </c>
      <c r="D490" s="3" t="e">
        <f>DATA!H497</f>
        <v>#N/A</v>
      </c>
      <c r="E490" s="3">
        <f>DATA!U497</f>
        <v>0</v>
      </c>
      <c r="F490" s="4">
        <f>DATA!I497</f>
        <v>0</v>
      </c>
      <c r="G490" s="3" t="str">
        <f>CONCATENATE("CUST NAME",":",DATA!J497)</f>
        <v>CUST NAME:</v>
      </c>
      <c r="H490" s="5"/>
      <c r="I490" s="4">
        <f t="shared" si="29"/>
        <v>0</v>
      </c>
      <c r="J490" s="3" t="str">
        <f t="shared" si="30"/>
        <v>CUST NAME:</v>
      </c>
      <c r="K490" s="3" t="str">
        <f>CONCATENATE("PRIM CONTACT",":",DATA!K497)</f>
        <v>PRIM CONTACT:</v>
      </c>
      <c r="L490" s="3" t="str">
        <f>CONCATENATE("PRIM PHONE",":",DATA!L497)</f>
        <v>PRIM PHONE:</v>
      </c>
      <c r="M490" s="75" t="str">
        <f>CONCATENATE("REQ COMPLETION DATE",":",(TEXT(DATA!M497,"MM/DD/YYYY")))</f>
        <v>REQ COMPLETION DATE:01/00/1900</v>
      </c>
      <c r="N490" s="3"/>
      <c r="O490" s="3">
        <f>DATA!N497</f>
        <v>0</v>
      </c>
      <c r="P490" s="3" t="str">
        <f>CONCATENATE("CURRENT LOC OF EQUIP",":",DATA!O497)</f>
        <v>CURRENT LOC OF EQUIP:</v>
      </c>
      <c r="Q490" s="3" t="str">
        <f>CONCATENATE("NEW LOC OF EQUIP",":",DATA!O497)</f>
        <v>NEW LOC OF EQUIP:</v>
      </c>
      <c r="R490" s="3" t="str">
        <f>CONCATENATE("MODEL",":",DATA!Q497)</f>
        <v>MODEL:</v>
      </c>
      <c r="S490" s="3" t="str">
        <f>CONCATENATE("GRAPHICS",":",DATA!R497)</f>
        <v>GRAPHICS:</v>
      </c>
      <c r="T490" s="3" t="str">
        <f>CONCATENATE("# OF STEPS",":",DATA!S497)</f>
        <v># OF STEPS:</v>
      </c>
      <c r="U490" s="3" t="str">
        <f>CONCATENATE("COMMENTS",":",DATA!T497)</f>
        <v>COMMENTS:</v>
      </c>
      <c r="V490" s="3">
        <f>DATA!F497</f>
        <v>4200</v>
      </c>
      <c r="W490" s="3" t="str">
        <f>'MDM WORKSHEET HIDE'!C491</f>
        <v/>
      </c>
      <c r="X490" s="3">
        <f>DATA!V497</f>
        <v>0</v>
      </c>
      <c r="Y490" s="75">
        <f>'MDM WORKSHEET HIDE'!B491</f>
        <v>14</v>
      </c>
      <c r="Z490" s="3" t="e">
        <f>'MDM WORKSHEET HIDE'!H491</f>
        <v>#N/A</v>
      </c>
      <c r="AA490" s="3" t="e">
        <f>'MDM WORKSHEET HIDE'!I491</f>
        <v>#N/A</v>
      </c>
      <c r="AB490" s="3"/>
      <c r="AC490" s="76" t="e">
        <f t="shared" si="31"/>
        <v>#VALUE!</v>
      </c>
      <c r="AD490" s="28"/>
      <c r="AE490" s="77" t="e">
        <f t="shared" si="32"/>
        <v>#VALUE!</v>
      </c>
    </row>
    <row r="491" spans="1:31" ht="48.75" customHeight="1" x14ac:dyDescent="0.3">
      <c r="A491" s="3" t="str">
        <f>CONCATENATE("REQ NAME",":",DATA!D498)</f>
        <v>REQ NAME:0</v>
      </c>
      <c r="B491" s="3" t="str">
        <f>CONCATENATE("REQ PHONE",":",DATA!E498)</f>
        <v>REQ PHONE:0</v>
      </c>
      <c r="C491" s="3">
        <f>DATA!G498</f>
        <v>0</v>
      </c>
      <c r="D491" s="3" t="e">
        <f>DATA!H498</f>
        <v>#N/A</v>
      </c>
      <c r="E491" s="3">
        <f>DATA!U498</f>
        <v>0</v>
      </c>
      <c r="F491" s="4">
        <f>DATA!I498</f>
        <v>0</v>
      </c>
      <c r="G491" s="3" t="str">
        <f>CONCATENATE("CUST NAME",":",DATA!J498)</f>
        <v>CUST NAME:</v>
      </c>
      <c r="H491" s="5"/>
      <c r="I491" s="4">
        <f t="shared" si="29"/>
        <v>0</v>
      </c>
      <c r="J491" s="3" t="str">
        <f t="shared" si="30"/>
        <v>CUST NAME:</v>
      </c>
      <c r="K491" s="3" t="str">
        <f>CONCATENATE("PRIM CONTACT",":",DATA!K498)</f>
        <v>PRIM CONTACT:</v>
      </c>
      <c r="L491" s="3" t="str">
        <f>CONCATENATE("PRIM PHONE",":",DATA!L498)</f>
        <v>PRIM PHONE:</v>
      </c>
      <c r="M491" s="75" t="str">
        <f>CONCATENATE("REQ COMPLETION DATE",":",(TEXT(DATA!M498,"MM/DD/YYYY")))</f>
        <v>REQ COMPLETION DATE:01/00/1900</v>
      </c>
      <c r="N491" s="3"/>
      <c r="O491" s="3">
        <f>DATA!N498</f>
        <v>0</v>
      </c>
      <c r="P491" s="3" t="str">
        <f>CONCATENATE("CURRENT LOC OF EQUIP",":",DATA!O498)</f>
        <v>CURRENT LOC OF EQUIP:</v>
      </c>
      <c r="Q491" s="3" t="str">
        <f>CONCATENATE("NEW LOC OF EQUIP",":",DATA!O498)</f>
        <v>NEW LOC OF EQUIP:</v>
      </c>
      <c r="R491" s="3" t="str">
        <f>CONCATENATE("MODEL",":",DATA!Q498)</f>
        <v>MODEL:</v>
      </c>
      <c r="S491" s="3" t="str">
        <f>CONCATENATE("GRAPHICS",":",DATA!R498)</f>
        <v>GRAPHICS:</v>
      </c>
      <c r="T491" s="3" t="str">
        <f>CONCATENATE("# OF STEPS",":",DATA!S498)</f>
        <v># OF STEPS:</v>
      </c>
      <c r="U491" s="3" t="str">
        <f>CONCATENATE("COMMENTS",":",DATA!T498)</f>
        <v>COMMENTS:</v>
      </c>
      <c r="V491" s="3">
        <f>DATA!F498</f>
        <v>4200</v>
      </c>
      <c r="W491" s="3" t="str">
        <f>'MDM WORKSHEET HIDE'!C492</f>
        <v/>
      </c>
      <c r="X491" s="3">
        <f>DATA!V498</f>
        <v>0</v>
      </c>
      <c r="Y491" s="75">
        <f>'MDM WORKSHEET HIDE'!B492</f>
        <v>14</v>
      </c>
      <c r="Z491" s="3" t="e">
        <f>'MDM WORKSHEET HIDE'!H492</f>
        <v>#N/A</v>
      </c>
      <c r="AA491" s="3" t="e">
        <f>'MDM WORKSHEET HIDE'!I492</f>
        <v>#N/A</v>
      </c>
      <c r="AB491" s="3"/>
      <c r="AC491" s="76" t="e">
        <f t="shared" si="31"/>
        <v>#VALUE!</v>
      </c>
      <c r="AD491" s="28"/>
      <c r="AE491" s="77" t="e">
        <f t="shared" si="32"/>
        <v>#VALUE!</v>
      </c>
    </row>
    <row r="492" spans="1:31" ht="48.75" customHeight="1" x14ac:dyDescent="0.3">
      <c r="A492" s="3" t="str">
        <f>CONCATENATE("REQ NAME",":",DATA!D499)</f>
        <v>REQ NAME:0</v>
      </c>
      <c r="B492" s="3" t="str">
        <f>CONCATENATE("REQ PHONE",":",DATA!E499)</f>
        <v>REQ PHONE:0</v>
      </c>
      <c r="C492" s="3">
        <f>DATA!G499</f>
        <v>0</v>
      </c>
      <c r="D492" s="3" t="e">
        <f>DATA!H499</f>
        <v>#N/A</v>
      </c>
      <c r="E492" s="3">
        <f>DATA!U499</f>
        <v>0</v>
      </c>
      <c r="F492" s="4">
        <f>DATA!I499</f>
        <v>0</v>
      </c>
      <c r="G492" s="3" t="str">
        <f>CONCATENATE("CUST NAME",":",DATA!J499)</f>
        <v>CUST NAME:</v>
      </c>
      <c r="H492" s="5"/>
      <c r="I492" s="4">
        <f t="shared" si="29"/>
        <v>0</v>
      </c>
      <c r="J492" s="3" t="str">
        <f t="shared" si="30"/>
        <v>CUST NAME:</v>
      </c>
      <c r="K492" s="3" t="str">
        <f>CONCATENATE("PRIM CONTACT",":",DATA!K499)</f>
        <v>PRIM CONTACT:</v>
      </c>
      <c r="L492" s="3" t="str">
        <f>CONCATENATE("PRIM PHONE",":",DATA!L499)</f>
        <v>PRIM PHONE:</v>
      </c>
      <c r="M492" s="75" t="str">
        <f>CONCATENATE("REQ COMPLETION DATE",":",(TEXT(DATA!M499,"MM/DD/YYYY")))</f>
        <v>REQ COMPLETION DATE:01/00/1900</v>
      </c>
      <c r="N492" s="3"/>
      <c r="O492" s="3">
        <f>DATA!N499</f>
        <v>0</v>
      </c>
      <c r="P492" s="3" t="str">
        <f>CONCATENATE("CURRENT LOC OF EQUIP",":",DATA!O499)</f>
        <v>CURRENT LOC OF EQUIP:</v>
      </c>
      <c r="Q492" s="3" t="str">
        <f>CONCATENATE("NEW LOC OF EQUIP",":",DATA!O499)</f>
        <v>NEW LOC OF EQUIP:</v>
      </c>
      <c r="R492" s="3" t="str">
        <f>CONCATENATE("MODEL",":",DATA!Q499)</f>
        <v>MODEL:</v>
      </c>
      <c r="S492" s="3" t="str">
        <f>CONCATENATE("GRAPHICS",":",DATA!R499)</f>
        <v>GRAPHICS:</v>
      </c>
      <c r="T492" s="3" t="str">
        <f>CONCATENATE("# OF STEPS",":",DATA!S499)</f>
        <v># OF STEPS:</v>
      </c>
      <c r="U492" s="3" t="str">
        <f>CONCATENATE("COMMENTS",":",DATA!T499)</f>
        <v>COMMENTS:</v>
      </c>
      <c r="V492" s="3">
        <f>DATA!F499</f>
        <v>4200</v>
      </c>
      <c r="W492" s="3" t="str">
        <f>'MDM WORKSHEET HIDE'!C493</f>
        <v/>
      </c>
      <c r="X492" s="3">
        <f>DATA!V499</f>
        <v>0</v>
      </c>
      <c r="Y492" s="75">
        <f>'MDM WORKSHEET HIDE'!B493</f>
        <v>14</v>
      </c>
      <c r="Z492" s="3" t="e">
        <f>'MDM WORKSHEET HIDE'!H493</f>
        <v>#N/A</v>
      </c>
      <c r="AA492" s="3" t="e">
        <f>'MDM WORKSHEET HIDE'!I493</f>
        <v>#N/A</v>
      </c>
      <c r="AB492" s="3"/>
      <c r="AC492" s="76" t="e">
        <f t="shared" si="31"/>
        <v>#VALUE!</v>
      </c>
      <c r="AD492" s="28"/>
      <c r="AE492" s="77" t="e">
        <f t="shared" si="32"/>
        <v>#VALUE!</v>
      </c>
    </row>
    <row r="493" spans="1:31" ht="48.75" customHeight="1" x14ac:dyDescent="0.3">
      <c r="A493" s="3" t="str">
        <f>CONCATENATE("REQ NAME",":",DATA!D500)</f>
        <v>REQ NAME:0</v>
      </c>
      <c r="B493" s="3" t="str">
        <f>CONCATENATE("REQ PHONE",":",DATA!E500)</f>
        <v>REQ PHONE:0</v>
      </c>
      <c r="C493" s="3">
        <f>DATA!G500</f>
        <v>0</v>
      </c>
      <c r="D493" s="3" t="e">
        <f>DATA!H500</f>
        <v>#N/A</v>
      </c>
      <c r="E493" s="3">
        <f>DATA!U500</f>
        <v>0</v>
      </c>
      <c r="F493" s="4">
        <f>DATA!I500</f>
        <v>0</v>
      </c>
      <c r="G493" s="3" t="str">
        <f>CONCATENATE("CUST NAME",":",DATA!J500)</f>
        <v>CUST NAME:</v>
      </c>
      <c r="H493" s="5"/>
      <c r="I493" s="4">
        <f t="shared" si="29"/>
        <v>0</v>
      </c>
      <c r="J493" s="3" t="str">
        <f t="shared" si="30"/>
        <v>CUST NAME:</v>
      </c>
      <c r="K493" s="3" t="str">
        <f>CONCATENATE("PRIM CONTACT",":",DATA!K500)</f>
        <v>PRIM CONTACT:</v>
      </c>
      <c r="L493" s="3" t="str">
        <f>CONCATENATE("PRIM PHONE",":",DATA!L500)</f>
        <v>PRIM PHONE:</v>
      </c>
      <c r="M493" s="75" t="str">
        <f>CONCATENATE("REQ COMPLETION DATE",":",(TEXT(DATA!M500,"MM/DD/YYYY")))</f>
        <v>REQ COMPLETION DATE:01/00/1900</v>
      </c>
      <c r="N493" s="3"/>
      <c r="O493" s="3">
        <f>DATA!N500</f>
        <v>0</v>
      </c>
      <c r="P493" s="3" t="str">
        <f>CONCATENATE("CURRENT LOC OF EQUIP",":",DATA!O500)</f>
        <v>CURRENT LOC OF EQUIP:</v>
      </c>
      <c r="Q493" s="3" t="str">
        <f>CONCATENATE("NEW LOC OF EQUIP",":",DATA!O500)</f>
        <v>NEW LOC OF EQUIP:</v>
      </c>
      <c r="R493" s="3" t="str">
        <f>CONCATENATE("MODEL",":",DATA!Q500)</f>
        <v>MODEL:</v>
      </c>
      <c r="S493" s="3" t="str">
        <f>CONCATENATE("GRAPHICS",":",DATA!R500)</f>
        <v>GRAPHICS:</v>
      </c>
      <c r="T493" s="3" t="str">
        <f>CONCATENATE("# OF STEPS",":",DATA!S500)</f>
        <v># OF STEPS:</v>
      </c>
      <c r="U493" s="3" t="str">
        <f>CONCATENATE("COMMENTS",":",DATA!T500)</f>
        <v>COMMENTS:</v>
      </c>
      <c r="V493" s="3">
        <f>DATA!F500</f>
        <v>4200</v>
      </c>
      <c r="W493" s="3" t="str">
        <f>'MDM WORKSHEET HIDE'!C494</f>
        <v/>
      </c>
      <c r="X493" s="3">
        <f>DATA!V500</f>
        <v>0</v>
      </c>
      <c r="Y493" s="75">
        <f>'MDM WORKSHEET HIDE'!B494</f>
        <v>14</v>
      </c>
      <c r="Z493" s="3" t="e">
        <f>'MDM WORKSHEET HIDE'!H494</f>
        <v>#N/A</v>
      </c>
      <c r="AA493" s="3" t="e">
        <f>'MDM WORKSHEET HIDE'!I494</f>
        <v>#N/A</v>
      </c>
      <c r="AB493" s="3"/>
      <c r="AC493" s="76" t="e">
        <f t="shared" si="31"/>
        <v>#VALUE!</v>
      </c>
      <c r="AD493" s="28"/>
      <c r="AE493" s="77" t="e">
        <f t="shared" si="32"/>
        <v>#VALUE!</v>
      </c>
    </row>
    <row r="494" spans="1:31" ht="48.75" customHeight="1" x14ac:dyDescent="0.3">
      <c r="A494" s="3" t="str">
        <f>CONCATENATE("REQ NAME",":",DATA!D501)</f>
        <v>REQ NAME:0</v>
      </c>
      <c r="B494" s="3" t="str">
        <f>CONCATENATE("REQ PHONE",":",DATA!E501)</f>
        <v>REQ PHONE:0</v>
      </c>
      <c r="C494" s="3">
        <f>DATA!G501</f>
        <v>0</v>
      </c>
      <c r="D494" s="3" t="e">
        <f>DATA!H501</f>
        <v>#N/A</v>
      </c>
      <c r="E494" s="3">
        <f>DATA!U501</f>
        <v>0</v>
      </c>
      <c r="F494" s="4">
        <f>DATA!I501</f>
        <v>0</v>
      </c>
      <c r="G494" s="3" t="str">
        <f>CONCATENATE("CUST NAME",":",DATA!J501)</f>
        <v>CUST NAME:</v>
      </c>
      <c r="H494" s="5"/>
      <c r="I494" s="4">
        <f t="shared" si="29"/>
        <v>0</v>
      </c>
      <c r="J494" s="3" t="str">
        <f t="shared" si="30"/>
        <v>CUST NAME:</v>
      </c>
      <c r="K494" s="3" t="str">
        <f>CONCATENATE("PRIM CONTACT",":",DATA!K501)</f>
        <v>PRIM CONTACT:</v>
      </c>
      <c r="L494" s="3" t="str">
        <f>CONCATENATE("PRIM PHONE",":",DATA!L501)</f>
        <v>PRIM PHONE:</v>
      </c>
      <c r="M494" s="75" t="str">
        <f>CONCATENATE("REQ COMPLETION DATE",":",(TEXT(DATA!M501,"MM/DD/YYYY")))</f>
        <v>REQ COMPLETION DATE:01/00/1900</v>
      </c>
      <c r="N494" s="3"/>
      <c r="O494" s="3">
        <f>DATA!N501</f>
        <v>0</v>
      </c>
      <c r="P494" s="3" t="str">
        <f>CONCATENATE("CURRENT LOC OF EQUIP",":",DATA!O501)</f>
        <v>CURRENT LOC OF EQUIP:</v>
      </c>
      <c r="Q494" s="3" t="str">
        <f>CONCATENATE("NEW LOC OF EQUIP",":",DATA!O501)</f>
        <v>NEW LOC OF EQUIP:</v>
      </c>
      <c r="R494" s="3" t="str">
        <f>CONCATENATE("MODEL",":",DATA!Q501)</f>
        <v>MODEL:</v>
      </c>
      <c r="S494" s="3" t="str">
        <f>CONCATENATE("GRAPHICS",":",DATA!R501)</f>
        <v>GRAPHICS:</v>
      </c>
      <c r="T494" s="3" t="str">
        <f>CONCATENATE("# OF STEPS",":",DATA!S501)</f>
        <v># OF STEPS:</v>
      </c>
      <c r="U494" s="3" t="str">
        <f>CONCATENATE("COMMENTS",":",DATA!T501)</f>
        <v>COMMENTS:</v>
      </c>
      <c r="V494" s="3">
        <f>DATA!F501</f>
        <v>4200</v>
      </c>
      <c r="W494" s="3" t="str">
        <f>'MDM WORKSHEET HIDE'!C495</f>
        <v/>
      </c>
      <c r="X494" s="3">
        <f>DATA!V501</f>
        <v>0</v>
      </c>
      <c r="Y494" s="75">
        <f>'MDM WORKSHEET HIDE'!B495</f>
        <v>14</v>
      </c>
      <c r="Z494" s="3" t="e">
        <f>'MDM WORKSHEET HIDE'!H495</f>
        <v>#N/A</v>
      </c>
      <c r="AA494" s="3" t="e">
        <f>'MDM WORKSHEET HIDE'!I495</f>
        <v>#N/A</v>
      </c>
      <c r="AB494" s="3"/>
      <c r="AC494" s="76" t="e">
        <f t="shared" si="31"/>
        <v>#VALUE!</v>
      </c>
      <c r="AD494" s="28"/>
      <c r="AE494" s="77" t="e">
        <f t="shared" si="32"/>
        <v>#VALUE!</v>
      </c>
    </row>
    <row r="495" spans="1:31" ht="48.75" customHeight="1" x14ac:dyDescent="0.3">
      <c r="A495" s="3" t="str">
        <f>CONCATENATE("REQ NAME",":",DATA!D502)</f>
        <v>REQ NAME:0</v>
      </c>
      <c r="B495" s="3" t="str">
        <f>CONCATENATE("REQ PHONE",":",DATA!E502)</f>
        <v>REQ PHONE:0</v>
      </c>
      <c r="C495" s="3">
        <f>DATA!G502</f>
        <v>0</v>
      </c>
      <c r="D495" s="3" t="e">
        <f>DATA!H502</f>
        <v>#N/A</v>
      </c>
      <c r="E495" s="3">
        <f>DATA!U502</f>
        <v>0</v>
      </c>
      <c r="F495" s="4">
        <f>DATA!I502</f>
        <v>0</v>
      </c>
      <c r="G495" s="3" t="str">
        <f>CONCATENATE("CUST NAME",":",DATA!J502)</f>
        <v>CUST NAME:</v>
      </c>
      <c r="H495" s="5"/>
      <c r="I495" s="4">
        <f t="shared" si="29"/>
        <v>0</v>
      </c>
      <c r="J495" s="3" t="str">
        <f t="shared" si="30"/>
        <v>CUST NAME:</v>
      </c>
      <c r="K495" s="3" t="str">
        <f>CONCATENATE("PRIM CONTACT",":",DATA!K502)</f>
        <v>PRIM CONTACT:</v>
      </c>
      <c r="L495" s="3" t="str">
        <f>CONCATENATE("PRIM PHONE",":",DATA!L502)</f>
        <v>PRIM PHONE:</v>
      </c>
      <c r="M495" s="75" t="str">
        <f>CONCATENATE("REQ COMPLETION DATE",":",(TEXT(DATA!M502,"MM/DD/YYYY")))</f>
        <v>REQ COMPLETION DATE:01/00/1900</v>
      </c>
      <c r="N495" s="3"/>
      <c r="O495" s="3">
        <f>DATA!N502</f>
        <v>0</v>
      </c>
      <c r="P495" s="3" t="str">
        <f>CONCATENATE("CURRENT LOC OF EQUIP",":",DATA!O502)</f>
        <v>CURRENT LOC OF EQUIP:</v>
      </c>
      <c r="Q495" s="3" t="str">
        <f>CONCATENATE("NEW LOC OF EQUIP",":",DATA!O502)</f>
        <v>NEW LOC OF EQUIP:</v>
      </c>
      <c r="R495" s="3" t="str">
        <f>CONCATENATE("MODEL",":",DATA!Q502)</f>
        <v>MODEL:</v>
      </c>
      <c r="S495" s="3" t="str">
        <f>CONCATENATE("GRAPHICS",":",DATA!R502)</f>
        <v>GRAPHICS:</v>
      </c>
      <c r="T495" s="3" t="str">
        <f>CONCATENATE("# OF STEPS",":",DATA!S502)</f>
        <v># OF STEPS:</v>
      </c>
      <c r="U495" s="3" t="str">
        <f>CONCATENATE("COMMENTS",":",DATA!T502)</f>
        <v>COMMENTS:</v>
      </c>
      <c r="V495" s="3">
        <f>DATA!F502</f>
        <v>4200</v>
      </c>
      <c r="W495" s="3" t="str">
        <f>'MDM WORKSHEET HIDE'!C496</f>
        <v/>
      </c>
      <c r="X495" s="3">
        <f>DATA!V502</f>
        <v>0</v>
      </c>
      <c r="Y495" s="75">
        <f>'MDM WORKSHEET HIDE'!B496</f>
        <v>14</v>
      </c>
      <c r="Z495" s="3" t="e">
        <f>'MDM WORKSHEET HIDE'!H496</f>
        <v>#N/A</v>
      </c>
      <c r="AA495" s="3" t="e">
        <f>'MDM WORKSHEET HIDE'!I496</f>
        <v>#N/A</v>
      </c>
      <c r="AB495" s="3"/>
      <c r="AC495" s="76" t="e">
        <f t="shared" si="31"/>
        <v>#VALUE!</v>
      </c>
      <c r="AD495" s="28"/>
      <c r="AE495" s="77" t="e">
        <f t="shared" si="32"/>
        <v>#VALUE!</v>
      </c>
    </row>
    <row r="496" spans="1:31" ht="48.75" customHeight="1" x14ac:dyDescent="0.3">
      <c r="A496" s="3" t="str">
        <f>CONCATENATE("REQ NAME",":",DATA!D503)</f>
        <v>REQ NAME:0</v>
      </c>
      <c r="B496" s="3" t="str">
        <f>CONCATENATE("REQ PHONE",":",DATA!E503)</f>
        <v>REQ PHONE:0</v>
      </c>
      <c r="C496" s="3">
        <f>DATA!G503</f>
        <v>0</v>
      </c>
      <c r="D496" s="3" t="e">
        <f>DATA!H503</f>
        <v>#N/A</v>
      </c>
      <c r="E496" s="3">
        <f>DATA!U503</f>
        <v>0</v>
      </c>
      <c r="F496" s="4">
        <f>DATA!I503</f>
        <v>0</v>
      </c>
      <c r="G496" s="3" t="str">
        <f>CONCATENATE("CUST NAME",":",DATA!J503)</f>
        <v>CUST NAME:</v>
      </c>
      <c r="H496" s="5"/>
      <c r="I496" s="4">
        <f t="shared" si="29"/>
        <v>0</v>
      </c>
      <c r="J496" s="3" t="str">
        <f t="shared" si="30"/>
        <v>CUST NAME:</v>
      </c>
      <c r="K496" s="3" t="str">
        <f>CONCATENATE("PRIM CONTACT",":",DATA!K503)</f>
        <v>PRIM CONTACT:</v>
      </c>
      <c r="L496" s="3" t="str">
        <f>CONCATENATE("PRIM PHONE",":",DATA!L503)</f>
        <v>PRIM PHONE:</v>
      </c>
      <c r="M496" s="75" t="str">
        <f>CONCATENATE("REQ COMPLETION DATE",":",(TEXT(DATA!M503,"MM/DD/YYYY")))</f>
        <v>REQ COMPLETION DATE:01/00/1900</v>
      </c>
      <c r="N496" s="3"/>
      <c r="O496" s="3">
        <f>DATA!N503</f>
        <v>0</v>
      </c>
      <c r="P496" s="3" t="str">
        <f>CONCATENATE("CURRENT LOC OF EQUIP",":",DATA!O503)</f>
        <v>CURRENT LOC OF EQUIP:</v>
      </c>
      <c r="Q496" s="3" t="str">
        <f>CONCATENATE("NEW LOC OF EQUIP",":",DATA!O503)</f>
        <v>NEW LOC OF EQUIP:</v>
      </c>
      <c r="R496" s="3" t="str">
        <f>CONCATENATE("MODEL",":",DATA!Q503)</f>
        <v>MODEL:</v>
      </c>
      <c r="S496" s="3" t="str">
        <f>CONCATENATE("GRAPHICS",":",DATA!R503)</f>
        <v>GRAPHICS:</v>
      </c>
      <c r="T496" s="3" t="str">
        <f>CONCATENATE("# OF STEPS",":",DATA!S503)</f>
        <v># OF STEPS:</v>
      </c>
      <c r="U496" s="3" t="str">
        <f>CONCATENATE("COMMENTS",":",DATA!T503)</f>
        <v>COMMENTS:</v>
      </c>
      <c r="V496" s="3">
        <f>DATA!F503</f>
        <v>4200</v>
      </c>
      <c r="W496" s="3" t="str">
        <f>'MDM WORKSHEET HIDE'!C497</f>
        <v/>
      </c>
      <c r="X496" s="3">
        <f>DATA!V503</f>
        <v>0</v>
      </c>
      <c r="Y496" s="75">
        <f>'MDM WORKSHEET HIDE'!B497</f>
        <v>14</v>
      </c>
      <c r="Z496" s="3" t="e">
        <f>'MDM WORKSHEET HIDE'!H497</f>
        <v>#N/A</v>
      </c>
      <c r="AA496" s="3" t="e">
        <f>'MDM WORKSHEET HIDE'!I497</f>
        <v>#N/A</v>
      </c>
      <c r="AB496" s="3"/>
      <c r="AC496" s="76" t="e">
        <f t="shared" si="31"/>
        <v>#VALUE!</v>
      </c>
      <c r="AD496" s="28"/>
      <c r="AE496" s="77" t="e">
        <f t="shared" si="32"/>
        <v>#VALUE!</v>
      </c>
    </row>
    <row r="497" spans="1:31" ht="48.75" customHeight="1" x14ac:dyDescent="0.3">
      <c r="A497" s="3" t="str">
        <f>CONCATENATE("REQ NAME",":",DATA!D504)</f>
        <v>REQ NAME:0</v>
      </c>
      <c r="B497" s="3" t="str">
        <f>CONCATENATE("REQ PHONE",":",DATA!E504)</f>
        <v>REQ PHONE:0</v>
      </c>
      <c r="C497" s="3">
        <f>DATA!G504</f>
        <v>0</v>
      </c>
      <c r="D497" s="3" t="e">
        <f>DATA!H504</f>
        <v>#N/A</v>
      </c>
      <c r="E497" s="3">
        <f>DATA!U504</f>
        <v>0</v>
      </c>
      <c r="F497" s="4">
        <f>DATA!I504</f>
        <v>0</v>
      </c>
      <c r="G497" s="3" t="str">
        <f>CONCATENATE("CUST NAME",":",DATA!J504)</f>
        <v>CUST NAME:</v>
      </c>
      <c r="H497" s="5"/>
      <c r="I497" s="4">
        <f t="shared" si="29"/>
        <v>0</v>
      </c>
      <c r="J497" s="3" t="str">
        <f t="shared" si="30"/>
        <v>CUST NAME:</v>
      </c>
      <c r="K497" s="3" t="str">
        <f>CONCATENATE("PRIM CONTACT",":",DATA!K504)</f>
        <v>PRIM CONTACT:</v>
      </c>
      <c r="L497" s="3" t="str">
        <f>CONCATENATE("PRIM PHONE",":",DATA!L504)</f>
        <v>PRIM PHONE:</v>
      </c>
      <c r="M497" s="75" t="str">
        <f>CONCATENATE("REQ COMPLETION DATE",":",(TEXT(DATA!M504,"MM/DD/YYYY")))</f>
        <v>REQ COMPLETION DATE:01/00/1900</v>
      </c>
      <c r="N497" s="3"/>
      <c r="O497" s="3">
        <f>DATA!N504</f>
        <v>0</v>
      </c>
      <c r="P497" s="3" t="str">
        <f>CONCATENATE("CURRENT LOC OF EQUIP",":",DATA!O504)</f>
        <v>CURRENT LOC OF EQUIP:</v>
      </c>
      <c r="Q497" s="3" t="str">
        <f>CONCATENATE("NEW LOC OF EQUIP",":",DATA!O504)</f>
        <v>NEW LOC OF EQUIP:</v>
      </c>
      <c r="R497" s="3" t="str">
        <f>CONCATENATE("MODEL",":",DATA!Q504)</f>
        <v>MODEL:</v>
      </c>
      <c r="S497" s="3" t="str">
        <f>CONCATENATE("GRAPHICS",":",DATA!R504)</f>
        <v>GRAPHICS:</v>
      </c>
      <c r="T497" s="3" t="str">
        <f>CONCATENATE("# OF STEPS",":",DATA!S504)</f>
        <v># OF STEPS:</v>
      </c>
      <c r="U497" s="3" t="str">
        <f>CONCATENATE("COMMENTS",":",DATA!T504)</f>
        <v>COMMENTS:</v>
      </c>
      <c r="V497" s="3">
        <f>DATA!F504</f>
        <v>4200</v>
      </c>
      <c r="W497" s="3" t="str">
        <f>'MDM WORKSHEET HIDE'!C498</f>
        <v/>
      </c>
      <c r="X497" s="3">
        <f>DATA!V504</f>
        <v>0</v>
      </c>
      <c r="Y497" s="75">
        <f>'MDM WORKSHEET HIDE'!B498</f>
        <v>14</v>
      </c>
      <c r="Z497" s="3" t="e">
        <f>'MDM WORKSHEET HIDE'!H498</f>
        <v>#N/A</v>
      </c>
      <c r="AA497" s="3" t="e">
        <f>'MDM WORKSHEET HIDE'!I498</f>
        <v>#N/A</v>
      </c>
      <c r="AB497" s="3"/>
      <c r="AC497" s="76" t="e">
        <f t="shared" si="31"/>
        <v>#VALUE!</v>
      </c>
      <c r="AD497" s="28"/>
      <c r="AE497" s="77" t="e">
        <f t="shared" si="32"/>
        <v>#VALUE!</v>
      </c>
    </row>
    <row r="498" spans="1:31" ht="48.75" customHeight="1" x14ac:dyDescent="0.3">
      <c r="A498" s="3" t="str">
        <f>CONCATENATE("REQ NAME",":",DATA!D505)</f>
        <v>REQ NAME:0</v>
      </c>
      <c r="B498" s="3" t="str">
        <f>CONCATENATE("REQ PHONE",":",DATA!E505)</f>
        <v>REQ PHONE:0</v>
      </c>
      <c r="C498" s="3">
        <f>DATA!G505</f>
        <v>0</v>
      </c>
      <c r="D498" s="3" t="e">
        <f>DATA!H505</f>
        <v>#N/A</v>
      </c>
      <c r="E498" s="3">
        <f>DATA!U505</f>
        <v>0</v>
      </c>
      <c r="F498" s="4">
        <f>DATA!I505</f>
        <v>0</v>
      </c>
      <c r="G498" s="3" t="str">
        <f>CONCATENATE("CUST NAME",":",DATA!J505)</f>
        <v>CUST NAME:</v>
      </c>
      <c r="H498" s="5"/>
      <c r="I498" s="4">
        <f t="shared" si="29"/>
        <v>0</v>
      </c>
      <c r="J498" s="3" t="str">
        <f t="shared" si="30"/>
        <v>CUST NAME:</v>
      </c>
      <c r="K498" s="3" t="str">
        <f>CONCATENATE("PRIM CONTACT",":",DATA!K505)</f>
        <v>PRIM CONTACT:</v>
      </c>
      <c r="L498" s="3" t="str">
        <f>CONCATENATE("PRIM PHONE",":",DATA!L505)</f>
        <v>PRIM PHONE:</v>
      </c>
      <c r="M498" s="75" t="str">
        <f>CONCATENATE("REQ COMPLETION DATE",":",(TEXT(DATA!M505,"MM/DD/YYYY")))</f>
        <v>REQ COMPLETION DATE:01/00/1900</v>
      </c>
      <c r="N498" s="3"/>
      <c r="O498" s="3">
        <f>DATA!N505</f>
        <v>0</v>
      </c>
      <c r="P498" s="3" t="str">
        <f>CONCATENATE("CURRENT LOC OF EQUIP",":",DATA!O505)</f>
        <v>CURRENT LOC OF EQUIP:</v>
      </c>
      <c r="Q498" s="3" t="str">
        <f>CONCATENATE("NEW LOC OF EQUIP",":",DATA!O505)</f>
        <v>NEW LOC OF EQUIP:</v>
      </c>
      <c r="R498" s="3" t="str">
        <f>CONCATENATE("MODEL",":",DATA!Q505)</f>
        <v>MODEL:</v>
      </c>
      <c r="S498" s="3" t="str">
        <f>CONCATENATE("GRAPHICS",":",DATA!R505)</f>
        <v>GRAPHICS:</v>
      </c>
      <c r="T498" s="3" t="str">
        <f>CONCATENATE("# OF STEPS",":",DATA!S505)</f>
        <v># OF STEPS:</v>
      </c>
      <c r="U498" s="3" t="str">
        <f>CONCATENATE("COMMENTS",":",DATA!T505)</f>
        <v>COMMENTS:</v>
      </c>
      <c r="V498" s="3">
        <f>DATA!F505</f>
        <v>4200</v>
      </c>
      <c r="W498" s="3" t="str">
        <f>'MDM WORKSHEET HIDE'!C499</f>
        <v/>
      </c>
      <c r="X498" s="3">
        <f>DATA!V505</f>
        <v>0</v>
      </c>
      <c r="Y498" s="75">
        <f>'MDM WORKSHEET HIDE'!B499</f>
        <v>14</v>
      </c>
      <c r="Z498" s="3" t="e">
        <f>'MDM WORKSHEET HIDE'!H499</f>
        <v>#N/A</v>
      </c>
      <c r="AA498" s="3" t="e">
        <f>'MDM WORKSHEET HIDE'!I499</f>
        <v>#N/A</v>
      </c>
      <c r="AB498" s="3"/>
      <c r="AC498" s="76" t="e">
        <f t="shared" si="31"/>
        <v>#VALUE!</v>
      </c>
      <c r="AD498" s="28"/>
      <c r="AE498" s="77" t="e">
        <f t="shared" si="32"/>
        <v>#VALUE!</v>
      </c>
    </row>
    <row r="499" spans="1:31" ht="48.75" customHeight="1" x14ac:dyDescent="0.3">
      <c r="A499" s="3" t="str">
        <f>CONCATENATE("REQ NAME",":",DATA!D506)</f>
        <v>REQ NAME:0</v>
      </c>
      <c r="B499" s="3" t="str">
        <f>CONCATENATE("REQ PHONE",":",DATA!E506)</f>
        <v>REQ PHONE:0</v>
      </c>
      <c r="C499" s="3">
        <f>DATA!G506</f>
        <v>0</v>
      </c>
      <c r="D499" s="3" t="e">
        <f>DATA!H506</f>
        <v>#N/A</v>
      </c>
      <c r="E499" s="3">
        <f>DATA!U506</f>
        <v>0</v>
      </c>
      <c r="F499" s="4">
        <f>DATA!I506</f>
        <v>0</v>
      </c>
      <c r="G499" s="3" t="str">
        <f>CONCATENATE("CUST NAME",":",DATA!J506)</f>
        <v>CUST NAME:</v>
      </c>
      <c r="H499" s="5"/>
      <c r="I499" s="4">
        <f t="shared" si="29"/>
        <v>0</v>
      </c>
      <c r="J499" s="3" t="str">
        <f t="shared" si="30"/>
        <v>CUST NAME:</v>
      </c>
      <c r="K499" s="3" t="str">
        <f>CONCATENATE("PRIM CONTACT",":",DATA!K506)</f>
        <v>PRIM CONTACT:</v>
      </c>
      <c r="L499" s="3" t="str">
        <f>CONCATENATE("PRIM PHONE",":",DATA!L506)</f>
        <v>PRIM PHONE:</v>
      </c>
      <c r="M499" s="75" t="str">
        <f>CONCATENATE("REQ COMPLETION DATE",":",(TEXT(DATA!M506,"MM/DD/YYYY")))</f>
        <v>REQ COMPLETION DATE:01/00/1900</v>
      </c>
      <c r="N499" s="3"/>
      <c r="O499" s="3">
        <f>DATA!N506</f>
        <v>0</v>
      </c>
      <c r="P499" s="3" t="str">
        <f>CONCATENATE("CURRENT LOC OF EQUIP",":",DATA!O506)</f>
        <v>CURRENT LOC OF EQUIP:</v>
      </c>
      <c r="Q499" s="3" t="str">
        <f>CONCATENATE("NEW LOC OF EQUIP",":",DATA!O506)</f>
        <v>NEW LOC OF EQUIP:</v>
      </c>
      <c r="R499" s="3" t="str">
        <f>CONCATENATE("MODEL",":",DATA!Q506)</f>
        <v>MODEL:</v>
      </c>
      <c r="S499" s="3" t="str">
        <f>CONCATENATE("GRAPHICS",":",DATA!R506)</f>
        <v>GRAPHICS:</v>
      </c>
      <c r="T499" s="3" t="str">
        <f>CONCATENATE("# OF STEPS",":",DATA!S506)</f>
        <v># OF STEPS:</v>
      </c>
      <c r="U499" s="3" t="str">
        <f>CONCATENATE("COMMENTS",":",DATA!T506)</f>
        <v>COMMENTS:</v>
      </c>
      <c r="V499" s="3">
        <f>DATA!F506</f>
        <v>4200</v>
      </c>
      <c r="W499" s="3" t="str">
        <f>'MDM WORKSHEET HIDE'!C500</f>
        <v/>
      </c>
      <c r="X499" s="3">
        <f>DATA!V506</f>
        <v>0</v>
      </c>
      <c r="Y499" s="75">
        <f>'MDM WORKSHEET HIDE'!B500</f>
        <v>14</v>
      </c>
      <c r="Z499" s="3" t="e">
        <f>'MDM WORKSHEET HIDE'!H500</f>
        <v>#N/A</v>
      </c>
      <c r="AA499" s="3" t="e">
        <f>'MDM WORKSHEET HIDE'!I500</f>
        <v>#N/A</v>
      </c>
      <c r="AB499" s="3"/>
      <c r="AC499" s="76" t="e">
        <f t="shared" si="31"/>
        <v>#VALUE!</v>
      </c>
      <c r="AD499" s="28"/>
      <c r="AE499" s="77" t="e">
        <f t="shared" si="32"/>
        <v>#VALUE!</v>
      </c>
    </row>
    <row r="500" spans="1:31" ht="48.75" customHeight="1" x14ac:dyDescent="0.3">
      <c r="A500" s="3" t="str">
        <f>CONCATENATE("REQ NAME",":",DATA!D507)</f>
        <v>REQ NAME:0</v>
      </c>
      <c r="B500" s="3" t="str">
        <f>CONCATENATE("REQ PHONE",":",DATA!E507)</f>
        <v>REQ PHONE:0</v>
      </c>
      <c r="C500" s="3">
        <f>DATA!G507</f>
        <v>0</v>
      </c>
      <c r="D500" s="3" t="e">
        <f>DATA!H507</f>
        <v>#N/A</v>
      </c>
      <c r="E500" s="3">
        <f>DATA!U507</f>
        <v>0</v>
      </c>
      <c r="F500" s="4">
        <f>DATA!I507</f>
        <v>0</v>
      </c>
      <c r="G500" s="3" t="str">
        <f>CONCATENATE("CUST NAME",":",DATA!J507)</f>
        <v>CUST NAME:</v>
      </c>
      <c r="H500" s="5"/>
      <c r="I500" s="4">
        <f t="shared" si="29"/>
        <v>0</v>
      </c>
      <c r="J500" s="3" t="str">
        <f t="shared" si="30"/>
        <v>CUST NAME:</v>
      </c>
      <c r="K500" s="3" t="str">
        <f>CONCATENATE("PRIM CONTACT",":",DATA!K507)</f>
        <v>PRIM CONTACT:</v>
      </c>
      <c r="L500" s="3" t="str">
        <f>CONCATENATE("PRIM PHONE",":",DATA!L507)</f>
        <v>PRIM PHONE:</v>
      </c>
      <c r="M500" s="75" t="str">
        <f>CONCATENATE("REQ COMPLETION DATE",":",(TEXT(DATA!M507,"MM/DD/YYYY")))</f>
        <v>REQ COMPLETION DATE:01/00/1900</v>
      </c>
      <c r="N500" s="3"/>
      <c r="O500" s="3">
        <f>DATA!N507</f>
        <v>0</v>
      </c>
      <c r="P500" s="3" t="str">
        <f>CONCATENATE("CURRENT LOC OF EQUIP",":",DATA!O507)</f>
        <v>CURRENT LOC OF EQUIP:</v>
      </c>
      <c r="Q500" s="3" t="str">
        <f>CONCATENATE("NEW LOC OF EQUIP",":",DATA!O507)</f>
        <v>NEW LOC OF EQUIP:</v>
      </c>
      <c r="R500" s="3" t="str">
        <f>CONCATENATE("MODEL",":",DATA!Q507)</f>
        <v>MODEL:</v>
      </c>
      <c r="S500" s="3" t="str">
        <f>CONCATENATE("GRAPHICS",":",DATA!R507)</f>
        <v>GRAPHICS:</v>
      </c>
      <c r="T500" s="3" t="str">
        <f>CONCATENATE("# OF STEPS",":",DATA!S507)</f>
        <v># OF STEPS:</v>
      </c>
      <c r="U500" s="3" t="str">
        <f>CONCATENATE("COMMENTS",":",DATA!T507)</f>
        <v>COMMENTS:</v>
      </c>
      <c r="V500" s="3">
        <f>DATA!F507</f>
        <v>4200</v>
      </c>
      <c r="W500" s="3" t="str">
        <f>'MDM WORKSHEET HIDE'!C501</f>
        <v/>
      </c>
      <c r="X500" s="3">
        <f>DATA!V507</f>
        <v>0</v>
      </c>
      <c r="Y500" s="75">
        <f>'MDM WORKSHEET HIDE'!B501</f>
        <v>14</v>
      </c>
      <c r="Z500" s="3" t="e">
        <f>'MDM WORKSHEET HIDE'!H501</f>
        <v>#N/A</v>
      </c>
      <c r="AA500" s="3" t="e">
        <f>'MDM WORKSHEET HIDE'!I501</f>
        <v>#N/A</v>
      </c>
      <c r="AB500" s="3"/>
      <c r="AC500" s="76" t="e">
        <f t="shared" si="31"/>
        <v>#VALUE!</v>
      </c>
      <c r="AD500" s="28"/>
      <c r="AE500" s="77" t="e">
        <f t="shared" si="32"/>
        <v>#VALUE!</v>
      </c>
    </row>
    <row r="501" spans="1:31" ht="48.75" customHeight="1" x14ac:dyDescent="0.3">
      <c r="A501" s="3" t="str">
        <f>CONCATENATE("REQ NAME",":",DATA!D508)</f>
        <v>REQ NAME:0</v>
      </c>
      <c r="B501" s="3" t="str">
        <f>CONCATENATE("REQ PHONE",":",DATA!E508)</f>
        <v>REQ PHONE:0</v>
      </c>
      <c r="C501" s="3">
        <f>DATA!G508</f>
        <v>0</v>
      </c>
      <c r="D501" s="3" t="e">
        <f>DATA!H508</f>
        <v>#N/A</v>
      </c>
      <c r="E501" s="3">
        <f>DATA!U508</f>
        <v>0</v>
      </c>
      <c r="F501" s="4">
        <f>DATA!I508</f>
        <v>0</v>
      </c>
      <c r="G501" s="3" t="str">
        <f>CONCATENATE("CUST NAME",":",DATA!J508)</f>
        <v>CUST NAME:</v>
      </c>
      <c r="H501" s="5"/>
      <c r="I501" s="4">
        <f t="shared" si="29"/>
        <v>0</v>
      </c>
      <c r="J501" s="3" t="str">
        <f t="shared" si="30"/>
        <v>CUST NAME:</v>
      </c>
      <c r="K501" s="3" t="str">
        <f>CONCATENATE("PRIM CONTACT",":",DATA!K508)</f>
        <v>PRIM CONTACT:</v>
      </c>
      <c r="L501" s="3" t="str">
        <f>CONCATENATE("PRIM PHONE",":",DATA!L508)</f>
        <v>PRIM PHONE:</v>
      </c>
      <c r="M501" s="75" t="str">
        <f>CONCATENATE("REQ COMPLETION DATE",":",(TEXT(DATA!M508,"MM/DD/YYYY")))</f>
        <v>REQ COMPLETION DATE:01/00/1900</v>
      </c>
      <c r="N501" s="3"/>
      <c r="O501" s="3">
        <f>DATA!N508</f>
        <v>0</v>
      </c>
      <c r="P501" s="3" t="str">
        <f>CONCATENATE("CURRENT LOC OF EQUIP",":",DATA!O508)</f>
        <v>CURRENT LOC OF EQUIP:</v>
      </c>
      <c r="Q501" s="3" t="str">
        <f>CONCATENATE("NEW LOC OF EQUIP",":",DATA!O508)</f>
        <v>NEW LOC OF EQUIP:</v>
      </c>
      <c r="R501" s="3" t="str">
        <f>CONCATENATE("MODEL",":",DATA!Q508)</f>
        <v>MODEL:</v>
      </c>
      <c r="S501" s="3" t="str">
        <f>CONCATENATE("GRAPHICS",":",DATA!R508)</f>
        <v>GRAPHICS:</v>
      </c>
      <c r="T501" s="3" t="str">
        <f>CONCATENATE("# OF STEPS",":",DATA!S508)</f>
        <v># OF STEPS:</v>
      </c>
      <c r="U501" s="3" t="str">
        <f>CONCATENATE("COMMENTS",":",DATA!T508)</f>
        <v>COMMENTS:</v>
      </c>
      <c r="V501" s="3">
        <f>DATA!F508</f>
        <v>4200</v>
      </c>
      <c r="W501" s="3" t="str">
        <f>'MDM WORKSHEET HIDE'!C502</f>
        <v/>
      </c>
      <c r="X501" s="3">
        <f>DATA!V508</f>
        <v>0</v>
      </c>
      <c r="Y501" s="75">
        <f>'MDM WORKSHEET HIDE'!B502</f>
        <v>14</v>
      </c>
      <c r="Z501" s="3" t="e">
        <f>'MDM WORKSHEET HIDE'!H502</f>
        <v>#N/A</v>
      </c>
      <c r="AA501" s="3" t="e">
        <f>'MDM WORKSHEET HIDE'!I502</f>
        <v>#N/A</v>
      </c>
      <c r="AB501" s="3"/>
      <c r="AC501" s="76" t="e">
        <f t="shared" si="31"/>
        <v>#VALUE!</v>
      </c>
      <c r="AD501" s="28"/>
      <c r="AE501" s="77" t="e">
        <f t="shared" si="32"/>
        <v>#VALUE!</v>
      </c>
    </row>
    <row r="502" spans="1:31" ht="48.75" customHeight="1" x14ac:dyDescent="0.3">
      <c r="A502" s="3" t="str">
        <f>CONCATENATE("REQ NAME",":",DATA!D509)</f>
        <v>REQ NAME:0</v>
      </c>
      <c r="B502" s="3" t="str">
        <f>CONCATENATE("REQ PHONE",":",DATA!E509)</f>
        <v>REQ PHONE:0</v>
      </c>
      <c r="C502" s="3">
        <f>DATA!G509</f>
        <v>0</v>
      </c>
      <c r="D502" s="3" t="e">
        <f>DATA!H509</f>
        <v>#N/A</v>
      </c>
      <c r="E502" s="3">
        <f>DATA!U509</f>
        <v>0</v>
      </c>
      <c r="F502" s="4">
        <f>DATA!I509</f>
        <v>0</v>
      </c>
      <c r="G502" s="3" t="str">
        <f>CONCATENATE("CUST NAME",":",DATA!J509)</f>
        <v>CUST NAME:</v>
      </c>
      <c r="H502" s="5"/>
      <c r="I502" s="4">
        <f t="shared" si="29"/>
        <v>0</v>
      </c>
      <c r="J502" s="3" t="str">
        <f t="shared" si="30"/>
        <v>CUST NAME:</v>
      </c>
      <c r="K502" s="3" t="str">
        <f>CONCATENATE("PRIM CONTACT",":",DATA!K509)</f>
        <v>PRIM CONTACT:</v>
      </c>
      <c r="L502" s="3" t="str">
        <f>CONCATENATE("PRIM PHONE",":",DATA!L509)</f>
        <v>PRIM PHONE:</v>
      </c>
      <c r="M502" s="75" t="str">
        <f>CONCATENATE("REQ COMPLETION DATE",":",(TEXT(DATA!M509,"MM/DD/YYYY")))</f>
        <v>REQ COMPLETION DATE:01/00/1900</v>
      </c>
      <c r="N502" s="3"/>
      <c r="O502" s="3">
        <f>DATA!N509</f>
        <v>0</v>
      </c>
      <c r="P502" s="3" t="str">
        <f>CONCATENATE("CURRENT LOC OF EQUIP",":",DATA!O509)</f>
        <v>CURRENT LOC OF EQUIP:</v>
      </c>
      <c r="Q502" s="3" t="str">
        <f>CONCATENATE("NEW LOC OF EQUIP",":",DATA!O509)</f>
        <v>NEW LOC OF EQUIP:</v>
      </c>
      <c r="R502" s="3" t="str">
        <f>CONCATENATE("MODEL",":",DATA!Q509)</f>
        <v>MODEL:</v>
      </c>
      <c r="S502" s="3" t="str">
        <f>CONCATENATE("GRAPHICS",":",DATA!R509)</f>
        <v>GRAPHICS:</v>
      </c>
      <c r="T502" s="3" t="str">
        <f>CONCATENATE("# OF STEPS",":",DATA!S509)</f>
        <v># OF STEPS:</v>
      </c>
      <c r="U502" s="3" t="str">
        <f>CONCATENATE("COMMENTS",":",DATA!T509)</f>
        <v>COMMENTS:</v>
      </c>
      <c r="V502" s="3">
        <f>DATA!F509</f>
        <v>4200</v>
      </c>
      <c r="W502" s="3" t="str">
        <f>'MDM WORKSHEET HIDE'!C503</f>
        <v/>
      </c>
      <c r="X502" s="3">
        <f>DATA!V509</f>
        <v>0</v>
      </c>
      <c r="Y502" s="75">
        <f>'MDM WORKSHEET HIDE'!B503</f>
        <v>14</v>
      </c>
      <c r="Z502" s="3" t="e">
        <f>'MDM WORKSHEET HIDE'!H503</f>
        <v>#N/A</v>
      </c>
      <c r="AA502" s="3" t="e">
        <f>'MDM WORKSHEET HIDE'!I503</f>
        <v>#N/A</v>
      </c>
      <c r="AB502" s="3"/>
      <c r="AC502" s="76" t="e">
        <f t="shared" si="31"/>
        <v>#VALUE!</v>
      </c>
      <c r="AD502" s="28"/>
      <c r="AE502" s="77" t="e">
        <f t="shared" si="32"/>
        <v>#VALUE!</v>
      </c>
    </row>
    <row r="503" spans="1:31" ht="48.75" customHeight="1" x14ac:dyDescent="0.3">
      <c r="A503" s="3" t="str">
        <f>CONCATENATE("REQ NAME",":",DATA!D510)</f>
        <v>REQ NAME:0</v>
      </c>
      <c r="B503" s="3" t="str">
        <f>CONCATENATE("REQ PHONE",":",DATA!E510)</f>
        <v>REQ PHONE:0</v>
      </c>
      <c r="C503" s="3">
        <f>DATA!G510</f>
        <v>0</v>
      </c>
      <c r="D503" s="3" t="e">
        <f>DATA!H510</f>
        <v>#N/A</v>
      </c>
      <c r="E503" s="3">
        <f>DATA!U510</f>
        <v>0</v>
      </c>
      <c r="F503" s="4">
        <f>DATA!I510</f>
        <v>0</v>
      </c>
      <c r="G503" s="3" t="str">
        <f>CONCATENATE("CUST NAME",":",DATA!J510)</f>
        <v>CUST NAME:</v>
      </c>
      <c r="H503" s="5"/>
      <c r="I503" s="4">
        <f t="shared" si="29"/>
        <v>0</v>
      </c>
      <c r="J503" s="3" t="str">
        <f t="shared" si="30"/>
        <v>CUST NAME:</v>
      </c>
      <c r="K503" s="3" t="str">
        <f>CONCATENATE("PRIM CONTACT",":",DATA!K510)</f>
        <v>PRIM CONTACT:</v>
      </c>
      <c r="L503" s="3" t="str">
        <f>CONCATENATE("PRIM PHONE",":",DATA!L510)</f>
        <v>PRIM PHONE:</v>
      </c>
      <c r="M503" s="75" t="str">
        <f>CONCATENATE("REQ COMPLETION DATE",":",(TEXT(DATA!M510,"MM/DD/YYYY")))</f>
        <v>REQ COMPLETION DATE:01/00/1900</v>
      </c>
      <c r="N503" s="3"/>
      <c r="O503" s="3">
        <f>DATA!N510</f>
        <v>0</v>
      </c>
      <c r="P503" s="3" t="str">
        <f>CONCATENATE("CURRENT LOC OF EQUIP",":",DATA!O510)</f>
        <v>CURRENT LOC OF EQUIP:</v>
      </c>
      <c r="Q503" s="3" t="str">
        <f>CONCATENATE("NEW LOC OF EQUIP",":",DATA!O510)</f>
        <v>NEW LOC OF EQUIP:</v>
      </c>
      <c r="R503" s="3" t="str">
        <f>CONCATENATE("MODEL",":",DATA!Q510)</f>
        <v>MODEL:</v>
      </c>
      <c r="S503" s="3" t="str">
        <f>CONCATENATE("GRAPHICS",":",DATA!R510)</f>
        <v>GRAPHICS:</v>
      </c>
      <c r="T503" s="3" t="str">
        <f>CONCATENATE("# OF STEPS",":",DATA!S510)</f>
        <v># OF STEPS:</v>
      </c>
      <c r="U503" s="3" t="str">
        <f>CONCATENATE("COMMENTS",":",DATA!T510)</f>
        <v>COMMENTS:</v>
      </c>
      <c r="V503" s="3">
        <f>DATA!F510</f>
        <v>4200</v>
      </c>
      <c r="W503" s="3" t="str">
        <f>'MDM WORKSHEET HIDE'!C504</f>
        <v/>
      </c>
      <c r="X503" s="3">
        <f>DATA!V510</f>
        <v>0</v>
      </c>
      <c r="Y503" s="75">
        <f>'MDM WORKSHEET HIDE'!B504</f>
        <v>14</v>
      </c>
      <c r="Z503" s="3" t="e">
        <f>'MDM WORKSHEET HIDE'!H504</f>
        <v>#N/A</v>
      </c>
      <c r="AA503" s="3" t="e">
        <f>'MDM WORKSHEET HIDE'!I504</f>
        <v>#N/A</v>
      </c>
      <c r="AB503" s="3"/>
      <c r="AC503" s="76" t="e">
        <f t="shared" si="31"/>
        <v>#VALUE!</v>
      </c>
      <c r="AD503" s="28"/>
      <c r="AE503" s="77" t="e">
        <f t="shared" si="32"/>
        <v>#VALUE!</v>
      </c>
    </row>
    <row r="504" spans="1:31" ht="48.75" customHeight="1" x14ac:dyDescent="0.3">
      <c r="A504" s="3" t="str">
        <f>CONCATENATE("REQ NAME",":",DATA!D511)</f>
        <v>REQ NAME:0</v>
      </c>
      <c r="B504" s="3" t="str">
        <f>CONCATENATE("REQ PHONE",":",DATA!E511)</f>
        <v>REQ PHONE:0</v>
      </c>
      <c r="C504" s="3">
        <f>DATA!G511</f>
        <v>0</v>
      </c>
      <c r="D504" s="3" t="e">
        <f>DATA!H511</f>
        <v>#N/A</v>
      </c>
      <c r="E504" s="3">
        <f>DATA!U511</f>
        <v>0</v>
      </c>
      <c r="F504" s="4">
        <f>DATA!I511</f>
        <v>0</v>
      </c>
      <c r="G504" s="3" t="str">
        <f>CONCATENATE("CUST NAME",":",DATA!J511)</f>
        <v>CUST NAME:</v>
      </c>
      <c r="H504" s="5"/>
      <c r="I504" s="4">
        <f t="shared" si="29"/>
        <v>0</v>
      </c>
      <c r="J504" s="3" t="str">
        <f t="shared" si="30"/>
        <v>CUST NAME:</v>
      </c>
      <c r="K504" s="3" t="str">
        <f>CONCATENATE("PRIM CONTACT",":",DATA!K511)</f>
        <v>PRIM CONTACT:</v>
      </c>
      <c r="L504" s="3" t="str">
        <f>CONCATENATE("PRIM PHONE",":",DATA!L511)</f>
        <v>PRIM PHONE:</v>
      </c>
      <c r="M504" s="75" t="str">
        <f>CONCATENATE("REQ COMPLETION DATE",":",(TEXT(DATA!M511,"MM/DD/YYYY")))</f>
        <v>REQ COMPLETION DATE:01/00/1900</v>
      </c>
      <c r="N504" s="3"/>
      <c r="O504" s="3">
        <f>DATA!N511</f>
        <v>0</v>
      </c>
      <c r="P504" s="3" t="str">
        <f>CONCATENATE("CURRENT LOC OF EQUIP",":",DATA!O511)</f>
        <v>CURRENT LOC OF EQUIP:</v>
      </c>
      <c r="Q504" s="3" t="str">
        <f>CONCATENATE("NEW LOC OF EQUIP",":",DATA!O511)</f>
        <v>NEW LOC OF EQUIP:</v>
      </c>
      <c r="R504" s="3" t="str">
        <f>CONCATENATE("MODEL",":",DATA!Q511)</f>
        <v>MODEL:</v>
      </c>
      <c r="S504" s="3" t="str">
        <f>CONCATENATE("GRAPHICS",":",DATA!R511)</f>
        <v>GRAPHICS:</v>
      </c>
      <c r="T504" s="3" t="str">
        <f>CONCATENATE("# OF STEPS",":",DATA!S511)</f>
        <v># OF STEPS:</v>
      </c>
      <c r="U504" s="3" t="str">
        <f>CONCATENATE("COMMENTS",":",DATA!T511)</f>
        <v>COMMENTS:</v>
      </c>
      <c r="V504" s="3">
        <f>DATA!F511</f>
        <v>4200</v>
      </c>
      <c r="W504" s="3" t="str">
        <f>'MDM WORKSHEET HIDE'!C505</f>
        <v/>
      </c>
      <c r="X504" s="3">
        <f>DATA!V511</f>
        <v>0</v>
      </c>
      <c r="Y504" s="75">
        <f>'MDM WORKSHEET HIDE'!B505</f>
        <v>14</v>
      </c>
      <c r="Z504" s="3" t="e">
        <f>'MDM WORKSHEET HIDE'!H505</f>
        <v>#N/A</v>
      </c>
      <c r="AA504" s="3" t="e">
        <f>'MDM WORKSHEET HIDE'!I505</f>
        <v>#N/A</v>
      </c>
      <c r="AB504" s="3"/>
      <c r="AC504" s="76" t="e">
        <f t="shared" si="31"/>
        <v>#VALUE!</v>
      </c>
      <c r="AD504" s="28"/>
      <c r="AE504" s="77" t="e">
        <f t="shared" si="32"/>
        <v>#VALUE!</v>
      </c>
    </row>
    <row r="505" spans="1:31" ht="48.75" customHeight="1" x14ac:dyDescent="0.3">
      <c r="A505" s="3" t="str">
        <f>CONCATENATE("REQ NAME",":",DATA!D512)</f>
        <v>REQ NAME:0</v>
      </c>
      <c r="B505" s="3" t="str">
        <f>CONCATENATE("REQ PHONE",":",DATA!E512)</f>
        <v>REQ PHONE:0</v>
      </c>
      <c r="C505" s="3">
        <f>DATA!G512</f>
        <v>0</v>
      </c>
      <c r="D505" s="3" t="e">
        <f>DATA!H512</f>
        <v>#N/A</v>
      </c>
      <c r="E505" s="3">
        <f>DATA!U512</f>
        <v>0</v>
      </c>
      <c r="F505" s="4">
        <f>DATA!I512</f>
        <v>0</v>
      </c>
      <c r="G505" s="3" t="str">
        <f>CONCATENATE("CUST NAME",":",DATA!J512)</f>
        <v>CUST NAME:</v>
      </c>
      <c r="H505" s="5"/>
      <c r="I505" s="4">
        <f t="shared" si="29"/>
        <v>0</v>
      </c>
      <c r="J505" s="3" t="str">
        <f t="shared" si="30"/>
        <v>CUST NAME:</v>
      </c>
      <c r="K505" s="3" t="str">
        <f>CONCATENATE("PRIM CONTACT",":",DATA!K512)</f>
        <v>PRIM CONTACT:</v>
      </c>
      <c r="L505" s="3" t="str">
        <f>CONCATENATE("PRIM PHONE",":",DATA!L512)</f>
        <v>PRIM PHONE:</v>
      </c>
      <c r="M505" s="75" t="str">
        <f>CONCATENATE("REQ COMPLETION DATE",":",(TEXT(DATA!M512,"MM/DD/YYYY")))</f>
        <v>REQ COMPLETION DATE:01/00/1900</v>
      </c>
      <c r="N505" s="3"/>
      <c r="O505" s="3">
        <f>DATA!N512</f>
        <v>0</v>
      </c>
      <c r="P505" s="3" t="str">
        <f>CONCATENATE("CURRENT LOC OF EQUIP",":",DATA!O512)</f>
        <v>CURRENT LOC OF EQUIP:</v>
      </c>
      <c r="Q505" s="3" t="str">
        <f>CONCATENATE("NEW LOC OF EQUIP",":",DATA!O512)</f>
        <v>NEW LOC OF EQUIP:</v>
      </c>
      <c r="R505" s="3" t="str">
        <f>CONCATENATE("MODEL",":",DATA!Q512)</f>
        <v>MODEL:</v>
      </c>
      <c r="S505" s="3" t="str">
        <f>CONCATENATE("GRAPHICS",":",DATA!R512)</f>
        <v>GRAPHICS:</v>
      </c>
      <c r="T505" s="3" t="str">
        <f>CONCATENATE("# OF STEPS",":",DATA!S512)</f>
        <v># OF STEPS:</v>
      </c>
      <c r="U505" s="3" t="str">
        <f>CONCATENATE("COMMENTS",":",DATA!T512)</f>
        <v>COMMENTS:</v>
      </c>
      <c r="V505" s="3">
        <f>DATA!F512</f>
        <v>4200</v>
      </c>
      <c r="W505" s="3" t="str">
        <f>'MDM WORKSHEET HIDE'!C506</f>
        <v/>
      </c>
      <c r="X505" s="3">
        <f>DATA!V512</f>
        <v>0</v>
      </c>
      <c r="Y505" s="75">
        <f>'MDM WORKSHEET HIDE'!B506</f>
        <v>14</v>
      </c>
      <c r="Z505" s="3" t="e">
        <f>'MDM WORKSHEET HIDE'!H506</f>
        <v>#N/A</v>
      </c>
      <c r="AA505" s="3" t="e">
        <f>'MDM WORKSHEET HIDE'!I506</f>
        <v>#N/A</v>
      </c>
      <c r="AB505" s="3"/>
      <c r="AC505" s="76" t="e">
        <f t="shared" si="31"/>
        <v>#VALUE!</v>
      </c>
      <c r="AD505" s="28"/>
      <c r="AE505" s="77" t="e">
        <f t="shared" si="32"/>
        <v>#VALUE!</v>
      </c>
    </row>
    <row r="506" spans="1:31" ht="48.75" customHeight="1" x14ac:dyDescent="0.3">
      <c r="A506" s="3" t="str">
        <f>CONCATENATE("REQ NAME",":",DATA!D513)</f>
        <v>REQ NAME:0</v>
      </c>
      <c r="B506" s="3" t="str">
        <f>CONCATENATE("REQ PHONE",":",DATA!E513)</f>
        <v>REQ PHONE:0</v>
      </c>
      <c r="C506" s="3">
        <f>DATA!G513</f>
        <v>0</v>
      </c>
      <c r="D506" s="3" t="e">
        <f>DATA!H513</f>
        <v>#N/A</v>
      </c>
      <c r="E506" s="3">
        <f>DATA!U513</f>
        <v>0</v>
      </c>
      <c r="F506" s="4">
        <f>DATA!I513</f>
        <v>0</v>
      </c>
      <c r="G506" s="3" t="str">
        <f>CONCATENATE("CUST NAME",":",DATA!J513)</f>
        <v>CUST NAME:</v>
      </c>
      <c r="H506" s="5"/>
      <c r="I506" s="4">
        <f t="shared" si="29"/>
        <v>0</v>
      </c>
      <c r="J506" s="3" t="str">
        <f t="shared" si="30"/>
        <v>CUST NAME:</v>
      </c>
      <c r="K506" s="3" t="str">
        <f>CONCATENATE("PRIM CONTACT",":",DATA!K513)</f>
        <v>PRIM CONTACT:</v>
      </c>
      <c r="L506" s="3" t="str">
        <f>CONCATENATE("PRIM PHONE",":",DATA!L513)</f>
        <v>PRIM PHONE:</v>
      </c>
      <c r="M506" s="75" t="str">
        <f>CONCATENATE("REQ COMPLETION DATE",":",(TEXT(DATA!M513,"MM/DD/YYYY")))</f>
        <v>REQ COMPLETION DATE:01/00/1900</v>
      </c>
      <c r="N506" s="3"/>
      <c r="O506" s="3">
        <f>DATA!N513</f>
        <v>0</v>
      </c>
      <c r="P506" s="3" t="str">
        <f>CONCATENATE("CURRENT LOC OF EQUIP",":",DATA!O513)</f>
        <v>CURRENT LOC OF EQUIP:</v>
      </c>
      <c r="Q506" s="3" t="str">
        <f>CONCATENATE("NEW LOC OF EQUIP",":",DATA!O513)</f>
        <v>NEW LOC OF EQUIP:</v>
      </c>
      <c r="R506" s="3" t="str">
        <f>CONCATENATE("MODEL",":",DATA!Q513)</f>
        <v>MODEL:</v>
      </c>
      <c r="S506" s="3" t="str">
        <f>CONCATENATE("GRAPHICS",":",DATA!R513)</f>
        <v>GRAPHICS:</v>
      </c>
      <c r="T506" s="3" t="str">
        <f>CONCATENATE("# OF STEPS",":",DATA!S513)</f>
        <v># OF STEPS:</v>
      </c>
      <c r="U506" s="3" t="str">
        <f>CONCATENATE("COMMENTS",":",DATA!T513)</f>
        <v>COMMENTS:</v>
      </c>
      <c r="V506" s="3">
        <f>DATA!F513</f>
        <v>4200</v>
      </c>
      <c r="W506" s="3" t="str">
        <f>'MDM WORKSHEET HIDE'!C507</f>
        <v/>
      </c>
      <c r="X506" s="3">
        <f>DATA!V513</f>
        <v>0</v>
      </c>
      <c r="Y506" s="75">
        <f>'MDM WORKSHEET HIDE'!B507</f>
        <v>14</v>
      </c>
      <c r="Z506" s="3" t="e">
        <f>'MDM WORKSHEET HIDE'!H507</f>
        <v>#N/A</v>
      </c>
      <c r="AA506" s="3" t="e">
        <f>'MDM WORKSHEET HIDE'!I507</f>
        <v>#N/A</v>
      </c>
      <c r="AB506" s="3"/>
      <c r="AC506" s="76" t="e">
        <f t="shared" si="31"/>
        <v>#VALUE!</v>
      </c>
      <c r="AD506" s="28"/>
      <c r="AE506" s="77" t="e">
        <f t="shared" si="32"/>
        <v>#VALUE!</v>
      </c>
    </row>
    <row r="507" spans="1:31" ht="48.75" customHeight="1" x14ac:dyDescent="0.3">
      <c r="A507" s="3" t="str">
        <f>CONCATENATE("REQ NAME",":",DATA!D514)</f>
        <v>REQ NAME:0</v>
      </c>
      <c r="B507" s="3" t="str">
        <f>CONCATENATE("REQ PHONE",":",DATA!E514)</f>
        <v>REQ PHONE:0</v>
      </c>
      <c r="C507" s="3">
        <f>DATA!G514</f>
        <v>0</v>
      </c>
      <c r="D507" s="3" t="e">
        <f>DATA!H514</f>
        <v>#N/A</v>
      </c>
      <c r="E507" s="3">
        <f>DATA!U514</f>
        <v>0</v>
      </c>
      <c r="F507" s="4">
        <f>DATA!I514</f>
        <v>0</v>
      </c>
      <c r="G507" s="3" t="str">
        <f>CONCATENATE("CUST NAME",":",DATA!J514)</f>
        <v>CUST NAME:</v>
      </c>
      <c r="H507" s="5"/>
      <c r="I507" s="4">
        <f t="shared" si="29"/>
        <v>0</v>
      </c>
      <c r="J507" s="3" t="str">
        <f t="shared" si="30"/>
        <v>CUST NAME:</v>
      </c>
      <c r="K507" s="3" t="str">
        <f>CONCATENATE("PRIM CONTACT",":",DATA!K514)</f>
        <v>PRIM CONTACT:</v>
      </c>
      <c r="L507" s="3" t="str">
        <f>CONCATENATE("PRIM PHONE",":",DATA!L514)</f>
        <v>PRIM PHONE:</v>
      </c>
      <c r="M507" s="75" t="str">
        <f>CONCATENATE("REQ COMPLETION DATE",":",(TEXT(DATA!M514,"MM/DD/YYYY")))</f>
        <v>REQ COMPLETION DATE:01/00/1900</v>
      </c>
      <c r="N507" s="3"/>
      <c r="O507" s="3">
        <f>DATA!N514</f>
        <v>0</v>
      </c>
      <c r="P507" s="3" t="str">
        <f>CONCATENATE("CURRENT LOC OF EQUIP",":",DATA!O514)</f>
        <v>CURRENT LOC OF EQUIP:</v>
      </c>
      <c r="Q507" s="3" t="str">
        <f>CONCATENATE("NEW LOC OF EQUIP",":",DATA!O514)</f>
        <v>NEW LOC OF EQUIP:</v>
      </c>
      <c r="R507" s="3" t="str">
        <f>CONCATENATE("MODEL",":",DATA!Q514)</f>
        <v>MODEL:</v>
      </c>
      <c r="S507" s="3" t="str">
        <f>CONCATENATE("GRAPHICS",":",DATA!R514)</f>
        <v>GRAPHICS:</v>
      </c>
      <c r="T507" s="3" t="str">
        <f>CONCATENATE("# OF STEPS",":",DATA!S514)</f>
        <v># OF STEPS:</v>
      </c>
      <c r="U507" s="3" t="str">
        <f>CONCATENATE("COMMENTS",":",DATA!T514)</f>
        <v>COMMENTS:</v>
      </c>
      <c r="V507" s="3">
        <f>DATA!F514</f>
        <v>4200</v>
      </c>
      <c r="W507" s="3" t="str">
        <f>'MDM WORKSHEET HIDE'!C508</f>
        <v/>
      </c>
      <c r="X507" s="3">
        <f>DATA!V514</f>
        <v>0</v>
      </c>
      <c r="Y507" s="75">
        <f>'MDM WORKSHEET HIDE'!B508</f>
        <v>14</v>
      </c>
      <c r="Z507" s="3" t="e">
        <f>'MDM WORKSHEET HIDE'!H508</f>
        <v>#N/A</v>
      </c>
      <c r="AA507" s="3" t="e">
        <f>'MDM WORKSHEET HIDE'!I508</f>
        <v>#N/A</v>
      </c>
      <c r="AB507" s="3"/>
      <c r="AC507" s="76" t="e">
        <f t="shared" si="31"/>
        <v>#VALUE!</v>
      </c>
      <c r="AD507" s="28"/>
      <c r="AE507" s="77" t="e">
        <f t="shared" si="32"/>
        <v>#VALUE!</v>
      </c>
    </row>
    <row r="508" spans="1:31" ht="48.75" customHeight="1" x14ac:dyDescent="0.3">
      <c r="A508" s="3" t="str">
        <f>CONCATENATE("REQ NAME",":",DATA!D515)</f>
        <v>REQ NAME:0</v>
      </c>
      <c r="B508" s="3" t="str">
        <f>CONCATENATE("REQ PHONE",":",DATA!E515)</f>
        <v>REQ PHONE:0</v>
      </c>
      <c r="C508" s="3">
        <f>DATA!G515</f>
        <v>0</v>
      </c>
      <c r="D508" s="3" t="e">
        <f>DATA!H515</f>
        <v>#N/A</v>
      </c>
      <c r="E508" s="3">
        <f>DATA!U515</f>
        <v>0</v>
      </c>
      <c r="F508" s="4">
        <f>DATA!I515</f>
        <v>0</v>
      </c>
      <c r="G508" s="3" t="str">
        <f>CONCATENATE("CUST NAME",":",DATA!J515)</f>
        <v>CUST NAME:</v>
      </c>
      <c r="H508" s="5"/>
      <c r="I508" s="4">
        <f t="shared" si="29"/>
        <v>0</v>
      </c>
      <c r="J508" s="3" t="str">
        <f t="shared" si="30"/>
        <v>CUST NAME:</v>
      </c>
      <c r="K508" s="3" t="str">
        <f>CONCATENATE("PRIM CONTACT",":",DATA!K515)</f>
        <v>PRIM CONTACT:</v>
      </c>
      <c r="L508" s="3" t="str">
        <f>CONCATENATE("PRIM PHONE",":",DATA!L515)</f>
        <v>PRIM PHONE:</v>
      </c>
      <c r="M508" s="75" t="str">
        <f>CONCATENATE("REQ COMPLETION DATE",":",(TEXT(DATA!M515,"MM/DD/YYYY")))</f>
        <v>REQ COMPLETION DATE:01/00/1900</v>
      </c>
      <c r="N508" s="3"/>
      <c r="O508" s="3">
        <f>DATA!N515</f>
        <v>0</v>
      </c>
      <c r="P508" s="3" t="str">
        <f>CONCATENATE("CURRENT LOC OF EQUIP",":",DATA!O515)</f>
        <v>CURRENT LOC OF EQUIP:</v>
      </c>
      <c r="Q508" s="3" t="str">
        <f>CONCATENATE("NEW LOC OF EQUIP",":",DATA!O515)</f>
        <v>NEW LOC OF EQUIP:</v>
      </c>
      <c r="R508" s="3" t="str">
        <f>CONCATENATE("MODEL",":",DATA!Q515)</f>
        <v>MODEL:</v>
      </c>
      <c r="S508" s="3" t="str">
        <f>CONCATENATE("GRAPHICS",":",DATA!R515)</f>
        <v>GRAPHICS:</v>
      </c>
      <c r="T508" s="3" t="str">
        <f>CONCATENATE("# OF STEPS",":",DATA!S515)</f>
        <v># OF STEPS:</v>
      </c>
      <c r="U508" s="3" t="str">
        <f>CONCATENATE("COMMENTS",":",DATA!T515)</f>
        <v>COMMENTS:</v>
      </c>
      <c r="V508" s="3">
        <f>DATA!F515</f>
        <v>4200</v>
      </c>
      <c r="W508" s="3" t="str">
        <f>'MDM WORKSHEET HIDE'!C509</f>
        <v/>
      </c>
      <c r="X508" s="3">
        <f>DATA!V515</f>
        <v>0</v>
      </c>
      <c r="Y508" s="75">
        <f>'MDM WORKSHEET HIDE'!B509</f>
        <v>14</v>
      </c>
      <c r="Z508" s="3" t="e">
        <f>'MDM WORKSHEET HIDE'!H509</f>
        <v>#N/A</v>
      </c>
      <c r="AA508" s="3" t="e">
        <f>'MDM WORKSHEET HIDE'!I509</f>
        <v>#N/A</v>
      </c>
      <c r="AB508" s="3"/>
      <c r="AC508" s="76" t="e">
        <f t="shared" si="31"/>
        <v>#VALUE!</v>
      </c>
      <c r="AD508" s="28"/>
      <c r="AE508" s="77" t="e">
        <f t="shared" si="32"/>
        <v>#VALUE!</v>
      </c>
    </row>
    <row r="509" spans="1:31" ht="48.75" customHeight="1" x14ac:dyDescent="0.3">
      <c r="A509" s="3" t="str">
        <f>CONCATENATE("REQ NAME",":",DATA!D516)</f>
        <v>REQ NAME:0</v>
      </c>
      <c r="B509" s="3" t="str">
        <f>CONCATENATE("REQ PHONE",":",DATA!E516)</f>
        <v>REQ PHONE:0</v>
      </c>
      <c r="C509" s="3">
        <f>DATA!G516</f>
        <v>0</v>
      </c>
      <c r="D509" s="3" t="e">
        <f>DATA!H516</f>
        <v>#N/A</v>
      </c>
      <c r="E509" s="3">
        <f>DATA!U516</f>
        <v>0</v>
      </c>
      <c r="F509" s="4">
        <f>DATA!I516</f>
        <v>0</v>
      </c>
      <c r="G509" s="3" t="str">
        <f>CONCATENATE("CUST NAME",":",DATA!J516)</f>
        <v>CUST NAME:</v>
      </c>
      <c r="H509" s="5"/>
      <c r="I509" s="4">
        <f t="shared" si="29"/>
        <v>0</v>
      </c>
      <c r="J509" s="3" t="str">
        <f t="shared" si="30"/>
        <v>CUST NAME:</v>
      </c>
      <c r="K509" s="3" t="str">
        <f>CONCATENATE("PRIM CONTACT",":",DATA!K516)</f>
        <v>PRIM CONTACT:</v>
      </c>
      <c r="L509" s="3" t="str">
        <f>CONCATENATE("PRIM PHONE",":",DATA!L516)</f>
        <v>PRIM PHONE:</v>
      </c>
      <c r="M509" s="75" t="str">
        <f>CONCATENATE("REQ COMPLETION DATE",":",(TEXT(DATA!M516,"MM/DD/YYYY")))</f>
        <v>REQ COMPLETION DATE:01/00/1900</v>
      </c>
      <c r="N509" s="3"/>
      <c r="O509" s="3">
        <f>DATA!N516</f>
        <v>0</v>
      </c>
      <c r="P509" s="3" t="str">
        <f>CONCATENATE("CURRENT LOC OF EQUIP",":",DATA!O516)</f>
        <v>CURRENT LOC OF EQUIP:</v>
      </c>
      <c r="Q509" s="3" t="str">
        <f>CONCATENATE("NEW LOC OF EQUIP",":",DATA!O516)</f>
        <v>NEW LOC OF EQUIP:</v>
      </c>
      <c r="R509" s="3" t="str">
        <f>CONCATENATE("MODEL",":",DATA!Q516)</f>
        <v>MODEL:</v>
      </c>
      <c r="S509" s="3" t="str">
        <f>CONCATENATE("GRAPHICS",":",DATA!R516)</f>
        <v>GRAPHICS:</v>
      </c>
      <c r="T509" s="3" t="str">
        <f>CONCATENATE("# OF STEPS",":",DATA!S516)</f>
        <v># OF STEPS:</v>
      </c>
      <c r="U509" s="3" t="str">
        <f>CONCATENATE("COMMENTS",":",DATA!T516)</f>
        <v>COMMENTS:</v>
      </c>
      <c r="V509" s="3">
        <f>DATA!F516</f>
        <v>4200</v>
      </c>
      <c r="W509" s="3" t="str">
        <f>'MDM WORKSHEET HIDE'!C510</f>
        <v/>
      </c>
      <c r="X509" s="3">
        <f>DATA!V516</f>
        <v>0</v>
      </c>
      <c r="Y509" s="75">
        <f>'MDM WORKSHEET HIDE'!B510</f>
        <v>14</v>
      </c>
      <c r="Z509" s="3" t="e">
        <f>'MDM WORKSHEET HIDE'!H510</f>
        <v>#N/A</v>
      </c>
      <c r="AA509" s="3" t="e">
        <f>'MDM WORKSHEET HIDE'!I510</f>
        <v>#N/A</v>
      </c>
      <c r="AB509" s="3"/>
      <c r="AC509" s="76" t="e">
        <f t="shared" si="31"/>
        <v>#VALUE!</v>
      </c>
      <c r="AD509" s="28"/>
      <c r="AE509" s="77" t="e">
        <f t="shared" si="32"/>
        <v>#VALUE!</v>
      </c>
    </row>
    <row r="510" spans="1:31" ht="48.75" customHeight="1" x14ac:dyDescent="0.3">
      <c r="A510" s="3" t="str">
        <f>CONCATENATE("REQ NAME",":",DATA!D517)</f>
        <v>REQ NAME:0</v>
      </c>
      <c r="B510" s="3" t="str">
        <f>CONCATENATE("REQ PHONE",":",DATA!E517)</f>
        <v>REQ PHONE:0</v>
      </c>
      <c r="C510" s="3">
        <f>DATA!G517</f>
        <v>0</v>
      </c>
      <c r="D510" s="3" t="e">
        <f>DATA!H517</f>
        <v>#N/A</v>
      </c>
      <c r="E510" s="3">
        <f>DATA!U517</f>
        <v>0</v>
      </c>
      <c r="F510" s="4">
        <f>DATA!I517</f>
        <v>0</v>
      </c>
      <c r="G510" s="3" t="str">
        <f>CONCATENATE("CUST NAME",":",DATA!J517)</f>
        <v>CUST NAME:</v>
      </c>
      <c r="H510" s="5"/>
      <c r="I510" s="4">
        <f t="shared" si="29"/>
        <v>0</v>
      </c>
      <c r="J510" s="3" t="str">
        <f t="shared" si="30"/>
        <v>CUST NAME:</v>
      </c>
      <c r="K510" s="3" t="str">
        <f>CONCATENATE("PRIM CONTACT",":",DATA!K517)</f>
        <v>PRIM CONTACT:</v>
      </c>
      <c r="L510" s="3" t="str">
        <f>CONCATENATE("PRIM PHONE",":",DATA!L517)</f>
        <v>PRIM PHONE:</v>
      </c>
      <c r="M510" s="75" t="str">
        <f>CONCATENATE("REQ COMPLETION DATE",":",(TEXT(DATA!M517,"MM/DD/YYYY")))</f>
        <v>REQ COMPLETION DATE:01/00/1900</v>
      </c>
      <c r="N510" s="3"/>
      <c r="O510" s="3">
        <f>DATA!N517</f>
        <v>0</v>
      </c>
      <c r="P510" s="3" t="str">
        <f>CONCATENATE("CURRENT LOC OF EQUIP",":",DATA!O517)</f>
        <v>CURRENT LOC OF EQUIP:</v>
      </c>
      <c r="Q510" s="3" t="str">
        <f>CONCATENATE("NEW LOC OF EQUIP",":",DATA!O517)</f>
        <v>NEW LOC OF EQUIP:</v>
      </c>
      <c r="R510" s="3" t="str">
        <f>CONCATENATE("MODEL",":",DATA!Q517)</f>
        <v>MODEL:</v>
      </c>
      <c r="S510" s="3" t="str">
        <f>CONCATENATE("GRAPHICS",":",DATA!R517)</f>
        <v>GRAPHICS:</v>
      </c>
      <c r="T510" s="3" t="str">
        <f>CONCATENATE("# OF STEPS",":",DATA!S517)</f>
        <v># OF STEPS:</v>
      </c>
      <c r="U510" s="3" t="str">
        <f>CONCATENATE("COMMENTS",":",DATA!T517)</f>
        <v>COMMENTS:</v>
      </c>
      <c r="V510" s="3">
        <f>DATA!F517</f>
        <v>4200</v>
      </c>
      <c r="W510" s="3" t="str">
        <f>'MDM WORKSHEET HIDE'!C511</f>
        <v/>
      </c>
      <c r="X510" s="3">
        <f>DATA!V517</f>
        <v>0</v>
      </c>
      <c r="Y510" s="75">
        <f>'MDM WORKSHEET HIDE'!B511</f>
        <v>14</v>
      </c>
      <c r="Z510" s="3" t="e">
        <f>'MDM WORKSHEET HIDE'!H511</f>
        <v>#N/A</v>
      </c>
      <c r="AA510" s="3" t="e">
        <f>'MDM WORKSHEET HIDE'!I511</f>
        <v>#N/A</v>
      </c>
      <c r="AB510" s="3"/>
      <c r="AC510" s="76" t="e">
        <f t="shared" si="31"/>
        <v>#VALUE!</v>
      </c>
      <c r="AD510" s="28"/>
      <c r="AE510" s="77" t="e">
        <f t="shared" si="32"/>
        <v>#VALUE!</v>
      </c>
    </row>
    <row r="511" spans="1:31" ht="48.75" customHeight="1" x14ac:dyDescent="0.3">
      <c r="A511" s="3" t="str">
        <f>CONCATENATE("REQ NAME",":",DATA!D518)</f>
        <v>REQ NAME:0</v>
      </c>
      <c r="B511" s="3" t="str">
        <f>CONCATENATE("REQ PHONE",":",DATA!E518)</f>
        <v>REQ PHONE:0</v>
      </c>
      <c r="C511" s="3">
        <f>DATA!G518</f>
        <v>0</v>
      </c>
      <c r="D511" s="3" t="e">
        <f>DATA!H518</f>
        <v>#N/A</v>
      </c>
      <c r="E511" s="3">
        <f>DATA!U518</f>
        <v>0</v>
      </c>
      <c r="F511" s="4">
        <f>DATA!I518</f>
        <v>0</v>
      </c>
      <c r="G511" s="3" t="str">
        <f>CONCATENATE("CUST NAME",":",DATA!J518)</f>
        <v>CUST NAME:</v>
      </c>
      <c r="H511" s="5"/>
      <c r="I511" s="4">
        <f t="shared" si="29"/>
        <v>0</v>
      </c>
      <c r="J511" s="3" t="str">
        <f t="shared" si="30"/>
        <v>CUST NAME:</v>
      </c>
      <c r="K511" s="3" t="str">
        <f>CONCATENATE("PRIM CONTACT",":",DATA!K518)</f>
        <v>PRIM CONTACT:</v>
      </c>
      <c r="L511" s="3" t="str">
        <f>CONCATENATE("PRIM PHONE",":",DATA!L518)</f>
        <v>PRIM PHONE:</v>
      </c>
      <c r="M511" s="75" t="str">
        <f>CONCATENATE("REQ COMPLETION DATE",":",(TEXT(DATA!M518,"MM/DD/YYYY")))</f>
        <v>REQ COMPLETION DATE:01/00/1900</v>
      </c>
      <c r="N511" s="3"/>
      <c r="O511" s="3">
        <f>DATA!N518</f>
        <v>0</v>
      </c>
      <c r="P511" s="3" t="str">
        <f>CONCATENATE("CURRENT LOC OF EQUIP",":",DATA!O518)</f>
        <v>CURRENT LOC OF EQUIP:</v>
      </c>
      <c r="Q511" s="3" t="str">
        <f>CONCATENATE("NEW LOC OF EQUIP",":",DATA!O518)</f>
        <v>NEW LOC OF EQUIP:</v>
      </c>
      <c r="R511" s="3" t="str">
        <f>CONCATENATE("MODEL",":",DATA!Q518)</f>
        <v>MODEL:</v>
      </c>
      <c r="S511" s="3" t="str">
        <f>CONCATENATE("GRAPHICS",":",DATA!R518)</f>
        <v>GRAPHICS:</v>
      </c>
      <c r="T511" s="3" t="str">
        <f>CONCATENATE("# OF STEPS",":",DATA!S518)</f>
        <v># OF STEPS:</v>
      </c>
      <c r="U511" s="3" t="str">
        <f>CONCATENATE("COMMENTS",":",DATA!T518)</f>
        <v>COMMENTS:</v>
      </c>
      <c r="V511" s="3">
        <f>DATA!F518</f>
        <v>4200</v>
      </c>
      <c r="W511" s="3" t="str">
        <f>'MDM WORKSHEET HIDE'!C512</f>
        <v/>
      </c>
      <c r="X511" s="3">
        <f>DATA!V518</f>
        <v>0</v>
      </c>
      <c r="Y511" s="75">
        <f>'MDM WORKSHEET HIDE'!B512</f>
        <v>14</v>
      </c>
      <c r="Z511" s="3" t="e">
        <f>'MDM WORKSHEET HIDE'!H512</f>
        <v>#N/A</v>
      </c>
      <c r="AA511" s="3" t="e">
        <f>'MDM WORKSHEET HIDE'!I512</f>
        <v>#N/A</v>
      </c>
      <c r="AB511" s="3"/>
      <c r="AC511" s="76" t="e">
        <f t="shared" si="31"/>
        <v>#VALUE!</v>
      </c>
      <c r="AD511" s="28"/>
      <c r="AE511" s="77" t="e">
        <f t="shared" si="32"/>
        <v>#VALUE!</v>
      </c>
    </row>
    <row r="512" spans="1:31" ht="48.75" customHeight="1" x14ac:dyDescent="0.3">
      <c r="A512" s="3" t="str">
        <f>CONCATENATE("REQ NAME",":",DATA!D519)</f>
        <v>REQ NAME:0</v>
      </c>
      <c r="B512" s="3" t="str">
        <f>CONCATENATE("REQ PHONE",":",DATA!E519)</f>
        <v>REQ PHONE:0</v>
      </c>
      <c r="C512" s="3">
        <f>DATA!G519</f>
        <v>0</v>
      </c>
      <c r="D512" s="3" t="e">
        <f>DATA!H519</f>
        <v>#N/A</v>
      </c>
      <c r="E512" s="3">
        <f>DATA!U519</f>
        <v>0</v>
      </c>
      <c r="F512" s="4">
        <f>DATA!I519</f>
        <v>0</v>
      </c>
      <c r="G512" s="3" t="str">
        <f>CONCATENATE("CUST NAME",":",DATA!J519)</f>
        <v>CUST NAME:</v>
      </c>
      <c r="H512" s="5"/>
      <c r="I512" s="4">
        <f t="shared" si="29"/>
        <v>0</v>
      </c>
      <c r="J512" s="3" t="str">
        <f t="shared" si="30"/>
        <v>CUST NAME:</v>
      </c>
      <c r="K512" s="3" t="str">
        <f>CONCATENATE("PRIM CONTACT",":",DATA!K519)</f>
        <v>PRIM CONTACT:</v>
      </c>
      <c r="L512" s="3" t="str">
        <f>CONCATENATE("PRIM PHONE",":",DATA!L519)</f>
        <v>PRIM PHONE:</v>
      </c>
      <c r="M512" s="75" t="str">
        <f>CONCATENATE("REQ COMPLETION DATE",":",(TEXT(DATA!M519,"MM/DD/YYYY")))</f>
        <v>REQ COMPLETION DATE:01/00/1900</v>
      </c>
      <c r="N512" s="3"/>
      <c r="O512" s="3">
        <f>DATA!N519</f>
        <v>0</v>
      </c>
      <c r="P512" s="3" t="str">
        <f>CONCATENATE("CURRENT LOC OF EQUIP",":",DATA!O519)</f>
        <v>CURRENT LOC OF EQUIP:</v>
      </c>
      <c r="Q512" s="3" t="str">
        <f>CONCATENATE("NEW LOC OF EQUIP",":",DATA!O519)</f>
        <v>NEW LOC OF EQUIP:</v>
      </c>
      <c r="R512" s="3" t="str">
        <f>CONCATENATE("MODEL",":",DATA!Q519)</f>
        <v>MODEL:</v>
      </c>
      <c r="S512" s="3" t="str">
        <f>CONCATENATE("GRAPHICS",":",DATA!R519)</f>
        <v>GRAPHICS:</v>
      </c>
      <c r="T512" s="3" t="str">
        <f>CONCATENATE("# OF STEPS",":",DATA!S519)</f>
        <v># OF STEPS:</v>
      </c>
      <c r="U512" s="3" t="str">
        <f>CONCATENATE("COMMENTS",":",DATA!T519)</f>
        <v>COMMENTS:</v>
      </c>
      <c r="V512" s="3">
        <f>DATA!F519</f>
        <v>4200</v>
      </c>
      <c r="W512" s="3" t="str">
        <f>'MDM WORKSHEET HIDE'!C513</f>
        <v/>
      </c>
      <c r="X512" s="3">
        <f>DATA!V519</f>
        <v>0</v>
      </c>
      <c r="Y512" s="75">
        <f>'MDM WORKSHEET HIDE'!B513</f>
        <v>14</v>
      </c>
      <c r="Z512" s="3" t="e">
        <f>'MDM WORKSHEET HIDE'!H513</f>
        <v>#N/A</v>
      </c>
      <c r="AA512" s="3" t="e">
        <f>'MDM WORKSHEET HIDE'!I513</f>
        <v>#N/A</v>
      </c>
      <c r="AB512" s="3"/>
      <c r="AC512" s="76" t="e">
        <f t="shared" si="31"/>
        <v>#VALUE!</v>
      </c>
      <c r="AD512" s="28"/>
      <c r="AE512" s="77" t="e">
        <f t="shared" si="32"/>
        <v>#VALUE!</v>
      </c>
    </row>
    <row r="513" spans="1:31" ht="48.75" customHeight="1" x14ac:dyDescent="0.3">
      <c r="A513" s="3" t="str">
        <f>CONCATENATE("REQ NAME",":",DATA!D520)</f>
        <v>REQ NAME:0</v>
      </c>
      <c r="B513" s="3" t="str">
        <f>CONCATENATE("REQ PHONE",":",DATA!E520)</f>
        <v>REQ PHONE:0</v>
      </c>
      <c r="C513" s="3">
        <f>DATA!G520</f>
        <v>0</v>
      </c>
      <c r="D513" s="3" t="e">
        <f>DATA!H520</f>
        <v>#N/A</v>
      </c>
      <c r="E513" s="3">
        <f>DATA!U520</f>
        <v>0</v>
      </c>
      <c r="F513" s="4">
        <f>DATA!I520</f>
        <v>0</v>
      </c>
      <c r="G513" s="3" t="str">
        <f>CONCATENATE("CUST NAME",":",DATA!J520)</f>
        <v>CUST NAME:</v>
      </c>
      <c r="H513" s="5"/>
      <c r="I513" s="4">
        <f t="shared" si="29"/>
        <v>0</v>
      </c>
      <c r="J513" s="3" t="str">
        <f t="shared" si="30"/>
        <v>CUST NAME:</v>
      </c>
      <c r="K513" s="3" t="str">
        <f>CONCATENATE("PRIM CONTACT",":",DATA!K520)</f>
        <v>PRIM CONTACT:</v>
      </c>
      <c r="L513" s="3" t="str">
        <f>CONCATENATE("PRIM PHONE",":",DATA!L520)</f>
        <v>PRIM PHONE:</v>
      </c>
      <c r="M513" s="75" t="str">
        <f>CONCATENATE("REQ COMPLETION DATE",":",(TEXT(DATA!M520,"MM/DD/YYYY")))</f>
        <v>REQ COMPLETION DATE:01/00/1900</v>
      </c>
      <c r="N513" s="3"/>
      <c r="O513" s="3">
        <f>DATA!N520</f>
        <v>0</v>
      </c>
      <c r="P513" s="3" t="str">
        <f>CONCATENATE("CURRENT LOC OF EQUIP",":",DATA!O520)</f>
        <v>CURRENT LOC OF EQUIP:</v>
      </c>
      <c r="Q513" s="3" t="str">
        <f>CONCATENATE("NEW LOC OF EQUIP",":",DATA!O520)</f>
        <v>NEW LOC OF EQUIP:</v>
      </c>
      <c r="R513" s="3" t="str">
        <f>CONCATENATE("MODEL",":",DATA!Q520)</f>
        <v>MODEL:</v>
      </c>
      <c r="S513" s="3" t="str">
        <f>CONCATENATE("GRAPHICS",":",DATA!R520)</f>
        <v>GRAPHICS:</v>
      </c>
      <c r="T513" s="3" t="str">
        <f>CONCATENATE("# OF STEPS",":",DATA!S520)</f>
        <v># OF STEPS:</v>
      </c>
      <c r="U513" s="3" t="str">
        <f>CONCATENATE("COMMENTS",":",DATA!T520)</f>
        <v>COMMENTS:</v>
      </c>
      <c r="V513" s="3">
        <f>DATA!F520</f>
        <v>4200</v>
      </c>
      <c r="W513" s="3" t="str">
        <f>'MDM WORKSHEET HIDE'!C514</f>
        <v/>
      </c>
      <c r="X513" s="3">
        <f>DATA!V520</f>
        <v>0</v>
      </c>
      <c r="Y513" s="75">
        <f>'MDM WORKSHEET HIDE'!B514</f>
        <v>14</v>
      </c>
      <c r="Z513" s="3" t="e">
        <f>'MDM WORKSHEET HIDE'!H514</f>
        <v>#N/A</v>
      </c>
      <c r="AA513" s="3" t="e">
        <f>'MDM WORKSHEET HIDE'!I514</f>
        <v>#N/A</v>
      </c>
      <c r="AB513" s="3"/>
      <c r="AC513" s="76" t="e">
        <f t="shared" si="31"/>
        <v>#VALUE!</v>
      </c>
      <c r="AD513" s="28"/>
      <c r="AE513" s="77" t="e">
        <f t="shared" si="32"/>
        <v>#VALUE!</v>
      </c>
    </row>
    <row r="514" spans="1:31" ht="48.75" customHeight="1" x14ac:dyDescent="0.3">
      <c r="A514" s="3" t="str">
        <f>CONCATENATE("REQ NAME",":",DATA!D521)</f>
        <v>REQ NAME:0</v>
      </c>
      <c r="B514" s="3" t="str">
        <f>CONCATENATE("REQ PHONE",":",DATA!E521)</f>
        <v>REQ PHONE:0</v>
      </c>
      <c r="C514" s="3">
        <f>DATA!G521</f>
        <v>0</v>
      </c>
      <c r="D514" s="3" t="e">
        <f>DATA!H521</f>
        <v>#N/A</v>
      </c>
      <c r="E514" s="3">
        <f>DATA!U521</f>
        <v>0</v>
      </c>
      <c r="F514" s="4">
        <f>DATA!I521</f>
        <v>0</v>
      </c>
      <c r="G514" s="3" t="str">
        <f>CONCATENATE("CUST NAME",":",DATA!J521)</f>
        <v>CUST NAME:</v>
      </c>
      <c r="H514" s="5"/>
      <c r="I514" s="4">
        <f t="shared" si="29"/>
        <v>0</v>
      </c>
      <c r="J514" s="3" t="str">
        <f t="shared" si="30"/>
        <v>CUST NAME:</v>
      </c>
      <c r="K514" s="3" t="str">
        <f>CONCATENATE("PRIM CONTACT",":",DATA!K521)</f>
        <v>PRIM CONTACT:</v>
      </c>
      <c r="L514" s="3" t="str">
        <f>CONCATENATE("PRIM PHONE",":",DATA!L521)</f>
        <v>PRIM PHONE:</v>
      </c>
      <c r="M514" s="75" t="str">
        <f>CONCATENATE("REQ COMPLETION DATE",":",(TEXT(DATA!M521,"MM/DD/YYYY")))</f>
        <v>REQ COMPLETION DATE:01/00/1900</v>
      </c>
      <c r="N514" s="3"/>
      <c r="O514" s="3">
        <f>DATA!N521</f>
        <v>0</v>
      </c>
      <c r="P514" s="3" t="str">
        <f>CONCATENATE("CURRENT LOC OF EQUIP",":",DATA!O521)</f>
        <v>CURRENT LOC OF EQUIP:</v>
      </c>
      <c r="Q514" s="3" t="str">
        <f>CONCATENATE("NEW LOC OF EQUIP",":",DATA!O521)</f>
        <v>NEW LOC OF EQUIP:</v>
      </c>
      <c r="R514" s="3" t="str">
        <f>CONCATENATE("MODEL",":",DATA!Q521)</f>
        <v>MODEL:</v>
      </c>
      <c r="S514" s="3" t="str">
        <f>CONCATENATE("GRAPHICS",":",DATA!R521)</f>
        <v>GRAPHICS:</v>
      </c>
      <c r="T514" s="3" t="str">
        <f>CONCATENATE("# OF STEPS",":",DATA!S521)</f>
        <v># OF STEPS:</v>
      </c>
      <c r="U514" s="3" t="str">
        <f>CONCATENATE("COMMENTS",":",DATA!T521)</f>
        <v>COMMENTS:</v>
      </c>
      <c r="V514" s="3">
        <f>DATA!F521</f>
        <v>4200</v>
      </c>
      <c r="W514" s="3" t="str">
        <f>'MDM WORKSHEET HIDE'!C515</f>
        <v/>
      </c>
      <c r="X514" s="3">
        <f>DATA!V521</f>
        <v>0</v>
      </c>
      <c r="Y514" s="75">
        <f>'MDM WORKSHEET HIDE'!B515</f>
        <v>14</v>
      </c>
      <c r="Z514" s="3" t="e">
        <f>'MDM WORKSHEET HIDE'!H515</f>
        <v>#N/A</v>
      </c>
      <c r="AA514" s="3" t="e">
        <f>'MDM WORKSHEET HIDE'!I515</f>
        <v>#N/A</v>
      </c>
      <c r="AB514" s="3"/>
      <c r="AC514" s="76" t="e">
        <f t="shared" si="31"/>
        <v>#VALUE!</v>
      </c>
      <c r="AD514" s="28"/>
      <c r="AE514" s="77" t="e">
        <f t="shared" si="32"/>
        <v>#VALUE!</v>
      </c>
    </row>
    <row r="515" spans="1:31" ht="48.75" customHeight="1" x14ac:dyDescent="0.3">
      <c r="A515" s="3" t="str">
        <f>CONCATENATE("REQ NAME",":",DATA!D522)</f>
        <v>REQ NAME:0</v>
      </c>
      <c r="B515" s="3" t="str">
        <f>CONCATENATE("REQ PHONE",":",DATA!E522)</f>
        <v>REQ PHONE:0</v>
      </c>
      <c r="C515" s="3">
        <f>DATA!G522</f>
        <v>0</v>
      </c>
      <c r="D515" s="3" t="e">
        <f>DATA!H522</f>
        <v>#N/A</v>
      </c>
      <c r="E515" s="3">
        <f>DATA!U522</f>
        <v>0</v>
      </c>
      <c r="F515" s="4">
        <f>DATA!I522</f>
        <v>0</v>
      </c>
      <c r="G515" s="3" t="str">
        <f>CONCATENATE("CUST NAME",":",DATA!J522)</f>
        <v>CUST NAME:</v>
      </c>
      <c r="H515" s="5"/>
      <c r="I515" s="4">
        <f t="shared" ref="I515:I578" si="33">F515</f>
        <v>0</v>
      </c>
      <c r="J515" s="3" t="str">
        <f t="shared" ref="J515:J578" si="34">G515</f>
        <v>CUST NAME:</v>
      </c>
      <c r="K515" s="3" t="str">
        <f>CONCATENATE("PRIM CONTACT",":",DATA!K522)</f>
        <v>PRIM CONTACT:</v>
      </c>
      <c r="L515" s="3" t="str">
        <f>CONCATENATE("PRIM PHONE",":",DATA!L522)</f>
        <v>PRIM PHONE:</v>
      </c>
      <c r="M515" s="75" t="str">
        <f>CONCATENATE("REQ COMPLETION DATE",":",(TEXT(DATA!M522,"MM/DD/YYYY")))</f>
        <v>REQ COMPLETION DATE:01/00/1900</v>
      </c>
      <c r="N515" s="3"/>
      <c r="O515" s="3">
        <f>DATA!N522</f>
        <v>0</v>
      </c>
      <c r="P515" s="3" t="str">
        <f>CONCATENATE("CURRENT LOC OF EQUIP",":",DATA!O522)</f>
        <v>CURRENT LOC OF EQUIP:</v>
      </c>
      <c r="Q515" s="3" t="str">
        <f>CONCATENATE("NEW LOC OF EQUIP",":",DATA!O522)</f>
        <v>NEW LOC OF EQUIP:</v>
      </c>
      <c r="R515" s="3" t="str">
        <f>CONCATENATE("MODEL",":",DATA!Q522)</f>
        <v>MODEL:</v>
      </c>
      <c r="S515" s="3" t="str">
        <f>CONCATENATE("GRAPHICS",":",DATA!R522)</f>
        <v>GRAPHICS:</v>
      </c>
      <c r="T515" s="3" t="str">
        <f>CONCATENATE("# OF STEPS",":",DATA!S522)</f>
        <v># OF STEPS:</v>
      </c>
      <c r="U515" s="3" t="str">
        <f>CONCATENATE("COMMENTS",":",DATA!T522)</f>
        <v>COMMENTS:</v>
      </c>
      <c r="V515" s="3">
        <f>DATA!F522</f>
        <v>4200</v>
      </c>
      <c r="W515" s="3" t="str">
        <f>'MDM WORKSHEET HIDE'!C516</f>
        <v/>
      </c>
      <c r="X515" s="3">
        <f>DATA!V522</f>
        <v>0</v>
      </c>
      <c r="Y515" s="75">
        <f>'MDM WORKSHEET HIDE'!B516</f>
        <v>14</v>
      </c>
      <c r="Z515" s="3" t="e">
        <f>'MDM WORKSHEET HIDE'!H516</f>
        <v>#N/A</v>
      </c>
      <c r="AA515" s="3" t="e">
        <f>'MDM WORKSHEET HIDE'!I516</f>
        <v>#N/A</v>
      </c>
      <c r="AB515" s="3"/>
      <c r="AC515" s="76" t="e">
        <f t="shared" ref="AC515:AC578" si="35">RIGHT(TRIM(AB515),LEN(TRIM(AB515))-FIND("- Notification",TRIM(AB515)))</f>
        <v>#VALUE!</v>
      </c>
      <c r="AD515" s="28"/>
      <c r="AE515" s="77" t="e">
        <f t="shared" ref="AE515:AE578" si="36">MID(AC515,14,13)</f>
        <v>#VALUE!</v>
      </c>
    </row>
    <row r="516" spans="1:31" ht="48.75" customHeight="1" x14ac:dyDescent="0.3">
      <c r="A516" s="3" t="str">
        <f>CONCATENATE("REQ NAME",":",DATA!D523)</f>
        <v>REQ NAME:0</v>
      </c>
      <c r="B516" s="3" t="str">
        <f>CONCATENATE("REQ PHONE",":",DATA!E523)</f>
        <v>REQ PHONE:0</v>
      </c>
      <c r="C516" s="3">
        <f>DATA!G523</f>
        <v>0</v>
      </c>
      <c r="D516" s="3" t="e">
        <f>DATA!H523</f>
        <v>#N/A</v>
      </c>
      <c r="E516" s="3">
        <f>DATA!U523</f>
        <v>0</v>
      </c>
      <c r="F516" s="4">
        <f>DATA!I523</f>
        <v>0</v>
      </c>
      <c r="G516" s="3" t="str">
        <f>CONCATENATE("CUST NAME",":",DATA!J523)</f>
        <v>CUST NAME:</v>
      </c>
      <c r="H516" s="5"/>
      <c r="I516" s="4">
        <f t="shared" si="33"/>
        <v>0</v>
      </c>
      <c r="J516" s="3" t="str">
        <f t="shared" si="34"/>
        <v>CUST NAME:</v>
      </c>
      <c r="K516" s="3" t="str">
        <f>CONCATENATE("PRIM CONTACT",":",DATA!K523)</f>
        <v>PRIM CONTACT:</v>
      </c>
      <c r="L516" s="3" t="str">
        <f>CONCATENATE("PRIM PHONE",":",DATA!L523)</f>
        <v>PRIM PHONE:</v>
      </c>
      <c r="M516" s="75" t="str">
        <f>CONCATENATE("REQ COMPLETION DATE",":",(TEXT(DATA!M523,"MM/DD/YYYY")))</f>
        <v>REQ COMPLETION DATE:01/00/1900</v>
      </c>
      <c r="N516" s="3"/>
      <c r="O516" s="3">
        <f>DATA!N523</f>
        <v>0</v>
      </c>
      <c r="P516" s="3" t="str">
        <f>CONCATENATE("CURRENT LOC OF EQUIP",":",DATA!O523)</f>
        <v>CURRENT LOC OF EQUIP:</v>
      </c>
      <c r="Q516" s="3" t="str">
        <f>CONCATENATE("NEW LOC OF EQUIP",":",DATA!O523)</f>
        <v>NEW LOC OF EQUIP:</v>
      </c>
      <c r="R516" s="3" t="str">
        <f>CONCATENATE("MODEL",":",DATA!Q523)</f>
        <v>MODEL:</v>
      </c>
      <c r="S516" s="3" t="str">
        <f>CONCATENATE("GRAPHICS",":",DATA!R523)</f>
        <v>GRAPHICS:</v>
      </c>
      <c r="T516" s="3" t="str">
        <f>CONCATENATE("# OF STEPS",":",DATA!S523)</f>
        <v># OF STEPS:</v>
      </c>
      <c r="U516" s="3" t="str">
        <f>CONCATENATE("COMMENTS",":",DATA!T523)</f>
        <v>COMMENTS:</v>
      </c>
      <c r="V516" s="3">
        <f>DATA!F523</f>
        <v>4200</v>
      </c>
      <c r="W516" s="3" t="str">
        <f>'MDM WORKSHEET HIDE'!C517</f>
        <v/>
      </c>
      <c r="X516" s="3">
        <f>DATA!V523</f>
        <v>0</v>
      </c>
      <c r="Y516" s="75">
        <f>'MDM WORKSHEET HIDE'!B517</f>
        <v>14</v>
      </c>
      <c r="Z516" s="3" t="e">
        <f>'MDM WORKSHEET HIDE'!H517</f>
        <v>#N/A</v>
      </c>
      <c r="AA516" s="3" t="e">
        <f>'MDM WORKSHEET HIDE'!I517</f>
        <v>#N/A</v>
      </c>
      <c r="AB516" s="3"/>
      <c r="AC516" s="76" t="e">
        <f t="shared" si="35"/>
        <v>#VALUE!</v>
      </c>
      <c r="AD516" s="28"/>
      <c r="AE516" s="77" t="e">
        <f t="shared" si="36"/>
        <v>#VALUE!</v>
      </c>
    </row>
    <row r="517" spans="1:31" ht="48.75" customHeight="1" x14ac:dyDescent="0.3">
      <c r="A517" s="3" t="str">
        <f>CONCATENATE("REQ NAME",":",DATA!D524)</f>
        <v>REQ NAME:0</v>
      </c>
      <c r="B517" s="3" t="str">
        <f>CONCATENATE("REQ PHONE",":",DATA!E524)</f>
        <v>REQ PHONE:0</v>
      </c>
      <c r="C517" s="3">
        <f>DATA!G524</f>
        <v>0</v>
      </c>
      <c r="D517" s="3" t="e">
        <f>DATA!H524</f>
        <v>#N/A</v>
      </c>
      <c r="E517" s="3">
        <f>DATA!U524</f>
        <v>0</v>
      </c>
      <c r="F517" s="4">
        <f>DATA!I524</f>
        <v>0</v>
      </c>
      <c r="G517" s="3" t="str">
        <f>CONCATENATE("CUST NAME",":",DATA!J524)</f>
        <v>CUST NAME:</v>
      </c>
      <c r="H517" s="5"/>
      <c r="I517" s="4">
        <f t="shared" si="33"/>
        <v>0</v>
      </c>
      <c r="J517" s="3" t="str">
        <f t="shared" si="34"/>
        <v>CUST NAME:</v>
      </c>
      <c r="K517" s="3" t="str">
        <f>CONCATENATE("PRIM CONTACT",":",DATA!K524)</f>
        <v>PRIM CONTACT:</v>
      </c>
      <c r="L517" s="3" t="str">
        <f>CONCATENATE("PRIM PHONE",":",DATA!L524)</f>
        <v>PRIM PHONE:</v>
      </c>
      <c r="M517" s="75" t="str">
        <f>CONCATENATE("REQ COMPLETION DATE",":",(TEXT(DATA!M524,"MM/DD/YYYY")))</f>
        <v>REQ COMPLETION DATE:01/00/1900</v>
      </c>
      <c r="N517" s="3"/>
      <c r="O517" s="3">
        <f>DATA!N524</f>
        <v>0</v>
      </c>
      <c r="P517" s="3" t="str">
        <f>CONCATENATE("CURRENT LOC OF EQUIP",":",DATA!O524)</f>
        <v>CURRENT LOC OF EQUIP:</v>
      </c>
      <c r="Q517" s="3" t="str">
        <f>CONCATENATE("NEW LOC OF EQUIP",":",DATA!O524)</f>
        <v>NEW LOC OF EQUIP:</v>
      </c>
      <c r="R517" s="3" t="str">
        <f>CONCATENATE("MODEL",":",DATA!Q524)</f>
        <v>MODEL:</v>
      </c>
      <c r="S517" s="3" t="str">
        <f>CONCATENATE("GRAPHICS",":",DATA!R524)</f>
        <v>GRAPHICS:</v>
      </c>
      <c r="T517" s="3" t="str">
        <f>CONCATENATE("# OF STEPS",":",DATA!S524)</f>
        <v># OF STEPS:</v>
      </c>
      <c r="U517" s="3" t="str">
        <f>CONCATENATE("COMMENTS",":",DATA!T524)</f>
        <v>COMMENTS:</v>
      </c>
      <c r="V517" s="3">
        <f>DATA!F524</f>
        <v>4200</v>
      </c>
      <c r="W517" s="3" t="str">
        <f>'MDM WORKSHEET HIDE'!C518</f>
        <v/>
      </c>
      <c r="X517" s="3">
        <f>DATA!V524</f>
        <v>0</v>
      </c>
      <c r="Y517" s="75">
        <f>'MDM WORKSHEET HIDE'!B518</f>
        <v>14</v>
      </c>
      <c r="Z517" s="3" t="e">
        <f>'MDM WORKSHEET HIDE'!H518</f>
        <v>#N/A</v>
      </c>
      <c r="AA517" s="3" t="e">
        <f>'MDM WORKSHEET HIDE'!I518</f>
        <v>#N/A</v>
      </c>
      <c r="AB517" s="3"/>
      <c r="AC517" s="76" t="e">
        <f t="shared" si="35"/>
        <v>#VALUE!</v>
      </c>
      <c r="AD517" s="28"/>
      <c r="AE517" s="77" t="e">
        <f t="shared" si="36"/>
        <v>#VALUE!</v>
      </c>
    </row>
    <row r="518" spans="1:31" ht="48.75" customHeight="1" x14ac:dyDescent="0.3">
      <c r="A518" s="3" t="str">
        <f>CONCATENATE("REQ NAME",":",DATA!D525)</f>
        <v>REQ NAME:0</v>
      </c>
      <c r="B518" s="3" t="str">
        <f>CONCATENATE("REQ PHONE",":",DATA!E525)</f>
        <v>REQ PHONE:0</v>
      </c>
      <c r="C518" s="3">
        <f>DATA!G525</f>
        <v>0</v>
      </c>
      <c r="D518" s="3" t="e">
        <f>DATA!H525</f>
        <v>#N/A</v>
      </c>
      <c r="E518" s="3">
        <f>DATA!U525</f>
        <v>0</v>
      </c>
      <c r="F518" s="4">
        <f>DATA!I525</f>
        <v>0</v>
      </c>
      <c r="G518" s="3" t="str">
        <f>CONCATENATE("CUST NAME",":",DATA!J525)</f>
        <v>CUST NAME:</v>
      </c>
      <c r="H518" s="5"/>
      <c r="I518" s="4">
        <f t="shared" si="33"/>
        <v>0</v>
      </c>
      <c r="J518" s="3" t="str">
        <f t="shared" si="34"/>
        <v>CUST NAME:</v>
      </c>
      <c r="K518" s="3" t="str">
        <f>CONCATENATE("PRIM CONTACT",":",DATA!K525)</f>
        <v>PRIM CONTACT:</v>
      </c>
      <c r="L518" s="3" t="str">
        <f>CONCATENATE("PRIM PHONE",":",DATA!L525)</f>
        <v>PRIM PHONE:</v>
      </c>
      <c r="M518" s="75" t="str">
        <f>CONCATENATE("REQ COMPLETION DATE",":",(TEXT(DATA!M525,"MM/DD/YYYY")))</f>
        <v>REQ COMPLETION DATE:01/00/1900</v>
      </c>
      <c r="N518" s="3"/>
      <c r="O518" s="3">
        <f>DATA!N525</f>
        <v>0</v>
      </c>
      <c r="P518" s="3" t="str">
        <f>CONCATENATE("CURRENT LOC OF EQUIP",":",DATA!O525)</f>
        <v>CURRENT LOC OF EQUIP:</v>
      </c>
      <c r="Q518" s="3" t="str">
        <f>CONCATENATE("NEW LOC OF EQUIP",":",DATA!O525)</f>
        <v>NEW LOC OF EQUIP:</v>
      </c>
      <c r="R518" s="3" t="str">
        <f>CONCATENATE("MODEL",":",DATA!Q525)</f>
        <v>MODEL:</v>
      </c>
      <c r="S518" s="3" t="str">
        <f>CONCATENATE("GRAPHICS",":",DATA!R525)</f>
        <v>GRAPHICS:</v>
      </c>
      <c r="T518" s="3" t="str">
        <f>CONCATENATE("# OF STEPS",":",DATA!S525)</f>
        <v># OF STEPS:</v>
      </c>
      <c r="U518" s="3" t="str">
        <f>CONCATENATE("COMMENTS",":",DATA!T525)</f>
        <v>COMMENTS:</v>
      </c>
      <c r="V518" s="3">
        <f>DATA!F525</f>
        <v>4200</v>
      </c>
      <c r="W518" s="3" t="str">
        <f>'MDM WORKSHEET HIDE'!C519</f>
        <v/>
      </c>
      <c r="X518" s="3">
        <f>DATA!V525</f>
        <v>0</v>
      </c>
      <c r="Y518" s="75">
        <f>'MDM WORKSHEET HIDE'!B519</f>
        <v>14</v>
      </c>
      <c r="Z518" s="3" t="e">
        <f>'MDM WORKSHEET HIDE'!H519</f>
        <v>#N/A</v>
      </c>
      <c r="AA518" s="3" t="e">
        <f>'MDM WORKSHEET HIDE'!I519</f>
        <v>#N/A</v>
      </c>
      <c r="AB518" s="3"/>
      <c r="AC518" s="76" t="e">
        <f t="shared" si="35"/>
        <v>#VALUE!</v>
      </c>
      <c r="AD518" s="28"/>
      <c r="AE518" s="77" t="e">
        <f t="shared" si="36"/>
        <v>#VALUE!</v>
      </c>
    </row>
    <row r="519" spans="1:31" ht="48.75" customHeight="1" x14ac:dyDescent="0.3">
      <c r="A519" s="3" t="str">
        <f>CONCATENATE("REQ NAME",":",DATA!D526)</f>
        <v>REQ NAME:0</v>
      </c>
      <c r="B519" s="3" t="str">
        <f>CONCATENATE("REQ PHONE",":",DATA!E526)</f>
        <v>REQ PHONE:0</v>
      </c>
      <c r="C519" s="3">
        <f>DATA!G526</f>
        <v>0</v>
      </c>
      <c r="D519" s="3" t="e">
        <f>DATA!H526</f>
        <v>#N/A</v>
      </c>
      <c r="E519" s="3">
        <f>DATA!U526</f>
        <v>0</v>
      </c>
      <c r="F519" s="4">
        <f>DATA!I526</f>
        <v>0</v>
      </c>
      <c r="G519" s="3" t="str">
        <f>CONCATENATE("CUST NAME",":",DATA!J526)</f>
        <v>CUST NAME:</v>
      </c>
      <c r="H519" s="5"/>
      <c r="I519" s="4">
        <f t="shared" si="33"/>
        <v>0</v>
      </c>
      <c r="J519" s="3" t="str">
        <f t="shared" si="34"/>
        <v>CUST NAME:</v>
      </c>
      <c r="K519" s="3" t="str">
        <f>CONCATENATE("PRIM CONTACT",":",DATA!K526)</f>
        <v>PRIM CONTACT:</v>
      </c>
      <c r="L519" s="3" t="str">
        <f>CONCATENATE("PRIM PHONE",":",DATA!L526)</f>
        <v>PRIM PHONE:</v>
      </c>
      <c r="M519" s="75" t="str">
        <f>CONCATENATE("REQ COMPLETION DATE",":",(TEXT(DATA!M526,"MM/DD/YYYY")))</f>
        <v>REQ COMPLETION DATE:01/00/1900</v>
      </c>
      <c r="N519" s="3"/>
      <c r="O519" s="3">
        <f>DATA!N526</f>
        <v>0</v>
      </c>
      <c r="P519" s="3" t="str">
        <f>CONCATENATE("CURRENT LOC OF EQUIP",":",DATA!O526)</f>
        <v>CURRENT LOC OF EQUIP:</v>
      </c>
      <c r="Q519" s="3" t="str">
        <f>CONCATENATE("NEW LOC OF EQUIP",":",DATA!O526)</f>
        <v>NEW LOC OF EQUIP:</v>
      </c>
      <c r="R519" s="3" t="str">
        <f>CONCATENATE("MODEL",":",DATA!Q526)</f>
        <v>MODEL:</v>
      </c>
      <c r="S519" s="3" t="str">
        <f>CONCATENATE("GRAPHICS",":",DATA!R526)</f>
        <v>GRAPHICS:</v>
      </c>
      <c r="T519" s="3" t="str">
        <f>CONCATENATE("# OF STEPS",":",DATA!S526)</f>
        <v># OF STEPS:</v>
      </c>
      <c r="U519" s="3" t="str">
        <f>CONCATENATE("COMMENTS",":",DATA!T526)</f>
        <v>COMMENTS:</v>
      </c>
      <c r="V519" s="3">
        <f>DATA!F526</f>
        <v>4200</v>
      </c>
      <c r="W519" s="3" t="str">
        <f>'MDM WORKSHEET HIDE'!C520</f>
        <v/>
      </c>
      <c r="X519" s="3">
        <f>DATA!V526</f>
        <v>0</v>
      </c>
      <c r="Y519" s="75">
        <f>'MDM WORKSHEET HIDE'!B520</f>
        <v>14</v>
      </c>
      <c r="Z519" s="3" t="e">
        <f>'MDM WORKSHEET HIDE'!H520</f>
        <v>#N/A</v>
      </c>
      <c r="AA519" s="3" t="e">
        <f>'MDM WORKSHEET HIDE'!I520</f>
        <v>#N/A</v>
      </c>
      <c r="AB519" s="3"/>
      <c r="AC519" s="76" t="e">
        <f t="shared" si="35"/>
        <v>#VALUE!</v>
      </c>
      <c r="AD519" s="28"/>
      <c r="AE519" s="77" t="e">
        <f t="shared" si="36"/>
        <v>#VALUE!</v>
      </c>
    </row>
    <row r="520" spans="1:31" ht="48.75" customHeight="1" x14ac:dyDescent="0.3">
      <c r="A520" s="3" t="str">
        <f>CONCATENATE("REQ NAME",":",DATA!D527)</f>
        <v>REQ NAME:0</v>
      </c>
      <c r="B520" s="3" t="str">
        <f>CONCATENATE("REQ PHONE",":",DATA!E527)</f>
        <v>REQ PHONE:0</v>
      </c>
      <c r="C520" s="3">
        <f>DATA!G527</f>
        <v>0</v>
      </c>
      <c r="D520" s="3" t="e">
        <f>DATA!H527</f>
        <v>#N/A</v>
      </c>
      <c r="E520" s="3">
        <f>DATA!U527</f>
        <v>0</v>
      </c>
      <c r="F520" s="4">
        <f>DATA!I527</f>
        <v>0</v>
      </c>
      <c r="G520" s="3" t="str">
        <f>CONCATENATE("CUST NAME",":",DATA!J527)</f>
        <v>CUST NAME:</v>
      </c>
      <c r="H520" s="5"/>
      <c r="I520" s="4">
        <f t="shared" si="33"/>
        <v>0</v>
      </c>
      <c r="J520" s="3" t="str">
        <f t="shared" si="34"/>
        <v>CUST NAME:</v>
      </c>
      <c r="K520" s="3" t="str">
        <f>CONCATENATE("PRIM CONTACT",":",DATA!K527)</f>
        <v>PRIM CONTACT:</v>
      </c>
      <c r="L520" s="3" t="str">
        <f>CONCATENATE("PRIM PHONE",":",DATA!L527)</f>
        <v>PRIM PHONE:</v>
      </c>
      <c r="M520" s="75" t="str">
        <f>CONCATENATE("REQ COMPLETION DATE",":",(TEXT(DATA!M527,"MM/DD/YYYY")))</f>
        <v>REQ COMPLETION DATE:01/00/1900</v>
      </c>
      <c r="N520" s="3"/>
      <c r="O520" s="3">
        <f>DATA!N527</f>
        <v>0</v>
      </c>
      <c r="P520" s="3" t="str">
        <f>CONCATENATE("CURRENT LOC OF EQUIP",":",DATA!O527)</f>
        <v>CURRENT LOC OF EQUIP:</v>
      </c>
      <c r="Q520" s="3" t="str">
        <f>CONCATENATE("NEW LOC OF EQUIP",":",DATA!O527)</f>
        <v>NEW LOC OF EQUIP:</v>
      </c>
      <c r="R520" s="3" t="str">
        <f>CONCATENATE("MODEL",":",DATA!Q527)</f>
        <v>MODEL:</v>
      </c>
      <c r="S520" s="3" t="str">
        <f>CONCATENATE("GRAPHICS",":",DATA!R527)</f>
        <v>GRAPHICS:</v>
      </c>
      <c r="T520" s="3" t="str">
        <f>CONCATENATE("# OF STEPS",":",DATA!S527)</f>
        <v># OF STEPS:</v>
      </c>
      <c r="U520" s="3" t="str">
        <f>CONCATENATE("COMMENTS",":",DATA!T527)</f>
        <v>COMMENTS:</v>
      </c>
      <c r="V520" s="3">
        <f>DATA!F527</f>
        <v>4200</v>
      </c>
      <c r="W520" s="3" t="str">
        <f>'MDM WORKSHEET HIDE'!C521</f>
        <v/>
      </c>
      <c r="X520" s="3">
        <f>DATA!V527</f>
        <v>0</v>
      </c>
      <c r="Y520" s="75">
        <f>'MDM WORKSHEET HIDE'!B521</f>
        <v>14</v>
      </c>
      <c r="Z520" s="3" t="e">
        <f>'MDM WORKSHEET HIDE'!H521</f>
        <v>#N/A</v>
      </c>
      <c r="AA520" s="3" t="e">
        <f>'MDM WORKSHEET HIDE'!I521</f>
        <v>#N/A</v>
      </c>
      <c r="AB520" s="3"/>
      <c r="AC520" s="76" t="e">
        <f t="shared" si="35"/>
        <v>#VALUE!</v>
      </c>
      <c r="AD520" s="28"/>
      <c r="AE520" s="77" t="e">
        <f t="shared" si="36"/>
        <v>#VALUE!</v>
      </c>
    </row>
    <row r="521" spans="1:31" ht="48.75" customHeight="1" x14ac:dyDescent="0.3">
      <c r="A521" s="3" t="str">
        <f>CONCATENATE("REQ NAME",":",DATA!D528)</f>
        <v>REQ NAME:0</v>
      </c>
      <c r="B521" s="3" t="str">
        <f>CONCATENATE("REQ PHONE",":",DATA!E528)</f>
        <v>REQ PHONE:0</v>
      </c>
      <c r="C521" s="3">
        <f>DATA!G528</f>
        <v>0</v>
      </c>
      <c r="D521" s="3" t="e">
        <f>DATA!H528</f>
        <v>#N/A</v>
      </c>
      <c r="E521" s="3">
        <f>DATA!U528</f>
        <v>0</v>
      </c>
      <c r="F521" s="4">
        <f>DATA!I528</f>
        <v>0</v>
      </c>
      <c r="G521" s="3" t="str">
        <f>CONCATENATE("CUST NAME",":",DATA!J528)</f>
        <v>CUST NAME:</v>
      </c>
      <c r="H521" s="5"/>
      <c r="I521" s="4">
        <f t="shared" si="33"/>
        <v>0</v>
      </c>
      <c r="J521" s="3" t="str">
        <f t="shared" si="34"/>
        <v>CUST NAME:</v>
      </c>
      <c r="K521" s="3" t="str">
        <f>CONCATENATE("PRIM CONTACT",":",DATA!K528)</f>
        <v>PRIM CONTACT:</v>
      </c>
      <c r="L521" s="3" t="str">
        <f>CONCATENATE("PRIM PHONE",":",DATA!L528)</f>
        <v>PRIM PHONE:</v>
      </c>
      <c r="M521" s="75" t="str">
        <f>CONCATENATE("REQ COMPLETION DATE",":",(TEXT(DATA!M528,"MM/DD/YYYY")))</f>
        <v>REQ COMPLETION DATE:01/00/1900</v>
      </c>
      <c r="N521" s="3"/>
      <c r="O521" s="3">
        <f>DATA!N528</f>
        <v>0</v>
      </c>
      <c r="P521" s="3" t="str">
        <f>CONCATENATE("CURRENT LOC OF EQUIP",":",DATA!O528)</f>
        <v>CURRENT LOC OF EQUIP:</v>
      </c>
      <c r="Q521" s="3" t="str">
        <f>CONCATENATE("NEW LOC OF EQUIP",":",DATA!O528)</f>
        <v>NEW LOC OF EQUIP:</v>
      </c>
      <c r="R521" s="3" t="str">
        <f>CONCATENATE("MODEL",":",DATA!Q528)</f>
        <v>MODEL:</v>
      </c>
      <c r="S521" s="3" t="str">
        <f>CONCATENATE("GRAPHICS",":",DATA!R528)</f>
        <v>GRAPHICS:</v>
      </c>
      <c r="T521" s="3" t="str">
        <f>CONCATENATE("# OF STEPS",":",DATA!S528)</f>
        <v># OF STEPS:</v>
      </c>
      <c r="U521" s="3" t="str">
        <f>CONCATENATE("COMMENTS",":",DATA!T528)</f>
        <v>COMMENTS:</v>
      </c>
      <c r="V521" s="3">
        <f>DATA!F528</f>
        <v>4200</v>
      </c>
      <c r="W521" s="3" t="str">
        <f>'MDM WORKSHEET HIDE'!C522</f>
        <v/>
      </c>
      <c r="X521" s="3">
        <f>DATA!V528</f>
        <v>0</v>
      </c>
      <c r="Y521" s="75">
        <f>'MDM WORKSHEET HIDE'!B522</f>
        <v>14</v>
      </c>
      <c r="Z521" s="3" t="e">
        <f>'MDM WORKSHEET HIDE'!H522</f>
        <v>#N/A</v>
      </c>
      <c r="AA521" s="3" t="e">
        <f>'MDM WORKSHEET HIDE'!I522</f>
        <v>#N/A</v>
      </c>
      <c r="AB521" s="3"/>
      <c r="AC521" s="76" t="e">
        <f t="shared" si="35"/>
        <v>#VALUE!</v>
      </c>
      <c r="AD521" s="28"/>
      <c r="AE521" s="77" t="e">
        <f t="shared" si="36"/>
        <v>#VALUE!</v>
      </c>
    </row>
    <row r="522" spans="1:31" ht="48.75" customHeight="1" x14ac:dyDescent="0.3">
      <c r="A522" s="3" t="str">
        <f>CONCATENATE("REQ NAME",":",DATA!D529)</f>
        <v>REQ NAME:0</v>
      </c>
      <c r="B522" s="3" t="str">
        <f>CONCATENATE("REQ PHONE",":",DATA!E529)</f>
        <v>REQ PHONE:0</v>
      </c>
      <c r="C522" s="3">
        <f>DATA!G529</f>
        <v>0</v>
      </c>
      <c r="D522" s="3" t="e">
        <f>DATA!H529</f>
        <v>#N/A</v>
      </c>
      <c r="E522" s="3">
        <f>DATA!U529</f>
        <v>0</v>
      </c>
      <c r="F522" s="4">
        <f>DATA!I529</f>
        <v>0</v>
      </c>
      <c r="G522" s="3" t="str">
        <f>CONCATENATE("CUST NAME",":",DATA!J529)</f>
        <v>CUST NAME:</v>
      </c>
      <c r="H522" s="5"/>
      <c r="I522" s="4">
        <f t="shared" si="33"/>
        <v>0</v>
      </c>
      <c r="J522" s="3" t="str">
        <f t="shared" si="34"/>
        <v>CUST NAME:</v>
      </c>
      <c r="K522" s="3" t="str">
        <f>CONCATENATE("PRIM CONTACT",":",DATA!K529)</f>
        <v>PRIM CONTACT:</v>
      </c>
      <c r="L522" s="3" t="str">
        <f>CONCATENATE("PRIM PHONE",":",DATA!L529)</f>
        <v>PRIM PHONE:</v>
      </c>
      <c r="M522" s="75" t="str">
        <f>CONCATENATE("REQ COMPLETION DATE",":",(TEXT(DATA!M529,"MM/DD/YYYY")))</f>
        <v>REQ COMPLETION DATE:01/00/1900</v>
      </c>
      <c r="N522" s="3"/>
      <c r="O522" s="3">
        <f>DATA!N529</f>
        <v>0</v>
      </c>
      <c r="P522" s="3" t="str">
        <f>CONCATENATE("CURRENT LOC OF EQUIP",":",DATA!O529)</f>
        <v>CURRENT LOC OF EQUIP:</v>
      </c>
      <c r="Q522" s="3" t="str">
        <f>CONCATENATE("NEW LOC OF EQUIP",":",DATA!O529)</f>
        <v>NEW LOC OF EQUIP:</v>
      </c>
      <c r="R522" s="3" t="str">
        <f>CONCATENATE("MODEL",":",DATA!Q529)</f>
        <v>MODEL:</v>
      </c>
      <c r="S522" s="3" t="str">
        <f>CONCATENATE("GRAPHICS",":",DATA!R529)</f>
        <v>GRAPHICS:</v>
      </c>
      <c r="T522" s="3" t="str">
        <f>CONCATENATE("# OF STEPS",":",DATA!S529)</f>
        <v># OF STEPS:</v>
      </c>
      <c r="U522" s="3" t="str">
        <f>CONCATENATE("COMMENTS",":",DATA!T529)</f>
        <v>COMMENTS:</v>
      </c>
      <c r="V522" s="3">
        <f>DATA!F529</f>
        <v>4200</v>
      </c>
      <c r="W522" s="3" t="str">
        <f>'MDM WORKSHEET HIDE'!C523</f>
        <v/>
      </c>
      <c r="X522" s="3">
        <f>DATA!V529</f>
        <v>0</v>
      </c>
      <c r="Y522" s="75">
        <f>'MDM WORKSHEET HIDE'!B523</f>
        <v>14</v>
      </c>
      <c r="Z522" s="3" t="e">
        <f>'MDM WORKSHEET HIDE'!H523</f>
        <v>#N/A</v>
      </c>
      <c r="AA522" s="3" t="e">
        <f>'MDM WORKSHEET HIDE'!I523</f>
        <v>#N/A</v>
      </c>
      <c r="AB522" s="3"/>
      <c r="AC522" s="76" t="e">
        <f t="shared" si="35"/>
        <v>#VALUE!</v>
      </c>
      <c r="AD522" s="28"/>
      <c r="AE522" s="77" t="e">
        <f t="shared" si="36"/>
        <v>#VALUE!</v>
      </c>
    </row>
    <row r="523" spans="1:31" ht="48.75" customHeight="1" x14ac:dyDescent="0.3">
      <c r="A523" s="3" t="str">
        <f>CONCATENATE("REQ NAME",":",DATA!D530)</f>
        <v>REQ NAME:0</v>
      </c>
      <c r="B523" s="3" t="str">
        <f>CONCATENATE("REQ PHONE",":",DATA!E530)</f>
        <v>REQ PHONE:0</v>
      </c>
      <c r="C523" s="3">
        <f>DATA!G530</f>
        <v>0</v>
      </c>
      <c r="D523" s="3" t="e">
        <f>DATA!H530</f>
        <v>#N/A</v>
      </c>
      <c r="E523" s="3">
        <f>DATA!U530</f>
        <v>0</v>
      </c>
      <c r="F523" s="4">
        <f>DATA!I530</f>
        <v>0</v>
      </c>
      <c r="G523" s="3" t="str">
        <f>CONCATENATE("CUST NAME",":",DATA!J530)</f>
        <v>CUST NAME:</v>
      </c>
      <c r="H523" s="5"/>
      <c r="I523" s="4">
        <f t="shared" si="33"/>
        <v>0</v>
      </c>
      <c r="J523" s="3" t="str">
        <f t="shared" si="34"/>
        <v>CUST NAME:</v>
      </c>
      <c r="K523" s="3" t="str">
        <f>CONCATENATE("PRIM CONTACT",":",DATA!K530)</f>
        <v>PRIM CONTACT:</v>
      </c>
      <c r="L523" s="3" t="str">
        <f>CONCATENATE("PRIM PHONE",":",DATA!L530)</f>
        <v>PRIM PHONE:</v>
      </c>
      <c r="M523" s="75" t="str">
        <f>CONCATENATE("REQ COMPLETION DATE",":",(TEXT(DATA!M530,"MM/DD/YYYY")))</f>
        <v>REQ COMPLETION DATE:01/00/1900</v>
      </c>
      <c r="N523" s="3"/>
      <c r="O523" s="3">
        <f>DATA!N530</f>
        <v>0</v>
      </c>
      <c r="P523" s="3" t="str">
        <f>CONCATENATE("CURRENT LOC OF EQUIP",":",DATA!O530)</f>
        <v>CURRENT LOC OF EQUIP:</v>
      </c>
      <c r="Q523" s="3" t="str">
        <f>CONCATENATE("NEW LOC OF EQUIP",":",DATA!O530)</f>
        <v>NEW LOC OF EQUIP:</v>
      </c>
      <c r="R523" s="3" t="str">
        <f>CONCATENATE("MODEL",":",DATA!Q530)</f>
        <v>MODEL:</v>
      </c>
      <c r="S523" s="3" t="str">
        <f>CONCATENATE("GRAPHICS",":",DATA!R530)</f>
        <v>GRAPHICS:</v>
      </c>
      <c r="T523" s="3" t="str">
        <f>CONCATENATE("# OF STEPS",":",DATA!S530)</f>
        <v># OF STEPS:</v>
      </c>
      <c r="U523" s="3" t="str">
        <f>CONCATENATE("COMMENTS",":",DATA!T530)</f>
        <v>COMMENTS:</v>
      </c>
      <c r="V523" s="3">
        <f>DATA!F530</f>
        <v>4200</v>
      </c>
      <c r="W523" s="3" t="str">
        <f>'MDM WORKSHEET HIDE'!C524</f>
        <v/>
      </c>
      <c r="X523" s="3">
        <f>DATA!V530</f>
        <v>0</v>
      </c>
      <c r="Y523" s="75">
        <f>'MDM WORKSHEET HIDE'!B524</f>
        <v>14</v>
      </c>
      <c r="Z523" s="3" t="e">
        <f>'MDM WORKSHEET HIDE'!H524</f>
        <v>#N/A</v>
      </c>
      <c r="AA523" s="3" t="e">
        <f>'MDM WORKSHEET HIDE'!I524</f>
        <v>#N/A</v>
      </c>
      <c r="AB523" s="3"/>
      <c r="AC523" s="76" t="e">
        <f t="shared" si="35"/>
        <v>#VALUE!</v>
      </c>
      <c r="AD523" s="28"/>
      <c r="AE523" s="77" t="e">
        <f t="shared" si="36"/>
        <v>#VALUE!</v>
      </c>
    </row>
    <row r="524" spans="1:31" ht="48.75" customHeight="1" x14ac:dyDescent="0.3">
      <c r="A524" s="3" t="str">
        <f>CONCATENATE("REQ NAME",":",DATA!D531)</f>
        <v>REQ NAME:0</v>
      </c>
      <c r="B524" s="3" t="str">
        <f>CONCATENATE("REQ PHONE",":",DATA!E531)</f>
        <v>REQ PHONE:0</v>
      </c>
      <c r="C524" s="3">
        <f>DATA!G531</f>
        <v>0</v>
      </c>
      <c r="D524" s="3" t="e">
        <f>DATA!H531</f>
        <v>#N/A</v>
      </c>
      <c r="E524" s="3">
        <f>DATA!U531</f>
        <v>0</v>
      </c>
      <c r="F524" s="4">
        <f>DATA!I531</f>
        <v>0</v>
      </c>
      <c r="G524" s="3" t="str">
        <f>CONCATENATE("CUST NAME",":",DATA!J531)</f>
        <v>CUST NAME:</v>
      </c>
      <c r="H524" s="5"/>
      <c r="I524" s="4">
        <f t="shared" si="33"/>
        <v>0</v>
      </c>
      <c r="J524" s="3" t="str">
        <f t="shared" si="34"/>
        <v>CUST NAME:</v>
      </c>
      <c r="K524" s="3" t="str">
        <f>CONCATENATE("PRIM CONTACT",":",DATA!K531)</f>
        <v>PRIM CONTACT:</v>
      </c>
      <c r="L524" s="3" t="str">
        <f>CONCATENATE("PRIM PHONE",":",DATA!L531)</f>
        <v>PRIM PHONE:</v>
      </c>
      <c r="M524" s="75" t="str">
        <f>CONCATENATE("REQ COMPLETION DATE",":",(TEXT(DATA!M531,"MM/DD/YYYY")))</f>
        <v>REQ COMPLETION DATE:01/00/1900</v>
      </c>
      <c r="N524" s="3"/>
      <c r="O524" s="3">
        <f>DATA!N531</f>
        <v>0</v>
      </c>
      <c r="P524" s="3" t="str">
        <f>CONCATENATE("CURRENT LOC OF EQUIP",":",DATA!O531)</f>
        <v>CURRENT LOC OF EQUIP:</v>
      </c>
      <c r="Q524" s="3" t="str">
        <f>CONCATENATE("NEW LOC OF EQUIP",":",DATA!O531)</f>
        <v>NEW LOC OF EQUIP:</v>
      </c>
      <c r="R524" s="3" t="str">
        <f>CONCATENATE("MODEL",":",DATA!Q531)</f>
        <v>MODEL:</v>
      </c>
      <c r="S524" s="3" t="str">
        <f>CONCATENATE("GRAPHICS",":",DATA!R531)</f>
        <v>GRAPHICS:</v>
      </c>
      <c r="T524" s="3" t="str">
        <f>CONCATENATE("# OF STEPS",":",DATA!S531)</f>
        <v># OF STEPS:</v>
      </c>
      <c r="U524" s="3" t="str">
        <f>CONCATENATE("COMMENTS",":",DATA!T531)</f>
        <v>COMMENTS:</v>
      </c>
      <c r="V524" s="3">
        <f>DATA!F531</f>
        <v>4200</v>
      </c>
      <c r="W524" s="3" t="str">
        <f>'MDM WORKSHEET HIDE'!C525</f>
        <v/>
      </c>
      <c r="X524" s="3">
        <f>DATA!V531</f>
        <v>0</v>
      </c>
      <c r="Y524" s="75">
        <f>'MDM WORKSHEET HIDE'!B525</f>
        <v>14</v>
      </c>
      <c r="Z524" s="3" t="e">
        <f>'MDM WORKSHEET HIDE'!H525</f>
        <v>#N/A</v>
      </c>
      <c r="AA524" s="3" t="e">
        <f>'MDM WORKSHEET HIDE'!I525</f>
        <v>#N/A</v>
      </c>
      <c r="AB524" s="3"/>
      <c r="AC524" s="76" t="e">
        <f t="shared" si="35"/>
        <v>#VALUE!</v>
      </c>
      <c r="AD524" s="28"/>
      <c r="AE524" s="77" t="e">
        <f t="shared" si="36"/>
        <v>#VALUE!</v>
      </c>
    </row>
    <row r="525" spans="1:31" ht="48.75" customHeight="1" x14ac:dyDescent="0.3">
      <c r="A525" s="3" t="str">
        <f>CONCATENATE("REQ NAME",":",DATA!D532)</f>
        <v>REQ NAME:0</v>
      </c>
      <c r="B525" s="3" t="str">
        <f>CONCATENATE("REQ PHONE",":",DATA!E532)</f>
        <v>REQ PHONE:0</v>
      </c>
      <c r="C525" s="3">
        <f>DATA!G532</f>
        <v>0</v>
      </c>
      <c r="D525" s="3" t="e">
        <f>DATA!H532</f>
        <v>#N/A</v>
      </c>
      <c r="E525" s="3">
        <f>DATA!U532</f>
        <v>0</v>
      </c>
      <c r="F525" s="4">
        <f>DATA!I532</f>
        <v>0</v>
      </c>
      <c r="G525" s="3" t="str">
        <f>CONCATENATE("CUST NAME",":",DATA!J532)</f>
        <v>CUST NAME:</v>
      </c>
      <c r="H525" s="5"/>
      <c r="I525" s="4">
        <f t="shared" si="33"/>
        <v>0</v>
      </c>
      <c r="J525" s="3" t="str">
        <f t="shared" si="34"/>
        <v>CUST NAME:</v>
      </c>
      <c r="K525" s="3" t="str">
        <f>CONCATENATE("PRIM CONTACT",":",DATA!K532)</f>
        <v>PRIM CONTACT:</v>
      </c>
      <c r="L525" s="3" t="str">
        <f>CONCATENATE("PRIM PHONE",":",DATA!L532)</f>
        <v>PRIM PHONE:</v>
      </c>
      <c r="M525" s="75" t="str">
        <f>CONCATENATE("REQ COMPLETION DATE",":",(TEXT(DATA!M532,"MM/DD/YYYY")))</f>
        <v>REQ COMPLETION DATE:01/00/1900</v>
      </c>
      <c r="N525" s="3"/>
      <c r="O525" s="3">
        <f>DATA!N532</f>
        <v>0</v>
      </c>
      <c r="P525" s="3" t="str">
        <f>CONCATENATE("CURRENT LOC OF EQUIP",":",DATA!O532)</f>
        <v>CURRENT LOC OF EQUIP:</v>
      </c>
      <c r="Q525" s="3" t="str">
        <f>CONCATENATE("NEW LOC OF EQUIP",":",DATA!O532)</f>
        <v>NEW LOC OF EQUIP:</v>
      </c>
      <c r="R525" s="3" t="str">
        <f>CONCATENATE("MODEL",":",DATA!Q532)</f>
        <v>MODEL:</v>
      </c>
      <c r="S525" s="3" t="str">
        <f>CONCATENATE("GRAPHICS",":",DATA!R532)</f>
        <v>GRAPHICS:</v>
      </c>
      <c r="T525" s="3" t="str">
        <f>CONCATENATE("# OF STEPS",":",DATA!S532)</f>
        <v># OF STEPS:</v>
      </c>
      <c r="U525" s="3" t="str">
        <f>CONCATENATE("COMMENTS",":",DATA!T532)</f>
        <v>COMMENTS:</v>
      </c>
      <c r="V525" s="3">
        <f>DATA!F532</f>
        <v>4200</v>
      </c>
      <c r="W525" s="3" t="str">
        <f>'MDM WORKSHEET HIDE'!C526</f>
        <v/>
      </c>
      <c r="X525" s="3">
        <f>DATA!V532</f>
        <v>0</v>
      </c>
      <c r="Y525" s="75">
        <f>'MDM WORKSHEET HIDE'!B526</f>
        <v>14</v>
      </c>
      <c r="Z525" s="3" t="e">
        <f>'MDM WORKSHEET HIDE'!H526</f>
        <v>#N/A</v>
      </c>
      <c r="AA525" s="3" t="e">
        <f>'MDM WORKSHEET HIDE'!I526</f>
        <v>#N/A</v>
      </c>
      <c r="AB525" s="3"/>
      <c r="AC525" s="76" t="e">
        <f t="shared" si="35"/>
        <v>#VALUE!</v>
      </c>
      <c r="AD525" s="28"/>
      <c r="AE525" s="77" t="e">
        <f t="shared" si="36"/>
        <v>#VALUE!</v>
      </c>
    </row>
    <row r="526" spans="1:31" ht="48.75" customHeight="1" x14ac:dyDescent="0.3">
      <c r="A526" s="3" t="str">
        <f>CONCATENATE("REQ NAME",":",DATA!D533)</f>
        <v>REQ NAME:0</v>
      </c>
      <c r="B526" s="3" t="str">
        <f>CONCATENATE("REQ PHONE",":",DATA!E533)</f>
        <v>REQ PHONE:0</v>
      </c>
      <c r="C526" s="3">
        <f>DATA!G533</f>
        <v>0</v>
      </c>
      <c r="D526" s="3" t="e">
        <f>DATA!H533</f>
        <v>#N/A</v>
      </c>
      <c r="E526" s="3">
        <f>DATA!U533</f>
        <v>0</v>
      </c>
      <c r="F526" s="4">
        <f>DATA!I533</f>
        <v>0</v>
      </c>
      <c r="G526" s="3" t="str">
        <f>CONCATENATE("CUST NAME",":",DATA!J533)</f>
        <v>CUST NAME:</v>
      </c>
      <c r="H526" s="5"/>
      <c r="I526" s="4">
        <f t="shared" si="33"/>
        <v>0</v>
      </c>
      <c r="J526" s="3" t="str">
        <f t="shared" si="34"/>
        <v>CUST NAME:</v>
      </c>
      <c r="K526" s="3" t="str">
        <f>CONCATENATE("PRIM CONTACT",":",DATA!K533)</f>
        <v>PRIM CONTACT:</v>
      </c>
      <c r="L526" s="3" t="str">
        <f>CONCATENATE("PRIM PHONE",":",DATA!L533)</f>
        <v>PRIM PHONE:</v>
      </c>
      <c r="M526" s="75" t="str">
        <f>CONCATENATE("REQ COMPLETION DATE",":",(TEXT(DATA!M533,"MM/DD/YYYY")))</f>
        <v>REQ COMPLETION DATE:01/00/1900</v>
      </c>
      <c r="N526" s="3"/>
      <c r="O526" s="3">
        <f>DATA!N533</f>
        <v>0</v>
      </c>
      <c r="P526" s="3" t="str">
        <f>CONCATENATE("CURRENT LOC OF EQUIP",":",DATA!O533)</f>
        <v>CURRENT LOC OF EQUIP:</v>
      </c>
      <c r="Q526" s="3" t="str">
        <f>CONCATENATE("NEW LOC OF EQUIP",":",DATA!O533)</f>
        <v>NEW LOC OF EQUIP:</v>
      </c>
      <c r="R526" s="3" t="str">
        <f>CONCATENATE("MODEL",":",DATA!Q533)</f>
        <v>MODEL:</v>
      </c>
      <c r="S526" s="3" t="str">
        <f>CONCATENATE("GRAPHICS",":",DATA!R533)</f>
        <v>GRAPHICS:</v>
      </c>
      <c r="T526" s="3" t="str">
        <f>CONCATENATE("# OF STEPS",":",DATA!S533)</f>
        <v># OF STEPS:</v>
      </c>
      <c r="U526" s="3" t="str">
        <f>CONCATENATE("COMMENTS",":",DATA!T533)</f>
        <v>COMMENTS:</v>
      </c>
      <c r="V526" s="3">
        <f>DATA!F533</f>
        <v>4200</v>
      </c>
      <c r="W526" s="3" t="str">
        <f>'MDM WORKSHEET HIDE'!C527</f>
        <v/>
      </c>
      <c r="X526" s="3">
        <f>DATA!V533</f>
        <v>0</v>
      </c>
      <c r="Y526" s="75">
        <f>'MDM WORKSHEET HIDE'!B527</f>
        <v>14</v>
      </c>
      <c r="Z526" s="3" t="e">
        <f>'MDM WORKSHEET HIDE'!H527</f>
        <v>#N/A</v>
      </c>
      <c r="AA526" s="3" t="e">
        <f>'MDM WORKSHEET HIDE'!I527</f>
        <v>#N/A</v>
      </c>
      <c r="AB526" s="3"/>
      <c r="AC526" s="76" t="e">
        <f t="shared" si="35"/>
        <v>#VALUE!</v>
      </c>
      <c r="AD526" s="28"/>
      <c r="AE526" s="77" t="e">
        <f t="shared" si="36"/>
        <v>#VALUE!</v>
      </c>
    </row>
    <row r="527" spans="1:31" ht="48.75" customHeight="1" x14ac:dyDescent="0.3">
      <c r="A527" s="3" t="str">
        <f>CONCATENATE("REQ NAME",":",DATA!D534)</f>
        <v>REQ NAME:0</v>
      </c>
      <c r="B527" s="3" t="str">
        <f>CONCATENATE("REQ PHONE",":",DATA!E534)</f>
        <v>REQ PHONE:0</v>
      </c>
      <c r="C527" s="3">
        <f>DATA!G534</f>
        <v>0</v>
      </c>
      <c r="D527" s="3" t="e">
        <f>DATA!H534</f>
        <v>#N/A</v>
      </c>
      <c r="E527" s="3">
        <f>DATA!U534</f>
        <v>0</v>
      </c>
      <c r="F527" s="4">
        <f>DATA!I534</f>
        <v>0</v>
      </c>
      <c r="G527" s="3" t="str">
        <f>CONCATENATE("CUST NAME",":",DATA!J534)</f>
        <v>CUST NAME:</v>
      </c>
      <c r="H527" s="5"/>
      <c r="I527" s="4">
        <f t="shared" si="33"/>
        <v>0</v>
      </c>
      <c r="J527" s="3" t="str">
        <f t="shared" si="34"/>
        <v>CUST NAME:</v>
      </c>
      <c r="K527" s="3" t="str">
        <f>CONCATENATE("PRIM CONTACT",":",DATA!K534)</f>
        <v>PRIM CONTACT:</v>
      </c>
      <c r="L527" s="3" t="str">
        <f>CONCATENATE("PRIM PHONE",":",DATA!L534)</f>
        <v>PRIM PHONE:</v>
      </c>
      <c r="M527" s="75" t="str">
        <f>CONCATENATE("REQ COMPLETION DATE",":",(TEXT(DATA!M534,"MM/DD/YYYY")))</f>
        <v>REQ COMPLETION DATE:01/00/1900</v>
      </c>
      <c r="N527" s="3"/>
      <c r="O527" s="3">
        <f>DATA!N534</f>
        <v>0</v>
      </c>
      <c r="P527" s="3" t="str">
        <f>CONCATENATE("CURRENT LOC OF EQUIP",":",DATA!O534)</f>
        <v>CURRENT LOC OF EQUIP:</v>
      </c>
      <c r="Q527" s="3" t="str">
        <f>CONCATENATE("NEW LOC OF EQUIP",":",DATA!O534)</f>
        <v>NEW LOC OF EQUIP:</v>
      </c>
      <c r="R527" s="3" t="str">
        <f>CONCATENATE("MODEL",":",DATA!Q534)</f>
        <v>MODEL:</v>
      </c>
      <c r="S527" s="3" t="str">
        <f>CONCATENATE("GRAPHICS",":",DATA!R534)</f>
        <v>GRAPHICS:</v>
      </c>
      <c r="T527" s="3" t="str">
        <f>CONCATENATE("# OF STEPS",":",DATA!S534)</f>
        <v># OF STEPS:</v>
      </c>
      <c r="U527" s="3" t="str">
        <f>CONCATENATE("COMMENTS",":",DATA!T534)</f>
        <v>COMMENTS:</v>
      </c>
      <c r="V527" s="3">
        <f>DATA!F534</f>
        <v>4200</v>
      </c>
      <c r="W527" s="3" t="str">
        <f>'MDM WORKSHEET HIDE'!C528</f>
        <v/>
      </c>
      <c r="X527" s="3">
        <f>DATA!V534</f>
        <v>0</v>
      </c>
      <c r="Y527" s="75">
        <f>'MDM WORKSHEET HIDE'!B528</f>
        <v>14</v>
      </c>
      <c r="Z527" s="3" t="e">
        <f>'MDM WORKSHEET HIDE'!H528</f>
        <v>#N/A</v>
      </c>
      <c r="AA527" s="3" t="e">
        <f>'MDM WORKSHEET HIDE'!I528</f>
        <v>#N/A</v>
      </c>
      <c r="AB527" s="3"/>
      <c r="AC527" s="76" t="e">
        <f t="shared" si="35"/>
        <v>#VALUE!</v>
      </c>
      <c r="AD527" s="28"/>
      <c r="AE527" s="77" t="e">
        <f t="shared" si="36"/>
        <v>#VALUE!</v>
      </c>
    </row>
    <row r="528" spans="1:31" ht="48.75" customHeight="1" x14ac:dyDescent="0.3">
      <c r="A528" s="3" t="str">
        <f>CONCATENATE("REQ NAME",":",DATA!D535)</f>
        <v>REQ NAME:0</v>
      </c>
      <c r="B528" s="3" t="str">
        <f>CONCATENATE("REQ PHONE",":",DATA!E535)</f>
        <v>REQ PHONE:0</v>
      </c>
      <c r="C528" s="3">
        <f>DATA!G535</f>
        <v>0</v>
      </c>
      <c r="D528" s="3" t="e">
        <f>DATA!H535</f>
        <v>#N/A</v>
      </c>
      <c r="E528" s="3">
        <f>DATA!U535</f>
        <v>0</v>
      </c>
      <c r="F528" s="4">
        <f>DATA!I535</f>
        <v>0</v>
      </c>
      <c r="G528" s="3" t="str">
        <f>CONCATENATE("CUST NAME",":",DATA!J535)</f>
        <v>CUST NAME:</v>
      </c>
      <c r="H528" s="5"/>
      <c r="I528" s="4">
        <f t="shared" si="33"/>
        <v>0</v>
      </c>
      <c r="J528" s="3" t="str">
        <f t="shared" si="34"/>
        <v>CUST NAME:</v>
      </c>
      <c r="K528" s="3" t="str">
        <f>CONCATENATE("PRIM CONTACT",":",DATA!K535)</f>
        <v>PRIM CONTACT:</v>
      </c>
      <c r="L528" s="3" t="str">
        <f>CONCATENATE("PRIM PHONE",":",DATA!L535)</f>
        <v>PRIM PHONE:</v>
      </c>
      <c r="M528" s="75" t="str">
        <f>CONCATENATE("REQ COMPLETION DATE",":",(TEXT(DATA!M535,"MM/DD/YYYY")))</f>
        <v>REQ COMPLETION DATE:01/00/1900</v>
      </c>
      <c r="N528" s="3"/>
      <c r="O528" s="3">
        <f>DATA!N535</f>
        <v>0</v>
      </c>
      <c r="P528" s="3" t="str">
        <f>CONCATENATE("CURRENT LOC OF EQUIP",":",DATA!O535)</f>
        <v>CURRENT LOC OF EQUIP:</v>
      </c>
      <c r="Q528" s="3" t="str">
        <f>CONCATENATE("NEW LOC OF EQUIP",":",DATA!O535)</f>
        <v>NEW LOC OF EQUIP:</v>
      </c>
      <c r="R528" s="3" t="str">
        <f>CONCATENATE("MODEL",":",DATA!Q535)</f>
        <v>MODEL:</v>
      </c>
      <c r="S528" s="3" t="str">
        <f>CONCATENATE("GRAPHICS",":",DATA!R535)</f>
        <v>GRAPHICS:</v>
      </c>
      <c r="T528" s="3" t="str">
        <f>CONCATENATE("# OF STEPS",":",DATA!S535)</f>
        <v># OF STEPS:</v>
      </c>
      <c r="U528" s="3" t="str">
        <f>CONCATENATE("COMMENTS",":",DATA!T535)</f>
        <v>COMMENTS:</v>
      </c>
      <c r="V528" s="3">
        <f>DATA!F535</f>
        <v>4200</v>
      </c>
      <c r="W528" s="3" t="str">
        <f>'MDM WORKSHEET HIDE'!C529</f>
        <v/>
      </c>
      <c r="X528" s="3">
        <f>DATA!V535</f>
        <v>0</v>
      </c>
      <c r="Y528" s="75">
        <f>'MDM WORKSHEET HIDE'!B529</f>
        <v>14</v>
      </c>
      <c r="Z528" s="3" t="e">
        <f>'MDM WORKSHEET HIDE'!H529</f>
        <v>#N/A</v>
      </c>
      <c r="AA528" s="3" t="e">
        <f>'MDM WORKSHEET HIDE'!I529</f>
        <v>#N/A</v>
      </c>
      <c r="AB528" s="3"/>
      <c r="AC528" s="76" t="e">
        <f t="shared" si="35"/>
        <v>#VALUE!</v>
      </c>
      <c r="AD528" s="28"/>
      <c r="AE528" s="77" t="e">
        <f t="shared" si="36"/>
        <v>#VALUE!</v>
      </c>
    </row>
    <row r="529" spans="1:31" ht="48.75" customHeight="1" x14ac:dyDescent="0.3">
      <c r="A529" s="3" t="str">
        <f>CONCATENATE("REQ NAME",":",DATA!D536)</f>
        <v>REQ NAME:0</v>
      </c>
      <c r="B529" s="3" t="str">
        <f>CONCATENATE("REQ PHONE",":",DATA!E536)</f>
        <v>REQ PHONE:0</v>
      </c>
      <c r="C529" s="3">
        <f>DATA!G536</f>
        <v>0</v>
      </c>
      <c r="D529" s="3" t="e">
        <f>DATA!H536</f>
        <v>#N/A</v>
      </c>
      <c r="E529" s="3">
        <f>DATA!U536</f>
        <v>0</v>
      </c>
      <c r="F529" s="4">
        <f>DATA!I536</f>
        <v>0</v>
      </c>
      <c r="G529" s="3" t="str">
        <f>CONCATENATE("CUST NAME",":",DATA!J536)</f>
        <v>CUST NAME:</v>
      </c>
      <c r="H529" s="5"/>
      <c r="I529" s="4">
        <f t="shared" si="33"/>
        <v>0</v>
      </c>
      <c r="J529" s="3" t="str">
        <f t="shared" si="34"/>
        <v>CUST NAME:</v>
      </c>
      <c r="K529" s="3" t="str">
        <f>CONCATENATE("PRIM CONTACT",":",DATA!K536)</f>
        <v>PRIM CONTACT:</v>
      </c>
      <c r="L529" s="3" t="str">
        <f>CONCATENATE("PRIM PHONE",":",DATA!L536)</f>
        <v>PRIM PHONE:</v>
      </c>
      <c r="M529" s="75" t="str">
        <f>CONCATENATE("REQ COMPLETION DATE",":",(TEXT(DATA!M536,"MM/DD/YYYY")))</f>
        <v>REQ COMPLETION DATE:01/00/1900</v>
      </c>
      <c r="N529" s="3"/>
      <c r="O529" s="3">
        <f>DATA!N536</f>
        <v>0</v>
      </c>
      <c r="P529" s="3" t="str">
        <f>CONCATENATE("CURRENT LOC OF EQUIP",":",DATA!O536)</f>
        <v>CURRENT LOC OF EQUIP:</v>
      </c>
      <c r="Q529" s="3" t="str">
        <f>CONCATENATE("NEW LOC OF EQUIP",":",DATA!O536)</f>
        <v>NEW LOC OF EQUIP:</v>
      </c>
      <c r="R529" s="3" t="str">
        <f>CONCATENATE("MODEL",":",DATA!Q536)</f>
        <v>MODEL:</v>
      </c>
      <c r="S529" s="3" t="str">
        <f>CONCATENATE("GRAPHICS",":",DATA!R536)</f>
        <v>GRAPHICS:</v>
      </c>
      <c r="T529" s="3" t="str">
        <f>CONCATENATE("# OF STEPS",":",DATA!S536)</f>
        <v># OF STEPS:</v>
      </c>
      <c r="U529" s="3" t="str">
        <f>CONCATENATE("COMMENTS",":",DATA!T536)</f>
        <v>COMMENTS:</v>
      </c>
      <c r="V529" s="3">
        <f>DATA!F536</f>
        <v>4200</v>
      </c>
      <c r="W529" s="3" t="str">
        <f>'MDM WORKSHEET HIDE'!C530</f>
        <v/>
      </c>
      <c r="X529" s="3">
        <f>DATA!V536</f>
        <v>0</v>
      </c>
      <c r="Y529" s="75">
        <f>'MDM WORKSHEET HIDE'!B530</f>
        <v>14</v>
      </c>
      <c r="Z529" s="3" t="e">
        <f>'MDM WORKSHEET HIDE'!H530</f>
        <v>#N/A</v>
      </c>
      <c r="AA529" s="3" t="e">
        <f>'MDM WORKSHEET HIDE'!I530</f>
        <v>#N/A</v>
      </c>
      <c r="AB529" s="3"/>
      <c r="AC529" s="76" t="e">
        <f t="shared" si="35"/>
        <v>#VALUE!</v>
      </c>
      <c r="AD529" s="28"/>
      <c r="AE529" s="77" t="e">
        <f t="shared" si="36"/>
        <v>#VALUE!</v>
      </c>
    </row>
    <row r="530" spans="1:31" ht="48.75" customHeight="1" x14ac:dyDescent="0.3">
      <c r="A530" s="3" t="str">
        <f>CONCATENATE("REQ NAME",":",DATA!D537)</f>
        <v>REQ NAME:0</v>
      </c>
      <c r="B530" s="3" t="str">
        <f>CONCATENATE("REQ PHONE",":",DATA!E537)</f>
        <v>REQ PHONE:0</v>
      </c>
      <c r="C530" s="3">
        <f>DATA!G537</f>
        <v>0</v>
      </c>
      <c r="D530" s="3" t="e">
        <f>DATA!H537</f>
        <v>#N/A</v>
      </c>
      <c r="E530" s="3">
        <f>DATA!U537</f>
        <v>0</v>
      </c>
      <c r="F530" s="4">
        <f>DATA!I537</f>
        <v>0</v>
      </c>
      <c r="G530" s="3" t="str">
        <f>CONCATENATE("CUST NAME",":",DATA!J537)</f>
        <v>CUST NAME:</v>
      </c>
      <c r="H530" s="5"/>
      <c r="I530" s="4">
        <f t="shared" si="33"/>
        <v>0</v>
      </c>
      <c r="J530" s="3" t="str">
        <f t="shared" si="34"/>
        <v>CUST NAME:</v>
      </c>
      <c r="K530" s="3" t="str">
        <f>CONCATENATE("PRIM CONTACT",":",DATA!K537)</f>
        <v>PRIM CONTACT:</v>
      </c>
      <c r="L530" s="3" t="str">
        <f>CONCATENATE("PRIM PHONE",":",DATA!L537)</f>
        <v>PRIM PHONE:</v>
      </c>
      <c r="M530" s="75" t="str">
        <f>CONCATENATE("REQ COMPLETION DATE",":",(TEXT(DATA!M537,"MM/DD/YYYY")))</f>
        <v>REQ COMPLETION DATE:01/00/1900</v>
      </c>
      <c r="N530" s="3"/>
      <c r="O530" s="3">
        <f>DATA!N537</f>
        <v>0</v>
      </c>
      <c r="P530" s="3" t="str">
        <f>CONCATENATE("CURRENT LOC OF EQUIP",":",DATA!O537)</f>
        <v>CURRENT LOC OF EQUIP:</v>
      </c>
      <c r="Q530" s="3" t="str">
        <f>CONCATENATE("NEW LOC OF EQUIP",":",DATA!O537)</f>
        <v>NEW LOC OF EQUIP:</v>
      </c>
      <c r="R530" s="3" t="str">
        <f>CONCATENATE("MODEL",":",DATA!Q537)</f>
        <v>MODEL:</v>
      </c>
      <c r="S530" s="3" t="str">
        <f>CONCATENATE("GRAPHICS",":",DATA!R537)</f>
        <v>GRAPHICS:</v>
      </c>
      <c r="T530" s="3" t="str">
        <f>CONCATENATE("# OF STEPS",":",DATA!S537)</f>
        <v># OF STEPS:</v>
      </c>
      <c r="U530" s="3" t="str">
        <f>CONCATENATE("COMMENTS",":",DATA!T537)</f>
        <v>COMMENTS:</v>
      </c>
      <c r="V530" s="3">
        <f>DATA!F537</f>
        <v>4200</v>
      </c>
      <c r="W530" s="3" t="str">
        <f>'MDM WORKSHEET HIDE'!C531</f>
        <v/>
      </c>
      <c r="X530" s="3">
        <f>DATA!V537</f>
        <v>0</v>
      </c>
      <c r="Y530" s="75">
        <f>'MDM WORKSHEET HIDE'!B531</f>
        <v>14</v>
      </c>
      <c r="Z530" s="3" t="e">
        <f>'MDM WORKSHEET HIDE'!H531</f>
        <v>#N/A</v>
      </c>
      <c r="AA530" s="3" t="e">
        <f>'MDM WORKSHEET HIDE'!I531</f>
        <v>#N/A</v>
      </c>
      <c r="AB530" s="3"/>
      <c r="AC530" s="76" t="e">
        <f t="shared" si="35"/>
        <v>#VALUE!</v>
      </c>
      <c r="AD530" s="28"/>
      <c r="AE530" s="77" t="e">
        <f t="shared" si="36"/>
        <v>#VALUE!</v>
      </c>
    </row>
    <row r="531" spans="1:31" ht="48.75" customHeight="1" x14ac:dyDescent="0.3">
      <c r="A531" s="3" t="str">
        <f>CONCATENATE("REQ NAME",":",DATA!D538)</f>
        <v>REQ NAME:0</v>
      </c>
      <c r="B531" s="3" t="str">
        <f>CONCATENATE("REQ PHONE",":",DATA!E538)</f>
        <v>REQ PHONE:0</v>
      </c>
      <c r="C531" s="3">
        <f>DATA!G538</f>
        <v>0</v>
      </c>
      <c r="D531" s="3" t="e">
        <f>DATA!H538</f>
        <v>#N/A</v>
      </c>
      <c r="E531" s="3">
        <f>DATA!U538</f>
        <v>0</v>
      </c>
      <c r="F531" s="4">
        <f>DATA!I538</f>
        <v>0</v>
      </c>
      <c r="G531" s="3" t="str">
        <f>CONCATENATE("CUST NAME",":",DATA!J538)</f>
        <v>CUST NAME:</v>
      </c>
      <c r="H531" s="5"/>
      <c r="I531" s="4">
        <f t="shared" si="33"/>
        <v>0</v>
      </c>
      <c r="J531" s="3" t="str">
        <f t="shared" si="34"/>
        <v>CUST NAME:</v>
      </c>
      <c r="K531" s="3" t="str">
        <f>CONCATENATE("PRIM CONTACT",":",DATA!K538)</f>
        <v>PRIM CONTACT:</v>
      </c>
      <c r="L531" s="3" t="str">
        <f>CONCATENATE("PRIM PHONE",":",DATA!L538)</f>
        <v>PRIM PHONE:</v>
      </c>
      <c r="M531" s="75" t="str">
        <f>CONCATENATE("REQ COMPLETION DATE",":",(TEXT(DATA!M538,"MM/DD/YYYY")))</f>
        <v>REQ COMPLETION DATE:01/00/1900</v>
      </c>
      <c r="N531" s="3"/>
      <c r="O531" s="3">
        <f>DATA!N538</f>
        <v>0</v>
      </c>
      <c r="P531" s="3" t="str">
        <f>CONCATENATE("CURRENT LOC OF EQUIP",":",DATA!O538)</f>
        <v>CURRENT LOC OF EQUIP:</v>
      </c>
      <c r="Q531" s="3" t="str">
        <f>CONCATENATE("NEW LOC OF EQUIP",":",DATA!O538)</f>
        <v>NEW LOC OF EQUIP:</v>
      </c>
      <c r="R531" s="3" t="str">
        <f>CONCATENATE("MODEL",":",DATA!Q538)</f>
        <v>MODEL:</v>
      </c>
      <c r="S531" s="3" t="str">
        <f>CONCATENATE("GRAPHICS",":",DATA!R538)</f>
        <v>GRAPHICS:</v>
      </c>
      <c r="T531" s="3" t="str">
        <f>CONCATENATE("# OF STEPS",":",DATA!S538)</f>
        <v># OF STEPS:</v>
      </c>
      <c r="U531" s="3" t="str">
        <f>CONCATENATE("COMMENTS",":",DATA!T538)</f>
        <v>COMMENTS:</v>
      </c>
      <c r="V531" s="3">
        <f>DATA!F538</f>
        <v>4200</v>
      </c>
      <c r="W531" s="3" t="str">
        <f>'MDM WORKSHEET HIDE'!C532</f>
        <v/>
      </c>
      <c r="X531" s="3">
        <f>DATA!V538</f>
        <v>0</v>
      </c>
      <c r="Y531" s="75">
        <f>'MDM WORKSHEET HIDE'!B532</f>
        <v>14</v>
      </c>
      <c r="Z531" s="3" t="e">
        <f>'MDM WORKSHEET HIDE'!H532</f>
        <v>#N/A</v>
      </c>
      <c r="AA531" s="3" t="e">
        <f>'MDM WORKSHEET HIDE'!I532</f>
        <v>#N/A</v>
      </c>
      <c r="AB531" s="3"/>
      <c r="AC531" s="76" t="e">
        <f t="shared" si="35"/>
        <v>#VALUE!</v>
      </c>
      <c r="AD531" s="28"/>
      <c r="AE531" s="77" t="e">
        <f t="shared" si="36"/>
        <v>#VALUE!</v>
      </c>
    </row>
    <row r="532" spans="1:31" ht="48.75" customHeight="1" x14ac:dyDescent="0.3">
      <c r="A532" s="3" t="str">
        <f>CONCATENATE("REQ NAME",":",DATA!D539)</f>
        <v>REQ NAME:0</v>
      </c>
      <c r="B532" s="3" t="str">
        <f>CONCATENATE("REQ PHONE",":",DATA!E539)</f>
        <v>REQ PHONE:0</v>
      </c>
      <c r="C532" s="3">
        <f>DATA!G539</f>
        <v>0</v>
      </c>
      <c r="D532" s="3" t="e">
        <f>DATA!H539</f>
        <v>#N/A</v>
      </c>
      <c r="E532" s="3">
        <f>DATA!U539</f>
        <v>0</v>
      </c>
      <c r="F532" s="4">
        <f>DATA!I539</f>
        <v>0</v>
      </c>
      <c r="G532" s="3" t="str">
        <f>CONCATENATE("CUST NAME",":",DATA!J539)</f>
        <v>CUST NAME:</v>
      </c>
      <c r="H532" s="5"/>
      <c r="I532" s="4">
        <f t="shared" si="33"/>
        <v>0</v>
      </c>
      <c r="J532" s="3" t="str">
        <f t="shared" si="34"/>
        <v>CUST NAME:</v>
      </c>
      <c r="K532" s="3" t="str">
        <f>CONCATENATE("PRIM CONTACT",":",DATA!K539)</f>
        <v>PRIM CONTACT:</v>
      </c>
      <c r="L532" s="3" t="str">
        <f>CONCATENATE("PRIM PHONE",":",DATA!L539)</f>
        <v>PRIM PHONE:</v>
      </c>
      <c r="M532" s="75" t="str">
        <f>CONCATENATE("REQ COMPLETION DATE",":",(TEXT(DATA!M539,"MM/DD/YYYY")))</f>
        <v>REQ COMPLETION DATE:01/00/1900</v>
      </c>
      <c r="N532" s="3"/>
      <c r="O532" s="3">
        <f>DATA!N539</f>
        <v>0</v>
      </c>
      <c r="P532" s="3" t="str">
        <f>CONCATENATE("CURRENT LOC OF EQUIP",":",DATA!O539)</f>
        <v>CURRENT LOC OF EQUIP:</v>
      </c>
      <c r="Q532" s="3" t="str">
        <f>CONCATENATE("NEW LOC OF EQUIP",":",DATA!O539)</f>
        <v>NEW LOC OF EQUIP:</v>
      </c>
      <c r="R532" s="3" t="str">
        <f>CONCATENATE("MODEL",":",DATA!Q539)</f>
        <v>MODEL:</v>
      </c>
      <c r="S532" s="3" t="str">
        <f>CONCATENATE("GRAPHICS",":",DATA!R539)</f>
        <v>GRAPHICS:</v>
      </c>
      <c r="T532" s="3" t="str">
        <f>CONCATENATE("# OF STEPS",":",DATA!S539)</f>
        <v># OF STEPS:</v>
      </c>
      <c r="U532" s="3" t="str">
        <f>CONCATENATE("COMMENTS",":",DATA!T539)</f>
        <v>COMMENTS:</v>
      </c>
      <c r="V532" s="3">
        <f>DATA!F539</f>
        <v>4200</v>
      </c>
      <c r="W532" s="3" t="str">
        <f>'MDM WORKSHEET HIDE'!C533</f>
        <v/>
      </c>
      <c r="X532" s="3">
        <f>DATA!V539</f>
        <v>0</v>
      </c>
      <c r="Y532" s="75">
        <f>'MDM WORKSHEET HIDE'!B533</f>
        <v>14</v>
      </c>
      <c r="Z532" s="3" t="e">
        <f>'MDM WORKSHEET HIDE'!H533</f>
        <v>#N/A</v>
      </c>
      <c r="AA532" s="3" t="e">
        <f>'MDM WORKSHEET HIDE'!I533</f>
        <v>#N/A</v>
      </c>
      <c r="AB532" s="3"/>
      <c r="AC532" s="76" t="e">
        <f t="shared" si="35"/>
        <v>#VALUE!</v>
      </c>
      <c r="AD532" s="28"/>
      <c r="AE532" s="77" t="e">
        <f t="shared" si="36"/>
        <v>#VALUE!</v>
      </c>
    </row>
    <row r="533" spans="1:31" ht="48.75" customHeight="1" x14ac:dyDescent="0.3">
      <c r="A533" s="3" t="str">
        <f>CONCATENATE("REQ NAME",":",DATA!D540)</f>
        <v>REQ NAME:0</v>
      </c>
      <c r="B533" s="3" t="str">
        <f>CONCATENATE("REQ PHONE",":",DATA!E540)</f>
        <v>REQ PHONE:0</v>
      </c>
      <c r="C533" s="3">
        <f>DATA!G540</f>
        <v>0</v>
      </c>
      <c r="D533" s="3" t="e">
        <f>DATA!H540</f>
        <v>#N/A</v>
      </c>
      <c r="E533" s="3">
        <f>DATA!U540</f>
        <v>0</v>
      </c>
      <c r="F533" s="4">
        <f>DATA!I540</f>
        <v>0</v>
      </c>
      <c r="G533" s="3" t="str">
        <f>CONCATENATE("CUST NAME",":",DATA!J540)</f>
        <v>CUST NAME:</v>
      </c>
      <c r="H533" s="5"/>
      <c r="I533" s="4">
        <f t="shared" si="33"/>
        <v>0</v>
      </c>
      <c r="J533" s="3" t="str">
        <f t="shared" si="34"/>
        <v>CUST NAME:</v>
      </c>
      <c r="K533" s="3" t="str">
        <f>CONCATENATE("PRIM CONTACT",":",DATA!K540)</f>
        <v>PRIM CONTACT:</v>
      </c>
      <c r="L533" s="3" t="str">
        <f>CONCATENATE("PRIM PHONE",":",DATA!L540)</f>
        <v>PRIM PHONE:</v>
      </c>
      <c r="M533" s="75" t="str">
        <f>CONCATENATE("REQ COMPLETION DATE",":",(TEXT(DATA!M540,"MM/DD/YYYY")))</f>
        <v>REQ COMPLETION DATE:01/00/1900</v>
      </c>
      <c r="N533" s="3"/>
      <c r="O533" s="3">
        <f>DATA!N540</f>
        <v>0</v>
      </c>
      <c r="P533" s="3" t="str">
        <f>CONCATENATE("CURRENT LOC OF EQUIP",":",DATA!O540)</f>
        <v>CURRENT LOC OF EQUIP:</v>
      </c>
      <c r="Q533" s="3" t="str">
        <f>CONCATENATE("NEW LOC OF EQUIP",":",DATA!O540)</f>
        <v>NEW LOC OF EQUIP:</v>
      </c>
      <c r="R533" s="3" t="str">
        <f>CONCATENATE("MODEL",":",DATA!Q540)</f>
        <v>MODEL:</v>
      </c>
      <c r="S533" s="3" t="str">
        <f>CONCATENATE("GRAPHICS",":",DATA!R540)</f>
        <v>GRAPHICS:</v>
      </c>
      <c r="T533" s="3" t="str">
        <f>CONCATENATE("# OF STEPS",":",DATA!S540)</f>
        <v># OF STEPS:</v>
      </c>
      <c r="U533" s="3" t="str">
        <f>CONCATENATE("COMMENTS",":",DATA!T540)</f>
        <v>COMMENTS:</v>
      </c>
      <c r="V533" s="3">
        <f>DATA!F540</f>
        <v>4200</v>
      </c>
      <c r="W533" s="3" t="str">
        <f>'MDM WORKSHEET HIDE'!C534</f>
        <v/>
      </c>
      <c r="X533" s="3">
        <f>DATA!V540</f>
        <v>0</v>
      </c>
      <c r="Y533" s="75">
        <f>'MDM WORKSHEET HIDE'!B534</f>
        <v>14</v>
      </c>
      <c r="Z533" s="3" t="e">
        <f>'MDM WORKSHEET HIDE'!H534</f>
        <v>#N/A</v>
      </c>
      <c r="AA533" s="3" t="e">
        <f>'MDM WORKSHEET HIDE'!I534</f>
        <v>#N/A</v>
      </c>
      <c r="AB533" s="3"/>
      <c r="AC533" s="76" t="e">
        <f t="shared" si="35"/>
        <v>#VALUE!</v>
      </c>
      <c r="AD533" s="28"/>
      <c r="AE533" s="77" t="e">
        <f t="shared" si="36"/>
        <v>#VALUE!</v>
      </c>
    </row>
    <row r="534" spans="1:31" ht="48.75" customHeight="1" x14ac:dyDescent="0.3">
      <c r="A534" s="3" t="str">
        <f>CONCATENATE("REQ NAME",":",DATA!D541)</f>
        <v>REQ NAME:0</v>
      </c>
      <c r="B534" s="3" t="str">
        <f>CONCATENATE("REQ PHONE",":",DATA!E541)</f>
        <v>REQ PHONE:0</v>
      </c>
      <c r="C534" s="3">
        <f>DATA!G541</f>
        <v>0</v>
      </c>
      <c r="D534" s="3" t="e">
        <f>DATA!H541</f>
        <v>#N/A</v>
      </c>
      <c r="E534" s="3">
        <f>DATA!U541</f>
        <v>0</v>
      </c>
      <c r="F534" s="4">
        <f>DATA!I541</f>
        <v>0</v>
      </c>
      <c r="G534" s="3" t="str">
        <f>CONCATENATE("CUST NAME",":",DATA!J541)</f>
        <v>CUST NAME:</v>
      </c>
      <c r="H534" s="5"/>
      <c r="I534" s="4">
        <f t="shared" si="33"/>
        <v>0</v>
      </c>
      <c r="J534" s="3" t="str">
        <f t="shared" si="34"/>
        <v>CUST NAME:</v>
      </c>
      <c r="K534" s="3" t="str">
        <f>CONCATENATE("PRIM CONTACT",":",DATA!K541)</f>
        <v>PRIM CONTACT:</v>
      </c>
      <c r="L534" s="3" t="str">
        <f>CONCATENATE("PRIM PHONE",":",DATA!L541)</f>
        <v>PRIM PHONE:</v>
      </c>
      <c r="M534" s="75" t="str">
        <f>CONCATENATE("REQ COMPLETION DATE",":",(TEXT(DATA!M541,"MM/DD/YYYY")))</f>
        <v>REQ COMPLETION DATE:01/00/1900</v>
      </c>
      <c r="N534" s="3"/>
      <c r="O534" s="3">
        <f>DATA!N541</f>
        <v>0</v>
      </c>
      <c r="P534" s="3" t="str">
        <f>CONCATENATE("CURRENT LOC OF EQUIP",":",DATA!O541)</f>
        <v>CURRENT LOC OF EQUIP:</v>
      </c>
      <c r="Q534" s="3" t="str">
        <f>CONCATENATE("NEW LOC OF EQUIP",":",DATA!O541)</f>
        <v>NEW LOC OF EQUIP:</v>
      </c>
      <c r="R534" s="3" t="str">
        <f>CONCATENATE("MODEL",":",DATA!Q541)</f>
        <v>MODEL:</v>
      </c>
      <c r="S534" s="3" t="str">
        <f>CONCATENATE("GRAPHICS",":",DATA!R541)</f>
        <v>GRAPHICS:</v>
      </c>
      <c r="T534" s="3" t="str">
        <f>CONCATENATE("# OF STEPS",":",DATA!S541)</f>
        <v># OF STEPS:</v>
      </c>
      <c r="U534" s="3" t="str">
        <f>CONCATENATE("COMMENTS",":",DATA!T541)</f>
        <v>COMMENTS:</v>
      </c>
      <c r="V534" s="3">
        <f>DATA!F541</f>
        <v>4200</v>
      </c>
      <c r="W534" s="3" t="str">
        <f>'MDM WORKSHEET HIDE'!C535</f>
        <v/>
      </c>
      <c r="X534" s="3">
        <f>DATA!V541</f>
        <v>0</v>
      </c>
      <c r="Y534" s="75">
        <f>'MDM WORKSHEET HIDE'!B535</f>
        <v>14</v>
      </c>
      <c r="Z534" s="3" t="e">
        <f>'MDM WORKSHEET HIDE'!H535</f>
        <v>#N/A</v>
      </c>
      <c r="AA534" s="3" t="e">
        <f>'MDM WORKSHEET HIDE'!I535</f>
        <v>#N/A</v>
      </c>
      <c r="AB534" s="3"/>
      <c r="AC534" s="76" t="e">
        <f t="shared" si="35"/>
        <v>#VALUE!</v>
      </c>
      <c r="AD534" s="28"/>
      <c r="AE534" s="77" t="e">
        <f t="shared" si="36"/>
        <v>#VALUE!</v>
      </c>
    </row>
    <row r="535" spans="1:31" ht="48.75" customHeight="1" x14ac:dyDescent="0.3">
      <c r="A535" s="3" t="str">
        <f>CONCATENATE("REQ NAME",":",DATA!D542)</f>
        <v>REQ NAME:0</v>
      </c>
      <c r="B535" s="3" t="str">
        <f>CONCATENATE("REQ PHONE",":",DATA!E542)</f>
        <v>REQ PHONE:0</v>
      </c>
      <c r="C535" s="3">
        <f>DATA!G542</f>
        <v>0</v>
      </c>
      <c r="D535" s="3" t="e">
        <f>DATA!H542</f>
        <v>#N/A</v>
      </c>
      <c r="E535" s="3">
        <f>DATA!U542</f>
        <v>0</v>
      </c>
      <c r="F535" s="4">
        <f>DATA!I542</f>
        <v>0</v>
      </c>
      <c r="G535" s="3" t="str">
        <f>CONCATENATE("CUST NAME",":",DATA!J542)</f>
        <v>CUST NAME:</v>
      </c>
      <c r="H535" s="5"/>
      <c r="I535" s="4">
        <f t="shared" si="33"/>
        <v>0</v>
      </c>
      <c r="J535" s="3" t="str">
        <f t="shared" si="34"/>
        <v>CUST NAME:</v>
      </c>
      <c r="K535" s="3" t="str">
        <f>CONCATENATE("PRIM CONTACT",":",DATA!K542)</f>
        <v>PRIM CONTACT:</v>
      </c>
      <c r="L535" s="3" t="str">
        <f>CONCATENATE("PRIM PHONE",":",DATA!L542)</f>
        <v>PRIM PHONE:</v>
      </c>
      <c r="M535" s="75" t="str">
        <f>CONCATENATE("REQ COMPLETION DATE",":",(TEXT(DATA!M542,"MM/DD/YYYY")))</f>
        <v>REQ COMPLETION DATE:01/00/1900</v>
      </c>
      <c r="N535" s="3"/>
      <c r="O535" s="3">
        <f>DATA!N542</f>
        <v>0</v>
      </c>
      <c r="P535" s="3" t="str">
        <f>CONCATENATE("CURRENT LOC OF EQUIP",":",DATA!O542)</f>
        <v>CURRENT LOC OF EQUIP:</v>
      </c>
      <c r="Q535" s="3" t="str">
        <f>CONCATENATE("NEW LOC OF EQUIP",":",DATA!O542)</f>
        <v>NEW LOC OF EQUIP:</v>
      </c>
      <c r="R535" s="3" t="str">
        <f>CONCATENATE("MODEL",":",DATA!Q542)</f>
        <v>MODEL:</v>
      </c>
      <c r="S535" s="3" t="str">
        <f>CONCATENATE("GRAPHICS",":",DATA!R542)</f>
        <v>GRAPHICS:</v>
      </c>
      <c r="T535" s="3" t="str">
        <f>CONCATENATE("# OF STEPS",":",DATA!S542)</f>
        <v># OF STEPS:</v>
      </c>
      <c r="U535" s="3" t="str">
        <f>CONCATENATE("COMMENTS",":",DATA!T542)</f>
        <v>COMMENTS:</v>
      </c>
      <c r="V535" s="3">
        <f>DATA!F542</f>
        <v>4200</v>
      </c>
      <c r="W535" s="3" t="str">
        <f>'MDM WORKSHEET HIDE'!C536</f>
        <v/>
      </c>
      <c r="X535" s="3">
        <f>DATA!V542</f>
        <v>0</v>
      </c>
      <c r="Y535" s="75">
        <f>'MDM WORKSHEET HIDE'!B536</f>
        <v>14</v>
      </c>
      <c r="Z535" s="3" t="e">
        <f>'MDM WORKSHEET HIDE'!H536</f>
        <v>#N/A</v>
      </c>
      <c r="AA535" s="3" t="e">
        <f>'MDM WORKSHEET HIDE'!I536</f>
        <v>#N/A</v>
      </c>
      <c r="AB535" s="3"/>
      <c r="AC535" s="76" t="e">
        <f t="shared" si="35"/>
        <v>#VALUE!</v>
      </c>
      <c r="AD535" s="28"/>
      <c r="AE535" s="77" t="e">
        <f t="shared" si="36"/>
        <v>#VALUE!</v>
      </c>
    </row>
    <row r="536" spans="1:31" ht="48.75" customHeight="1" x14ac:dyDescent="0.3">
      <c r="A536" s="3" t="str">
        <f>CONCATENATE("REQ NAME",":",DATA!D543)</f>
        <v>REQ NAME:0</v>
      </c>
      <c r="B536" s="3" t="str">
        <f>CONCATENATE("REQ PHONE",":",DATA!E543)</f>
        <v>REQ PHONE:0</v>
      </c>
      <c r="C536" s="3">
        <f>DATA!G543</f>
        <v>0</v>
      </c>
      <c r="D536" s="3" t="e">
        <f>DATA!H543</f>
        <v>#N/A</v>
      </c>
      <c r="E536" s="3">
        <f>DATA!U543</f>
        <v>0</v>
      </c>
      <c r="F536" s="4">
        <f>DATA!I543</f>
        <v>0</v>
      </c>
      <c r="G536" s="3" t="str">
        <f>CONCATENATE("CUST NAME",":",DATA!J543)</f>
        <v>CUST NAME:</v>
      </c>
      <c r="H536" s="5"/>
      <c r="I536" s="4">
        <f t="shared" si="33"/>
        <v>0</v>
      </c>
      <c r="J536" s="3" t="str">
        <f t="shared" si="34"/>
        <v>CUST NAME:</v>
      </c>
      <c r="K536" s="3" t="str">
        <f>CONCATENATE("PRIM CONTACT",":",DATA!K543)</f>
        <v>PRIM CONTACT:</v>
      </c>
      <c r="L536" s="3" t="str">
        <f>CONCATENATE("PRIM PHONE",":",DATA!L543)</f>
        <v>PRIM PHONE:</v>
      </c>
      <c r="M536" s="75" t="str">
        <f>CONCATENATE("REQ COMPLETION DATE",":",(TEXT(DATA!M543,"MM/DD/YYYY")))</f>
        <v>REQ COMPLETION DATE:01/00/1900</v>
      </c>
      <c r="N536" s="3"/>
      <c r="O536" s="3">
        <f>DATA!N543</f>
        <v>0</v>
      </c>
      <c r="P536" s="3" t="str">
        <f>CONCATENATE("CURRENT LOC OF EQUIP",":",DATA!O543)</f>
        <v>CURRENT LOC OF EQUIP:</v>
      </c>
      <c r="Q536" s="3" t="str">
        <f>CONCATENATE("NEW LOC OF EQUIP",":",DATA!O543)</f>
        <v>NEW LOC OF EQUIP:</v>
      </c>
      <c r="R536" s="3" t="str">
        <f>CONCATENATE("MODEL",":",DATA!Q543)</f>
        <v>MODEL:</v>
      </c>
      <c r="S536" s="3" t="str">
        <f>CONCATENATE("GRAPHICS",":",DATA!R543)</f>
        <v>GRAPHICS:</v>
      </c>
      <c r="T536" s="3" t="str">
        <f>CONCATENATE("# OF STEPS",":",DATA!S543)</f>
        <v># OF STEPS:</v>
      </c>
      <c r="U536" s="3" t="str">
        <f>CONCATENATE("COMMENTS",":",DATA!T543)</f>
        <v>COMMENTS:</v>
      </c>
      <c r="V536" s="3">
        <f>DATA!F543</f>
        <v>4200</v>
      </c>
      <c r="W536" s="3" t="str">
        <f>'MDM WORKSHEET HIDE'!C537</f>
        <v/>
      </c>
      <c r="X536" s="3">
        <f>DATA!V543</f>
        <v>0</v>
      </c>
      <c r="Y536" s="75">
        <f>'MDM WORKSHEET HIDE'!B537</f>
        <v>14</v>
      </c>
      <c r="Z536" s="3" t="e">
        <f>'MDM WORKSHEET HIDE'!H537</f>
        <v>#N/A</v>
      </c>
      <c r="AA536" s="3" t="e">
        <f>'MDM WORKSHEET HIDE'!I537</f>
        <v>#N/A</v>
      </c>
      <c r="AB536" s="3"/>
      <c r="AC536" s="76" t="e">
        <f t="shared" si="35"/>
        <v>#VALUE!</v>
      </c>
      <c r="AD536" s="28"/>
      <c r="AE536" s="77" t="e">
        <f t="shared" si="36"/>
        <v>#VALUE!</v>
      </c>
    </row>
    <row r="537" spans="1:31" ht="48.75" customHeight="1" x14ac:dyDescent="0.3">
      <c r="A537" s="3" t="str">
        <f>CONCATENATE("REQ NAME",":",DATA!D544)</f>
        <v>REQ NAME:0</v>
      </c>
      <c r="B537" s="3" t="str">
        <f>CONCATENATE("REQ PHONE",":",DATA!E544)</f>
        <v>REQ PHONE:0</v>
      </c>
      <c r="C537" s="3">
        <f>DATA!G544</f>
        <v>0</v>
      </c>
      <c r="D537" s="3" t="e">
        <f>DATA!H544</f>
        <v>#N/A</v>
      </c>
      <c r="E537" s="3">
        <f>DATA!U544</f>
        <v>0</v>
      </c>
      <c r="F537" s="4">
        <f>DATA!I544</f>
        <v>0</v>
      </c>
      <c r="G537" s="3" t="str">
        <f>CONCATENATE("CUST NAME",":",DATA!J544)</f>
        <v>CUST NAME:</v>
      </c>
      <c r="H537" s="5"/>
      <c r="I537" s="4">
        <f t="shared" si="33"/>
        <v>0</v>
      </c>
      <c r="J537" s="3" t="str">
        <f t="shared" si="34"/>
        <v>CUST NAME:</v>
      </c>
      <c r="K537" s="3" t="str">
        <f>CONCATENATE("PRIM CONTACT",":",DATA!K544)</f>
        <v>PRIM CONTACT:</v>
      </c>
      <c r="L537" s="3" t="str">
        <f>CONCATENATE("PRIM PHONE",":",DATA!L544)</f>
        <v>PRIM PHONE:</v>
      </c>
      <c r="M537" s="75" t="str">
        <f>CONCATENATE("REQ COMPLETION DATE",":",(TEXT(DATA!M544,"MM/DD/YYYY")))</f>
        <v>REQ COMPLETION DATE:01/00/1900</v>
      </c>
      <c r="N537" s="3"/>
      <c r="O537" s="3">
        <f>DATA!N544</f>
        <v>0</v>
      </c>
      <c r="P537" s="3" t="str">
        <f>CONCATENATE("CURRENT LOC OF EQUIP",":",DATA!O544)</f>
        <v>CURRENT LOC OF EQUIP:</v>
      </c>
      <c r="Q537" s="3" t="str">
        <f>CONCATENATE("NEW LOC OF EQUIP",":",DATA!O544)</f>
        <v>NEW LOC OF EQUIP:</v>
      </c>
      <c r="R537" s="3" t="str">
        <f>CONCATENATE("MODEL",":",DATA!Q544)</f>
        <v>MODEL:</v>
      </c>
      <c r="S537" s="3" t="str">
        <f>CONCATENATE("GRAPHICS",":",DATA!R544)</f>
        <v>GRAPHICS:</v>
      </c>
      <c r="T537" s="3" t="str">
        <f>CONCATENATE("# OF STEPS",":",DATA!S544)</f>
        <v># OF STEPS:</v>
      </c>
      <c r="U537" s="3" t="str">
        <f>CONCATENATE("COMMENTS",":",DATA!T544)</f>
        <v>COMMENTS:</v>
      </c>
      <c r="V537" s="3">
        <f>DATA!F544</f>
        <v>4200</v>
      </c>
      <c r="W537" s="3" t="str">
        <f>'MDM WORKSHEET HIDE'!C538</f>
        <v/>
      </c>
      <c r="X537" s="3">
        <f>DATA!V544</f>
        <v>0</v>
      </c>
      <c r="Y537" s="75">
        <f>'MDM WORKSHEET HIDE'!B538</f>
        <v>14</v>
      </c>
      <c r="Z537" s="3" t="e">
        <f>'MDM WORKSHEET HIDE'!H538</f>
        <v>#N/A</v>
      </c>
      <c r="AA537" s="3" t="e">
        <f>'MDM WORKSHEET HIDE'!I538</f>
        <v>#N/A</v>
      </c>
      <c r="AB537" s="3"/>
      <c r="AC537" s="76" t="e">
        <f t="shared" si="35"/>
        <v>#VALUE!</v>
      </c>
      <c r="AD537" s="28"/>
      <c r="AE537" s="77" t="e">
        <f t="shared" si="36"/>
        <v>#VALUE!</v>
      </c>
    </row>
    <row r="538" spans="1:31" ht="48.75" customHeight="1" x14ac:dyDescent="0.3">
      <c r="A538" s="3" t="str">
        <f>CONCATENATE("REQ NAME",":",DATA!D545)</f>
        <v>REQ NAME:0</v>
      </c>
      <c r="B538" s="3" t="str">
        <f>CONCATENATE("REQ PHONE",":",DATA!E545)</f>
        <v>REQ PHONE:0</v>
      </c>
      <c r="C538" s="3">
        <f>DATA!G545</f>
        <v>0</v>
      </c>
      <c r="D538" s="3" t="e">
        <f>DATA!H545</f>
        <v>#N/A</v>
      </c>
      <c r="E538" s="3">
        <f>DATA!U545</f>
        <v>0</v>
      </c>
      <c r="F538" s="4">
        <f>DATA!I545</f>
        <v>0</v>
      </c>
      <c r="G538" s="3" t="str">
        <f>CONCATENATE("CUST NAME",":",DATA!J545)</f>
        <v>CUST NAME:</v>
      </c>
      <c r="H538" s="5"/>
      <c r="I538" s="4">
        <f t="shared" si="33"/>
        <v>0</v>
      </c>
      <c r="J538" s="3" t="str">
        <f t="shared" si="34"/>
        <v>CUST NAME:</v>
      </c>
      <c r="K538" s="3" t="str">
        <f>CONCATENATE("PRIM CONTACT",":",DATA!K545)</f>
        <v>PRIM CONTACT:</v>
      </c>
      <c r="L538" s="3" t="str">
        <f>CONCATENATE("PRIM PHONE",":",DATA!L545)</f>
        <v>PRIM PHONE:</v>
      </c>
      <c r="M538" s="75" t="str">
        <f>CONCATENATE("REQ COMPLETION DATE",":",(TEXT(DATA!M545,"MM/DD/YYYY")))</f>
        <v>REQ COMPLETION DATE:01/00/1900</v>
      </c>
      <c r="N538" s="3"/>
      <c r="O538" s="3">
        <f>DATA!N545</f>
        <v>0</v>
      </c>
      <c r="P538" s="3" t="str">
        <f>CONCATENATE("CURRENT LOC OF EQUIP",":",DATA!O545)</f>
        <v>CURRENT LOC OF EQUIP:</v>
      </c>
      <c r="Q538" s="3" t="str">
        <f>CONCATENATE("NEW LOC OF EQUIP",":",DATA!O545)</f>
        <v>NEW LOC OF EQUIP:</v>
      </c>
      <c r="R538" s="3" t="str">
        <f>CONCATENATE("MODEL",":",DATA!Q545)</f>
        <v>MODEL:</v>
      </c>
      <c r="S538" s="3" t="str">
        <f>CONCATENATE("GRAPHICS",":",DATA!R545)</f>
        <v>GRAPHICS:</v>
      </c>
      <c r="T538" s="3" t="str">
        <f>CONCATENATE("# OF STEPS",":",DATA!S545)</f>
        <v># OF STEPS:</v>
      </c>
      <c r="U538" s="3" t="str">
        <f>CONCATENATE("COMMENTS",":",DATA!T545)</f>
        <v>COMMENTS:</v>
      </c>
      <c r="V538" s="3">
        <f>DATA!F545</f>
        <v>4200</v>
      </c>
      <c r="W538" s="3" t="str">
        <f>'MDM WORKSHEET HIDE'!C539</f>
        <v/>
      </c>
      <c r="X538" s="3">
        <f>DATA!V545</f>
        <v>0</v>
      </c>
      <c r="Y538" s="75">
        <f>'MDM WORKSHEET HIDE'!B539</f>
        <v>14</v>
      </c>
      <c r="Z538" s="3" t="e">
        <f>'MDM WORKSHEET HIDE'!H539</f>
        <v>#N/A</v>
      </c>
      <c r="AA538" s="3" t="e">
        <f>'MDM WORKSHEET HIDE'!I539</f>
        <v>#N/A</v>
      </c>
      <c r="AB538" s="3"/>
      <c r="AC538" s="76" t="e">
        <f t="shared" si="35"/>
        <v>#VALUE!</v>
      </c>
      <c r="AD538" s="28"/>
      <c r="AE538" s="77" t="e">
        <f t="shared" si="36"/>
        <v>#VALUE!</v>
      </c>
    </row>
    <row r="539" spans="1:31" ht="48.75" customHeight="1" x14ac:dyDescent="0.3">
      <c r="A539" s="3" t="str">
        <f>CONCATENATE("REQ NAME",":",DATA!D546)</f>
        <v>REQ NAME:0</v>
      </c>
      <c r="B539" s="3" t="str">
        <f>CONCATENATE("REQ PHONE",":",DATA!E546)</f>
        <v>REQ PHONE:0</v>
      </c>
      <c r="C539" s="3">
        <f>DATA!G546</f>
        <v>0</v>
      </c>
      <c r="D539" s="3" t="e">
        <f>DATA!H546</f>
        <v>#N/A</v>
      </c>
      <c r="E539" s="3">
        <f>DATA!U546</f>
        <v>0</v>
      </c>
      <c r="F539" s="4">
        <f>DATA!I546</f>
        <v>0</v>
      </c>
      <c r="G539" s="3" t="str">
        <f>CONCATENATE("CUST NAME",":",DATA!J546)</f>
        <v>CUST NAME:</v>
      </c>
      <c r="H539" s="5"/>
      <c r="I539" s="4">
        <f t="shared" si="33"/>
        <v>0</v>
      </c>
      <c r="J539" s="3" t="str">
        <f t="shared" si="34"/>
        <v>CUST NAME:</v>
      </c>
      <c r="K539" s="3" t="str">
        <f>CONCATENATE("PRIM CONTACT",":",DATA!K546)</f>
        <v>PRIM CONTACT:</v>
      </c>
      <c r="L539" s="3" t="str">
        <f>CONCATENATE("PRIM PHONE",":",DATA!L546)</f>
        <v>PRIM PHONE:</v>
      </c>
      <c r="M539" s="75" t="str">
        <f>CONCATENATE("REQ COMPLETION DATE",":",(TEXT(DATA!M546,"MM/DD/YYYY")))</f>
        <v>REQ COMPLETION DATE:01/00/1900</v>
      </c>
      <c r="N539" s="3"/>
      <c r="O539" s="3">
        <f>DATA!N546</f>
        <v>0</v>
      </c>
      <c r="P539" s="3" t="str">
        <f>CONCATENATE("CURRENT LOC OF EQUIP",":",DATA!O546)</f>
        <v>CURRENT LOC OF EQUIP:</v>
      </c>
      <c r="Q539" s="3" t="str">
        <f>CONCATENATE("NEW LOC OF EQUIP",":",DATA!O546)</f>
        <v>NEW LOC OF EQUIP:</v>
      </c>
      <c r="R539" s="3" t="str">
        <f>CONCATENATE("MODEL",":",DATA!Q546)</f>
        <v>MODEL:</v>
      </c>
      <c r="S539" s="3" t="str">
        <f>CONCATENATE("GRAPHICS",":",DATA!R546)</f>
        <v>GRAPHICS:</v>
      </c>
      <c r="T539" s="3" t="str">
        <f>CONCATENATE("# OF STEPS",":",DATA!S546)</f>
        <v># OF STEPS:</v>
      </c>
      <c r="U539" s="3" t="str">
        <f>CONCATENATE("COMMENTS",":",DATA!T546)</f>
        <v>COMMENTS:</v>
      </c>
      <c r="V539" s="3">
        <f>DATA!F546</f>
        <v>4200</v>
      </c>
      <c r="W539" s="3" t="str">
        <f>'MDM WORKSHEET HIDE'!C540</f>
        <v/>
      </c>
      <c r="X539" s="3">
        <f>DATA!V546</f>
        <v>0</v>
      </c>
      <c r="Y539" s="75">
        <f>'MDM WORKSHEET HIDE'!B540</f>
        <v>14</v>
      </c>
      <c r="Z539" s="3" t="e">
        <f>'MDM WORKSHEET HIDE'!H540</f>
        <v>#N/A</v>
      </c>
      <c r="AA539" s="3" t="e">
        <f>'MDM WORKSHEET HIDE'!I540</f>
        <v>#N/A</v>
      </c>
      <c r="AB539" s="3"/>
      <c r="AC539" s="76" t="e">
        <f t="shared" si="35"/>
        <v>#VALUE!</v>
      </c>
      <c r="AD539" s="28"/>
      <c r="AE539" s="77" t="e">
        <f t="shared" si="36"/>
        <v>#VALUE!</v>
      </c>
    </row>
    <row r="540" spans="1:31" ht="48.75" customHeight="1" x14ac:dyDescent="0.3">
      <c r="A540" s="3" t="str">
        <f>CONCATENATE("REQ NAME",":",DATA!D547)</f>
        <v>REQ NAME:0</v>
      </c>
      <c r="B540" s="3" t="str">
        <f>CONCATENATE("REQ PHONE",":",DATA!E547)</f>
        <v>REQ PHONE:0</v>
      </c>
      <c r="C540" s="3">
        <f>DATA!G547</f>
        <v>0</v>
      </c>
      <c r="D540" s="3" t="e">
        <f>DATA!H547</f>
        <v>#N/A</v>
      </c>
      <c r="E540" s="3">
        <f>DATA!U547</f>
        <v>0</v>
      </c>
      <c r="F540" s="4">
        <f>DATA!I547</f>
        <v>0</v>
      </c>
      <c r="G540" s="3" t="str">
        <f>CONCATENATE("CUST NAME",":",DATA!J547)</f>
        <v>CUST NAME:</v>
      </c>
      <c r="H540" s="5"/>
      <c r="I540" s="4">
        <f t="shared" si="33"/>
        <v>0</v>
      </c>
      <c r="J540" s="3" t="str">
        <f t="shared" si="34"/>
        <v>CUST NAME:</v>
      </c>
      <c r="K540" s="3" t="str">
        <f>CONCATENATE("PRIM CONTACT",":",DATA!K547)</f>
        <v>PRIM CONTACT:</v>
      </c>
      <c r="L540" s="3" t="str">
        <f>CONCATENATE("PRIM PHONE",":",DATA!L547)</f>
        <v>PRIM PHONE:</v>
      </c>
      <c r="M540" s="75" t="str">
        <f>CONCATENATE("REQ COMPLETION DATE",":",(TEXT(DATA!M547,"MM/DD/YYYY")))</f>
        <v>REQ COMPLETION DATE:01/00/1900</v>
      </c>
      <c r="N540" s="3"/>
      <c r="O540" s="3">
        <f>DATA!N547</f>
        <v>0</v>
      </c>
      <c r="P540" s="3" t="str">
        <f>CONCATENATE("CURRENT LOC OF EQUIP",":",DATA!O547)</f>
        <v>CURRENT LOC OF EQUIP:</v>
      </c>
      <c r="Q540" s="3" t="str">
        <f>CONCATENATE("NEW LOC OF EQUIP",":",DATA!O547)</f>
        <v>NEW LOC OF EQUIP:</v>
      </c>
      <c r="R540" s="3" t="str">
        <f>CONCATENATE("MODEL",":",DATA!Q547)</f>
        <v>MODEL:</v>
      </c>
      <c r="S540" s="3" t="str">
        <f>CONCATENATE("GRAPHICS",":",DATA!R547)</f>
        <v>GRAPHICS:</v>
      </c>
      <c r="T540" s="3" t="str">
        <f>CONCATENATE("# OF STEPS",":",DATA!S547)</f>
        <v># OF STEPS:</v>
      </c>
      <c r="U540" s="3" t="str">
        <f>CONCATENATE("COMMENTS",":",DATA!T547)</f>
        <v>COMMENTS:</v>
      </c>
      <c r="V540" s="3">
        <f>DATA!F547</f>
        <v>4200</v>
      </c>
      <c r="W540" s="3" t="str">
        <f>'MDM WORKSHEET HIDE'!C541</f>
        <v/>
      </c>
      <c r="X540" s="3">
        <f>DATA!V547</f>
        <v>0</v>
      </c>
      <c r="Y540" s="75">
        <f>'MDM WORKSHEET HIDE'!B541</f>
        <v>14</v>
      </c>
      <c r="Z540" s="3" t="e">
        <f>'MDM WORKSHEET HIDE'!H541</f>
        <v>#N/A</v>
      </c>
      <c r="AA540" s="3" t="e">
        <f>'MDM WORKSHEET HIDE'!I541</f>
        <v>#N/A</v>
      </c>
      <c r="AB540" s="3"/>
      <c r="AC540" s="76" t="e">
        <f t="shared" si="35"/>
        <v>#VALUE!</v>
      </c>
      <c r="AD540" s="28"/>
      <c r="AE540" s="77" t="e">
        <f t="shared" si="36"/>
        <v>#VALUE!</v>
      </c>
    </row>
    <row r="541" spans="1:31" ht="48.75" customHeight="1" x14ac:dyDescent="0.3">
      <c r="A541" s="3" t="str">
        <f>CONCATENATE("REQ NAME",":",DATA!D548)</f>
        <v>REQ NAME:0</v>
      </c>
      <c r="B541" s="3" t="str">
        <f>CONCATENATE("REQ PHONE",":",DATA!E548)</f>
        <v>REQ PHONE:0</v>
      </c>
      <c r="C541" s="3">
        <f>DATA!G548</f>
        <v>0</v>
      </c>
      <c r="D541" s="3" t="e">
        <f>DATA!H548</f>
        <v>#N/A</v>
      </c>
      <c r="E541" s="3">
        <f>DATA!U548</f>
        <v>0</v>
      </c>
      <c r="F541" s="4">
        <f>DATA!I548</f>
        <v>0</v>
      </c>
      <c r="G541" s="3" t="str">
        <f>CONCATENATE("CUST NAME",":",DATA!J548)</f>
        <v>CUST NAME:</v>
      </c>
      <c r="H541" s="5"/>
      <c r="I541" s="4">
        <f t="shared" si="33"/>
        <v>0</v>
      </c>
      <c r="J541" s="3" t="str">
        <f t="shared" si="34"/>
        <v>CUST NAME:</v>
      </c>
      <c r="K541" s="3" t="str">
        <f>CONCATENATE("PRIM CONTACT",":",DATA!K548)</f>
        <v>PRIM CONTACT:</v>
      </c>
      <c r="L541" s="3" t="str">
        <f>CONCATENATE("PRIM PHONE",":",DATA!L548)</f>
        <v>PRIM PHONE:</v>
      </c>
      <c r="M541" s="75" t="str">
        <f>CONCATENATE("REQ COMPLETION DATE",":",(TEXT(DATA!M548,"MM/DD/YYYY")))</f>
        <v>REQ COMPLETION DATE:01/00/1900</v>
      </c>
      <c r="N541" s="3"/>
      <c r="O541" s="3">
        <f>DATA!N548</f>
        <v>0</v>
      </c>
      <c r="P541" s="3" t="str">
        <f>CONCATENATE("CURRENT LOC OF EQUIP",":",DATA!O548)</f>
        <v>CURRENT LOC OF EQUIP:</v>
      </c>
      <c r="Q541" s="3" t="str">
        <f>CONCATENATE("NEW LOC OF EQUIP",":",DATA!O548)</f>
        <v>NEW LOC OF EQUIP:</v>
      </c>
      <c r="R541" s="3" t="str">
        <f>CONCATENATE("MODEL",":",DATA!Q548)</f>
        <v>MODEL:</v>
      </c>
      <c r="S541" s="3" t="str">
        <f>CONCATENATE("GRAPHICS",":",DATA!R548)</f>
        <v>GRAPHICS:</v>
      </c>
      <c r="T541" s="3" t="str">
        <f>CONCATENATE("# OF STEPS",":",DATA!S548)</f>
        <v># OF STEPS:</v>
      </c>
      <c r="U541" s="3" t="str">
        <f>CONCATENATE("COMMENTS",":",DATA!T548)</f>
        <v>COMMENTS:</v>
      </c>
      <c r="V541" s="3">
        <f>DATA!F548</f>
        <v>4200</v>
      </c>
      <c r="W541" s="3" t="str">
        <f>'MDM WORKSHEET HIDE'!C542</f>
        <v/>
      </c>
      <c r="X541" s="3">
        <f>DATA!V548</f>
        <v>0</v>
      </c>
      <c r="Y541" s="75">
        <f>'MDM WORKSHEET HIDE'!B542</f>
        <v>14</v>
      </c>
      <c r="Z541" s="3" t="e">
        <f>'MDM WORKSHEET HIDE'!H542</f>
        <v>#N/A</v>
      </c>
      <c r="AA541" s="3" t="e">
        <f>'MDM WORKSHEET HIDE'!I542</f>
        <v>#N/A</v>
      </c>
      <c r="AB541" s="3"/>
      <c r="AC541" s="76" t="e">
        <f t="shared" si="35"/>
        <v>#VALUE!</v>
      </c>
      <c r="AD541" s="28"/>
      <c r="AE541" s="77" t="e">
        <f t="shared" si="36"/>
        <v>#VALUE!</v>
      </c>
    </row>
    <row r="542" spans="1:31" ht="48.75" customHeight="1" x14ac:dyDescent="0.3">
      <c r="A542" s="3" t="str">
        <f>CONCATENATE("REQ NAME",":",DATA!D549)</f>
        <v>REQ NAME:0</v>
      </c>
      <c r="B542" s="3" t="str">
        <f>CONCATENATE("REQ PHONE",":",DATA!E549)</f>
        <v>REQ PHONE:0</v>
      </c>
      <c r="C542" s="3">
        <f>DATA!G549</f>
        <v>0</v>
      </c>
      <c r="D542" s="3" t="e">
        <f>DATA!H549</f>
        <v>#N/A</v>
      </c>
      <c r="E542" s="3">
        <f>DATA!U549</f>
        <v>0</v>
      </c>
      <c r="F542" s="4">
        <f>DATA!I549</f>
        <v>0</v>
      </c>
      <c r="G542" s="3" t="str">
        <f>CONCATENATE("CUST NAME",":",DATA!J549)</f>
        <v>CUST NAME:</v>
      </c>
      <c r="H542" s="5"/>
      <c r="I542" s="4">
        <f t="shared" si="33"/>
        <v>0</v>
      </c>
      <c r="J542" s="3" t="str">
        <f t="shared" si="34"/>
        <v>CUST NAME:</v>
      </c>
      <c r="K542" s="3" t="str">
        <f>CONCATENATE("PRIM CONTACT",":",DATA!K549)</f>
        <v>PRIM CONTACT:</v>
      </c>
      <c r="L542" s="3" t="str">
        <f>CONCATENATE("PRIM PHONE",":",DATA!L549)</f>
        <v>PRIM PHONE:</v>
      </c>
      <c r="M542" s="75" t="str">
        <f>CONCATENATE("REQ COMPLETION DATE",":",(TEXT(DATA!M549,"MM/DD/YYYY")))</f>
        <v>REQ COMPLETION DATE:01/00/1900</v>
      </c>
      <c r="N542" s="3"/>
      <c r="O542" s="3">
        <f>DATA!N549</f>
        <v>0</v>
      </c>
      <c r="P542" s="3" t="str">
        <f>CONCATENATE("CURRENT LOC OF EQUIP",":",DATA!O549)</f>
        <v>CURRENT LOC OF EQUIP:</v>
      </c>
      <c r="Q542" s="3" t="str">
        <f>CONCATENATE("NEW LOC OF EQUIP",":",DATA!O549)</f>
        <v>NEW LOC OF EQUIP:</v>
      </c>
      <c r="R542" s="3" t="str">
        <f>CONCATENATE("MODEL",":",DATA!Q549)</f>
        <v>MODEL:</v>
      </c>
      <c r="S542" s="3" t="str">
        <f>CONCATENATE("GRAPHICS",":",DATA!R549)</f>
        <v>GRAPHICS:</v>
      </c>
      <c r="T542" s="3" t="str">
        <f>CONCATENATE("# OF STEPS",":",DATA!S549)</f>
        <v># OF STEPS:</v>
      </c>
      <c r="U542" s="3" t="str">
        <f>CONCATENATE("COMMENTS",":",DATA!T549)</f>
        <v>COMMENTS:</v>
      </c>
      <c r="V542" s="3">
        <f>DATA!F549</f>
        <v>4200</v>
      </c>
      <c r="W542" s="3" t="str">
        <f>'MDM WORKSHEET HIDE'!C543</f>
        <v/>
      </c>
      <c r="X542" s="3">
        <f>DATA!V549</f>
        <v>0</v>
      </c>
      <c r="Y542" s="75">
        <f>'MDM WORKSHEET HIDE'!B543</f>
        <v>14</v>
      </c>
      <c r="Z542" s="3" t="e">
        <f>'MDM WORKSHEET HIDE'!H543</f>
        <v>#N/A</v>
      </c>
      <c r="AA542" s="3" t="e">
        <f>'MDM WORKSHEET HIDE'!I543</f>
        <v>#N/A</v>
      </c>
      <c r="AB542" s="3"/>
      <c r="AC542" s="76" t="e">
        <f t="shared" si="35"/>
        <v>#VALUE!</v>
      </c>
      <c r="AD542" s="28"/>
      <c r="AE542" s="77" t="e">
        <f t="shared" si="36"/>
        <v>#VALUE!</v>
      </c>
    </row>
    <row r="543" spans="1:31" ht="48.75" customHeight="1" x14ac:dyDescent="0.3">
      <c r="A543" s="3" t="str">
        <f>CONCATENATE("REQ NAME",":",DATA!D550)</f>
        <v>REQ NAME:0</v>
      </c>
      <c r="B543" s="3" t="str">
        <f>CONCATENATE("REQ PHONE",":",DATA!E550)</f>
        <v>REQ PHONE:0</v>
      </c>
      <c r="C543" s="3">
        <f>DATA!G550</f>
        <v>0</v>
      </c>
      <c r="D543" s="3" t="e">
        <f>DATA!H550</f>
        <v>#N/A</v>
      </c>
      <c r="E543" s="3">
        <f>DATA!U550</f>
        <v>0</v>
      </c>
      <c r="F543" s="4">
        <f>DATA!I550</f>
        <v>0</v>
      </c>
      <c r="G543" s="3" t="str">
        <f>CONCATENATE("CUST NAME",":",DATA!J550)</f>
        <v>CUST NAME:</v>
      </c>
      <c r="H543" s="5"/>
      <c r="I543" s="4">
        <f t="shared" si="33"/>
        <v>0</v>
      </c>
      <c r="J543" s="3" t="str">
        <f t="shared" si="34"/>
        <v>CUST NAME:</v>
      </c>
      <c r="K543" s="3" t="str">
        <f>CONCATENATE("PRIM CONTACT",":",DATA!K550)</f>
        <v>PRIM CONTACT:</v>
      </c>
      <c r="L543" s="3" t="str">
        <f>CONCATENATE("PRIM PHONE",":",DATA!L550)</f>
        <v>PRIM PHONE:</v>
      </c>
      <c r="M543" s="75" t="str">
        <f>CONCATENATE("REQ COMPLETION DATE",":",(TEXT(DATA!M550,"MM/DD/YYYY")))</f>
        <v>REQ COMPLETION DATE:01/00/1900</v>
      </c>
      <c r="N543" s="3"/>
      <c r="O543" s="3">
        <f>DATA!N550</f>
        <v>0</v>
      </c>
      <c r="P543" s="3" t="str">
        <f>CONCATENATE("CURRENT LOC OF EQUIP",":",DATA!O550)</f>
        <v>CURRENT LOC OF EQUIP:</v>
      </c>
      <c r="Q543" s="3" t="str">
        <f>CONCATENATE("NEW LOC OF EQUIP",":",DATA!O550)</f>
        <v>NEW LOC OF EQUIP:</v>
      </c>
      <c r="R543" s="3" t="str">
        <f>CONCATENATE("MODEL",":",DATA!Q550)</f>
        <v>MODEL:</v>
      </c>
      <c r="S543" s="3" t="str">
        <f>CONCATENATE("GRAPHICS",":",DATA!R550)</f>
        <v>GRAPHICS:</v>
      </c>
      <c r="T543" s="3" t="str">
        <f>CONCATENATE("# OF STEPS",":",DATA!S550)</f>
        <v># OF STEPS:</v>
      </c>
      <c r="U543" s="3" t="str">
        <f>CONCATENATE("COMMENTS",":",DATA!T550)</f>
        <v>COMMENTS:</v>
      </c>
      <c r="V543" s="3">
        <f>DATA!F550</f>
        <v>4200</v>
      </c>
      <c r="W543" s="3" t="str">
        <f>'MDM WORKSHEET HIDE'!C544</f>
        <v/>
      </c>
      <c r="X543" s="3">
        <f>DATA!V550</f>
        <v>0</v>
      </c>
      <c r="Y543" s="75">
        <f>'MDM WORKSHEET HIDE'!B544</f>
        <v>14</v>
      </c>
      <c r="Z543" s="3" t="e">
        <f>'MDM WORKSHEET HIDE'!H544</f>
        <v>#N/A</v>
      </c>
      <c r="AA543" s="3" t="e">
        <f>'MDM WORKSHEET HIDE'!I544</f>
        <v>#N/A</v>
      </c>
      <c r="AB543" s="3"/>
      <c r="AC543" s="76" t="e">
        <f t="shared" si="35"/>
        <v>#VALUE!</v>
      </c>
      <c r="AD543" s="28"/>
      <c r="AE543" s="77" t="e">
        <f t="shared" si="36"/>
        <v>#VALUE!</v>
      </c>
    </row>
    <row r="544" spans="1:31" ht="48.75" customHeight="1" x14ac:dyDescent="0.3">
      <c r="A544" s="3" t="str">
        <f>CONCATENATE("REQ NAME",":",DATA!D551)</f>
        <v>REQ NAME:0</v>
      </c>
      <c r="B544" s="3" t="str">
        <f>CONCATENATE("REQ PHONE",":",DATA!E551)</f>
        <v>REQ PHONE:0</v>
      </c>
      <c r="C544" s="3">
        <f>DATA!G551</f>
        <v>0</v>
      </c>
      <c r="D544" s="3" t="e">
        <f>DATA!H551</f>
        <v>#N/A</v>
      </c>
      <c r="E544" s="3">
        <f>DATA!U551</f>
        <v>0</v>
      </c>
      <c r="F544" s="4">
        <f>DATA!I551</f>
        <v>0</v>
      </c>
      <c r="G544" s="3" t="str">
        <f>CONCATENATE("CUST NAME",":",DATA!J551)</f>
        <v>CUST NAME:</v>
      </c>
      <c r="H544" s="5"/>
      <c r="I544" s="4">
        <f t="shared" si="33"/>
        <v>0</v>
      </c>
      <c r="J544" s="3" t="str">
        <f t="shared" si="34"/>
        <v>CUST NAME:</v>
      </c>
      <c r="K544" s="3" t="str">
        <f>CONCATENATE("PRIM CONTACT",":",DATA!K551)</f>
        <v>PRIM CONTACT:</v>
      </c>
      <c r="L544" s="3" t="str">
        <f>CONCATENATE("PRIM PHONE",":",DATA!L551)</f>
        <v>PRIM PHONE:</v>
      </c>
      <c r="M544" s="75" t="str">
        <f>CONCATENATE("REQ COMPLETION DATE",":",(TEXT(DATA!M551,"MM/DD/YYYY")))</f>
        <v>REQ COMPLETION DATE:01/00/1900</v>
      </c>
      <c r="N544" s="3"/>
      <c r="O544" s="3">
        <f>DATA!N551</f>
        <v>0</v>
      </c>
      <c r="P544" s="3" t="str">
        <f>CONCATENATE("CURRENT LOC OF EQUIP",":",DATA!O551)</f>
        <v>CURRENT LOC OF EQUIP:</v>
      </c>
      <c r="Q544" s="3" t="str">
        <f>CONCATENATE("NEW LOC OF EQUIP",":",DATA!O551)</f>
        <v>NEW LOC OF EQUIP:</v>
      </c>
      <c r="R544" s="3" t="str">
        <f>CONCATENATE("MODEL",":",DATA!Q551)</f>
        <v>MODEL:</v>
      </c>
      <c r="S544" s="3" t="str">
        <f>CONCATENATE("GRAPHICS",":",DATA!R551)</f>
        <v>GRAPHICS:</v>
      </c>
      <c r="T544" s="3" t="str">
        <f>CONCATENATE("# OF STEPS",":",DATA!S551)</f>
        <v># OF STEPS:</v>
      </c>
      <c r="U544" s="3" t="str">
        <f>CONCATENATE("COMMENTS",":",DATA!T551)</f>
        <v>COMMENTS:</v>
      </c>
      <c r="V544" s="3">
        <f>DATA!F551</f>
        <v>4200</v>
      </c>
      <c r="W544" s="3" t="str">
        <f>'MDM WORKSHEET HIDE'!C545</f>
        <v/>
      </c>
      <c r="X544" s="3">
        <f>DATA!V551</f>
        <v>0</v>
      </c>
      <c r="Y544" s="75">
        <f>'MDM WORKSHEET HIDE'!B545</f>
        <v>14</v>
      </c>
      <c r="Z544" s="3" t="e">
        <f>'MDM WORKSHEET HIDE'!H545</f>
        <v>#N/A</v>
      </c>
      <c r="AA544" s="3" t="e">
        <f>'MDM WORKSHEET HIDE'!I545</f>
        <v>#N/A</v>
      </c>
      <c r="AB544" s="3"/>
      <c r="AC544" s="76" t="e">
        <f t="shared" si="35"/>
        <v>#VALUE!</v>
      </c>
      <c r="AD544" s="28"/>
      <c r="AE544" s="77" t="e">
        <f t="shared" si="36"/>
        <v>#VALUE!</v>
      </c>
    </row>
    <row r="545" spans="1:31" ht="48.75" customHeight="1" x14ac:dyDescent="0.3">
      <c r="A545" s="3" t="str">
        <f>CONCATENATE("REQ NAME",":",DATA!D552)</f>
        <v>REQ NAME:0</v>
      </c>
      <c r="B545" s="3" t="str">
        <f>CONCATENATE("REQ PHONE",":",DATA!E552)</f>
        <v>REQ PHONE:0</v>
      </c>
      <c r="C545" s="3">
        <f>DATA!G552</f>
        <v>0</v>
      </c>
      <c r="D545" s="3" t="e">
        <f>DATA!H552</f>
        <v>#N/A</v>
      </c>
      <c r="E545" s="3">
        <f>DATA!U552</f>
        <v>0</v>
      </c>
      <c r="F545" s="4">
        <f>DATA!I552</f>
        <v>0</v>
      </c>
      <c r="G545" s="3" t="str">
        <f>CONCATENATE("CUST NAME",":",DATA!J552)</f>
        <v>CUST NAME:</v>
      </c>
      <c r="H545" s="5"/>
      <c r="I545" s="4">
        <f t="shared" si="33"/>
        <v>0</v>
      </c>
      <c r="J545" s="3" t="str">
        <f t="shared" si="34"/>
        <v>CUST NAME:</v>
      </c>
      <c r="K545" s="3" t="str">
        <f>CONCATENATE("PRIM CONTACT",":",DATA!K552)</f>
        <v>PRIM CONTACT:</v>
      </c>
      <c r="L545" s="3" t="str">
        <f>CONCATENATE("PRIM PHONE",":",DATA!L552)</f>
        <v>PRIM PHONE:</v>
      </c>
      <c r="M545" s="75" t="str">
        <f>CONCATENATE("REQ COMPLETION DATE",":",(TEXT(DATA!M552,"MM/DD/YYYY")))</f>
        <v>REQ COMPLETION DATE:01/00/1900</v>
      </c>
      <c r="N545" s="3"/>
      <c r="O545" s="3">
        <f>DATA!N552</f>
        <v>0</v>
      </c>
      <c r="P545" s="3" t="str">
        <f>CONCATENATE("CURRENT LOC OF EQUIP",":",DATA!O552)</f>
        <v>CURRENT LOC OF EQUIP:</v>
      </c>
      <c r="Q545" s="3" t="str">
        <f>CONCATENATE("NEW LOC OF EQUIP",":",DATA!O552)</f>
        <v>NEW LOC OF EQUIP:</v>
      </c>
      <c r="R545" s="3" t="str">
        <f>CONCATENATE("MODEL",":",DATA!Q552)</f>
        <v>MODEL:</v>
      </c>
      <c r="S545" s="3" t="str">
        <f>CONCATENATE("GRAPHICS",":",DATA!R552)</f>
        <v>GRAPHICS:</v>
      </c>
      <c r="T545" s="3" t="str">
        <f>CONCATENATE("# OF STEPS",":",DATA!S552)</f>
        <v># OF STEPS:</v>
      </c>
      <c r="U545" s="3" t="str">
        <f>CONCATENATE("COMMENTS",":",DATA!T552)</f>
        <v>COMMENTS:</v>
      </c>
      <c r="V545" s="3">
        <f>DATA!F552</f>
        <v>4200</v>
      </c>
      <c r="W545" s="3" t="str">
        <f>'MDM WORKSHEET HIDE'!C546</f>
        <v/>
      </c>
      <c r="X545" s="3">
        <f>DATA!V552</f>
        <v>0</v>
      </c>
      <c r="Y545" s="75">
        <f>'MDM WORKSHEET HIDE'!B546</f>
        <v>14</v>
      </c>
      <c r="Z545" s="3" t="e">
        <f>'MDM WORKSHEET HIDE'!H546</f>
        <v>#N/A</v>
      </c>
      <c r="AA545" s="3" t="e">
        <f>'MDM WORKSHEET HIDE'!I546</f>
        <v>#N/A</v>
      </c>
      <c r="AB545" s="3"/>
      <c r="AC545" s="76" t="e">
        <f t="shared" si="35"/>
        <v>#VALUE!</v>
      </c>
      <c r="AD545" s="28"/>
      <c r="AE545" s="77" t="e">
        <f t="shared" si="36"/>
        <v>#VALUE!</v>
      </c>
    </row>
    <row r="546" spans="1:31" ht="48.75" customHeight="1" x14ac:dyDescent="0.3">
      <c r="A546" s="3" t="str">
        <f>CONCATENATE("REQ NAME",":",DATA!D553)</f>
        <v>REQ NAME:0</v>
      </c>
      <c r="B546" s="3" t="str">
        <f>CONCATENATE("REQ PHONE",":",DATA!E553)</f>
        <v>REQ PHONE:0</v>
      </c>
      <c r="C546" s="3">
        <f>DATA!G553</f>
        <v>0</v>
      </c>
      <c r="D546" s="3" t="e">
        <f>DATA!H553</f>
        <v>#N/A</v>
      </c>
      <c r="E546" s="3">
        <f>DATA!U553</f>
        <v>0</v>
      </c>
      <c r="F546" s="4">
        <f>DATA!I553</f>
        <v>0</v>
      </c>
      <c r="G546" s="3" t="str">
        <f>CONCATENATE("CUST NAME",":",DATA!J553)</f>
        <v>CUST NAME:</v>
      </c>
      <c r="H546" s="5"/>
      <c r="I546" s="4">
        <f t="shared" si="33"/>
        <v>0</v>
      </c>
      <c r="J546" s="3" t="str">
        <f t="shared" si="34"/>
        <v>CUST NAME:</v>
      </c>
      <c r="K546" s="3" t="str">
        <f>CONCATENATE("PRIM CONTACT",":",DATA!K553)</f>
        <v>PRIM CONTACT:</v>
      </c>
      <c r="L546" s="3" t="str">
        <f>CONCATENATE("PRIM PHONE",":",DATA!L553)</f>
        <v>PRIM PHONE:</v>
      </c>
      <c r="M546" s="75" t="str">
        <f>CONCATENATE("REQ COMPLETION DATE",":",(TEXT(DATA!M553,"MM/DD/YYYY")))</f>
        <v>REQ COMPLETION DATE:01/00/1900</v>
      </c>
      <c r="N546" s="3"/>
      <c r="O546" s="3">
        <f>DATA!N553</f>
        <v>0</v>
      </c>
      <c r="P546" s="3" t="str">
        <f>CONCATENATE("CURRENT LOC OF EQUIP",":",DATA!O553)</f>
        <v>CURRENT LOC OF EQUIP:</v>
      </c>
      <c r="Q546" s="3" t="str">
        <f>CONCATENATE("NEW LOC OF EQUIP",":",DATA!O553)</f>
        <v>NEW LOC OF EQUIP:</v>
      </c>
      <c r="R546" s="3" t="str">
        <f>CONCATENATE("MODEL",":",DATA!Q553)</f>
        <v>MODEL:</v>
      </c>
      <c r="S546" s="3" t="str">
        <f>CONCATENATE("GRAPHICS",":",DATA!R553)</f>
        <v>GRAPHICS:</v>
      </c>
      <c r="T546" s="3" t="str">
        <f>CONCATENATE("# OF STEPS",":",DATA!S553)</f>
        <v># OF STEPS:</v>
      </c>
      <c r="U546" s="3" t="str">
        <f>CONCATENATE("COMMENTS",":",DATA!T553)</f>
        <v>COMMENTS:</v>
      </c>
      <c r="V546" s="3">
        <f>DATA!F553</f>
        <v>4200</v>
      </c>
      <c r="W546" s="3" t="str">
        <f>'MDM WORKSHEET HIDE'!C547</f>
        <v/>
      </c>
      <c r="X546" s="3">
        <f>DATA!V553</f>
        <v>0</v>
      </c>
      <c r="Y546" s="75">
        <f>'MDM WORKSHEET HIDE'!B547</f>
        <v>14</v>
      </c>
      <c r="Z546" s="3" t="e">
        <f>'MDM WORKSHEET HIDE'!H547</f>
        <v>#N/A</v>
      </c>
      <c r="AA546" s="3" t="e">
        <f>'MDM WORKSHEET HIDE'!I547</f>
        <v>#N/A</v>
      </c>
      <c r="AB546" s="3"/>
      <c r="AC546" s="76" t="e">
        <f t="shared" si="35"/>
        <v>#VALUE!</v>
      </c>
      <c r="AD546" s="28"/>
      <c r="AE546" s="77" t="e">
        <f t="shared" si="36"/>
        <v>#VALUE!</v>
      </c>
    </row>
    <row r="547" spans="1:31" ht="48.75" customHeight="1" x14ac:dyDescent="0.3">
      <c r="A547" s="3" t="str">
        <f>CONCATENATE("REQ NAME",":",DATA!D554)</f>
        <v>REQ NAME:0</v>
      </c>
      <c r="B547" s="3" t="str">
        <f>CONCATENATE("REQ PHONE",":",DATA!E554)</f>
        <v>REQ PHONE:0</v>
      </c>
      <c r="C547" s="3">
        <f>DATA!G554</f>
        <v>0</v>
      </c>
      <c r="D547" s="3" t="e">
        <f>DATA!H554</f>
        <v>#N/A</v>
      </c>
      <c r="E547" s="3">
        <f>DATA!U554</f>
        <v>0</v>
      </c>
      <c r="F547" s="4">
        <f>DATA!I554</f>
        <v>0</v>
      </c>
      <c r="G547" s="3" t="str">
        <f>CONCATENATE("CUST NAME",":",DATA!J554)</f>
        <v>CUST NAME:</v>
      </c>
      <c r="H547" s="5"/>
      <c r="I547" s="4">
        <f t="shared" si="33"/>
        <v>0</v>
      </c>
      <c r="J547" s="3" t="str">
        <f t="shared" si="34"/>
        <v>CUST NAME:</v>
      </c>
      <c r="K547" s="3" t="str">
        <f>CONCATENATE("PRIM CONTACT",":",DATA!K554)</f>
        <v>PRIM CONTACT:</v>
      </c>
      <c r="L547" s="3" t="str">
        <f>CONCATENATE("PRIM PHONE",":",DATA!L554)</f>
        <v>PRIM PHONE:</v>
      </c>
      <c r="M547" s="75" t="str">
        <f>CONCATENATE("REQ COMPLETION DATE",":",(TEXT(DATA!M554,"MM/DD/YYYY")))</f>
        <v>REQ COMPLETION DATE:01/00/1900</v>
      </c>
      <c r="N547" s="3"/>
      <c r="O547" s="3">
        <f>DATA!N554</f>
        <v>0</v>
      </c>
      <c r="P547" s="3" t="str">
        <f>CONCATENATE("CURRENT LOC OF EQUIP",":",DATA!O554)</f>
        <v>CURRENT LOC OF EQUIP:</v>
      </c>
      <c r="Q547" s="3" t="str">
        <f>CONCATENATE("NEW LOC OF EQUIP",":",DATA!O554)</f>
        <v>NEW LOC OF EQUIP:</v>
      </c>
      <c r="R547" s="3" t="str">
        <f>CONCATENATE("MODEL",":",DATA!Q554)</f>
        <v>MODEL:</v>
      </c>
      <c r="S547" s="3" t="str">
        <f>CONCATENATE("GRAPHICS",":",DATA!R554)</f>
        <v>GRAPHICS:</v>
      </c>
      <c r="T547" s="3" t="str">
        <f>CONCATENATE("# OF STEPS",":",DATA!S554)</f>
        <v># OF STEPS:</v>
      </c>
      <c r="U547" s="3" t="str">
        <f>CONCATENATE("COMMENTS",":",DATA!T554)</f>
        <v>COMMENTS:</v>
      </c>
      <c r="V547" s="3">
        <f>DATA!F554</f>
        <v>4200</v>
      </c>
      <c r="W547" s="3" t="str">
        <f>'MDM WORKSHEET HIDE'!C548</f>
        <v/>
      </c>
      <c r="X547" s="3">
        <f>DATA!V554</f>
        <v>0</v>
      </c>
      <c r="Y547" s="75">
        <f>'MDM WORKSHEET HIDE'!B548</f>
        <v>14</v>
      </c>
      <c r="Z547" s="3" t="e">
        <f>'MDM WORKSHEET HIDE'!H548</f>
        <v>#N/A</v>
      </c>
      <c r="AA547" s="3" t="e">
        <f>'MDM WORKSHEET HIDE'!I548</f>
        <v>#N/A</v>
      </c>
      <c r="AB547" s="3"/>
      <c r="AC547" s="76" t="e">
        <f t="shared" si="35"/>
        <v>#VALUE!</v>
      </c>
      <c r="AD547" s="28"/>
      <c r="AE547" s="77" t="e">
        <f t="shared" si="36"/>
        <v>#VALUE!</v>
      </c>
    </row>
    <row r="548" spans="1:31" ht="48.75" customHeight="1" x14ac:dyDescent="0.3">
      <c r="A548" s="3" t="str">
        <f>CONCATENATE("REQ NAME",":",DATA!D555)</f>
        <v>REQ NAME:0</v>
      </c>
      <c r="B548" s="3" t="str">
        <f>CONCATENATE("REQ PHONE",":",DATA!E555)</f>
        <v>REQ PHONE:0</v>
      </c>
      <c r="C548" s="3">
        <f>DATA!G555</f>
        <v>0</v>
      </c>
      <c r="D548" s="3" t="e">
        <f>DATA!H555</f>
        <v>#N/A</v>
      </c>
      <c r="E548" s="3">
        <f>DATA!U555</f>
        <v>0</v>
      </c>
      <c r="F548" s="4">
        <f>DATA!I555</f>
        <v>0</v>
      </c>
      <c r="G548" s="3" t="str">
        <f>CONCATENATE("CUST NAME",":",DATA!J555)</f>
        <v>CUST NAME:</v>
      </c>
      <c r="H548" s="5"/>
      <c r="I548" s="4">
        <f t="shared" si="33"/>
        <v>0</v>
      </c>
      <c r="J548" s="3" t="str">
        <f t="shared" si="34"/>
        <v>CUST NAME:</v>
      </c>
      <c r="K548" s="3" t="str">
        <f>CONCATENATE("PRIM CONTACT",":",DATA!K555)</f>
        <v>PRIM CONTACT:</v>
      </c>
      <c r="L548" s="3" t="str">
        <f>CONCATENATE("PRIM PHONE",":",DATA!L555)</f>
        <v>PRIM PHONE:</v>
      </c>
      <c r="M548" s="75" t="str">
        <f>CONCATENATE("REQ COMPLETION DATE",":",(TEXT(DATA!M555,"MM/DD/YYYY")))</f>
        <v>REQ COMPLETION DATE:01/00/1900</v>
      </c>
      <c r="N548" s="3"/>
      <c r="O548" s="3">
        <f>DATA!N555</f>
        <v>0</v>
      </c>
      <c r="P548" s="3" t="str">
        <f>CONCATENATE("CURRENT LOC OF EQUIP",":",DATA!O555)</f>
        <v>CURRENT LOC OF EQUIP:</v>
      </c>
      <c r="Q548" s="3" t="str">
        <f>CONCATENATE("NEW LOC OF EQUIP",":",DATA!O555)</f>
        <v>NEW LOC OF EQUIP:</v>
      </c>
      <c r="R548" s="3" t="str">
        <f>CONCATENATE("MODEL",":",DATA!Q555)</f>
        <v>MODEL:</v>
      </c>
      <c r="S548" s="3" t="str">
        <f>CONCATENATE("GRAPHICS",":",DATA!R555)</f>
        <v>GRAPHICS:</v>
      </c>
      <c r="T548" s="3" t="str">
        <f>CONCATENATE("# OF STEPS",":",DATA!S555)</f>
        <v># OF STEPS:</v>
      </c>
      <c r="U548" s="3" t="str">
        <f>CONCATENATE("COMMENTS",":",DATA!T555)</f>
        <v>COMMENTS:</v>
      </c>
      <c r="V548" s="3">
        <f>DATA!F555</f>
        <v>4200</v>
      </c>
      <c r="W548" s="3" t="str">
        <f>'MDM WORKSHEET HIDE'!C549</f>
        <v/>
      </c>
      <c r="X548" s="3">
        <f>DATA!V555</f>
        <v>0</v>
      </c>
      <c r="Y548" s="75">
        <f>'MDM WORKSHEET HIDE'!B549</f>
        <v>14</v>
      </c>
      <c r="Z548" s="3" t="e">
        <f>'MDM WORKSHEET HIDE'!H549</f>
        <v>#N/A</v>
      </c>
      <c r="AA548" s="3" t="e">
        <f>'MDM WORKSHEET HIDE'!I549</f>
        <v>#N/A</v>
      </c>
      <c r="AB548" s="3"/>
      <c r="AC548" s="76" t="e">
        <f t="shared" si="35"/>
        <v>#VALUE!</v>
      </c>
      <c r="AD548" s="28"/>
      <c r="AE548" s="77" t="e">
        <f t="shared" si="36"/>
        <v>#VALUE!</v>
      </c>
    </row>
    <row r="549" spans="1:31" ht="48.75" customHeight="1" x14ac:dyDescent="0.3">
      <c r="A549" s="3" t="str">
        <f>CONCATENATE("REQ NAME",":",DATA!D556)</f>
        <v>REQ NAME:0</v>
      </c>
      <c r="B549" s="3" t="str">
        <f>CONCATENATE("REQ PHONE",":",DATA!E556)</f>
        <v>REQ PHONE:0</v>
      </c>
      <c r="C549" s="3">
        <f>DATA!G556</f>
        <v>0</v>
      </c>
      <c r="D549" s="3" t="e">
        <f>DATA!H556</f>
        <v>#N/A</v>
      </c>
      <c r="E549" s="3">
        <f>DATA!U556</f>
        <v>0</v>
      </c>
      <c r="F549" s="4">
        <f>DATA!I556</f>
        <v>0</v>
      </c>
      <c r="G549" s="3" t="str">
        <f>CONCATENATE("CUST NAME",":",DATA!J556)</f>
        <v>CUST NAME:</v>
      </c>
      <c r="H549" s="5"/>
      <c r="I549" s="4">
        <f t="shared" si="33"/>
        <v>0</v>
      </c>
      <c r="J549" s="3" t="str">
        <f t="shared" si="34"/>
        <v>CUST NAME:</v>
      </c>
      <c r="K549" s="3" t="str">
        <f>CONCATENATE("PRIM CONTACT",":",DATA!K556)</f>
        <v>PRIM CONTACT:</v>
      </c>
      <c r="L549" s="3" t="str">
        <f>CONCATENATE("PRIM PHONE",":",DATA!L556)</f>
        <v>PRIM PHONE:</v>
      </c>
      <c r="M549" s="75" t="str">
        <f>CONCATENATE("REQ COMPLETION DATE",":",(TEXT(DATA!M556,"MM/DD/YYYY")))</f>
        <v>REQ COMPLETION DATE:01/00/1900</v>
      </c>
      <c r="N549" s="3"/>
      <c r="O549" s="3">
        <f>DATA!N556</f>
        <v>0</v>
      </c>
      <c r="P549" s="3" t="str">
        <f>CONCATENATE("CURRENT LOC OF EQUIP",":",DATA!O556)</f>
        <v>CURRENT LOC OF EQUIP:</v>
      </c>
      <c r="Q549" s="3" t="str">
        <f>CONCATENATE("NEW LOC OF EQUIP",":",DATA!O556)</f>
        <v>NEW LOC OF EQUIP:</v>
      </c>
      <c r="R549" s="3" t="str">
        <f>CONCATENATE("MODEL",":",DATA!Q556)</f>
        <v>MODEL:</v>
      </c>
      <c r="S549" s="3" t="str">
        <f>CONCATENATE("GRAPHICS",":",DATA!R556)</f>
        <v>GRAPHICS:</v>
      </c>
      <c r="T549" s="3" t="str">
        <f>CONCATENATE("# OF STEPS",":",DATA!S556)</f>
        <v># OF STEPS:</v>
      </c>
      <c r="U549" s="3" t="str">
        <f>CONCATENATE("COMMENTS",":",DATA!T556)</f>
        <v>COMMENTS:</v>
      </c>
      <c r="V549" s="3">
        <f>DATA!F556</f>
        <v>4200</v>
      </c>
      <c r="W549" s="3" t="str">
        <f>'MDM WORKSHEET HIDE'!C550</f>
        <v/>
      </c>
      <c r="X549" s="3">
        <f>DATA!V556</f>
        <v>0</v>
      </c>
      <c r="Y549" s="75">
        <f>'MDM WORKSHEET HIDE'!B550</f>
        <v>14</v>
      </c>
      <c r="Z549" s="3" t="e">
        <f>'MDM WORKSHEET HIDE'!H550</f>
        <v>#N/A</v>
      </c>
      <c r="AA549" s="3" t="e">
        <f>'MDM WORKSHEET HIDE'!I550</f>
        <v>#N/A</v>
      </c>
      <c r="AB549" s="3"/>
      <c r="AC549" s="76" t="e">
        <f t="shared" si="35"/>
        <v>#VALUE!</v>
      </c>
      <c r="AD549" s="28"/>
      <c r="AE549" s="77" t="e">
        <f t="shared" si="36"/>
        <v>#VALUE!</v>
      </c>
    </row>
    <row r="550" spans="1:31" ht="48.75" customHeight="1" x14ac:dyDescent="0.3">
      <c r="A550" s="3" t="str">
        <f>CONCATENATE("REQ NAME",":",DATA!D557)</f>
        <v>REQ NAME:0</v>
      </c>
      <c r="B550" s="3" t="str">
        <f>CONCATENATE("REQ PHONE",":",DATA!E557)</f>
        <v>REQ PHONE:0</v>
      </c>
      <c r="C550" s="3">
        <f>DATA!G557</f>
        <v>0</v>
      </c>
      <c r="D550" s="3" t="e">
        <f>DATA!H557</f>
        <v>#N/A</v>
      </c>
      <c r="E550" s="3">
        <f>DATA!U557</f>
        <v>0</v>
      </c>
      <c r="F550" s="4">
        <f>DATA!I557</f>
        <v>0</v>
      </c>
      <c r="G550" s="3" t="str">
        <f>CONCATENATE("CUST NAME",":",DATA!J557)</f>
        <v>CUST NAME:</v>
      </c>
      <c r="H550" s="5"/>
      <c r="I550" s="4">
        <f t="shared" si="33"/>
        <v>0</v>
      </c>
      <c r="J550" s="3" t="str">
        <f t="shared" si="34"/>
        <v>CUST NAME:</v>
      </c>
      <c r="K550" s="3" t="str">
        <f>CONCATENATE("PRIM CONTACT",":",DATA!K557)</f>
        <v>PRIM CONTACT:</v>
      </c>
      <c r="L550" s="3" t="str">
        <f>CONCATENATE("PRIM PHONE",":",DATA!L557)</f>
        <v>PRIM PHONE:</v>
      </c>
      <c r="M550" s="75" t="str">
        <f>CONCATENATE("REQ COMPLETION DATE",":",(TEXT(DATA!M557,"MM/DD/YYYY")))</f>
        <v>REQ COMPLETION DATE:01/00/1900</v>
      </c>
      <c r="N550" s="3"/>
      <c r="O550" s="3">
        <f>DATA!N557</f>
        <v>0</v>
      </c>
      <c r="P550" s="3" t="str">
        <f>CONCATENATE("CURRENT LOC OF EQUIP",":",DATA!O557)</f>
        <v>CURRENT LOC OF EQUIP:</v>
      </c>
      <c r="Q550" s="3" t="str">
        <f>CONCATENATE("NEW LOC OF EQUIP",":",DATA!O557)</f>
        <v>NEW LOC OF EQUIP:</v>
      </c>
      <c r="R550" s="3" t="str">
        <f>CONCATENATE("MODEL",":",DATA!Q557)</f>
        <v>MODEL:</v>
      </c>
      <c r="S550" s="3" t="str">
        <f>CONCATENATE("GRAPHICS",":",DATA!R557)</f>
        <v>GRAPHICS:</v>
      </c>
      <c r="T550" s="3" t="str">
        <f>CONCATENATE("# OF STEPS",":",DATA!S557)</f>
        <v># OF STEPS:</v>
      </c>
      <c r="U550" s="3" t="str">
        <f>CONCATENATE("COMMENTS",":",DATA!T557)</f>
        <v>COMMENTS:</v>
      </c>
      <c r="V550" s="3">
        <f>DATA!F557</f>
        <v>4200</v>
      </c>
      <c r="W550" s="3" t="str">
        <f>'MDM WORKSHEET HIDE'!C551</f>
        <v/>
      </c>
      <c r="X550" s="3">
        <f>DATA!V557</f>
        <v>0</v>
      </c>
      <c r="Y550" s="75">
        <f>'MDM WORKSHEET HIDE'!B551</f>
        <v>14</v>
      </c>
      <c r="Z550" s="3" t="e">
        <f>'MDM WORKSHEET HIDE'!H551</f>
        <v>#N/A</v>
      </c>
      <c r="AA550" s="3" t="e">
        <f>'MDM WORKSHEET HIDE'!I551</f>
        <v>#N/A</v>
      </c>
      <c r="AB550" s="3"/>
      <c r="AC550" s="76" t="e">
        <f t="shared" si="35"/>
        <v>#VALUE!</v>
      </c>
      <c r="AD550" s="28"/>
      <c r="AE550" s="77" t="e">
        <f t="shared" si="36"/>
        <v>#VALUE!</v>
      </c>
    </row>
    <row r="551" spans="1:31" ht="48.75" customHeight="1" x14ac:dyDescent="0.3">
      <c r="A551" s="3" t="str">
        <f>CONCATENATE("REQ NAME",":",DATA!D558)</f>
        <v>REQ NAME:0</v>
      </c>
      <c r="B551" s="3" t="str">
        <f>CONCATENATE("REQ PHONE",":",DATA!E558)</f>
        <v>REQ PHONE:0</v>
      </c>
      <c r="C551" s="3">
        <f>DATA!G558</f>
        <v>0</v>
      </c>
      <c r="D551" s="3" t="e">
        <f>DATA!H558</f>
        <v>#N/A</v>
      </c>
      <c r="E551" s="3">
        <f>DATA!U558</f>
        <v>0</v>
      </c>
      <c r="F551" s="4">
        <f>DATA!I558</f>
        <v>0</v>
      </c>
      <c r="G551" s="3" t="str">
        <f>CONCATENATE("CUST NAME",":",DATA!J558)</f>
        <v>CUST NAME:</v>
      </c>
      <c r="H551" s="5"/>
      <c r="I551" s="4">
        <f t="shared" si="33"/>
        <v>0</v>
      </c>
      <c r="J551" s="3" t="str">
        <f t="shared" si="34"/>
        <v>CUST NAME:</v>
      </c>
      <c r="K551" s="3" t="str">
        <f>CONCATENATE("PRIM CONTACT",":",DATA!K558)</f>
        <v>PRIM CONTACT:</v>
      </c>
      <c r="L551" s="3" t="str">
        <f>CONCATENATE("PRIM PHONE",":",DATA!L558)</f>
        <v>PRIM PHONE:</v>
      </c>
      <c r="M551" s="75" t="str">
        <f>CONCATENATE("REQ COMPLETION DATE",":",(TEXT(DATA!M558,"MM/DD/YYYY")))</f>
        <v>REQ COMPLETION DATE:01/00/1900</v>
      </c>
      <c r="N551" s="3"/>
      <c r="O551" s="3">
        <f>DATA!N558</f>
        <v>0</v>
      </c>
      <c r="P551" s="3" t="str">
        <f>CONCATENATE("CURRENT LOC OF EQUIP",":",DATA!O558)</f>
        <v>CURRENT LOC OF EQUIP:</v>
      </c>
      <c r="Q551" s="3" t="str">
        <f>CONCATENATE("NEW LOC OF EQUIP",":",DATA!O558)</f>
        <v>NEW LOC OF EQUIP:</v>
      </c>
      <c r="R551" s="3" t="str">
        <f>CONCATENATE("MODEL",":",DATA!Q558)</f>
        <v>MODEL:</v>
      </c>
      <c r="S551" s="3" t="str">
        <f>CONCATENATE("GRAPHICS",":",DATA!R558)</f>
        <v>GRAPHICS:</v>
      </c>
      <c r="T551" s="3" t="str">
        <f>CONCATENATE("# OF STEPS",":",DATA!S558)</f>
        <v># OF STEPS:</v>
      </c>
      <c r="U551" s="3" t="str">
        <f>CONCATENATE("COMMENTS",":",DATA!T558)</f>
        <v>COMMENTS:</v>
      </c>
      <c r="V551" s="3">
        <f>DATA!F558</f>
        <v>4200</v>
      </c>
      <c r="W551" s="3" t="str">
        <f>'MDM WORKSHEET HIDE'!C552</f>
        <v/>
      </c>
      <c r="X551" s="3">
        <f>DATA!V558</f>
        <v>0</v>
      </c>
      <c r="Y551" s="75">
        <f>'MDM WORKSHEET HIDE'!B552</f>
        <v>14</v>
      </c>
      <c r="Z551" s="3" t="e">
        <f>'MDM WORKSHEET HIDE'!H552</f>
        <v>#N/A</v>
      </c>
      <c r="AA551" s="3" t="e">
        <f>'MDM WORKSHEET HIDE'!I552</f>
        <v>#N/A</v>
      </c>
      <c r="AB551" s="3"/>
      <c r="AC551" s="76" t="e">
        <f t="shared" si="35"/>
        <v>#VALUE!</v>
      </c>
      <c r="AD551" s="28"/>
      <c r="AE551" s="77" t="e">
        <f t="shared" si="36"/>
        <v>#VALUE!</v>
      </c>
    </row>
    <row r="552" spans="1:31" ht="48.75" customHeight="1" x14ac:dyDescent="0.3">
      <c r="A552" s="3" t="str">
        <f>CONCATENATE("REQ NAME",":",DATA!D559)</f>
        <v>REQ NAME:0</v>
      </c>
      <c r="B552" s="3" t="str">
        <f>CONCATENATE("REQ PHONE",":",DATA!E559)</f>
        <v>REQ PHONE:0</v>
      </c>
      <c r="C552" s="3">
        <f>DATA!G559</f>
        <v>0</v>
      </c>
      <c r="D552" s="3" t="e">
        <f>DATA!H559</f>
        <v>#N/A</v>
      </c>
      <c r="E552" s="3">
        <f>DATA!U559</f>
        <v>0</v>
      </c>
      <c r="F552" s="4">
        <f>DATA!I559</f>
        <v>0</v>
      </c>
      <c r="G552" s="3" t="str">
        <f>CONCATENATE("CUST NAME",":",DATA!J559)</f>
        <v>CUST NAME:</v>
      </c>
      <c r="H552" s="5"/>
      <c r="I552" s="4">
        <f t="shared" si="33"/>
        <v>0</v>
      </c>
      <c r="J552" s="3" t="str">
        <f t="shared" si="34"/>
        <v>CUST NAME:</v>
      </c>
      <c r="K552" s="3" t="str">
        <f>CONCATENATE("PRIM CONTACT",":",DATA!K559)</f>
        <v>PRIM CONTACT:</v>
      </c>
      <c r="L552" s="3" t="str">
        <f>CONCATENATE("PRIM PHONE",":",DATA!L559)</f>
        <v>PRIM PHONE:</v>
      </c>
      <c r="M552" s="75" t="str">
        <f>CONCATENATE("REQ COMPLETION DATE",":",(TEXT(DATA!M559,"MM/DD/YYYY")))</f>
        <v>REQ COMPLETION DATE:01/00/1900</v>
      </c>
      <c r="N552" s="3"/>
      <c r="O552" s="3">
        <f>DATA!N559</f>
        <v>0</v>
      </c>
      <c r="P552" s="3" t="str">
        <f>CONCATENATE("CURRENT LOC OF EQUIP",":",DATA!O559)</f>
        <v>CURRENT LOC OF EQUIP:</v>
      </c>
      <c r="Q552" s="3" t="str">
        <f>CONCATENATE("NEW LOC OF EQUIP",":",DATA!O559)</f>
        <v>NEW LOC OF EQUIP:</v>
      </c>
      <c r="R552" s="3" t="str">
        <f>CONCATENATE("MODEL",":",DATA!Q559)</f>
        <v>MODEL:</v>
      </c>
      <c r="S552" s="3" t="str">
        <f>CONCATENATE("GRAPHICS",":",DATA!R559)</f>
        <v>GRAPHICS:</v>
      </c>
      <c r="T552" s="3" t="str">
        <f>CONCATENATE("# OF STEPS",":",DATA!S559)</f>
        <v># OF STEPS:</v>
      </c>
      <c r="U552" s="3" t="str">
        <f>CONCATENATE("COMMENTS",":",DATA!T559)</f>
        <v>COMMENTS:</v>
      </c>
      <c r="V552" s="3">
        <f>DATA!F559</f>
        <v>4200</v>
      </c>
      <c r="W552" s="3" t="str">
        <f>'MDM WORKSHEET HIDE'!C553</f>
        <v/>
      </c>
      <c r="X552" s="3">
        <f>DATA!V559</f>
        <v>0</v>
      </c>
      <c r="Y552" s="75">
        <f>'MDM WORKSHEET HIDE'!B553</f>
        <v>14</v>
      </c>
      <c r="Z552" s="3" t="e">
        <f>'MDM WORKSHEET HIDE'!H553</f>
        <v>#N/A</v>
      </c>
      <c r="AA552" s="3" t="e">
        <f>'MDM WORKSHEET HIDE'!I553</f>
        <v>#N/A</v>
      </c>
      <c r="AB552" s="3"/>
      <c r="AC552" s="76" t="e">
        <f t="shared" si="35"/>
        <v>#VALUE!</v>
      </c>
      <c r="AD552" s="28"/>
      <c r="AE552" s="77" t="e">
        <f t="shared" si="36"/>
        <v>#VALUE!</v>
      </c>
    </row>
    <row r="553" spans="1:31" ht="48.75" customHeight="1" x14ac:dyDescent="0.3">
      <c r="A553" s="3" t="str">
        <f>CONCATENATE("REQ NAME",":",DATA!D560)</f>
        <v>REQ NAME:0</v>
      </c>
      <c r="B553" s="3" t="str">
        <f>CONCATENATE("REQ PHONE",":",DATA!E560)</f>
        <v>REQ PHONE:0</v>
      </c>
      <c r="C553" s="3">
        <f>DATA!G560</f>
        <v>0</v>
      </c>
      <c r="D553" s="3" t="e">
        <f>DATA!H560</f>
        <v>#N/A</v>
      </c>
      <c r="E553" s="3">
        <f>DATA!U560</f>
        <v>0</v>
      </c>
      <c r="F553" s="4">
        <f>DATA!I560</f>
        <v>0</v>
      </c>
      <c r="G553" s="3" t="str">
        <f>CONCATENATE("CUST NAME",":",DATA!J560)</f>
        <v>CUST NAME:</v>
      </c>
      <c r="H553" s="5"/>
      <c r="I553" s="4">
        <f t="shared" si="33"/>
        <v>0</v>
      </c>
      <c r="J553" s="3" t="str">
        <f t="shared" si="34"/>
        <v>CUST NAME:</v>
      </c>
      <c r="K553" s="3" t="str">
        <f>CONCATENATE("PRIM CONTACT",":",DATA!K560)</f>
        <v>PRIM CONTACT:</v>
      </c>
      <c r="L553" s="3" t="str">
        <f>CONCATENATE("PRIM PHONE",":",DATA!L560)</f>
        <v>PRIM PHONE:</v>
      </c>
      <c r="M553" s="75" t="str">
        <f>CONCATENATE("REQ COMPLETION DATE",":",(TEXT(DATA!M560,"MM/DD/YYYY")))</f>
        <v>REQ COMPLETION DATE:01/00/1900</v>
      </c>
      <c r="N553" s="3"/>
      <c r="O553" s="3">
        <f>DATA!N560</f>
        <v>0</v>
      </c>
      <c r="P553" s="3" t="str">
        <f>CONCATENATE("CURRENT LOC OF EQUIP",":",DATA!O560)</f>
        <v>CURRENT LOC OF EQUIP:</v>
      </c>
      <c r="Q553" s="3" t="str">
        <f>CONCATENATE("NEW LOC OF EQUIP",":",DATA!O560)</f>
        <v>NEW LOC OF EQUIP:</v>
      </c>
      <c r="R553" s="3" t="str">
        <f>CONCATENATE("MODEL",":",DATA!Q560)</f>
        <v>MODEL:</v>
      </c>
      <c r="S553" s="3" t="str">
        <f>CONCATENATE("GRAPHICS",":",DATA!R560)</f>
        <v>GRAPHICS:</v>
      </c>
      <c r="T553" s="3" t="str">
        <f>CONCATENATE("# OF STEPS",":",DATA!S560)</f>
        <v># OF STEPS:</v>
      </c>
      <c r="U553" s="3" t="str">
        <f>CONCATENATE("COMMENTS",":",DATA!T560)</f>
        <v>COMMENTS:</v>
      </c>
      <c r="V553" s="3">
        <f>DATA!F560</f>
        <v>4200</v>
      </c>
      <c r="W553" s="3" t="str">
        <f>'MDM WORKSHEET HIDE'!C554</f>
        <v/>
      </c>
      <c r="X553" s="3">
        <f>DATA!V560</f>
        <v>0</v>
      </c>
      <c r="Y553" s="75">
        <f>'MDM WORKSHEET HIDE'!B554</f>
        <v>14</v>
      </c>
      <c r="Z553" s="3" t="e">
        <f>'MDM WORKSHEET HIDE'!H554</f>
        <v>#N/A</v>
      </c>
      <c r="AA553" s="3" t="e">
        <f>'MDM WORKSHEET HIDE'!I554</f>
        <v>#N/A</v>
      </c>
      <c r="AB553" s="3"/>
      <c r="AC553" s="76" t="e">
        <f t="shared" si="35"/>
        <v>#VALUE!</v>
      </c>
      <c r="AD553" s="28"/>
      <c r="AE553" s="77" t="e">
        <f t="shared" si="36"/>
        <v>#VALUE!</v>
      </c>
    </row>
    <row r="554" spans="1:31" ht="48.75" customHeight="1" x14ac:dyDescent="0.3">
      <c r="A554" s="3" t="str">
        <f>CONCATENATE("REQ NAME",":",DATA!D561)</f>
        <v>REQ NAME:0</v>
      </c>
      <c r="B554" s="3" t="str">
        <f>CONCATENATE("REQ PHONE",":",DATA!E561)</f>
        <v>REQ PHONE:0</v>
      </c>
      <c r="C554" s="3">
        <f>DATA!G561</f>
        <v>0</v>
      </c>
      <c r="D554" s="3" t="e">
        <f>DATA!H561</f>
        <v>#N/A</v>
      </c>
      <c r="E554" s="3">
        <f>DATA!U561</f>
        <v>0</v>
      </c>
      <c r="F554" s="4">
        <f>DATA!I561</f>
        <v>0</v>
      </c>
      <c r="G554" s="3" t="str">
        <f>CONCATENATE("CUST NAME",":",DATA!J561)</f>
        <v>CUST NAME:</v>
      </c>
      <c r="H554" s="5"/>
      <c r="I554" s="4">
        <f t="shared" si="33"/>
        <v>0</v>
      </c>
      <c r="J554" s="3" t="str">
        <f t="shared" si="34"/>
        <v>CUST NAME:</v>
      </c>
      <c r="K554" s="3" t="str">
        <f>CONCATENATE("PRIM CONTACT",":",DATA!K561)</f>
        <v>PRIM CONTACT:</v>
      </c>
      <c r="L554" s="3" t="str">
        <f>CONCATENATE("PRIM PHONE",":",DATA!L561)</f>
        <v>PRIM PHONE:</v>
      </c>
      <c r="M554" s="75" t="str">
        <f>CONCATENATE("REQ COMPLETION DATE",":",(TEXT(DATA!M561,"MM/DD/YYYY")))</f>
        <v>REQ COMPLETION DATE:01/00/1900</v>
      </c>
      <c r="N554" s="3"/>
      <c r="O554" s="3">
        <f>DATA!N561</f>
        <v>0</v>
      </c>
      <c r="P554" s="3" t="str">
        <f>CONCATENATE("CURRENT LOC OF EQUIP",":",DATA!O561)</f>
        <v>CURRENT LOC OF EQUIP:</v>
      </c>
      <c r="Q554" s="3" t="str">
        <f>CONCATENATE("NEW LOC OF EQUIP",":",DATA!O561)</f>
        <v>NEW LOC OF EQUIP:</v>
      </c>
      <c r="R554" s="3" t="str">
        <f>CONCATENATE("MODEL",":",DATA!Q561)</f>
        <v>MODEL:</v>
      </c>
      <c r="S554" s="3" t="str">
        <f>CONCATENATE("GRAPHICS",":",DATA!R561)</f>
        <v>GRAPHICS:</v>
      </c>
      <c r="T554" s="3" t="str">
        <f>CONCATENATE("# OF STEPS",":",DATA!S561)</f>
        <v># OF STEPS:</v>
      </c>
      <c r="U554" s="3" t="str">
        <f>CONCATENATE("COMMENTS",":",DATA!T561)</f>
        <v>COMMENTS:</v>
      </c>
      <c r="V554" s="3">
        <f>DATA!F561</f>
        <v>4200</v>
      </c>
      <c r="W554" s="3" t="str">
        <f>'MDM WORKSHEET HIDE'!C555</f>
        <v/>
      </c>
      <c r="X554" s="3">
        <f>DATA!V561</f>
        <v>0</v>
      </c>
      <c r="Y554" s="75">
        <f>'MDM WORKSHEET HIDE'!B555</f>
        <v>14</v>
      </c>
      <c r="Z554" s="3" t="e">
        <f>'MDM WORKSHEET HIDE'!H555</f>
        <v>#N/A</v>
      </c>
      <c r="AA554" s="3" t="e">
        <f>'MDM WORKSHEET HIDE'!I555</f>
        <v>#N/A</v>
      </c>
      <c r="AB554" s="3"/>
      <c r="AC554" s="76" t="e">
        <f t="shared" si="35"/>
        <v>#VALUE!</v>
      </c>
      <c r="AD554" s="28"/>
      <c r="AE554" s="77" t="e">
        <f t="shared" si="36"/>
        <v>#VALUE!</v>
      </c>
    </row>
    <row r="555" spans="1:31" ht="48.75" customHeight="1" x14ac:dyDescent="0.3">
      <c r="A555" s="3" t="str">
        <f>CONCATENATE("REQ NAME",":",DATA!D562)</f>
        <v>REQ NAME:0</v>
      </c>
      <c r="B555" s="3" t="str">
        <f>CONCATENATE("REQ PHONE",":",DATA!E562)</f>
        <v>REQ PHONE:0</v>
      </c>
      <c r="C555" s="3">
        <f>DATA!G562</f>
        <v>0</v>
      </c>
      <c r="D555" s="3" t="e">
        <f>DATA!H562</f>
        <v>#N/A</v>
      </c>
      <c r="E555" s="3">
        <f>DATA!U562</f>
        <v>0</v>
      </c>
      <c r="F555" s="4">
        <f>DATA!I562</f>
        <v>0</v>
      </c>
      <c r="G555" s="3" t="str">
        <f>CONCATENATE("CUST NAME",":",DATA!J562)</f>
        <v>CUST NAME:</v>
      </c>
      <c r="H555" s="5"/>
      <c r="I555" s="4">
        <f t="shared" si="33"/>
        <v>0</v>
      </c>
      <c r="J555" s="3" t="str">
        <f t="shared" si="34"/>
        <v>CUST NAME:</v>
      </c>
      <c r="K555" s="3" t="str">
        <f>CONCATENATE("PRIM CONTACT",":",DATA!K562)</f>
        <v>PRIM CONTACT:</v>
      </c>
      <c r="L555" s="3" t="str">
        <f>CONCATENATE("PRIM PHONE",":",DATA!L562)</f>
        <v>PRIM PHONE:</v>
      </c>
      <c r="M555" s="75" t="str">
        <f>CONCATENATE("REQ COMPLETION DATE",":",(TEXT(DATA!M562,"MM/DD/YYYY")))</f>
        <v>REQ COMPLETION DATE:01/00/1900</v>
      </c>
      <c r="N555" s="3"/>
      <c r="O555" s="3">
        <f>DATA!N562</f>
        <v>0</v>
      </c>
      <c r="P555" s="3" t="str">
        <f>CONCATENATE("CURRENT LOC OF EQUIP",":",DATA!O562)</f>
        <v>CURRENT LOC OF EQUIP:</v>
      </c>
      <c r="Q555" s="3" t="str">
        <f>CONCATENATE("NEW LOC OF EQUIP",":",DATA!O562)</f>
        <v>NEW LOC OF EQUIP:</v>
      </c>
      <c r="R555" s="3" t="str">
        <f>CONCATENATE("MODEL",":",DATA!Q562)</f>
        <v>MODEL:</v>
      </c>
      <c r="S555" s="3" t="str">
        <f>CONCATENATE("GRAPHICS",":",DATA!R562)</f>
        <v>GRAPHICS:</v>
      </c>
      <c r="T555" s="3" t="str">
        <f>CONCATENATE("# OF STEPS",":",DATA!S562)</f>
        <v># OF STEPS:</v>
      </c>
      <c r="U555" s="3" t="str">
        <f>CONCATENATE("COMMENTS",":",DATA!T562)</f>
        <v>COMMENTS:</v>
      </c>
      <c r="V555" s="3">
        <f>DATA!F562</f>
        <v>4200</v>
      </c>
      <c r="W555" s="3" t="str">
        <f>'MDM WORKSHEET HIDE'!C556</f>
        <v/>
      </c>
      <c r="X555" s="3">
        <f>DATA!V562</f>
        <v>0</v>
      </c>
      <c r="Y555" s="75">
        <f>'MDM WORKSHEET HIDE'!B556</f>
        <v>14</v>
      </c>
      <c r="Z555" s="3" t="e">
        <f>'MDM WORKSHEET HIDE'!H556</f>
        <v>#N/A</v>
      </c>
      <c r="AA555" s="3" t="e">
        <f>'MDM WORKSHEET HIDE'!I556</f>
        <v>#N/A</v>
      </c>
      <c r="AB555" s="3"/>
      <c r="AC555" s="76" t="e">
        <f t="shared" si="35"/>
        <v>#VALUE!</v>
      </c>
      <c r="AD555" s="28"/>
      <c r="AE555" s="77" t="e">
        <f t="shared" si="36"/>
        <v>#VALUE!</v>
      </c>
    </row>
    <row r="556" spans="1:31" ht="48.75" customHeight="1" x14ac:dyDescent="0.3">
      <c r="A556" s="3" t="str">
        <f>CONCATENATE("REQ NAME",":",DATA!D563)</f>
        <v>REQ NAME:0</v>
      </c>
      <c r="B556" s="3" t="str">
        <f>CONCATENATE("REQ PHONE",":",DATA!E563)</f>
        <v>REQ PHONE:0</v>
      </c>
      <c r="C556" s="3">
        <f>DATA!G563</f>
        <v>0</v>
      </c>
      <c r="D556" s="3" t="e">
        <f>DATA!H563</f>
        <v>#N/A</v>
      </c>
      <c r="E556" s="3">
        <f>DATA!U563</f>
        <v>0</v>
      </c>
      <c r="F556" s="4">
        <f>DATA!I563</f>
        <v>0</v>
      </c>
      <c r="G556" s="3" t="str">
        <f>CONCATENATE("CUST NAME",":",DATA!J563)</f>
        <v>CUST NAME:</v>
      </c>
      <c r="H556" s="5"/>
      <c r="I556" s="4">
        <f t="shared" si="33"/>
        <v>0</v>
      </c>
      <c r="J556" s="3" t="str">
        <f t="shared" si="34"/>
        <v>CUST NAME:</v>
      </c>
      <c r="K556" s="3" t="str">
        <f>CONCATENATE("PRIM CONTACT",":",DATA!K563)</f>
        <v>PRIM CONTACT:</v>
      </c>
      <c r="L556" s="3" t="str">
        <f>CONCATENATE("PRIM PHONE",":",DATA!L563)</f>
        <v>PRIM PHONE:</v>
      </c>
      <c r="M556" s="75" t="str">
        <f>CONCATENATE("REQ COMPLETION DATE",":",(TEXT(DATA!M563,"MM/DD/YYYY")))</f>
        <v>REQ COMPLETION DATE:01/00/1900</v>
      </c>
      <c r="N556" s="3"/>
      <c r="O556" s="3">
        <f>DATA!N563</f>
        <v>0</v>
      </c>
      <c r="P556" s="3" t="str">
        <f>CONCATENATE("CURRENT LOC OF EQUIP",":",DATA!O563)</f>
        <v>CURRENT LOC OF EQUIP:</v>
      </c>
      <c r="Q556" s="3" t="str">
        <f>CONCATENATE("NEW LOC OF EQUIP",":",DATA!O563)</f>
        <v>NEW LOC OF EQUIP:</v>
      </c>
      <c r="R556" s="3" t="str">
        <f>CONCATENATE("MODEL",":",DATA!Q563)</f>
        <v>MODEL:</v>
      </c>
      <c r="S556" s="3" t="str">
        <f>CONCATENATE("GRAPHICS",":",DATA!R563)</f>
        <v>GRAPHICS:</v>
      </c>
      <c r="T556" s="3" t="str">
        <f>CONCATENATE("# OF STEPS",":",DATA!S563)</f>
        <v># OF STEPS:</v>
      </c>
      <c r="U556" s="3" t="str">
        <f>CONCATENATE("COMMENTS",":",DATA!T563)</f>
        <v>COMMENTS:</v>
      </c>
      <c r="V556" s="3">
        <f>DATA!F563</f>
        <v>4200</v>
      </c>
      <c r="W556" s="3" t="str">
        <f>'MDM WORKSHEET HIDE'!C557</f>
        <v/>
      </c>
      <c r="X556" s="3">
        <f>DATA!V563</f>
        <v>0</v>
      </c>
      <c r="Y556" s="75">
        <f>'MDM WORKSHEET HIDE'!B557</f>
        <v>14</v>
      </c>
      <c r="Z556" s="3" t="e">
        <f>'MDM WORKSHEET HIDE'!H557</f>
        <v>#N/A</v>
      </c>
      <c r="AA556" s="3" t="e">
        <f>'MDM WORKSHEET HIDE'!I557</f>
        <v>#N/A</v>
      </c>
      <c r="AB556" s="3"/>
      <c r="AC556" s="76" t="e">
        <f t="shared" si="35"/>
        <v>#VALUE!</v>
      </c>
      <c r="AD556" s="28"/>
      <c r="AE556" s="77" t="e">
        <f t="shared" si="36"/>
        <v>#VALUE!</v>
      </c>
    </row>
    <row r="557" spans="1:31" ht="48.75" customHeight="1" x14ac:dyDescent="0.3">
      <c r="A557" s="3" t="str">
        <f>CONCATENATE("REQ NAME",":",DATA!D564)</f>
        <v>REQ NAME:0</v>
      </c>
      <c r="B557" s="3" t="str">
        <f>CONCATENATE("REQ PHONE",":",DATA!E564)</f>
        <v>REQ PHONE:0</v>
      </c>
      <c r="C557" s="3">
        <f>DATA!G564</f>
        <v>0</v>
      </c>
      <c r="D557" s="3" t="e">
        <f>DATA!H564</f>
        <v>#N/A</v>
      </c>
      <c r="E557" s="3">
        <f>DATA!U564</f>
        <v>0</v>
      </c>
      <c r="F557" s="4">
        <f>DATA!I564</f>
        <v>0</v>
      </c>
      <c r="G557" s="3" t="str">
        <f>CONCATENATE("CUST NAME",":",DATA!J564)</f>
        <v>CUST NAME:</v>
      </c>
      <c r="H557" s="5"/>
      <c r="I557" s="4">
        <f t="shared" si="33"/>
        <v>0</v>
      </c>
      <c r="J557" s="3" t="str">
        <f t="shared" si="34"/>
        <v>CUST NAME:</v>
      </c>
      <c r="K557" s="3" t="str">
        <f>CONCATENATE("PRIM CONTACT",":",DATA!K564)</f>
        <v>PRIM CONTACT:</v>
      </c>
      <c r="L557" s="3" t="str">
        <f>CONCATENATE("PRIM PHONE",":",DATA!L564)</f>
        <v>PRIM PHONE:</v>
      </c>
      <c r="M557" s="75" t="str">
        <f>CONCATENATE("REQ COMPLETION DATE",":",(TEXT(DATA!M564,"MM/DD/YYYY")))</f>
        <v>REQ COMPLETION DATE:01/00/1900</v>
      </c>
      <c r="N557" s="3"/>
      <c r="O557" s="3">
        <f>DATA!N564</f>
        <v>0</v>
      </c>
      <c r="P557" s="3" t="str">
        <f>CONCATENATE("CURRENT LOC OF EQUIP",":",DATA!O564)</f>
        <v>CURRENT LOC OF EQUIP:</v>
      </c>
      <c r="Q557" s="3" t="str">
        <f>CONCATENATE("NEW LOC OF EQUIP",":",DATA!O564)</f>
        <v>NEW LOC OF EQUIP:</v>
      </c>
      <c r="R557" s="3" t="str">
        <f>CONCATENATE("MODEL",":",DATA!Q564)</f>
        <v>MODEL:</v>
      </c>
      <c r="S557" s="3" t="str">
        <f>CONCATENATE("GRAPHICS",":",DATA!R564)</f>
        <v>GRAPHICS:</v>
      </c>
      <c r="T557" s="3" t="str">
        <f>CONCATENATE("# OF STEPS",":",DATA!S564)</f>
        <v># OF STEPS:</v>
      </c>
      <c r="U557" s="3" t="str">
        <f>CONCATENATE("COMMENTS",":",DATA!T564)</f>
        <v>COMMENTS:</v>
      </c>
      <c r="V557" s="3">
        <f>DATA!F564</f>
        <v>4200</v>
      </c>
      <c r="W557" s="3" t="str">
        <f>'MDM WORKSHEET HIDE'!C558</f>
        <v/>
      </c>
      <c r="X557" s="3">
        <f>DATA!V564</f>
        <v>0</v>
      </c>
      <c r="Y557" s="75">
        <f>'MDM WORKSHEET HIDE'!B558</f>
        <v>14</v>
      </c>
      <c r="Z557" s="3" t="e">
        <f>'MDM WORKSHEET HIDE'!H558</f>
        <v>#N/A</v>
      </c>
      <c r="AA557" s="3" t="e">
        <f>'MDM WORKSHEET HIDE'!I558</f>
        <v>#N/A</v>
      </c>
      <c r="AB557" s="3"/>
      <c r="AC557" s="76" t="e">
        <f t="shared" si="35"/>
        <v>#VALUE!</v>
      </c>
      <c r="AD557" s="28"/>
      <c r="AE557" s="77" t="e">
        <f t="shared" si="36"/>
        <v>#VALUE!</v>
      </c>
    </row>
    <row r="558" spans="1:31" ht="48.75" customHeight="1" x14ac:dyDescent="0.3">
      <c r="A558" s="3" t="str">
        <f>CONCATENATE("REQ NAME",":",DATA!D565)</f>
        <v>REQ NAME:0</v>
      </c>
      <c r="B558" s="3" t="str">
        <f>CONCATENATE("REQ PHONE",":",DATA!E565)</f>
        <v>REQ PHONE:0</v>
      </c>
      <c r="C558" s="3">
        <f>DATA!G565</f>
        <v>0</v>
      </c>
      <c r="D558" s="3" t="e">
        <f>DATA!H565</f>
        <v>#N/A</v>
      </c>
      <c r="E558" s="3">
        <f>DATA!U565</f>
        <v>0</v>
      </c>
      <c r="F558" s="4">
        <f>DATA!I565</f>
        <v>0</v>
      </c>
      <c r="G558" s="3" t="str">
        <f>CONCATENATE("CUST NAME",":",DATA!J565)</f>
        <v>CUST NAME:</v>
      </c>
      <c r="H558" s="5"/>
      <c r="I558" s="4">
        <f t="shared" si="33"/>
        <v>0</v>
      </c>
      <c r="J558" s="3" t="str">
        <f t="shared" si="34"/>
        <v>CUST NAME:</v>
      </c>
      <c r="K558" s="3" t="str">
        <f>CONCATENATE("PRIM CONTACT",":",DATA!K565)</f>
        <v>PRIM CONTACT:</v>
      </c>
      <c r="L558" s="3" t="str">
        <f>CONCATENATE("PRIM PHONE",":",DATA!L565)</f>
        <v>PRIM PHONE:</v>
      </c>
      <c r="M558" s="75" t="str">
        <f>CONCATENATE("REQ COMPLETION DATE",":",(TEXT(DATA!M565,"MM/DD/YYYY")))</f>
        <v>REQ COMPLETION DATE:01/00/1900</v>
      </c>
      <c r="N558" s="3"/>
      <c r="O558" s="3">
        <f>DATA!N565</f>
        <v>0</v>
      </c>
      <c r="P558" s="3" t="str">
        <f>CONCATENATE("CURRENT LOC OF EQUIP",":",DATA!O565)</f>
        <v>CURRENT LOC OF EQUIP:</v>
      </c>
      <c r="Q558" s="3" t="str">
        <f>CONCATENATE("NEW LOC OF EQUIP",":",DATA!O565)</f>
        <v>NEW LOC OF EQUIP:</v>
      </c>
      <c r="R558" s="3" t="str">
        <f>CONCATENATE("MODEL",":",DATA!Q565)</f>
        <v>MODEL:</v>
      </c>
      <c r="S558" s="3" t="str">
        <f>CONCATENATE("GRAPHICS",":",DATA!R565)</f>
        <v>GRAPHICS:</v>
      </c>
      <c r="T558" s="3" t="str">
        <f>CONCATENATE("# OF STEPS",":",DATA!S565)</f>
        <v># OF STEPS:</v>
      </c>
      <c r="U558" s="3" t="str">
        <f>CONCATENATE("COMMENTS",":",DATA!T565)</f>
        <v>COMMENTS:</v>
      </c>
      <c r="V558" s="3">
        <f>DATA!F565</f>
        <v>4200</v>
      </c>
      <c r="W558" s="3" t="str">
        <f>'MDM WORKSHEET HIDE'!C559</f>
        <v/>
      </c>
      <c r="X558" s="3">
        <f>DATA!V565</f>
        <v>0</v>
      </c>
      <c r="Y558" s="75">
        <f>'MDM WORKSHEET HIDE'!B559</f>
        <v>14</v>
      </c>
      <c r="Z558" s="3" t="e">
        <f>'MDM WORKSHEET HIDE'!H559</f>
        <v>#N/A</v>
      </c>
      <c r="AA558" s="3" t="e">
        <f>'MDM WORKSHEET HIDE'!I559</f>
        <v>#N/A</v>
      </c>
      <c r="AB558" s="3"/>
      <c r="AC558" s="76" t="e">
        <f t="shared" si="35"/>
        <v>#VALUE!</v>
      </c>
      <c r="AD558" s="28"/>
      <c r="AE558" s="77" t="e">
        <f t="shared" si="36"/>
        <v>#VALUE!</v>
      </c>
    </row>
    <row r="559" spans="1:31" ht="48.75" customHeight="1" x14ac:dyDescent="0.3">
      <c r="A559" s="3" t="str">
        <f>CONCATENATE("REQ NAME",":",DATA!D566)</f>
        <v>REQ NAME:0</v>
      </c>
      <c r="B559" s="3" t="str">
        <f>CONCATENATE("REQ PHONE",":",DATA!E566)</f>
        <v>REQ PHONE:0</v>
      </c>
      <c r="C559" s="3">
        <f>DATA!G566</f>
        <v>0</v>
      </c>
      <c r="D559" s="3" t="e">
        <f>DATA!H566</f>
        <v>#N/A</v>
      </c>
      <c r="E559" s="3">
        <f>DATA!U566</f>
        <v>0</v>
      </c>
      <c r="F559" s="4">
        <f>DATA!I566</f>
        <v>0</v>
      </c>
      <c r="G559" s="3" t="str">
        <f>CONCATENATE("CUST NAME",":",DATA!J566)</f>
        <v>CUST NAME:</v>
      </c>
      <c r="H559" s="5"/>
      <c r="I559" s="4">
        <f t="shared" si="33"/>
        <v>0</v>
      </c>
      <c r="J559" s="3" t="str">
        <f t="shared" si="34"/>
        <v>CUST NAME:</v>
      </c>
      <c r="K559" s="3" t="str">
        <f>CONCATENATE("PRIM CONTACT",":",DATA!K566)</f>
        <v>PRIM CONTACT:</v>
      </c>
      <c r="L559" s="3" t="str">
        <f>CONCATENATE("PRIM PHONE",":",DATA!L566)</f>
        <v>PRIM PHONE:</v>
      </c>
      <c r="M559" s="75" t="str">
        <f>CONCATENATE("REQ COMPLETION DATE",":",(TEXT(DATA!M566,"MM/DD/YYYY")))</f>
        <v>REQ COMPLETION DATE:01/00/1900</v>
      </c>
      <c r="N559" s="3"/>
      <c r="O559" s="3">
        <f>DATA!N566</f>
        <v>0</v>
      </c>
      <c r="P559" s="3" t="str">
        <f>CONCATENATE("CURRENT LOC OF EQUIP",":",DATA!O566)</f>
        <v>CURRENT LOC OF EQUIP:</v>
      </c>
      <c r="Q559" s="3" t="str">
        <f>CONCATENATE("NEW LOC OF EQUIP",":",DATA!O566)</f>
        <v>NEW LOC OF EQUIP:</v>
      </c>
      <c r="R559" s="3" t="str">
        <f>CONCATENATE("MODEL",":",DATA!Q566)</f>
        <v>MODEL:</v>
      </c>
      <c r="S559" s="3" t="str">
        <f>CONCATENATE("GRAPHICS",":",DATA!R566)</f>
        <v>GRAPHICS:</v>
      </c>
      <c r="T559" s="3" t="str">
        <f>CONCATENATE("# OF STEPS",":",DATA!S566)</f>
        <v># OF STEPS:</v>
      </c>
      <c r="U559" s="3" t="str">
        <f>CONCATENATE("COMMENTS",":",DATA!T566)</f>
        <v>COMMENTS:</v>
      </c>
      <c r="V559" s="3">
        <f>DATA!F566</f>
        <v>4200</v>
      </c>
      <c r="W559" s="3" t="str">
        <f>'MDM WORKSHEET HIDE'!C560</f>
        <v/>
      </c>
      <c r="X559" s="3">
        <f>DATA!V566</f>
        <v>0</v>
      </c>
      <c r="Y559" s="75">
        <f>'MDM WORKSHEET HIDE'!B560</f>
        <v>14</v>
      </c>
      <c r="Z559" s="3" t="e">
        <f>'MDM WORKSHEET HIDE'!H560</f>
        <v>#N/A</v>
      </c>
      <c r="AA559" s="3" t="e">
        <f>'MDM WORKSHEET HIDE'!I560</f>
        <v>#N/A</v>
      </c>
      <c r="AB559" s="3"/>
      <c r="AC559" s="76" t="e">
        <f t="shared" si="35"/>
        <v>#VALUE!</v>
      </c>
      <c r="AD559" s="28"/>
      <c r="AE559" s="77" t="e">
        <f t="shared" si="36"/>
        <v>#VALUE!</v>
      </c>
    </row>
    <row r="560" spans="1:31" ht="48.75" customHeight="1" x14ac:dyDescent="0.3">
      <c r="A560" s="3" t="str">
        <f>CONCATENATE("REQ NAME",":",DATA!D567)</f>
        <v>REQ NAME:0</v>
      </c>
      <c r="B560" s="3" t="str">
        <f>CONCATENATE("REQ PHONE",":",DATA!E567)</f>
        <v>REQ PHONE:0</v>
      </c>
      <c r="C560" s="3">
        <f>DATA!G567</f>
        <v>0</v>
      </c>
      <c r="D560" s="3" t="e">
        <f>DATA!H567</f>
        <v>#N/A</v>
      </c>
      <c r="E560" s="3">
        <f>DATA!U567</f>
        <v>0</v>
      </c>
      <c r="F560" s="4">
        <f>DATA!I567</f>
        <v>0</v>
      </c>
      <c r="G560" s="3" t="str">
        <f>CONCATENATE("CUST NAME",":",DATA!J567)</f>
        <v>CUST NAME:</v>
      </c>
      <c r="H560" s="5"/>
      <c r="I560" s="4">
        <f t="shared" si="33"/>
        <v>0</v>
      </c>
      <c r="J560" s="3" t="str">
        <f t="shared" si="34"/>
        <v>CUST NAME:</v>
      </c>
      <c r="K560" s="3" t="str">
        <f>CONCATENATE("PRIM CONTACT",":",DATA!K567)</f>
        <v>PRIM CONTACT:</v>
      </c>
      <c r="L560" s="3" t="str">
        <f>CONCATENATE("PRIM PHONE",":",DATA!L567)</f>
        <v>PRIM PHONE:</v>
      </c>
      <c r="M560" s="75" t="str">
        <f>CONCATENATE("REQ COMPLETION DATE",":",(TEXT(DATA!M567,"MM/DD/YYYY")))</f>
        <v>REQ COMPLETION DATE:01/00/1900</v>
      </c>
      <c r="N560" s="3"/>
      <c r="O560" s="3">
        <f>DATA!N567</f>
        <v>0</v>
      </c>
      <c r="P560" s="3" t="str">
        <f>CONCATENATE("CURRENT LOC OF EQUIP",":",DATA!O567)</f>
        <v>CURRENT LOC OF EQUIP:</v>
      </c>
      <c r="Q560" s="3" t="str">
        <f>CONCATENATE("NEW LOC OF EQUIP",":",DATA!O567)</f>
        <v>NEW LOC OF EQUIP:</v>
      </c>
      <c r="R560" s="3" t="str">
        <f>CONCATENATE("MODEL",":",DATA!Q567)</f>
        <v>MODEL:</v>
      </c>
      <c r="S560" s="3" t="str">
        <f>CONCATENATE("GRAPHICS",":",DATA!R567)</f>
        <v>GRAPHICS:</v>
      </c>
      <c r="T560" s="3" t="str">
        <f>CONCATENATE("# OF STEPS",":",DATA!S567)</f>
        <v># OF STEPS:</v>
      </c>
      <c r="U560" s="3" t="str">
        <f>CONCATENATE("COMMENTS",":",DATA!T567)</f>
        <v>COMMENTS:</v>
      </c>
      <c r="V560" s="3">
        <f>DATA!F567</f>
        <v>4200</v>
      </c>
      <c r="W560" s="3" t="str">
        <f>'MDM WORKSHEET HIDE'!C561</f>
        <v/>
      </c>
      <c r="X560" s="3">
        <f>DATA!V567</f>
        <v>0</v>
      </c>
      <c r="Y560" s="75">
        <f>'MDM WORKSHEET HIDE'!B561</f>
        <v>14</v>
      </c>
      <c r="Z560" s="3" t="e">
        <f>'MDM WORKSHEET HIDE'!H561</f>
        <v>#N/A</v>
      </c>
      <c r="AA560" s="3" t="e">
        <f>'MDM WORKSHEET HIDE'!I561</f>
        <v>#N/A</v>
      </c>
      <c r="AB560" s="3"/>
      <c r="AC560" s="76" t="e">
        <f t="shared" si="35"/>
        <v>#VALUE!</v>
      </c>
      <c r="AD560" s="28"/>
      <c r="AE560" s="77" t="e">
        <f t="shared" si="36"/>
        <v>#VALUE!</v>
      </c>
    </row>
    <row r="561" spans="1:31" ht="48.75" customHeight="1" x14ac:dyDescent="0.3">
      <c r="A561" s="3" t="str">
        <f>CONCATENATE("REQ NAME",":",DATA!D568)</f>
        <v>REQ NAME:0</v>
      </c>
      <c r="B561" s="3" t="str">
        <f>CONCATENATE("REQ PHONE",":",DATA!E568)</f>
        <v>REQ PHONE:0</v>
      </c>
      <c r="C561" s="3">
        <f>DATA!G568</f>
        <v>0</v>
      </c>
      <c r="D561" s="3" t="e">
        <f>DATA!H568</f>
        <v>#N/A</v>
      </c>
      <c r="E561" s="3">
        <f>DATA!U568</f>
        <v>0</v>
      </c>
      <c r="F561" s="4">
        <f>DATA!I568</f>
        <v>0</v>
      </c>
      <c r="G561" s="3" t="str">
        <f>CONCATENATE("CUST NAME",":",DATA!J568)</f>
        <v>CUST NAME:</v>
      </c>
      <c r="H561" s="5"/>
      <c r="I561" s="4">
        <f t="shared" si="33"/>
        <v>0</v>
      </c>
      <c r="J561" s="3" t="str">
        <f t="shared" si="34"/>
        <v>CUST NAME:</v>
      </c>
      <c r="K561" s="3" t="str">
        <f>CONCATENATE("PRIM CONTACT",":",DATA!K568)</f>
        <v>PRIM CONTACT:</v>
      </c>
      <c r="L561" s="3" t="str">
        <f>CONCATENATE("PRIM PHONE",":",DATA!L568)</f>
        <v>PRIM PHONE:</v>
      </c>
      <c r="M561" s="75" t="str">
        <f>CONCATENATE("REQ COMPLETION DATE",":",(TEXT(DATA!M568,"MM/DD/YYYY")))</f>
        <v>REQ COMPLETION DATE:01/00/1900</v>
      </c>
      <c r="N561" s="3"/>
      <c r="O561" s="3">
        <f>DATA!N568</f>
        <v>0</v>
      </c>
      <c r="P561" s="3" t="str">
        <f>CONCATENATE("CURRENT LOC OF EQUIP",":",DATA!O568)</f>
        <v>CURRENT LOC OF EQUIP:</v>
      </c>
      <c r="Q561" s="3" t="str">
        <f>CONCATENATE("NEW LOC OF EQUIP",":",DATA!O568)</f>
        <v>NEW LOC OF EQUIP:</v>
      </c>
      <c r="R561" s="3" t="str">
        <f>CONCATENATE("MODEL",":",DATA!Q568)</f>
        <v>MODEL:</v>
      </c>
      <c r="S561" s="3" t="str">
        <f>CONCATENATE("GRAPHICS",":",DATA!R568)</f>
        <v>GRAPHICS:</v>
      </c>
      <c r="T561" s="3" t="str">
        <f>CONCATENATE("# OF STEPS",":",DATA!S568)</f>
        <v># OF STEPS:</v>
      </c>
      <c r="U561" s="3" t="str">
        <f>CONCATENATE("COMMENTS",":",DATA!T568)</f>
        <v>COMMENTS:</v>
      </c>
      <c r="V561" s="3">
        <f>DATA!F568</f>
        <v>4200</v>
      </c>
      <c r="W561" s="3" t="str">
        <f>'MDM WORKSHEET HIDE'!C562</f>
        <v/>
      </c>
      <c r="X561" s="3">
        <f>DATA!V568</f>
        <v>0</v>
      </c>
      <c r="Y561" s="75">
        <f>'MDM WORKSHEET HIDE'!B562</f>
        <v>14</v>
      </c>
      <c r="Z561" s="3" t="e">
        <f>'MDM WORKSHEET HIDE'!H562</f>
        <v>#N/A</v>
      </c>
      <c r="AA561" s="3" t="e">
        <f>'MDM WORKSHEET HIDE'!I562</f>
        <v>#N/A</v>
      </c>
      <c r="AB561" s="3"/>
      <c r="AC561" s="76" t="e">
        <f t="shared" si="35"/>
        <v>#VALUE!</v>
      </c>
      <c r="AD561" s="28"/>
      <c r="AE561" s="77" t="e">
        <f t="shared" si="36"/>
        <v>#VALUE!</v>
      </c>
    </row>
    <row r="562" spans="1:31" ht="48.75" customHeight="1" x14ac:dyDescent="0.3">
      <c r="A562" s="3" t="str">
        <f>CONCATENATE("REQ NAME",":",DATA!D569)</f>
        <v>REQ NAME:0</v>
      </c>
      <c r="B562" s="3" t="str">
        <f>CONCATENATE("REQ PHONE",":",DATA!E569)</f>
        <v>REQ PHONE:0</v>
      </c>
      <c r="C562" s="3">
        <f>DATA!G569</f>
        <v>0</v>
      </c>
      <c r="D562" s="3" t="e">
        <f>DATA!H569</f>
        <v>#N/A</v>
      </c>
      <c r="E562" s="3">
        <f>DATA!U569</f>
        <v>0</v>
      </c>
      <c r="F562" s="4">
        <f>DATA!I569</f>
        <v>0</v>
      </c>
      <c r="G562" s="3" t="str">
        <f>CONCATENATE("CUST NAME",":",DATA!J569)</f>
        <v>CUST NAME:</v>
      </c>
      <c r="H562" s="5"/>
      <c r="I562" s="4">
        <f t="shared" si="33"/>
        <v>0</v>
      </c>
      <c r="J562" s="3" t="str">
        <f t="shared" si="34"/>
        <v>CUST NAME:</v>
      </c>
      <c r="K562" s="3" t="str">
        <f>CONCATENATE("PRIM CONTACT",":",DATA!K569)</f>
        <v>PRIM CONTACT:</v>
      </c>
      <c r="L562" s="3" t="str">
        <f>CONCATENATE("PRIM PHONE",":",DATA!L569)</f>
        <v>PRIM PHONE:</v>
      </c>
      <c r="M562" s="75" t="str">
        <f>CONCATENATE("REQ COMPLETION DATE",":",(TEXT(DATA!M569,"MM/DD/YYYY")))</f>
        <v>REQ COMPLETION DATE:01/00/1900</v>
      </c>
      <c r="N562" s="3"/>
      <c r="O562" s="3">
        <f>DATA!N569</f>
        <v>0</v>
      </c>
      <c r="P562" s="3" t="str">
        <f>CONCATENATE("CURRENT LOC OF EQUIP",":",DATA!O569)</f>
        <v>CURRENT LOC OF EQUIP:</v>
      </c>
      <c r="Q562" s="3" t="str">
        <f>CONCATENATE("NEW LOC OF EQUIP",":",DATA!O569)</f>
        <v>NEW LOC OF EQUIP:</v>
      </c>
      <c r="R562" s="3" t="str">
        <f>CONCATENATE("MODEL",":",DATA!Q569)</f>
        <v>MODEL:</v>
      </c>
      <c r="S562" s="3" t="str">
        <f>CONCATENATE("GRAPHICS",":",DATA!R569)</f>
        <v>GRAPHICS:</v>
      </c>
      <c r="T562" s="3" t="str">
        <f>CONCATENATE("# OF STEPS",":",DATA!S569)</f>
        <v># OF STEPS:</v>
      </c>
      <c r="U562" s="3" t="str">
        <f>CONCATENATE("COMMENTS",":",DATA!T569)</f>
        <v>COMMENTS:</v>
      </c>
      <c r="V562" s="3">
        <f>DATA!F569</f>
        <v>4200</v>
      </c>
      <c r="W562" s="3" t="str">
        <f>'MDM WORKSHEET HIDE'!C563</f>
        <v/>
      </c>
      <c r="X562" s="3">
        <f>DATA!V569</f>
        <v>0</v>
      </c>
      <c r="Y562" s="75">
        <f>'MDM WORKSHEET HIDE'!B563</f>
        <v>14</v>
      </c>
      <c r="Z562" s="3" t="e">
        <f>'MDM WORKSHEET HIDE'!H563</f>
        <v>#N/A</v>
      </c>
      <c r="AA562" s="3" t="e">
        <f>'MDM WORKSHEET HIDE'!I563</f>
        <v>#N/A</v>
      </c>
      <c r="AB562" s="3"/>
      <c r="AC562" s="76" t="e">
        <f t="shared" si="35"/>
        <v>#VALUE!</v>
      </c>
      <c r="AD562" s="28"/>
      <c r="AE562" s="77" t="e">
        <f t="shared" si="36"/>
        <v>#VALUE!</v>
      </c>
    </row>
    <row r="563" spans="1:31" ht="48.75" customHeight="1" x14ac:dyDescent="0.3">
      <c r="A563" s="3" t="str">
        <f>CONCATENATE("REQ NAME",":",DATA!D570)</f>
        <v>REQ NAME:0</v>
      </c>
      <c r="B563" s="3" t="str">
        <f>CONCATENATE("REQ PHONE",":",DATA!E570)</f>
        <v>REQ PHONE:0</v>
      </c>
      <c r="C563" s="3">
        <f>DATA!G570</f>
        <v>0</v>
      </c>
      <c r="D563" s="3" t="e">
        <f>DATA!H570</f>
        <v>#N/A</v>
      </c>
      <c r="E563" s="3">
        <f>DATA!U570</f>
        <v>0</v>
      </c>
      <c r="F563" s="4">
        <f>DATA!I570</f>
        <v>0</v>
      </c>
      <c r="G563" s="3" t="str">
        <f>CONCATENATE("CUST NAME",":",DATA!J570)</f>
        <v>CUST NAME:</v>
      </c>
      <c r="H563" s="5"/>
      <c r="I563" s="4">
        <f t="shared" si="33"/>
        <v>0</v>
      </c>
      <c r="J563" s="3" t="str">
        <f t="shared" si="34"/>
        <v>CUST NAME:</v>
      </c>
      <c r="K563" s="3" t="str">
        <f>CONCATENATE("PRIM CONTACT",":",DATA!K570)</f>
        <v>PRIM CONTACT:</v>
      </c>
      <c r="L563" s="3" t="str">
        <f>CONCATENATE("PRIM PHONE",":",DATA!L570)</f>
        <v>PRIM PHONE:</v>
      </c>
      <c r="M563" s="75" t="str">
        <f>CONCATENATE("REQ COMPLETION DATE",":",(TEXT(DATA!M570,"MM/DD/YYYY")))</f>
        <v>REQ COMPLETION DATE:01/00/1900</v>
      </c>
      <c r="N563" s="3"/>
      <c r="O563" s="3">
        <f>DATA!N570</f>
        <v>0</v>
      </c>
      <c r="P563" s="3" t="str">
        <f>CONCATENATE("CURRENT LOC OF EQUIP",":",DATA!O570)</f>
        <v>CURRENT LOC OF EQUIP:</v>
      </c>
      <c r="Q563" s="3" t="str">
        <f>CONCATENATE("NEW LOC OF EQUIP",":",DATA!O570)</f>
        <v>NEW LOC OF EQUIP:</v>
      </c>
      <c r="R563" s="3" t="str">
        <f>CONCATENATE("MODEL",":",DATA!Q570)</f>
        <v>MODEL:</v>
      </c>
      <c r="S563" s="3" t="str">
        <f>CONCATENATE("GRAPHICS",":",DATA!R570)</f>
        <v>GRAPHICS:</v>
      </c>
      <c r="T563" s="3" t="str">
        <f>CONCATENATE("# OF STEPS",":",DATA!S570)</f>
        <v># OF STEPS:</v>
      </c>
      <c r="U563" s="3" t="str">
        <f>CONCATENATE("COMMENTS",":",DATA!T570)</f>
        <v>COMMENTS:</v>
      </c>
      <c r="V563" s="3">
        <f>DATA!F570</f>
        <v>4200</v>
      </c>
      <c r="W563" s="3" t="str">
        <f>'MDM WORKSHEET HIDE'!C564</f>
        <v/>
      </c>
      <c r="X563" s="3">
        <f>DATA!V570</f>
        <v>0</v>
      </c>
      <c r="Y563" s="75">
        <f>'MDM WORKSHEET HIDE'!B564</f>
        <v>14</v>
      </c>
      <c r="Z563" s="3" t="e">
        <f>'MDM WORKSHEET HIDE'!H564</f>
        <v>#N/A</v>
      </c>
      <c r="AA563" s="3" t="e">
        <f>'MDM WORKSHEET HIDE'!I564</f>
        <v>#N/A</v>
      </c>
      <c r="AB563" s="3"/>
      <c r="AC563" s="76" t="e">
        <f t="shared" si="35"/>
        <v>#VALUE!</v>
      </c>
      <c r="AD563" s="28"/>
      <c r="AE563" s="77" t="e">
        <f t="shared" si="36"/>
        <v>#VALUE!</v>
      </c>
    </row>
    <row r="564" spans="1:31" ht="48.75" customHeight="1" x14ac:dyDescent="0.3">
      <c r="A564" s="3" t="str">
        <f>CONCATENATE("REQ NAME",":",DATA!D571)</f>
        <v>REQ NAME:0</v>
      </c>
      <c r="B564" s="3" t="str">
        <f>CONCATENATE("REQ PHONE",":",DATA!E571)</f>
        <v>REQ PHONE:0</v>
      </c>
      <c r="C564" s="3">
        <f>DATA!G571</f>
        <v>0</v>
      </c>
      <c r="D564" s="3" t="e">
        <f>DATA!H571</f>
        <v>#N/A</v>
      </c>
      <c r="E564" s="3">
        <f>DATA!U571</f>
        <v>0</v>
      </c>
      <c r="F564" s="4">
        <f>DATA!I571</f>
        <v>0</v>
      </c>
      <c r="G564" s="3" t="str">
        <f>CONCATENATE("CUST NAME",":",DATA!J571)</f>
        <v>CUST NAME:</v>
      </c>
      <c r="H564" s="5"/>
      <c r="I564" s="4">
        <f t="shared" si="33"/>
        <v>0</v>
      </c>
      <c r="J564" s="3" t="str">
        <f t="shared" si="34"/>
        <v>CUST NAME:</v>
      </c>
      <c r="K564" s="3" t="str">
        <f>CONCATENATE("PRIM CONTACT",":",DATA!K571)</f>
        <v>PRIM CONTACT:</v>
      </c>
      <c r="L564" s="3" t="str">
        <f>CONCATENATE("PRIM PHONE",":",DATA!L571)</f>
        <v>PRIM PHONE:</v>
      </c>
      <c r="M564" s="75" t="str">
        <f>CONCATENATE("REQ COMPLETION DATE",":",(TEXT(DATA!M571,"MM/DD/YYYY")))</f>
        <v>REQ COMPLETION DATE:01/00/1900</v>
      </c>
      <c r="N564" s="3"/>
      <c r="O564" s="3">
        <f>DATA!N571</f>
        <v>0</v>
      </c>
      <c r="P564" s="3" t="str">
        <f>CONCATENATE("CURRENT LOC OF EQUIP",":",DATA!O571)</f>
        <v>CURRENT LOC OF EQUIP:</v>
      </c>
      <c r="Q564" s="3" t="str">
        <f>CONCATENATE("NEW LOC OF EQUIP",":",DATA!O571)</f>
        <v>NEW LOC OF EQUIP:</v>
      </c>
      <c r="R564" s="3" t="str">
        <f>CONCATENATE("MODEL",":",DATA!Q571)</f>
        <v>MODEL:</v>
      </c>
      <c r="S564" s="3" t="str">
        <f>CONCATENATE("GRAPHICS",":",DATA!R571)</f>
        <v>GRAPHICS:</v>
      </c>
      <c r="T564" s="3" t="str">
        <f>CONCATENATE("# OF STEPS",":",DATA!S571)</f>
        <v># OF STEPS:</v>
      </c>
      <c r="U564" s="3" t="str">
        <f>CONCATENATE("COMMENTS",":",DATA!T571)</f>
        <v>COMMENTS:</v>
      </c>
      <c r="V564" s="3">
        <f>DATA!F571</f>
        <v>4200</v>
      </c>
      <c r="W564" s="3" t="str">
        <f>'MDM WORKSHEET HIDE'!C565</f>
        <v/>
      </c>
      <c r="X564" s="3">
        <f>DATA!V571</f>
        <v>0</v>
      </c>
      <c r="Y564" s="75">
        <f>'MDM WORKSHEET HIDE'!B565</f>
        <v>14</v>
      </c>
      <c r="Z564" s="3" t="e">
        <f>'MDM WORKSHEET HIDE'!H565</f>
        <v>#N/A</v>
      </c>
      <c r="AA564" s="3" t="e">
        <f>'MDM WORKSHEET HIDE'!I565</f>
        <v>#N/A</v>
      </c>
      <c r="AB564" s="3"/>
      <c r="AC564" s="76" t="e">
        <f t="shared" si="35"/>
        <v>#VALUE!</v>
      </c>
      <c r="AD564" s="28"/>
      <c r="AE564" s="77" t="e">
        <f t="shared" si="36"/>
        <v>#VALUE!</v>
      </c>
    </row>
    <row r="565" spans="1:31" ht="48.75" customHeight="1" x14ac:dyDescent="0.3">
      <c r="A565" s="3" t="str">
        <f>CONCATENATE("REQ NAME",":",DATA!D572)</f>
        <v>REQ NAME:0</v>
      </c>
      <c r="B565" s="3" t="str">
        <f>CONCATENATE("REQ PHONE",":",DATA!E572)</f>
        <v>REQ PHONE:0</v>
      </c>
      <c r="C565" s="3">
        <f>DATA!G572</f>
        <v>0</v>
      </c>
      <c r="D565" s="3" t="e">
        <f>DATA!H572</f>
        <v>#N/A</v>
      </c>
      <c r="E565" s="3">
        <f>DATA!U572</f>
        <v>0</v>
      </c>
      <c r="F565" s="4">
        <f>DATA!I572</f>
        <v>0</v>
      </c>
      <c r="G565" s="3" t="str">
        <f>CONCATENATE("CUST NAME",":",DATA!J572)</f>
        <v>CUST NAME:</v>
      </c>
      <c r="H565" s="5"/>
      <c r="I565" s="4">
        <f t="shared" si="33"/>
        <v>0</v>
      </c>
      <c r="J565" s="3" t="str">
        <f t="shared" si="34"/>
        <v>CUST NAME:</v>
      </c>
      <c r="K565" s="3" t="str">
        <f>CONCATENATE("PRIM CONTACT",":",DATA!K572)</f>
        <v>PRIM CONTACT:</v>
      </c>
      <c r="L565" s="3" t="str">
        <f>CONCATENATE("PRIM PHONE",":",DATA!L572)</f>
        <v>PRIM PHONE:</v>
      </c>
      <c r="M565" s="75" t="str">
        <f>CONCATENATE("REQ COMPLETION DATE",":",(TEXT(DATA!M572,"MM/DD/YYYY")))</f>
        <v>REQ COMPLETION DATE:01/00/1900</v>
      </c>
      <c r="N565" s="3"/>
      <c r="O565" s="3">
        <f>DATA!N572</f>
        <v>0</v>
      </c>
      <c r="P565" s="3" t="str">
        <f>CONCATENATE("CURRENT LOC OF EQUIP",":",DATA!O572)</f>
        <v>CURRENT LOC OF EQUIP:</v>
      </c>
      <c r="Q565" s="3" t="str">
        <f>CONCATENATE("NEW LOC OF EQUIP",":",DATA!O572)</f>
        <v>NEW LOC OF EQUIP:</v>
      </c>
      <c r="R565" s="3" t="str">
        <f>CONCATENATE("MODEL",":",DATA!Q572)</f>
        <v>MODEL:</v>
      </c>
      <c r="S565" s="3" t="str">
        <f>CONCATENATE("GRAPHICS",":",DATA!R572)</f>
        <v>GRAPHICS:</v>
      </c>
      <c r="T565" s="3" t="str">
        <f>CONCATENATE("# OF STEPS",":",DATA!S572)</f>
        <v># OF STEPS:</v>
      </c>
      <c r="U565" s="3" t="str">
        <f>CONCATENATE("COMMENTS",":",DATA!T572)</f>
        <v>COMMENTS:</v>
      </c>
      <c r="V565" s="3">
        <f>DATA!F572</f>
        <v>4200</v>
      </c>
      <c r="W565" s="3" t="str">
        <f>'MDM WORKSHEET HIDE'!C566</f>
        <v/>
      </c>
      <c r="X565" s="3">
        <f>DATA!V572</f>
        <v>0</v>
      </c>
      <c r="Y565" s="75">
        <f>'MDM WORKSHEET HIDE'!B566</f>
        <v>14</v>
      </c>
      <c r="Z565" s="3" t="e">
        <f>'MDM WORKSHEET HIDE'!H566</f>
        <v>#N/A</v>
      </c>
      <c r="AA565" s="3" t="e">
        <f>'MDM WORKSHEET HIDE'!I566</f>
        <v>#N/A</v>
      </c>
      <c r="AB565" s="3"/>
      <c r="AC565" s="76" t="e">
        <f t="shared" si="35"/>
        <v>#VALUE!</v>
      </c>
      <c r="AD565" s="28"/>
      <c r="AE565" s="77" t="e">
        <f t="shared" si="36"/>
        <v>#VALUE!</v>
      </c>
    </row>
    <row r="566" spans="1:31" ht="48.75" customHeight="1" x14ac:dyDescent="0.3">
      <c r="A566" s="3" t="str">
        <f>CONCATENATE("REQ NAME",":",DATA!D573)</f>
        <v>REQ NAME:0</v>
      </c>
      <c r="B566" s="3" t="str">
        <f>CONCATENATE("REQ PHONE",":",DATA!E573)</f>
        <v>REQ PHONE:0</v>
      </c>
      <c r="C566" s="3">
        <f>DATA!G573</f>
        <v>0</v>
      </c>
      <c r="D566" s="3" t="e">
        <f>DATA!H573</f>
        <v>#N/A</v>
      </c>
      <c r="E566" s="3">
        <f>DATA!U573</f>
        <v>0</v>
      </c>
      <c r="F566" s="4">
        <f>DATA!I573</f>
        <v>0</v>
      </c>
      <c r="G566" s="3" t="str">
        <f>CONCATENATE("CUST NAME",":",DATA!J573)</f>
        <v>CUST NAME:</v>
      </c>
      <c r="H566" s="5"/>
      <c r="I566" s="4">
        <f t="shared" si="33"/>
        <v>0</v>
      </c>
      <c r="J566" s="3" t="str">
        <f t="shared" si="34"/>
        <v>CUST NAME:</v>
      </c>
      <c r="K566" s="3" t="str">
        <f>CONCATENATE("PRIM CONTACT",":",DATA!K573)</f>
        <v>PRIM CONTACT:</v>
      </c>
      <c r="L566" s="3" t="str">
        <f>CONCATENATE("PRIM PHONE",":",DATA!L573)</f>
        <v>PRIM PHONE:</v>
      </c>
      <c r="M566" s="75" t="str">
        <f>CONCATENATE("REQ COMPLETION DATE",":",(TEXT(DATA!M573,"MM/DD/YYYY")))</f>
        <v>REQ COMPLETION DATE:01/00/1900</v>
      </c>
      <c r="N566" s="3"/>
      <c r="O566" s="3">
        <f>DATA!N573</f>
        <v>0</v>
      </c>
      <c r="P566" s="3" t="str">
        <f>CONCATENATE("CURRENT LOC OF EQUIP",":",DATA!O573)</f>
        <v>CURRENT LOC OF EQUIP:</v>
      </c>
      <c r="Q566" s="3" t="str">
        <f>CONCATENATE("NEW LOC OF EQUIP",":",DATA!O573)</f>
        <v>NEW LOC OF EQUIP:</v>
      </c>
      <c r="R566" s="3" t="str">
        <f>CONCATENATE("MODEL",":",DATA!Q573)</f>
        <v>MODEL:</v>
      </c>
      <c r="S566" s="3" t="str">
        <f>CONCATENATE("GRAPHICS",":",DATA!R573)</f>
        <v>GRAPHICS:</v>
      </c>
      <c r="T566" s="3" t="str">
        <f>CONCATENATE("# OF STEPS",":",DATA!S573)</f>
        <v># OF STEPS:</v>
      </c>
      <c r="U566" s="3" t="str">
        <f>CONCATENATE("COMMENTS",":",DATA!T573)</f>
        <v>COMMENTS:</v>
      </c>
      <c r="V566" s="3">
        <f>DATA!F573</f>
        <v>4200</v>
      </c>
      <c r="W566" s="3" t="str">
        <f>'MDM WORKSHEET HIDE'!C567</f>
        <v/>
      </c>
      <c r="X566" s="3">
        <f>DATA!V573</f>
        <v>0</v>
      </c>
      <c r="Y566" s="75">
        <f>'MDM WORKSHEET HIDE'!B567</f>
        <v>14</v>
      </c>
      <c r="Z566" s="3" t="e">
        <f>'MDM WORKSHEET HIDE'!H567</f>
        <v>#N/A</v>
      </c>
      <c r="AA566" s="3" t="e">
        <f>'MDM WORKSHEET HIDE'!I567</f>
        <v>#N/A</v>
      </c>
      <c r="AB566" s="3"/>
      <c r="AC566" s="76" t="e">
        <f t="shared" si="35"/>
        <v>#VALUE!</v>
      </c>
      <c r="AD566" s="28"/>
      <c r="AE566" s="77" t="e">
        <f t="shared" si="36"/>
        <v>#VALUE!</v>
      </c>
    </row>
    <row r="567" spans="1:31" ht="48.75" customHeight="1" x14ac:dyDescent="0.3">
      <c r="A567" s="3" t="str">
        <f>CONCATENATE("REQ NAME",":",DATA!D574)</f>
        <v>REQ NAME:0</v>
      </c>
      <c r="B567" s="3" t="str">
        <f>CONCATENATE("REQ PHONE",":",DATA!E574)</f>
        <v>REQ PHONE:0</v>
      </c>
      <c r="C567" s="3">
        <f>DATA!G574</f>
        <v>0</v>
      </c>
      <c r="D567" s="3" t="e">
        <f>DATA!H574</f>
        <v>#N/A</v>
      </c>
      <c r="E567" s="3">
        <f>DATA!U574</f>
        <v>0</v>
      </c>
      <c r="F567" s="4">
        <f>DATA!I574</f>
        <v>0</v>
      </c>
      <c r="G567" s="3" t="str">
        <f>CONCATENATE("CUST NAME",":",DATA!J574)</f>
        <v>CUST NAME:</v>
      </c>
      <c r="H567" s="5"/>
      <c r="I567" s="4">
        <f t="shared" si="33"/>
        <v>0</v>
      </c>
      <c r="J567" s="3" t="str">
        <f t="shared" si="34"/>
        <v>CUST NAME:</v>
      </c>
      <c r="K567" s="3" t="str">
        <f>CONCATENATE("PRIM CONTACT",":",DATA!K574)</f>
        <v>PRIM CONTACT:</v>
      </c>
      <c r="L567" s="3" t="str">
        <f>CONCATENATE("PRIM PHONE",":",DATA!L574)</f>
        <v>PRIM PHONE:</v>
      </c>
      <c r="M567" s="75" t="str">
        <f>CONCATENATE("REQ COMPLETION DATE",":",(TEXT(DATA!M574,"MM/DD/YYYY")))</f>
        <v>REQ COMPLETION DATE:01/00/1900</v>
      </c>
      <c r="N567" s="3"/>
      <c r="O567" s="3">
        <f>DATA!N574</f>
        <v>0</v>
      </c>
      <c r="P567" s="3" t="str">
        <f>CONCATENATE("CURRENT LOC OF EQUIP",":",DATA!O574)</f>
        <v>CURRENT LOC OF EQUIP:</v>
      </c>
      <c r="Q567" s="3" t="str">
        <f>CONCATENATE("NEW LOC OF EQUIP",":",DATA!O574)</f>
        <v>NEW LOC OF EQUIP:</v>
      </c>
      <c r="R567" s="3" t="str">
        <f>CONCATENATE("MODEL",":",DATA!Q574)</f>
        <v>MODEL:</v>
      </c>
      <c r="S567" s="3" t="str">
        <f>CONCATENATE("GRAPHICS",":",DATA!R574)</f>
        <v>GRAPHICS:</v>
      </c>
      <c r="T567" s="3" t="str">
        <f>CONCATENATE("# OF STEPS",":",DATA!S574)</f>
        <v># OF STEPS:</v>
      </c>
      <c r="U567" s="3" t="str">
        <f>CONCATENATE("COMMENTS",":",DATA!T574)</f>
        <v>COMMENTS:</v>
      </c>
      <c r="V567" s="3">
        <f>DATA!F574</f>
        <v>4200</v>
      </c>
      <c r="W567" s="3" t="str">
        <f>'MDM WORKSHEET HIDE'!C568</f>
        <v/>
      </c>
      <c r="X567" s="3">
        <f>DATA!V574</f>
        <v>0</v>
      </c>
      <c r="Y567" s="75">
        <f>'MDM WORKSHEET HIDE'!B568</f>
        <v>14</v>
      </c>
      <c r="Z567" s="3" t="e">
        <f>'MDM WORKSHEET HIDE'!H568</f>
        <v>#N/A</v>
      </c>
      <c r="AA567" s="3" t="e">
        <f>'MDM WORKSHEET HIDE'!I568</f>
        <v>#N/A</v>
      </c>
      <c r="AB567" s="3"/>
      <c r="AC567" s="76" t="e">
        <f t="shared" si="35"/>
        <v>#VALUE!</v>
      </c>
      <c r="AD567" s="28"/>
      <c r="AE567" s="77" t="e">
        <f t="shared" si="36"/>
        <v>#VALUE!</v>
      </c>
    </row>
    <row r="568" spans="1:31" ht="48.75" customHeight="1" x14ac:dyDescent="0.3">
      <c r="A568" s="3" t="str">
        <f>CONCATENATE("REQ NAME",":",DATA!D575)</f>
        <v>REQ NAME:0</v>
      </c>
      <c r="B568" s="3" t="str">
        <f>CONCATENATE("REQ PHONE",":",DATA!E575)</f>
        <v>REQ PHONE:0</v>
      </c>
      <c r="C568" s="3">
        <f>DATA!G575</f>
        <v>0</v>
      </c>
      <c r="D568" s="3" t="e">
        <f>DATA!H575</f>
        <v>#N/A</v>
      </c>
      <c r="E568" s="3">
        <f>DATA!U575</f>
        <v>0</v>
      </c>
      <c r="F568" s="4">
        <f>DATA!I575</f>
        <v>0</v>
      </c>
      <c r="G568" s="3" t="str">
        <f>CONCATENATE("CUST NAME",":",DATA!J575)</f>
        <v>CUST NAME:</v>
      </c>
      <c r="H568" s="5"/>
      <c r="I568" s="4">
        <f t="shared" si="33"/>
        <v>0</v>
      </c>
      <c r="J568" s="3" t="str">
        <f t="shared" si="34"/>
        <v>CUST NAME:</v>
      </c>
      <c r="K568" s="3" t="str">
        <f>CONCATENATE("PRIM CONTACT",":",DATA!K575)</f>
        <v>PRIM CONTACT:</v>
      </c>
      <c r="L568" s="3" t="str">
        <f>CONCATENATE("PRIM PHONE",":",DATA!L575)</f>
        <v>PRIM PHONE:</v>
      </c>
      <c r="M568" s="75" t="str">
        <f>CONCATENATE("REQ COMPLETION DATE",":",(TEXT(DATA!M575,"MM/DD/YYYY")))</f>
        <v>REQ COMPLETION DATE:01/00/1900</v>
      </c>
      <c r="N568" s="3"/>
      <c r="O568" s="3">
        <f>DATA!N575</f>
        <v>0</v>
      </c>
      <c r="P568" s="3" t="str">
        <f>CONCATENATE("CURRENT LOC OF EQUIP",":",DATA!O575)</f>
        <v>CURRENT LOC OF EQUIP:</v>
      </c>
      <c r="Q568" s="3" t="str">
        <f>CONCATENATE("NEW LOC OF EQUIP",":",DATA!O575)</f>
        <v>NEW LOC OF EQUIP:</v>
      </c>
      <c r="R568" s="3" t="str">
        <f>CONCATENATE("MODEL",":",DATA!Q575)</f>
        <v>MODEL:</v>
      </c>
      <c r="S568" s="3" t="str">
        <f>CONCATENATE("GRAPHICS",":",DATA!R575)</f>
        <v>GRAPHICS:</v>
      </c>
      <c r="T568" s="3" t="str">
        <f>CONCATENATE("# OF STEPS",":",DATA!S575)</f>
        <v># OF STEPS:</v>
      </c>
      <c r="U568" s="3" t="str">
        <f>CONCATENATE("COMMENTS",":",DATA!T575)</f>
        <v>COMMENTS:</v>
      </c>
      <c r="V568" s="3">
        <f>DATA!F575</f>
        <v>4200</v>
      </c>
      <c r="W568" s="3" t="str">
        <f>'MDM WORKSHEET HIDE'!C569</f>
        <v/>
      </c>
      <c r="X568" s="3">
        <f>DATA!V575</f>
        <v>0</v>
      </c>
      <c r="Y568" s="75">
        <f>'MDM WORKSHEET HIDE'!B569</f>
        <v>14</v>
      </c>
      <c r="Z568" s="3" t="e">
        <f>'MDM WORKSHEET HIDE'!H569</f>
        <v>#N/A</v>
      </c>
      <c r="AA568" s="3" t="e">
        <f>'MDM WORKSHEET HIDE'!I569</f>
        <v>#N/A</v>
      </c>
      <c r="AB568" s="3"/>
      <c r="AC568" s="76" t="e">
        <f t="shared" si="35"/>
        <v>#VALUE!</v>
      </c>
      <c r="AD568" s="28"/>
      <c r="AE568" s="77" t="e">
        <f t="shared" si="36"/>
        <v>#VALUE!</v>
      </c>
    </row>
    <row r="569" spans="1:31" ht="48.75" customHeight="1" x14ac:dyDescent="0.3">
      <c r="A569" s="3" t="str">
        <f>CONCATENATE("REQ NAME",":",DATA!D576)</f>
        <v>REQ NAME:0</v>
      </c>
      <c r="B569" s="3" t="str">
        <f>CONCATENATE("REQ PHONE",":",DATA!E576)</f>
        <v>REQ PHONE:0</v>
      </c>
      <c r="C569" s="3">
        <f>DATA!G576</f>
        <v>0</v>
      </c>
      <c r="D569" s="3" t="e">
        <f>DATA!H576</f>
        <v>#N/A</v>
      </c>
      <c r="E569" s="3">
        <f>DATA!U576</f>
        <v>0</v>
      </c>
      <c r="F569" s="4">
        <f>DATA!I576</f>
        <v>0</v>
      </c>
      <c r="G569" s="3" t="str">
        <f>CONCATENATE("CUST NAME",":",DATA!J576)</f>
        <v>CUST NAME:</v>
      </c>
      <c r="H569" s="5"/>
      <c r="I569" s="4">
        <f t="shared" si="33"/>
        <v>0</v>
      </c>
      <c r="J569" s="3" t="str">
        <f t="shared" si="34"/>
        <v>CUST NAME:</v>
      </c>
      <c r="K569" s="3" t="str">
        <f>CONCATENATE("PRIM CONTACT",":",DATA!K576)</f>
        <v>PRIM CONTACT:</v>
      </c>
      <c r="L569" s="3" t="str">
        <f>CONCATENATE("PRIM PHONE",":",DATA!L576)</f>
        <v>PRIM PHONE:</v>
      </c>
      <c r="M569" s="75" t="str">
        <f>CONCATENATE("REQ COMPLETION DATE",":",(TEXT(DATA!M576,"MM/DD/YYYY")))</f>
        <v>REQ COMPLETION DATE:01/00/1900</v>
      </c>
      <c r="N569" s="3"/>
      <c r="O569" s="3">
        <f>DATA!N576</f>
        <v>0</v>
      </c>
      <c r="P569" s="3" t="str">
        <f>CONCATENATE("CURRENT LOC OF EQUIP",":",DATA!O576)</f>
        <v>CURRENT LOC OF EQUIP:</v>
      </c>
      <c r="Q569" s="3" t="str">
        <f>CONCATENATE("NEW LOC OF EQUIP",":",DATA!O576)</f>
        <v>NEW LOC OF EQUIP:</v>
      </c>
      <c r="R569" s="3" t="str">
        <f>CONCATENATE("MODEL",":",DATA!Q576)</f>
        <v>MODEL:</v>
      </c>
      <c r="S569" s="3" t="str">
        <f>CONCATENATE("GRAPHICS",":",DATA!R576)</f>
        <v>GRAPHICS:</v>
      </c>
      <c r="T569" s="3" t="str">
        <f>CONCATENATE("# OF STEPS",":",DATA!S576)</f>
        <v># OF STEPS:</v>
      </c>
      <c r="U569" s="3" t="str">
        <f>CONCATENATE("COMMENTS",":",DATA!T576)</f>
        <v>COMMENTS:</v>
      </c>
      <c r="V569" s="3">
        <f>DATA!F576</f>
        <v>4200</v>
      </c>
      <c r="W569" s="3" t="str">
        <f>'MDM WORKSHEET HIDE'!C570</f>
        <v/>
      </c>
      <c r="X569" s="3">
        <f>DATA!V576</f>
        <v>0</v>
      </c>
      <c r="Y569" s="75">
        <f>'MDM WORKSHEET HIDE'!B570</f>
        <v>14</v>
      </c>
      <c r="Z569" s="3" t="e">
        <f>'MDM WORKSHEET HIDE'!H570</f>
        <v>#N/A</v>
      </c>
      <c r="AA569" s="3" t="e">
        <f>'MDM WORKSHEET HIDE'!I570</f>
        <v>#N/A</v>
      </c>
      <c r="AB569" s="3"/>
      <c r="AC569" s="76" t="e">
        <f t="shared" si="35"/>
        <v>#VALUE!</v>
      </c>
      <c r="AD569" s="28"/>
      <c r="AE569" s="77" t="e">
        <f t="shared" si="36"/>
        <v>#VALUE!</v>
      </c>
    </row>
    <row r="570" spans="1:31" ht="48.75" customHeight="1" x14ac:dyDescent="0.3">
      <c r="A570" s="3" t="str">
        <f>CONCATENATE("REQ NAME",":",DATA!D577)</f>
        <v>REQ NAME:0</v>
      </c>
      <c r="B570" s="3" t="str">
        <f>CONCATENATE("REQ PHONE",":",DATA!E577)</f>
        <v>REQ PHONE:0</v>
      </c>
      <c r="C570" s="3">
        <f>DATA!G577</f>
        <v>0</v>
      </c>
      <c r="D570" s="3" t="e">
        <f>DATA!H577</f>
        <v>#N/A</v>
      </c>
      <c r="E570" s="3">
        <f>DATA!U577</f>
        <v>0</v>
      </c>
      <c r="F570" s="4">
        <f>DATA!I577</f>
        <v>0</v>
      </c>
      <c r="G570" s="3" t="str">
        <f>CONCATENATE("CUST NAME",":",DATA!J577)</f>
        <v>CUST NAME:</v>
      </c>
      <c r="H570" s="5"/>
      <c r="I570" s="4">
        <f t="shared" si="33"/>
        <v>0</v>
      </c>
      <c r="J570" s="3" t="str">
        <f t="shared" si="34"/>
        <v>CUST NAME:</v>
      </c>
      <c r="K570" s="3" t="str">
        <f>CONCATENATE("PRIM CONTACT",":",DATA!K577)</f>
        <v>PRIM CONTACT:</v>
      </c>
      <c r="L570" s="3" t="str">
        <f>CONCATENATE("PRIM PHONE",":",DATA!L577)</f>
        <v>PRIM PHONE:</v>
      </c>
      <c r="M570" s="75" t="str">
        <f>CONCATENATE("REQ COMPLETION DATE",":",(TEXT(DATA!M577,"MM/DD/YYYY")))</f>
        <v>REQ COMPLETION DATE:01/00/1900</v>
      </c>
      <c r="N570" s="3"/>
      <c r="O570" s="3">
        <f>DATA!N577</f>
        <v>0</v>
      </c>
      <c r="P570" s="3" t="str">
        <f>CONCATENATE("CURRENT LOC OF EQUIP",":",DATA!O577)</f>
        <v>CURRENT LOC OF EQUIP:</v>
      </c>
      <c r="Q570" s="3" t="str">
        <f>CONCATENATE("NEW LOC OF EQUIP",":",DATA!O577)</f>
        <v>NEW LOC OF EQUIP:</v>
      </c>
      <c r="R570" s="3" t="str">
        <f>CONCATENATE("MODEL",":",DATA!Q577)</f>
        <v>MODEL:</v>
      </c>
      <c r="S570" s="3" t="str">
        <f>CONCATENATE("GRAPHICS",":",DATA!R577)</f>
        <v>GRAPHICS:</v>
      </c>
      <c r="T570" s="3" t="str">
        <f>CONCATENATE("# OF STEPS",":",DATA!S577)</f>
        <v># OF STEPS:</v>
      </c>
      <c r="U570" s="3" t="str">
        <f>CONCATENATE("COMMENTS",":",DATA!T577)</f>
        <v>COMMENTS:</v>
      </c>
      <c r="V570" s="3">
        <f>DATA!F577</f>
        <v>4200</v>
      </c>
      <c r="W570" s="3" t="str">
        <f>'MDM WORKSHEET HIDE'!C571</f>
        <v/>
      </c>
      <c r="X570" s="3">
        <f>DATA!V577</f>
        <v>0</v>
      </c>
      <c r="Y570" s="75">
        <f>'MDM WORKSHEET HIDE'!B571</f>
        <v>14</v>
      </c>
      <c r="Z570" s="3" t="e">
        <f>'MDM WORKSHEET HIDE'!H571</f>
        <v>#N/A</v>
      </c>
      <c r="AA570" s="3" t="e">
        <f>'MDM WORKSHEET HIDE'!I571</f>
        <v>#N/A</v>
      </c>
      <c r="AB570" s="3"/>
      <c r="AC570" s="76" t="e">
        <f t="shared" si="35"/>
        <v>#VALUE!</v>
      </c>
      <c r="AD570" s="28"/>
      <c r="AE570" s="77" t="e">
        <f t="shared" si="36"/>
        <v>#VALUE!</v>
      </c>
    </row>
    <row r="571" spans="1:31" ht="48.75" customHeight="1" x14ac:dyDescent="0.3">
      <c r="A571" s="3" t="str">
        <f>CONCATENATE("REQ NAME",":",DATA!D578)</f>
        <v>REQ NAME:0</v>
      </c>
      <c r="B571" s="3" t="str">
        <f>CONCATENATE("REQ PHONE",":",DATA!E578)</f>
        <v>REQ PHONE:0</v>
      </c>
      <c r="C571" s="3">
        <f>DATA!G578</f>
        <v>0</v>
      </c>
      <c r="D571" s="3" t="e">
        <f>DATA!H578</f>
        <v>#N/A</v>
      </c>
      <c r="E571" s="3">
        <f>DATA!U578</f>
        <v>0</v>
      </c>
      <c r="F571" s="4">
        <f>DATA!I578</f>
        <v>0</v>
      </c>
      <c r="G571" s="3" t="str">
        <f>CONCATENATE("CUST NAME",":",DATA!J578)</f>
        <v>CUST NAME:</v>
      </c>
      <c r="H571" s="5"/>
      <c r="I571" s="4">
        <f t="shared" si="33"/>
        <v>0</v>
      </c>
      <c r="J571" s="3" t="str">
        <f t="shared" si="34"/>
        <v>CUST NAME:</v>
      </c>
      <c r="K571" s="3" t="str">
        <f>CONCATENATE("PRIM CONTACT",":",DATA!K578)</f>
        <v>PRIM CONTACT:</v>
      </c>
      <c r="L571" s="3" t="str">
        <f>CONCATENATE("PRIM PHONE",":",DATA!L578)</f>
        <v>PRIM PHONE:</v>
      </c>
      <c r="M571" s="75" t="str">
        <f>CONCATENATE("REQ COMPLETION DATE",":",(TEXT(DATA!M578,"MM/DD/YYYY")))</f>
        <v>REQ COMPLETION DATE:01/00/1900</v>
      </c>
      <c r="N571" s="3"/>
      <c r="O571" s="3">
        <f>DATA!N578</f>
        <v>0</v>
      </c>
      <c r="P571" s="3" t="str">
        <f>CONCATENATE("CURRENT LOC OF EQUIP",":",DATA!O578)</f>
        <v>CURRENT LOC OF EQUIP:</v>
      </c>
      <c r="Q571" s="3" t="str">
        <f>CONCATENATE("NEW LOC OF EQUIP",":",DATA!O578)</f>
        <v>NEW LOC OF EQUIP:</v>
      </c>
      <c r="R571" s="3" t="str">
        <f>CONCATENATE("MODEL",":",DATA!Q578)</f>
        <v>MODEL:</v>
      </c>
      <c r="S571" s="3" t="str">
        <f>CONCATENATE("GRAPHICS",":",DATA!R578)</f>
        <v>GRAPHICS:</v>
      </c>
      <c r="T571" s="3" t="str">
        <f>CONCATENATE("# OF STEPS",":",DATA!S578)</f>
        <v># OF STEPS:</v>
      </c>
      <c r="U571" s="3" t="str">
        <f>CONCATENATE("COMMENTS",":",DATA!T578)</f>
        <v>COMMENTS:</v>
      </c>
      <c r="V571" s="3">
        <f>DATA!F578</f>
        <v>4200</v>
      </c>
      <c r="W571" s="3" t="str">
        <f>'MDM WORKSHEET HIDE'!C572</f>
        <v/>
      </c>
      <c r="X571" s="3">
        <f>DATA!V578</f>
        <v>0</v>
      </c>
      <c r="Y571" s="75">
        <f>'MDM WORKSHEET HIDE'!B572</f>
        <v>14</v>
      </c>
      <c r="Z571" s="3" t="e">
        <f>'MDM WORKSHEET HIDE'!H572</f>
        <v>#N/A</v>
      </c>
      <c r="AA571" s="3" t="e">
        <f>'MDM WORKSHEET HIDE'!I572</f>
        <v>#N/A</v>
      </c>
      <c r="AB571" s="3"/>
      <c r="AC571" s="76" t="e">
        <f t="shared" si="35"/>
        <v>#VALUE!</v>
      </c>
      <c r="AD571" s="28"/>
      <c r="AE571" s="77" t="e">
        <f t="shared" si="36"/>
        <v>#VALUE!</v>
      </c>
    </row>
    <row r="572" spans="1:31" ht="48.75" customHeight="1" x14ac:dyDescent="0.3">
      <c r="A572" s="3" t="str">
        <f>CONCATENATE("REQ NAME",":",DATA!D579)</f>
        <v>REQ NAME:0</v>
      </c>
      <c r="B572" s="3" t="str">
        <f>CONCATENATE("REQ PHONE",":",DATA!E579)</f>
        <v>REQ PHONE:0</v>
      </c>
      <c r="C572" s="3">
        <f>DATA!G579</f>
        <v>0</v>
      </c>
      <c r="D572" s="3" t="e">
        <f>DATA!H579</f>
        <v>#N/A</v>
      </c>
      <c r="E572" s="3">
        <f>DATA!U579</f>
        <v>0</v>
      </c>
      <c r="F572" s="4">
        <f>DATA!I579</f>
        <v>0</v>
      </c>
      <c r="G572" s="3" t="str">
        <f>CONCATENATE("CUST NAME",":",DATA!J579)</f>
        <v>CUST NAME:</v>
      </c>
      <c r="H572" s="5"/>
      <c r="I572" s="4">
        <f t="shared" si="33"/>
        <v>0</v>
      </c>
      <c r="J572" s="3" t="str">
        <f t="shared" si="34"/>
        <v>CUST NAME:</v>
      </c>
      <c r="K572" s="3" t="str">
        <f>CONCATENATE("PRIM CONTACT",":",DATA!K579)</f>
        <v>PRIM CONTACT:</v>
      </c>
      <c r="L572" s="3" t="str">
        <f>CONCATENATE("PRIM PHONE",":",DATA!L579)</f>
        <v>PRIM PHONE:</v>
      </c>
      <c r="M572" s="75" t="str">
        <f>CONCATENATE("REQ COMPLETION DATE",":",(TEXT(DATA!M579,"MM/DD/YYYY")))</f>
        <v>REQ COMPLETION DATE:01/00/1900</v>
      </c>
      <c r="N572" s="3"/>
      <c r="O572" s="3">
        <f>DATA!N579</f>
        <v>0</v>
      </c>
      <c r="P572" s="3" t="str">
        <f>CONCATENATE("CURRENT LOC OF EQUIP",":",DATA!O579)</f>
        <v>CURRENT LOC OF EQUIP:</v>
      </c>
      <c r="Q572" s="3" t="str">
        <f>CONCATENATE("NEW LOC OF EQUIP",":",DATA!O579)</f>
        <v>NEW LOC OF EQUIP:</v>
      </c>
      <c r="R572" s="3" t="str">
        <f>CONCATENATE("MODEL",":",DATA!Q579)</f>
        <v>MODEL:</v>
      </c>
      <c r="S572" s="3" t="str">
        <f>CONCATENATE("GRAPHICS",":",DATA!R579)</f>
        <v>GRAPHICS:</v>
      </c>
      <c r="T572" s="3" t="str">
        <f>CONCATENATE("# OF STEPS",":",DATA!S579)</f>
        <v># OF STEPS:</v>
      </c>
      <c r="U572" s="3" t="str">
        <f>CONCATENATE("COMMENTS",":",DATA!T579)</f>
        <v>COMMENTS:</v>
      </c>
      <c r="V572" s="3">
        <f>DATA!F579</f>
        <v>4200</v>
      </c>
      <c r="W572" s="3" t="str">
        <f>'MDM WORKSHEET HIDE'!C573</f>
        <v/>
      </c>
      <c r="X572" s="3">
        <f>DATA!V579</f>
        <v>0</v>
      </c>
      <c r="Y572" s="75">
        <f>'MDM WORKSHEET HIDE'!B573</f>
        <v>14</v>
      </c>
      <c r="Z572" s="3" t="e">
        <f>'MDM WORKSHEET HIDE'!H573</f>
        <v>#N/A</v>
      </c>
      <c r="AA572" s="3" t="e">
        <f>'MDM WORKSHEET HIDE'!I573</f>
        <v>#N/A</v>
      </c>
      <c r="AB572" s="3"/>
      <c r="AC572" s="76" t="e">
        <f t="shared" si="35"/>
        <v>#VALUE!</v>
      </c>
      <c r="AD572" s="28"/>
      <c r="AE572" s="77" t="e">
        <f t="shared" si="36"/>
        <v>#VALUE!</v>
      </c>
    </row>
    <row r="573" spans="1:31" ht="48.75" customHeight="1" x14ac:dyDescent="0.3">
      <c r="A573" s="3" t="str">
        <f>CONCATENATE("REQ NAME",":",DATA!D580)</f>
        <v>REQ NAME:0</v>
      </c>
      <c r="B573" s="3" t="str">
        <f>CONCATENATE("REQ PHONE",":",DATA!E580)</f>
        <v>REQ PHONE:0</v>
      </c>
      <c r="C573" s="3">
        <f>DATA!G580</f>
        <v>0</v>
      </c>
      <c r="D573" s="3" t="e">
        <f>DATA!H580</f>
        <v>#N/A</v>
      </c>
      <c r="E573" s="3">
        <f>DATA!U580</f>
        <v>0</v>
      </c>
      <c r="F573" s="4">
        <f>DATA!I580</f>
        <v>0</v>
      </c>
      <c r="G573" s="3" t="str">
        <f>CONCATENATE("CUST NAME",":",DATA!J580)</f>
        <v>CUST NAME:</v>
      </c>
      <c r="H573" s="5"/>
      <c r="I573" s="4">
        <f t="shared" si="33"/>
        <v>0</v>
      </c>
      <c r="J573" s="3" t="str">
        <f t="shared" si="34"/>
        <v>CUST NAME:</v>
      </c>
      <c r="K573" s="3" t="str">
        <f>CONCATENATE("PRIM CONTACT",":",DATA!K580)</f>
        <v>PRIM CONTACT:</v>
      </c>
      <c r="L573" s="3" t="str">
        <f>CONCATENATE("PRIM PHONE",":",DATA!L580)</f>
        <v>PRIM PHONE:</v>
      </c>
      <c r="M573" s="75" t="str">
        <f>CONCATENATE("REQ COMPLETION DATE",":",(TEXT(DATA!M580,"MM/DD/YYYY")))</f>
        <v>REQ COMPLETION DATE:01/00/1900</v>
      </c>
      <c r="N573" s="3"/>
      <c r="O573" s="3">
        <f>DATA!N580</f>
        <v>0</v>
      </c>
      <c r="P573" s="3" t="str">
        <f>CONCATENATE("CURRENT LOC OF EQUIP",":",DATA!O580)</f>
        <v>CURRENT LOC OF EQUIP:</v>
      </c>
      <c r="Q573" s="3" t="str">
        <f>CONCATENATE("NEW LOC OF EQUIP",":",DATA!O580)</f>
        <v>NEW LOC OF EQUIP:</v>
      </c>
      <c r="R573" s="3" t="str">
        <f>CONCATENATE("MODEL",":",DATA!Q580)</f>
        <v>MODEL:</v>
      </c>
      <c r="S573" s="3" t="str">
        <f>CONCATENATE("GRAPHICS",":",DATA!R580)</f>
        <v>GRAPHICS:</v>
      </c>
      <c r="T573" s="3" t="str">
        <f>CONCATENATE("# OF STEPS",":",DATA!S580)</f>
        <v># OF STEPS:</v>
      </c>
      <c r="U573" s="3" t="str">
        <f>CONCATENATE("COMMENTS",":",DATA!T580)</f>
        <v>COMMENTS:</v>
      </c>
      <c r="V573" s="3">
        <f>DATA!F580</f>
        <v>4200</v>
      </c>
      <c r="W573" s="3" t="str">
        <f>'MDM WORKSHEET HIDE'!C574</f>
        <v/>
      </c>
      <c r="X573" s="3">
        <f>DATA!V580</f>
        <v>0</v>
      </c>
      <c r="Y573" s="75">
        <f>'MDM WORKSHEET HIDE'!B574</f>
        <v>14</v>
      </c>
      <c r="Z573" s="3" t="e">
        <f>'MDM WORKSHEET HIDE'!H574</f>
        <v>#N/A</v>
      </c>
      <c r="AA573" s="3" t="e">
        <f>'MDM WORKSHEET HIDE'!I574</f>
        <v>#N/A</v>
      </c>
      <c r="AB573" s="3"/>
      <c r="AC573" s="76" t="e">
        <f t="shared" si="35"/>
        <v>#VALUE!</v>
      </c>
      <c r="AD573" s="28"/>
      <c r="AE573" s="77" t="e">
        <f t="shared" si="36"/>
        <v>#VALUE!</v>
      </c>
    </row>
    <row r="574" spans="1:31" ht="48.75" customHeight="1" x14ac:dyDescent="0.3">
      <c r="A574" s="3" t="str">
        <f>CONCATENATE("REQ NAME",":",DATA!D581)</f>
        <v>REQ NAME:0</v>
      </c>
      <c r="B574" s="3" t="str">
        <f>CONCATENATE("REQ PHONE",":",DATA!E581)</f>
        <v>REQ PHONE:0</v>
      </c>
      <c r="C574" s="3">
        <f>DATA!G581</f>
        <v>0</v>
      </c>
      <c r="D574" s="3" t="e">
        <f>DATA!H581</f>
        <v>#N/A</v>
      </c>
      <c r="E574" s="3">
        <f>DATA!U581</f>
        <v>0</v>
      </c>
      <c r="F574" s="4">
        <f>DATA!I581</f>
        <v>0</v>
      </c>
      <c r="G574" s="3" t="str">
        <f>CONCATENATE("CUST NAME",":",DATA!J581)</f>
        <v>CUST NAME:</v>
      </c>
      <c r="H574" s="5"/>
      <c r="I574" s="4">
        <f t="shared" si="33"/>
        <v>0</v>
      </c>
      <c r="J574" s="3" t="str">
        <f t="shared" si="34"/>
        <v>CUST NAME:</v>
      </c>
      <c r="K574" s="3" t="str">
        <f>CONCATENATE("PRIM CONTACT",":",DATA!K581)</f>
        <v>PRIM CONTACT:</v>
      </c>
      <c r="L574" s="3" t="str">
        <f>CONCATENATE("PRIM PHONE",":",DATA!L581)</f>
        <v>PRIM PHONE:</v>
      </c>
      <c r="M574" s="75" t="str">
        <f>CONCATENATE("REQ COMPLETION DATE",":",(TEXT(DATA!M581,"MM/DD/YYYY")))</f>
        <v>REQ COMPLETION DATE:01/00/1900</v>
      </c>
      <c r="N574" s="3"/>
      <c r="O574" s="3">
        <f>DATA!N581</f>
        <v>0</v>
      </c>
      <c r="P574" s="3" t="str">
        <f>CONCATENATE("CURRENT LOC OF EQUIP",":",DATA!O581)</f>
        <v>CURRENT LOC OF EQUIP:</v>
      </c>
      <c r="Q574" s="3" t="str">
        <f>CONCATENATE("NEW LOC OF EQUIP",":",DATA!O581)</f>
        <v>NEW LOC OF EQUIP:</v>
      </c>
      <c r="R574" s="3" t="str">
        <f>CONCATENATE("MODEL",":",DATA!Q581)</f>
        <v>MODEL:</v>
      </c>
      <c r="S574" s="3" t="str">
        <f>CONCATENATE("GRAPHICS",":",DATA!R581)</f>
        <v>GRAPHICS:</v>
      </c>
      <c r="T574" s="3" t="str">
        <f>CONCATENATE("# OF STEPS",":",DATA!S581)</f>
        <v># OF STEPS:</v>
      </c>
      <c r="U574" s="3" t="str">
        <f>CONCATENATE("COMMENTS",":",DATA!T581)</f>
        <v>COMMENTS:</v>
      </c>
      <c r="V574" s="3">
        <f>DATA!F581</f>
        <v>4200</v>
      </c>
      <c r="W574" s="3" t="str">
        <f>'MDM WORKSHEET HIDE'!C575</f>
        <v/>
      </c>
      <c r="X574" s="3">
        <f>DATA!V581</f>
        <v>0</v>
      </c>
      <c r="Y574" s="75">
        <f>'MDM WORKSHEET HIDE'!B575</f>
        <v>14</v>
      </c>
      <c r="Z574" s="3" t="e">
        <f>'MDM WORKSHEET HIDE'!H575</f>
        <v>#N/A</v>
      </c>
      <c r="AA574" s="3" t="e">
        <f>'MDM WORKSHEET HIDE'!I575</f>
        <v>#N/A</v>
      </c>
      <c r="AB574" s="3"/>
      <c r="AC574" s="76" t="e">
        <f t="shared" si="35"/>
        <v>#VALUE!</v>
      </c>
      <c r="AD574" s="28"/>
      <c r="AE574" s="77" t="e">
        <f t="shared" si="36"/>
        <v>#VALUE!</v>
      </c>
    </row>
    <row r="575" spans="1:31" ht="48.75" customHeight="1" x14ac:dyDescent="0.3">
      <c r="A575" s="3" t="str">
        <f>CONCATENATE("REQ NAME",":",DATA!D582)</f>
        <v>REQ NAME:0</v>
      </c>
      <c r="B575" s="3" t="str">
        <f>CONCATENATE("REQ PHONE",":",DATA!E582)</f>
        <v>REQ PHONE:0</v>
      </c>
      <c r="C575" s="3">
        <f>DATA!G582</f>
        <v>0</v>
      </c>
      <c r="D575" s="3" t="e">
        <f>DATA!H582</f>
        <v>#N/A</v>
      </c>
      <c r="E575" s="3">
        <f>DATA!U582</f>
        <v>0</v>
      </c>
      <c r="F575" s="4">
        <f>DATA!I582</f>
        <v>0</v>
      </c>
      <c r="G575" s="3" t="str">
        <f>CONCATENATE("CUST NAME",":",DATA!J582)</f>
        <v>CUST NAME:</v>
      </c>
      <c r="H575" s="5"/>
      <c r="I575" s="4">
        <f t="shared" si="33"/>
        <v>0</v>
      </c>
      <c r="J575" s="3" t="str">
        <f t="shared" si="34"/>
        <v>CUST NAME:</v>
      </c>
      <c r="K575" s="3" t="str">
        <f>CONCATENATE("PRIM CONTACT",":",DATA!K582)</f>
        <v>PRIM CONTACT:</v>
      </c>
      <c r="L575" s="3" t="str">
        <f>CONCATENATE("PRIM PHONE",":",DATA!L582)</f>
        <v>PRIM PHONE:</v>
      </c>
      <c r="M575" s="75" t="str">
        <f>CONCATENATE("REQ COMPLETION DATE",":",(TEXT(DATA!M582,"MM/DD/YYYY")))</f>
        <v>REQ COMPLETION DATE:01/00/1900</v>
      </c>
      <c r="N575" s="3"/>
      <c r="O575" s="3">
        <f>DATA!N582</f>
        <v>0</v>
      </c>
      <c r="P575" s="3" t="str">
        <f>CONCATENATE("CURRENT LOC OF EQUIP",":",DATA!O582)</f>
        <v>CURRENT LOC OF EQUIP:</v>
      </c>
      <c r="Q575" s="3" t="str">
        <f>CONCATENATE("NEW LOC OF EQUIP",":",DATA!O582)</f>
        <v>NEW LOC OF EQUIP:</v>
      </c>
      <c r="R575" s="3" t="str">
        <f>CONCATENATE("MODEL",":",DATA!Q582)</f>
        <v>MODEL:</v>
      </c>
      <c r="S575" s="3" t="str">
        <f>CONCATENATE("GRAPHICS",":",DATA!R582)</f>
        <v>GRAPHICS:</v>
      </c>
      <c r="T575" s="3" t="str">
        <f>CONCATENATE("# OF STEPS",":",DATA!S582)</f>
        <v># OF STEPS:</v>
      </c>
      <c r="U575" s="3" t="str">
        <f>CONCATENATE("COMMENTS",":",DATA!T582)</f>
        <v>COMMENTS:</v>
      </c>
      <c r="V575" s="3">
        <f>DATA!F582</f>
        <v>4200</v>
      </c>
      <c r="W575" s="3" t="str">
        <f>'MDM WORKSHEET HIDE'!C576</f>
        <v/>
      </c>
      <c r="X575" s="3">
        <f>DATA!V582</f>
        <v>0</v>
      </c>
      <c r="Y575" s="75">
        <f>'MDM WORKSHEET HIDE'!B576</f>
        <v>14</v>
      </c>
      <c r="Z575" s="3" t="e">
        <f>'MDM WORKSHEET HIDE'!H576</f>
        <v>#N/A</v>
      </c>
      <c r="AA575" s="3" t="e">
        <f>'MDM WORKSHEET HIDE'!I576</f>
        <v>#N/A</v>
      </c>
      <c r="AB575" s="3"/>
      <c r="AC575" s="76" t="e">
        <f t="shared" si="35"/>
        <v>#VALUE!</v>
      </c>
      <c r="AD575" s="28"/>
      <c r="AE575" s="77" t="e">
        <f t="shared" si="36"/>
        <v>#VALUE!</v>
      </c>
    </row>
    <row r="576" spans="1:31" ht="48.75" customHeight="1" x14ac:dyDescent="0.3">
      <c r="A576" s="3" t="str">
        <f>CONCATENATE("REQ NAME",":",DATA!D583)</f>
        <v>REQ NAME:0</v>
      </c>
      <c r="B576" s="3" t="str">
        <f>CONCATENATE("REQ PHONE",":",DATA!E583)</f>
        <v>REQ PHONE:0</v>
      </c>
      <c r="C576" s="3">
        <f>DATA!G583</f>
        <v>0</v>
      </c>
      <c r="D576" s="3" t="e">
        <f>DATA!H583</f>
        <v>#N/A</v>
      </c>
      <c r="E576" s="3">
        <f>DATA!U583</f>
        <v>0</v>
      </c>
      <c r="F576" s="4">
        <f>DATA!I583</f>
        <v>0</v>
      </c>
      <c r="G576" s="3" t="str">
        <f>CONCATENATE("CUST NAME",":",DATA!J583)</f>
        <v>CUST NAME:</v>
      </c>
      <c r="H576" s="5"/>
      <c r="I576" s="4">
        <f t="shared" si="33"/>
        <v>0</v>
      </c>
      <c r="J576" s="3" t="str">
        <f t="shared" si="34"/>
        <v>CUST NAME:</v>
      </c>
      <c r="K576" s="3" t="str">
        <f>CONCATENATE("PRIM CONTACT",":",DATA!K583)</f>
        <v>PRIM CONTACT:</v>
      </c>
      <c r="L576" s="3" t="str">
        <f>CONCATENATE("PRIM PHONE",":",DATA!L583)</f>
        <v>PRIM PHONE:</v>
      </c>
      <c r="M576" s="75" t="str">
        <f>CONCATENATE("REQ COMPLETION DATE",":",(TEXT(DATA!M583,"MM/DD/YYYY")))</f>
        <v>REQ COMPLETION DATE:01/00/1900</v>
      </c>
      <c r="N576" s="3"/>
      <c r="O576" s="3">
        <f>DATA!N583</f>
        <v>0</v>
      </c>
      <c r="P576" s="3" t="str">
        <f>CONCATENATE("CURRENT LOC OF EQUIP",":",DATA!O583)</f>
        <v>CURRENT LOC OF EQUIP:</v>
      </c>
      <c r="Q576" s="3" t="str">
        <f>CONCATENATE("NEW LOC OF EQUIP",":",DATA!O583)</f>
        <v>NEW LOC OF EQUIP:</v>
      </c>
      <c r="R576" s="3" t="str">
        <f>CONCATENATE("MODEL",":",DATA!Q583)</f>
        <v>MODEL:</v>
      </c>
      <c r="S576" s="3" t="str">
        <f>CONCATENATE("GRAPHICS",":",DATA!R583)</f>
        <v>GRAPHICS:</v>
      </c>
      <c r="T576" s="3" t="str">
        <f>CONCATENATE("# OF STEPS",":",DATA!S583)</f>
        <v># OF STEPS:</v>
      </c>
      <c r="U576" s="3" t="str">
        <f>CONCATENATE("COMMENTS",":",DATA!T583)</f>
        <v>COMMENTS:</v>
      </c>
      <c r="V576" s="3">
        <f>DATA!F583</f>
        <v>4200</v>
      </c>
      <c r="W576" s="3" t="str">
        <f>'MDM WORKSHEET HIDE'!C577</f>
        <v/>
      </c>
      <c r="X576" s="3">
        <f>DATA!V583</f>
        <v>0</v>
      </c>
      <c r="Y576" s="75">
        <f>'MDM WORKSHEET HIDE'!B577</f>
        <v>14</v>
      </c>
      <c r="Z576" s="3" t="e">
        <f>'MDM WORKSHEET HIDE'!H577</f>
        <v>#N/A</v>
      </c>
      <c r="AA576" s="3" t="e">
        <f>'MDM WORKSHEET HIDE'!I577</f>
        <v>#N/A</v>
      </c>
      <c r="AB576" s="3"/>
      <c r="AC576" s="76" t="e">
        <f t="shared" si="35"/>
        <v>#VALUE!</v>
      </c>
      <c r="AD576" s="28"/>
      <c r="AE576" s="77" t="e">
        <f t="shared" si="36"/>
        <v>#VALUE!</v>
      </c>
    </row>
    <row r="577" spans="1:31" ht="48.75" customHeight="1" x14ac:dyDescent="0.3">
      <c r="A577" s="3" t="str">
        <f>CONCATENATE("REQ NAME",":",DATA!D584)</f>
        <v>REQ NAME:0</v>
      </c>
      <c r="B577" s="3" t="str">
        <f>CONCATENATE("REQ PHONE",":",DATA!E584)</f>
        <v>REQ PHONE:0</v>
      </c>
      <c r="C577" s="3">
        <f>DATA!G584</f>
        <v>0</v>
      </c>
      <c r="D577" s="3" t="e">
        <f>DATA!H584</f>
        <v>#N/A</v>
      </c>
      <c r="E577" s="3">
        <f>DATA!U584</f>
        <v>0</v>
      </c>
      <c r="F577" s="4">
        <f>DATA!I584</f>
        <v>0</v>
      </c>
      <c r="G577" s="3" t="str">
        <f>CONCATENATE("CUST NAME",":",DATA!J584)</f>
        <v>CUST NAME:</v>
      </c>
      <c r="H577" s="5"/>
      <c r="I577" s="4">
        <f t="shared" si="33"/>
        <v>0</v>
      </c>
      <c r="J577" s="3" t="str">
        <f t="shared" si="34"/>
        <v>CUST NAME:</v>
      </c>
      <c r="K577" s="3" t="str">
        <f>CONCATENATE("PRIM CONTACT",":",DATA!K584)</f>
        <v>PRIM CONTACT:</v>
      </c>
      <c r="L577" s="3" t="str">
        <f>CONCATENATE("PRIM PHONE",":",DATA!L584)</f>
        <v>PRIM PHONE:</v>
      </c>
      <c r="M577" s="75" t="str">
        <f>CONCATENATE("REQ COMPLETION DATE",":",(TEXT(DATA!M584,"MM/DD/YYYY")))</f>
        <v>REQ COMPLETION DATE:01/00/1900</v>
      </c>
      <c r="N577" s="3"/>
      <c r="O577" s="3">
        <f>DATA!N584</f>
        <v>0</v>
      </c>
      <c r="P577" s="3" t="str">
        <f>CONCATENATE("CURRENT LOC OF EQUIP",":",DATA!O584)</f>
        <v>CURRENT LOC OF EQUIP:</v>
      </c>
      <c r="Q577" s="3" t="str">
        <f>CONCATENATE("NEW LOC OF EQUIP",":",DATA!O584)</f>
        <v>NEW LOC OF EQUIP:</v>
      </c>
      <c r="R577" s="3" t="str">
        <f>CONCATENATE("MODEL",":",DATA!Q584)</f>
        <v>MODEL:</v>
      </c>
      <c r="S577" s="3" t="str">
        <f>CONCATENATE("GRAPHICS",":",DATA!R584)</f>
        <v>GRAPHICS:</v>
      </c>
      <c r="T577" s="3" t="str">
        <f>CONCATENATE("# OF STEPS",":",DATA!S584)</f>
        <v># OF STEPS:</v>
      </c>
      <c r="U577" s="3" t="str">
        <f>CONCATENATE("COMMENTS",":",DATA!T584)</f>
        <v>COMMENTS:</v>
      </c>
      <c r="V577" s="3">
        <f>DATA!F584</f>
        <v>4200</v>
      </c>
      <c r="W577" s="3" t="str">
        <f>'MDM WORKSHEET HIDE'!C578</f>
        <v/>
      </c>
      <c r="X577" s="3">
        <f>DATA!V584</f>
        <v>0</v>
      </c>
      <c r="Y577" s="75">
        <f>'MDM WORKSHEET HIDE'!B578</f>
        <v>14</v>
      </c>
      <c r="Z577" s="3" t="e">
        <f>'MDM WORKSHEET HIDE'!H578</f>
        <v>#N/A</v>
      </c>
      <c r="AA577" s="3" t="e">
        <f>'MDM WORKSHEET HIDE'!I578</f>
        <v>#N/A</v>
      </c>
      <c r="AB577" s="3"/>
      <c r="AC577" s="76" t="e">
        <f t="shared" si="35"/>
        <v>#VALUE!</v>
      </c>
      <c r="AD577" s="28"/>
      <c r="AE577" s="77" t="e">
        <f t="shared" si="36"/>
        <v>#VALUE!</v>
      </c>
    </row>
    <row r="578" spans="1:31" ht="48.75" customHeight="1" x14ac:dyDescent="0.3">
      <c r="A578" s="3" t="str">
        <f>CONCATENATE("REQ NAME",":",DATA!D585)</f>
        <v>REQ NAME:0</v>
      </c>
      <c r="B578" s="3" t="str">
        <f>CONCATENATE("REQ PHONE",":",DATA!E585)</f>
        <v>REQ PHONE:0</v>
      </c>
      <c r="C578" s="3">
        <f>DATA!G585</f>
        <v>0</v>
      </c>
      <c r="D578" s="3" t="e">
        <f>DATA!H585</f>
        <v>#N/A</v>
      </c>
      <c r="E578" s="3">
        <f>DATA!U585</f>
        <v>0</v>
      </c>
      <c r="F578" s="4">
        <f>DATA!I585</f>
        <v>0</v>
      </c>
      <c r="G578" s="3" t="str">
        <f>CONCATENATE("CUST NAME",":",DATA!J585)</f>
        <v>CUST NAME:</v>
      </c>
      <c r="H578" s="5"/>
      <c r="I578" s="4">
        <f t="shared" si="33"/>
        <v>0</v>
      </c>
      <c r="J578" s="3" t="str">
        <f t="shared" si="34"/>
        <v>CUST NAME:</v>
      </c>
      <c r="K578" s="3" t="str">
        <f>CONCATENATE("PRIM CONTACT",":",DATA!K585)</f>
        <v>PRIM CONTACT:</v>
      </c>
      <c r="L578" s="3" t="str">
        <f>CONCATENATE("PRIM PHONE",":",DATA!L585)</f>
        <v>PRIM PHONE:</v>
      </c>
      <c r="M578" s="75" t="str">
        <f>CONCATENATE("REQ COMPLETION DATE",":",(TEXT(DATA!M585,"MM/DD/YYYY")))</f>
        <v>REQ COMPLETION DATE:01/00/1900</v>
      </c>
      <c r="N578" s="3"/>
      <c r="O578" s="3">
        <f>DATA!N585</f>
        <v>0</v>
      </c>
      <c r="P578" s="3" t="str">
        <f>CONCATENATE("CURRENT LOC OF EQUIP",":",DATA!O585)</f>
        <v>CURRENT LOC OF EQUIP:</v>
      </c>
      <c r="Q578" s="3" t="str">
        <f>CONCATENATE("NEW LOC OF EQUIP",":",DATA!O585)</f>
        <v>NEW LOC OF EQUIP:</v>
      </c>
      <c r="R578" s="3" t="str">
        <f>CONCATENATE("MODEL",":",DATA!Q585)</f>
        <v>MODEL:</v>
      </c>
      <c r="S578" s="3" t="str">
        <f>CONCATENATE("GRAPHICS",":",DATA!R585)</f>
        <v>GRAPHICS:</v>
      </c>
      <c r="T578" s="3" t="str">
        <f>CONCATENATE("# OF STEPS",":",DATA!S585)</f>
        <v># OF STEPS:</v>
      </c>
      <c r="U578" s="3" t="str">
        <f>CONCATENATE("COMMENTS",":",DATA!T585)</f>
        <v>COMMENTS:</v>
      </c>
      <c r="V578" s="3">
        <f>DATA!F585</f>
        <v>4200</v>
      </c>
      <c r="W578" s="3" t="str">
        <f>'MDM WORKSHEET HIDE'!C579</f>
        <v/>
      </c>
      <c r="X578" s="3">
        <f>DATA!V585</f>
        <v>0</v>
      </c>
      <c r="Y578" s="75">
        <f>'MDM WORKSHEET HIDE'!B579</f>
        <v>14</v>
      </c>
      <c r="Z578" s="3" t="e">
        <f>'MDM WORKSHEET HIDE'!H579</f>
        <v>#N/A</v>
      </c>
      <c r="AA578" s="3" t="e">
        <f>'MDM WORKSHEET HIDE'!I579</f>
        <v>#N/A</v>
      </c>
      <c r="AB578" s="3"/>
      <c r="AC578" s="76" t="e">
        <f t="shared" si="35"/>
        <v>#VALUE!</v>
      </c>
      <c r="AD578" s="28"/>
      <c r="AE578" s="77" t="e">
        <f t="shared" si="36"/>
        <v>#VALUE!</v>
      </c>
    </row>
    <row r="579" spans="1:31" ht="48.75" customHeight="1" x14ac:dyDescent="0.3">
      <c r="A579" s="3" t="str">
        <f>CONCATENATE("REQ NAME",":",DATA!D586)</f>
        <v>REQ NAME:0</v>
      </c>
      <c r="B579" s="3" t="str">
        <f>CONCATENATE("REQ PHONE",":",DATA!E586)</f>
        <v>REQ PHONE:0</v>
      </c>
      <c r="C579" s="3">
        <f>DATA!G586</f>
        <v>0</v>
      </c>
      <c r="D579" s="3" t="e">
        <f>DATA!H586</f>
        <v>#N/A</v>
      </c>
      <c r="E579" s="3">
        <f>DATA!U586</f>
        <v>0</v>
      </c>
      <c r="F579" s="4">
        <f>DATA!I586</f>
        <v>0</v>
      </c>
      <c r="G579" s="3" t="str">
        <f>CONCATENATE("CUST NAME",":",DATA!J586)</f>
        <v>CUST NAME:</v>
      </c>
      <c r="H579" s="5"/>
      <c r="I579" s="4">
        <f t="shared" ref="I579:I592" si="37">F579</f>
        <v>0</v>
      </c>
      <c r="J579" s="3" t="str">
        <f t="shared" ref="J579:J592" si="38">G579</f>
        <v>CUST NAME:</v>
      </c>
      <c r="K579" s="3" t="str">
        <f>CONCATENATE("PRIM CONTACT",":",DATA!K586)</f>
        <v>PRIM CONTACT:</v>
      </c>
      <c r="L579" s="3" t="str">
        <f>CONCATENATE("PRIM PHONE",":",DATA!L586)</f>
        <v>PRIM PHONE:</v>
      </c>
      <c r="M579" s="75" t="str">
        <f>CONCATENATE("REQ COMPLETION DATE",":",(TEXT(DATA!M586,"MM/DD/YYYY")))</f>
        <v>REQ COMPLETION DATE:01/00/1900</v>
      </c>
      <c r="N579" s="3"/>
      <c r="O579" s="3">
        <f>DATA!N586</f>
        <v>0</v>
      </c>
      <c r="P579" s="3" t="str">
        <f>CONCATENATE("CURRENT LOC OF EQUIP",":",DATA!O586)</f>
        <v>CURRENT LOC OF EQUIP:</v>
      </c>
      <c r="Q579" s="3" t="str">
        <f>CONCATENATE("NEW LOC OF EQUIP",":",DATA!O586)</f>
        <v>NEW LOC OF EQUIP:</v>
      </c>
      <c r="R579" s="3" t="str">
        <f>CONCATENATE("MODEL",":",DATA!Q586)</f>
        <v>MODEL:</v>
      </c>
      <c r="S579" s="3" t="str">
        <f>CONCATENATE("GRAPHICS",":",DATA!R586)</f>
        <v>GRAPHICS:</v>
      </c>
      <c r="T579" s="3" t="str">
        <f>CONCATENATE("# OF STEPS",":",DATA!S586)</f>
        <v># OF STEPS:</v>
      </c>
      <c r="U579" s="3" t="str">
        <f>CONCATENATE("COMMENTS",":",DATA!T586)</f>
        <v>COMMENTS:</v>
      </c>
      <c r="V579" s="3">
        <f>DATA!F586</f>
        <v>4200</v>
      </c>
      <c r="W579" s="3" t="str">
        <f>'MDM WORKSHEET HIDE'!C580</f>
        <v/>
      </c>
      <c r="X579" s="3">
        <f>DATA!V586</f>
        <v>0</v>
      </c>
      <c r="Y579" s="75">
        <f>'MDM WORKSHEET HIDE'!B580</f>
        <v>14</v>
      </c>
      <c r="Z579" s="3" t="e">
        <f>'MDM WORKSHEET HIDE'!H580</f>
        <v>#N/A</v>
      </c>
      <c r="AA579" s="3" t="e">
        <f>'MDM WORKSHEET HIDE'!I580</f>
        <v>#N/A</v>
      </c>
      <c r="AB579" s="3"/>
      <c r="AC579" s="76" t="e">
        <f t="shared" ref="AC579:AC592" si="39">RIGHT(TRIM(AB579),LEN(TRIM(AB579))-FIND("- Notification",TRIM(AB579)))</f>
        <v>#VALUE!</v>
      </c>
      <c r="AD579" s="28"/>
      <c r="AE579" s="77" t="e">
        <f t="shared" ref="AE579:AE592" si="40">MID(AC579,14,13)</f>
        <v>#VALUE!</v>
      </c>
    </row>
    <row r="580" spans="1:31" ht="48.75" customHeight="1" x14ac:dyDescent="0.3">
      <c r="A580" s="3" t="str">
        <f>CONCATENATE("REQ NAME",":",DATA!D587)</f>
        <v>REQ NAME:0</v>
      </c>
      <c r="B580" s="3" t="str">
        <f>CONCATENATE("REQ PHONE",":",DATA!E587)</f>
        <v>REQ PHONE:0</v>
      </c>
      <c r="C580" s="3">
        <f>DATA!G587</f>
        <v>0</v>
      </c>
      <c r="D580" s="3" t="e">
        <f>DATA!H587</f>
        <v>#N/A</v>
      </c>
      <c r="E580" s="3">
        <f>DATA!U587</f>
        <v>0</v>
      </c>
      <c r="F580" s="4">
        <f>DATA!I587</f>
        <v>0</v>
      </c>
      <c r="G580" s="3" t="str">
        <f>CONCATENATE("CUST NAME",":",DATA!J587)</f>
        <v>CUST NAME:</v>
      </c>
      <c r="H580" s="5"/>
      <c r="I580" s="4">
        <f t="shared" si="37"/>
        <v>0</v>
      </c>
      <c r="J580" s="3" t="str">
        <f t="shared" si="38"/>
        <v>CUST NAME:</v>
      </c>
      <c r="K580" s="3" t="str">
        <f>CONCATENATE("PRIM CONTACT",":",DATA!K587)</f>
        <v>PRIM CONTACT:</v>
      </c>
      <c r="L580" s="3" t="str">
        <f>CONCATENATE("PRIM PHONE",":",DATA!L587)</f>
        <v>PRIM PHONE:</v>
      </c>
      <c r="M580" s="75" t="str">
        <f>CONCATENATE("REQ COMPLETION DATE",":",(TEXT(DATA!M587,"MM/DD/YYYY")))</f>
        <v>REQ COMPLETION DATE:01/00/1900</v>
      </c>
      <c r="N580" s="3"/>
      <c r="O580" s="3">
        <f>DATA!N587</f>
        <v>0</v>
      </c>
      <c r="P580" s="3" t="str">
        <f>CONCATENATE("CURRENT LOC OF EQUIP",":",DATA!O587)</f>
        <v>CURRENT LOC OF EQUIP:</v>
      </c>
      <c r="Q580" s="3" t="str">
        <f>CONCATENATE("NEW LOC OF EQUIP",":",DATA!O587)</f>
        <v>NEW LOC OF EQUIP:</v>
      </c>
      <c r="R580" s="3" t="str">
        <f>CONCATENATE("MODEL",":",DATA!Q587)</f>
        <v>MODEL:</v>
      </c>
      <c r="S580" s="3" t="str">
        <f>CONCATENATE("GRAPHICS",":",DATA!R587)</f>
        <v>GRAPHICS:</v>
      </c>
      <c r="T580" s="3" t="str">
        <f>CONCATENATE("# OF STEPS",":",DATA!S587)</f>
        <v># OF STEPS:</v>
      </c>
      <c r="U580" s="3" t="str">
        <f>CONCATENATE("COMMENTS",":",DATA!T587)</f>
        <v>COMMENTS:</v>
      </c>
      <c r="V580" s="3">
        <f>DATA!F587</f>
        <v>4200</v>
      </c>
      <c r="W580" s="3" t="str">
        <f>'MDM WORKSHEET HIDE'!C581</f>
        <v/>
      </c>
      <c r="X580" s="3">
        <f>DATA!V587</f>
        <v>0</v>
      </c>
      <c r="Y580" s="75">
        <f>'MDM WORKSHEET HIDE'!B581</f>
        <v>14</v>
      </c>
      <c r="Z580" s="3" t="e">
        <f>'MDM WORKSHEET HIDE'!H581</f>
        <v>#N/A</v>
      </c>
      <c r="AA580" s="3" t="e">
        <f>'MDM WORKSHEET HIDE'!I581</f>
        <v>#N/A</v>
      </c>
      <c r="AB580" s="3"/>
      <c r="AC580" s="76" t="e">
        <f t="shared" si="39"/>
        <v>#VALUE!</v>
      </c>
      <c r="AD580" s="28"/>
      <c r="AE580" s="77" t="e">
        <f t="shared" si="40"/>
        <v>#VALUE!</v>
      </c>
    </row>
    <row r="581" spans="1:31" ht="48.75" customHeight="1" x14ac:dyDescent="0.3">
      <c r="A581" s="3" t="str">
        <f>CONCATENATE("REQ NAME",":",DATA!D588)</f>
        <v>REQ NAME:0</v>
      </c>
      <c r="B581" s="3" t="str">
        <f>CONCATENATE("REQ PHONE",":",DATA!E588)</f>
        <v>REQ PHONE:0</v>
      </c>
      <c r="C581" s="3">
        <f>DATA!G588</f>
        <v>0</v>
      </c>
      <c r="D581" s="3" t="e">
        <f>DATA!H588</f>
        <v>#N/A</v>
      </c>
      <c r="E581" s="3">
        <f>DATA!U588</f>
        <v>0</v>
      </c>
      <c r="F581" s="4">
        <f>DATA!I588</f>
        <v>0</v>
      </c>
      <c r="G581" s="3" t="str">
        <f>CONCATENATE("CUST NAME",":",DATA!J588)</f>
        <v>CUST NAME:</v>
      </c>
      <c r="H581" s="5"/>
      <c r="I581" s="4">
        <f t="shared" si="37"/>
        <v>0</v>
      </c>
      <c r="J581" s="3" t="str">
        <f t="shared" si="38"/>
        <v>CUST NAME:</v>
      </c>
      <c r="K581" s="3" t="str">
        <f>CONCATENATE("PRIM CONTACT",":",DATA!K588)</f>
        <v>PRIM CONTACT:</v>
      </c>
      <c r="L581" s="3" t="str">
        <f>CONCATENATE("PRIM PHONE",":",DATA!L588)</f>
        <v>PRIM PHONE:</v>
      </c>
      <c r="M581" s="75" t="str">
        <f>CONCATENATE("REQ COMPLETION DATE",":",(TEXT(DATA!M588,"MM/DD/YYYY")))</f>
        <v>REQ COMPLETION DATE:01/00/1900</v>
      </c>
      <c r="N581" s="3"/>
      <c r="O581" s="3">
        <f>DATA!N588</f>
        <v>0</v>
      </c>
      <c r="P581" s="3" t="str">
        <f>CONCATENATE("CURRENT LOC OF EQUIP",":",DATA!O588)</f>
        <v>CURRENT LOC OF EQUIP:</v>
      </c>
      <c r="Q581" s="3" t="str">
        <f>CONCATENATE("NEW LOC OF EQUIP",":",DATA!O588)</f>
        <v>NEW LOC OF EQUIP:</v>
      </c>
      <c r="R581" s="3" t="str">
        <f>CONCATENATE("MODEL",":",DATA!Q588)</f>
        <v>MODEL:</v>
      </c>
      <c r="S581" s="3" t="str">
        <f>CONCATENATE("GRAPHICS",":",DATA!R588)</f>
        <v>GRAPHICS:</v>
      </c>
      <c r="T581" s="3" t="str">
        <f>CONCATENATE("# OF STEPS",":",DATA!S588)</f>
        <v># OF STEPS:</v>
      </c>
      <c r="U581" s="3" t="str">
        <f>CONCATENATE("COMMENTS",":",DATA!T588)</f>
        <v>COMMENTS:</v>
      </c>
      <c r="V581" s="3">
        <f>DATA!F588</f>
        <v>4200</v>
      </c>
      <c r="W581" s="3" t="str">
        <f>'MDM WORKSHEET HIDE'!C582</f>
        <v/>
      </c>
      <c r="X581" s="3">
        <f>DATA!V588</f>
        <v>0</v>
      </c>
      <c r="Y581" s="75">
        <f>'MDM WORKSHEET HIDE'!B582</f>
        <v>14</v>
      </c>
      <c r="Z581" s="3" t="e">
        <f>'MDM WORKSHEET HIDE'!H582</f>
        <v>#N/A</v>
      </c>
      <c r="AA581" s="3" t="e">
        <f>'MDM WORKSHEET HIDE'!I582</f>
        <v>#N/A</v>
      </c>
      <c r="AB581" s="3"/>
      <c r="AC581" s="76" t="e">
        <f t="shared" si="39"/>
        <v>#VALUE!</v>
      </c>
      <c r="AD581" s="28"/>
      <c r="AE581" s="77" t="e">
        <f t="shared" si="40"/>
        <v>#VALUE!</v>
      </c>
    </row>
    <row r="582" spans="1:31" ht="48.75" customHeight="1" x14ac:dyDescent="0.3">
      <c r="A582" s="3" t="str">
        <f>CONCATENATE("REQ NAME",":",DATA!D589)</f>
        <v>REQ NAME:0</v>
      </c>
      <c r="B582" s="3" t="str">
        <f>CONCATENATE("REQ PHONE",":",DATA!E589)</f>
        <v>REQ PHONE:0</v>
      </c>
      <c r="C582" s="3">
        <f>DATA!G589</f>
        <v>0</v>
      </c>
      <c r="D582" s="3" t="e">
        <f>DATA!H589</f>
        <v>#N/A</v>
      </c>
      <c r="E582" s="3">
        <f>DATA!U589</f>
        <v>0</v>
      </c>
      <c r="F582" s="4">
        <f>DATA!I589</f>
        <v>0</v>
      </c>
      <c r="G582" s="3" t="str">
        <f>CONCATENATE("CUST NAME",":",DATA!J589)</f>
        <v>CUST NAME:</v>
      </c>
      <c r="H582" s="5"/>
      <c r="I582" s="4">
        <f t="shared" si="37"/>
        <v>0</v>
      </c>
      <c r="J582" s="3" t="str">
        <f t="shared" si="38"/>
        <v>CUST NAME:</v>
      </c>
      <c r="K582" s="3" t="str">
        <f>CONCATENATE("PRIM CONTACT",":",DATA!K589)</f>
        <v>PRIM CONTACT:</v>
      </c>
      <c r="L582" s="3" t="str">
        <f>CONCATENATE("PRIM PHONE",":",DATA!L589)</f>
        <v>PRIM PHONE:</v>
      </c>
      <c r="M582" s="75" t="str">
        <f>CONCATENATE("REQ COMPLETION DATE",":",(TEXT(DATA!M589,"MM/DD/YYYY")))</f>
        <v>REQ COMPLETION DATE:01/00/1900</v>
      </c>
      <c r="N582" s="3"/>
      <c r="O582" s="3">
        <f>DATA!N589</f>
        <v>0</v>
      </c>
      <c r="P582" s="3" t="str">
        <f>CONCATENATE("CURRENT LOC OF EQUIP",":",DATA!O589)</f>
        <v>CURRENT LOC OF EQUIP:</v>
      </c>
      <c r="Q582" s="3" t="str">
        <f>CONCATENATE("NEW LOC OF EQUIP",":",DATA!O589)</f>
        <v>NEW LOC OF EQUIP:</v>
      </c>
      <c r="R582" s="3" t="str">
        <f>CONCATENATE("MODEL",":",DATA!Q589)</f>
        <v>MODEL:</v>
      </c>
      <c r="S582" s="3" t="str">
        <f>CONCATENATE("GRAPHICS",":",DATA!R589)</f>
        <v>GRAPHICS:</v>
      </c>
      <c r="T582" s="3" t="str">
        <f>CONCATENATE("# OF STEPS",":",DATA!S589)</f>
        <v># OF STEPS:</v>
      </c>
      <c r="U582" s="3" t="str">
        <f>CONCATENATE("COMMENTS",":",DATA!T589)</f>
        <v>COMMENTS:</v>
      </c>
      <c r="V582" s="3">
        <f>DATA!F589</f>
        <v>4200</v>
      </c>
      <c r="W582" s="3" t="str">
        <f>'MDM WORKSHEET HIDE'!C583</f>
        <v/>
      </c>
      <c r="X582" s="3">
        <f>DATA!V589</f>
        <v>0</v>
      </c>
      <c r="Y582" s="75">
        <f>'MDM WORKSHEET HIDE'!B583</f>
        <v>14</v>
      </c>
      <c r="Z582" s="3" t="e">
        <f>'MDM WORKSHEET HIDE'!H583</f>
        <v>#N/A</v>
      </c>
      <c r="AA582" s="3" t="e">
        <f>'MDM WORKSHEET HIDE'!I583</f>
        <v>#N/A</v>
      </c>
      <c r="AB582" s="3"/>
      <c r="AC582" s="76" t="e">
        <f t="shared" si="39"/>
        <v>#VALUE!</v>
      </c>
      <c r="AD582" s="28"/>
      <c r="AE582" s="77" t="e">
        <f t="shared" si="40"/>
        <v>#VALUE!</v>
      </c>
    </row>
    <row r="583" spans="1:31" ht="48.75" customHeight="1" x14ac:dyDescent="0.3">
      <c r="A583" s="3" t="str">
        <f>CONCATENATE("REQ NAME",":",DATA!D590)</f>
        <v>REQ NAME:0</v>
      </c>
      <c r="B583" s="3" t="str">
        <f>CONCATENATE("REQ PHONE",":",DATA!E590)</f>
        <v>REQ PHONE:0</v>
      </c>
      <c r="C583" s="3">
        <f>DATA!G590</f>
        <v>0</v>
      </c>
      <c r="D583" s="3" t="e">
        <f>DATA!H590</f>
        <v>#N/A</v>
      </c>
      <c r="E583" s="3">
        <f>DATA!U590</f>
        <v>0</v>
      </c>
      <c r="F583" s="4">
        <f>DATA!I590</f>
        <v>0</v>
      </c>
      <c r="G583" s="3" t="str">
        <f>CONCATENATE("CUST NAME",":",DATA!J590)</f>
        <v>CUST NAME:</v>
      </c>
      <c r="H583" s="5"/>
      <c r="I583" s="4">
        <f t="shared" si="37"/>
        <v>0</v>
      </c>
      <c r="J583" s="3" t="str">
        <f t="shared" si="38"/>
        <v>CUST NAME:</v>
      </c>
      <c r="K583" s="3" t="str">
        <f>CONCATENATE("PRIM CONTACT",":",DATA!K590)</f>
        <v>PRIM CONTACT:</v>
      </c>
      <c r="L583" s="3" t="str">
        <f>CONCATENATE("PRIM PHONE",":",DATA!L590)</f>
        <v>PRIM PHONE:</v>
      </c>
      <c r="M583" s="75" t="str">
        <f>CONCATENATE("REQ COMPLETION DATE",":",(TEXT(DATA!M590,"MM/DD/YYYY")))</f>
        <v>REQ COMPLETION DATE:01/00/1900</v>
      </c>
      <c r="N583" s="3"/>
      <c r="O583" s="3">
        <f>DATA!N590</f>
        <v>0</v>
      </c>
      <c r="P583" s="3" t="str">
        <f>CONCATENATE("CURRENT LOC OF EQUIP",":",DATA!O590)</f>
        <v>CURRENT LOC OF EQUIP:</v>
      </c>
      <c r="Q583" s="3" t="str">
        <f>CONCATENATE("NEW LOC OF EQUIP",":",DATA!O590)</f>
        <v>NEW LOC OF EQUIP:</v>
      </c>
      <c r="R583" s="3" t="str">
        <f>CONCATENATE("MODEL",":",DATA!Q590)</f>
        <v>MODEL:</v>
      </c>
      <c r="S583" s="3" t="str">
        <f>CONCATENATE("GRAPHICS",":",DATA!R590)</f>
        <v>GRAPHICS:</v>
      </c>
      <c r="T583" s="3" t="str">
        <f>CONCATENATE("# OF STEPS",":",DATA!S590)</f>
        <v># OF STEPS:</v>
      </c>
      <c r="U583" s="3" t="str">
        <f>CONCATENATE("COMMENTS",":",DATA!T590)</f>
        <v>COMMENTS:</v>
      </c>
      <c r="V583" s="3">
        <f>DATA!F590</f>
        <v>4200</v>
      </c>
      <c r="W583" s="3" t="str">
        <f>'MDM WORKSHEET HIDE'!C584</f>
        <v/>
      </c>
      <c r="X583" s="3">
        <f>DATA!V590</f>
        <v>0</v>
      </c>
      <c r="Y583" s="75">
        <f>'MDM WORKSHEET HIDE'!B584</f>
        <v>14</v>
      </c>
      <c r="Z583" s="3" t="e">
        <f>'MDM WORKSHEET HIDE'!H584</f>
        <v>#N/A</v>
      </c>
      <c r="AA583" s="3" t="e">
        <f>'MDM WORKSHEET HIDE'!I584</f>
        <v>#N/A</v>
      </c>
      <c r="AB583" s="3"/>
      <c r="AC583" s="76" t="e">
        <f t="shared" si="39"/>
        <v>#VALUE!</v>
      </c>
      <c r="AD583" s="28"/>
      <c r="AE583" s="77" t="e">
        <f t="shared" si="40"/>
        <v>#VALUE!</v>
      </c>
    </row>
    <row r="584" spans="1:31" ht="48.75" customHeight="1" x14ac:dyDescent="0.3">
      <c r="A584" s="3" t="str">
        <f>CONCATENATE("REQ NAME",":",DATA!D591)</f>
        <v>REQ NAME:0</v>
      </c>
      <c r="B584" s="3" t="str">
        <f>CONCATENATE("REQ PHONE",":",DATA!E591)</f>
        <v>REQ PHONE:0</v>
      </c>
      <c r="C584" s="3">
        <f>DATA!G591</f>
        <v>0</v>
      </c>
      <c r="D584" s="3" t="e">
        <f>DATA!H591</f>
        <v>#N/A</v>
      </c>
      <c r="E584" s="3">
        <f>DATA!U591</f>
        <v>0</v>
      </c>
      <c r="F584" s="4">
        <f>DATA!I591</f>
        <v>0</v>
      </c>
      <c r="G584" s="3" t="str">
        <f>CONCATENATE("CUST NAME",":",DATA!J591)</f>
        <v>CUST NAME:</v>
      </c>
      <c r="H584" s="5"/>
      <c r="I584" s="4">
        <f t="shared" si="37"/>
        <v>0</v>
      </c>
      <c r="J584" s="3" t="str">
        <f t="shared" si="38"/>
        <v>CUST NAME:</v>
      </c>
      <c r="K584" s="3" t="str">
        <f>CONCATENATE("PRIM CONTACT",":",DATA!K591)</f>
        <v>PRIM CONTACT:</v>
      </c>
      <c r="L584" s="3" t="str">
        <f>CONCATENATE("PRIM PHONE",":",DATA!L591)</f>
        <v>PRIM PHONE:</v>
      </c>
      <c r="M584" s="75" t="str">
        <f>CONCATENATE("REQ COMPLETION DATE",":",(TEXT(DATA!M591,"MM/DD/YYYY")))</f>
        <v>REQ COMPLETION DATE:01/00/1900</v>
      </c>
      <c r="N584" s="3"/>
      <c r="O584" s="3">
        <f>DATA!N591</f>
        <v>0</v>
      </c>
      <c r="P584" s="3" t="str">
        <f>CONCATENATE("CURRENT LOC OF EQUIP",":",DATA!O591)</f>
        <v>CURRENT LOC OF EQUIP:</v>
      </c>
      <c r="Q584" s="3" t="str">
        <f>CONCATENATE("NEW LOC OF EQUIP",":",DATA!O591)</f>
        <v>NEW LOC OF EQUIP:</v>
      </c>
      <c r="R584" s="3" t="str">
        <f>CONCATENATE("MODEL",":",DATA!Q591)</f>
        <v>MODEL:</v>
      </c>
      <c r="S584" s="3" t="str">
        <f>CONCATENATE("GRAPHICS",":",DATA!R591)</f>
        <v>GRAPHICS:</v>
      </c>
      <c r="T584" s="3" t="str">
        <f>CONCATENATE("# OF STEPS",":",DATA!S591)</f>
        <v># OF STEPS:</v>
      </c>
      <c r="U584" s="3" t="str">
        <f>CONCATENATE("COMMENTS",":",DATA!T591)</f>
        <v>COMMENTS:</v>
      </c>
      <c r="V584" s="3">
        <f>DATA!F591</f>
        <v>4200</v>
      </c>
      <c r="W584" s="3" t="str">
        <f>'MDM WORKSHEET HIDE'!C585</f>
        <v/>
      </c>
      <c r="X584" s="3">
        <f>DATA!V591</f>
        <v>0</v>
      </c>
      <c r="Y584" s="75">
        <f>'MDM WORKSHEET HIDE'!B585</f>
        <v>14</v>
      </c>
      <c r="Z584" s="3" t="e">
        <f>'MDM WORKSHEET HIDE'!H585</f>
        <v>#N/A</v>
      </c>
      <c r="AA584" s="3" t="e">
        <f>'MDM WORKSHEET HIDE'!I585</f>
        <v>#N/A</v>
      </c>
      <c r="AB584" s="3"/>
      <c r="AC584" s="76" t="e">
        <f t="shared" si="39"/>
        <v>#VALUE!</v>
      </c>
      <c r="AD584" s="28"/>
      <c r="AE584" s="77" t="e">
        <f t="shared" si="40"/>
        <v>#VALUE!</v>
      </c>
    </row>
    <row r="585" spans="1:31" ht="48.75" customHeight="1" x14ac:dyDescent="0.3">
      <c r="A585" s="3" t="str">
        <f>CONCATENATE("REQ NAME",":",DATA!D592)</f>
        <v>REQ NAME:0</v>
      </c>
      <c r="B585" s="3" t="str">
        <f>CONCATENATE("REQ PHONE",":",DATA!E592)</f>
        <v>REQ PHONE:0</v>
      </c>
      <c r="C585" s="3">
        <f>DATA!G592</f>
        <v>0</v>
      </c>
      <c r="D585" s="3" t="e">
        <f>DATA!H592</f>
        <v>#N/A</v>
      </c>
      <c r="E585" s="3">
        <f>DATA!U592</f>
        <v>0</v>
      </c>
      <c r="F585" s="4">
        <f>DATA!I592</f>
        <v>0</v>
      </c>
      <c r="G585" s="3" t="str">
        <f>CONCATENATE("CUST NAME",":",DATA!J592)</f>
        <v>CUST NAME:</v>
      </c>
      <c r="H585" s="5"/>
      <c r="I585" s="4">
        <f t="shared" si="37"/>
        <v>0</v>
      </c>
      <c r="J585" s="3" t="str">
        <f t="shared" si="38"/>
        <v>CUST NAME:</v>
      </c>
      <c r="K585" s="3" t="str">
        <f>CONCATENATE("PRIM CONTACT",":",DATA!K592)</f>
        <v>PRIM CONTACT:</v>
      </c>
      <c r="L585" s="3" t="str">
        <f>CONCATENATE("PRIM PHONE",":",DATA!L592)</f>
        <v>PRIM PHONE:</v>
      </c>
      <c r="M585" s="75" t="str">
        <f>CONCATENATE("REQ COMPLETION DATE",":",(TEXT(DATA!M592,"MM/DD/YYYY")))</f>
        <v>REQ COMPLETION DATE:01/00/1900</v>
      </c>
      <c r="N585" s="3"/>
      <c r="O585" s="3">
        <f>DATA!N592</f>
        <v>0</v>
      </c>
      <c r="P585" s="3" t="str">
        <f>CONCATENATE("CURRENT LOC OF EQUIP",":",DATA!O592)</f>
        <v>CURRENT LOC OF EQUIP:</v>
      </c>
      <c r="Q585" s="3" t="str">
        <f>CONCATENATE("NEW LOC OF EQUIP",":",DATA!O592)</f>
        <v>NEW LOC OF EQUIP:</v>
      </c>
      <c r="R585" s="3" t="str">
        <f>CONCATENATE("MODEL",":",DATA!Q592)</f>
        <v>MODEL:</v>
      </c>
      <c r="S585" s="3" t="str">
        <f>CONCATENATE("GRAPHICS",":",DATA!R592)</f>
        <v>GRAPHICS:</v>
      </c>
      <c r="T585" s="3" t="str">
        <f>CONCATENATE("# OF STEPS",":",DATA!S592)</f>
        <v># OF STEPS:</v>
      </c>
      <c r="U585" s="3" t="str">
        <f>CONCATENATE("COMMENTS",":",DATA!T592)</f>
        <v>COMMENTS:</v>
      </c>
      <c r="V585" s="3">
        <f>DATA!F592</f>
        <v>4200</v>
      </c>
      <c r="W585" s="3" t="str">
        <f>'MDM WORKSHEET HIDE'!C586</f>
        <v/>
      </c>
      <c r="X585" s="3">
        <f>DATA!V592</f>
        <v>0</v>
      </c>
      <c r="Y585" s="75">
        <f>'MDM WORKSHEET HIDE'!B586</f>
        <v>14</v>
      </c>
      <c r="Z585" s="3" t="e">
        <f>'MDM WORKSHEET HIDE'!H586</f>
        <v>#N/A</v>
      </c>
      <c r="AA585" s="3" t="e">
        <f>'MDM WORKSHEET HIDE'!I586</f>
        <v>#N/A</v>
      </c>
      <c r="AB585" s="3"/>
      <c r="AC585" s="76" t="e">
        <f t="shared" si="39"/>
        <v>#VALUE!</v>
      </c>
      <c r="AD585" s="28"/>
      <c r="AE585" s="77" t="e">
        <f t="shared" si="40"/>
        <v>#VALUE!</v>
      </c>
    </row>
    <row r="586" spans="1:31" ht="48.75" customHeight="1" x14ac:dyDescent="0.3">
      <c r="A586" s="3" t="str">
        <f>CONCATENATE("REQ NAME",":",DATA!D593)</f>
        <v>REQ NAME:0</v>
      </c>
      <c r="B586" s="3" t="str">
        <f>CONCATENATE("REQ PHONE",":",DATA!E593)</f>
        <v>REQ PHONE:0</v>
      </c>
      <c r="C586" s="3">
        <f>DATA!G593</f>
        <v>0</v>
      </c>
      <c r="D586" s="3" t="e">
        <f>DATA!H593</f>
        <v>#N/A</v>
      </c>
      <c r="E586" s="3">
        <f>DATA!U593</f>
        <v>0</v>
      </c>
      <c r="F586" s="4">
        <f>DATA!I593</f>
        <v>0</v>
      </c>
      <c r="G586" s="3" t="str">
        <f>CONCATENATE("CUST NAME",":",DATA!J593)</f>
        <v>CUST NAME:</v>
      </c>
      <c r="H586" s="5"/>
      <c r="I586" s="4">
        <f t="shared" si="37"/>
        <v>0</v>
      </c>
      <c r="J586" s="3" t="str">
        <f t="shared" si="38"/>
        <v>CUST NAME:</v>
      </c>
      <c r="K586" s="3" t="str">
        <f>CONCATENATE("PRIM CONTACT",":",DATA!K593)</f>
        <v>PRIM CONTACT:</v>
      </c>
      <c r="L586" s="3" t="str">
        <f>CONCATENATE("PRIM PHONE",":",DATA!L593)</f>
        <v>PRIM PHONE:</v>
      </c>
      <c r="M586" s="75" t="str">
        <f>CONCATENATE("REQ COMPLETION DATE",":",(TEXT(DATA!M593,"MM/DD/YYYY")))</f>
        <v>REQ COMPLETION DATE:01/00/1900</v>
      </c>
      <c r="N586" s="3"/>
      <c r="O586" s="3">
        <f>DATA!N593</f>
        <v>0</v>
      </c>
      <c r="P586" s="3" t="str">
        <f>CONCATENATE("CURRENT LOC OF EQUIP",":",DATA!O593)</f>
        <v>CURRENT LOC OF EQUIP:</v>
      </c>
      <c r="Q586" s="3" t="str">
        <f>CONCATENATE("NEW LOC OF EQUIP",":",DATA!O593)</f>
        <v>NEW LOC OF EQUIP:</v>
      </c>
      <c r="R586" s="3" t="str">
        <f>CONCATENATE("MODEL",":",DATA!Q593)</f>
        <v>MODEL:</v>
      </c>
      <c r="S586" s="3" t="str">
        <f>CONCATENATE("GRAPHICS",":",DATA!R593)</f>
        <v>GRAPHICS:</v>
      </c>
      <c r="T586" s="3" t="str">
        <f>CONCATENATE("# OF STEPS",":",DATA!S593)</f>
        <v># OF STEPS:</v>
      </c>
      <c r="U586" s="3" t="str">
        <f>CONCATENATE("COMMENTS",":",DATA!T593)</f>
        <v>COMMENTS:</v>
      </c>
      <c r="V586" s="3">
        <f>DATA!F593</f>
        <v>4200</v>
      </c>
      <c r="W586" s="3" t="str">
        <f>'MDM WORKSHEET HIDE'!C587</f>
        <v/>
      </c>
      <c r="X586" s="3">
        <f>DATA!V593</f>
        <v>0</v>
      </c>
      <c r="Y586" s="75">
        <f>'MDM WORKSHEET HIDE'!B587</f>
        <v>14</v>
      </c>
      <c r="Z586" s="3" t="e">
        <f>'MDM WORKSHEET HIDE'!H587</f>
        <v>#N/A</v>
      </c>
      <c r="AA586" s="3" t="e">
        <f>'MDM WORKSHEET HIDE'!I587</f>
        <v>#N/A</v>
      </c>
      <c r="AB586" s="3"/>
      <c r="AC586" s="76" t="e">
        <f t="shared" si="39"/>
        <v>#VALUE!</v>
      </c>
      <c r="AD586" s="28"/>
      <c r="AE586" s="77" t="e">
        <f t="shared" si="40"/>
        <v>#VALUE!</v>
      </c>
    </row>
    <row r="587" spans="1:31" ht="48.75" customHeight="1" x14ac:dyDescent="0.3">
      <c r="A587" s="3" t="str">
        <f>CONCATENATE("REQ NAME",":",DATA!D594)</f>
        <v>REQ NAME:0</v>
      </c>
      <c r="B587" s="3" t="str">
        <f>CONCATENATE("REQ PHONE",":",DATA!E594)</f>
        <v>REQ PHONE:0</v>
      </c>
      <c r="C587" s="3">
        <f>DATA!G594</f>
        <v>0</v>
      </c>
      <c r="D587" s="3" t="e">
        <f>DATA!H594</f>
        <v>#N/A</v>
      </c>
      <c r="E587" s="3">
        <f>DATA!U594</f>
        <v>0</v>
      </c>
      <c r="F587" s="4">
        <f>DATA!I594</f>
        <v>0</v>
      </c>
      <c r="G587" s="3" t="str">
        <f>CONCATENATE("CUST NAME",":",DATA!J594)</f>
        <v>CUST NAME:</v>
      </c>
      <c r="H587" s="5"/>
      <c r="I587" s="4">
        <f t="shared" si="37"/>
        <v>0</v>
      </c>
      <c r="J587" s="3" t="str">
        <f t="shared" si="38"/>
        <v>CUST NAME:</v>
      </c>
      <c r="K587" s="3" t="str">
        <f>CONCATENATE("PRIM CONTACT",":",DATA!K594)</f>
        <v>PRIM CONTACT:</v>
      </c>
      <c r="L587" s="3" t="str">
        <f>CONCATENATE("PRIM PHONE",":",DATA!L594)</f>
        <v>PRIM PHONE:</v>
      </c>
      <c r="M587" s="75" t="str">
        <f>CONCATENATE("REQ COMPLETION DATE",":",(TEXT(DATA!M594,"MM/DD/YYYY")))</f>
        <v>REQ COMPLETION DATE:01/00/1900</v>
      </c>
      <c r="N587" s="3"/>
      <c r="O587" s="3">
        <f>DATA!N594</f>
        <v>0</v>
      </c>
      <c r="P587" s="3" t="str">
        <f>CONCATENATE("CURRENT LOC OF EQUIP",":",DATA!O594)</f>
        <v>CURRENT LOC OF EQUIP:</v>
      </c>
      <c r="Q587" s="3" t="str">
        <f>CONCATENATE("NEW LOC OF EQUIP",":",DATA!O594)</f>
        <v>NEW LOC OF EQUIP:</v>
      </c>
      <c r="R587" s="3" t="str">
        <f>CONCATENATE("MODEL",":",DATA!Q594)</f>
        <v>MODEL:</v>
      </c>
      <c r="S587" s="3" t="str">
        <f>CONCATENATE("GRAPHICS",":",DATA!R594)</f>
        <v>GRAPHICS:</v>
      </c>
      <c r="T587" s="3" t="str">
        <f>CONCATENATE("# OF STEPS",":",DATA!S594)</f>
        <v># OF STEPS:</v>
      </c>
      <c r="U587" s="3" t="str">
        <f>CONCATENATE("COMMENTS",":",DATA!T594)</f>
        <v>COMMENTS:</v>
      </c>
      <c r="V587" s="3">
        <f>DATA!F594</f>
        <v>4200</v>
      </c>
      <c r="W587" s="3" t="str">
        <f>'MDM WORKSHEET HIDE'!C588</f>
        <v/>
      </c>
      <c r="X587" s="3">
        <f>DATA!V594</f>
        <v>0</v>
      </c>
      <c r="Y587" s="75">
        <f>'MDM WORKSHEET HIDE'!B588</f>
        <v>14</v>
      </c>
      <c r="Z587" s="3" t="e">
        <f>'MDM WORKSHEET HIDE'!H588</f>
        <v>#N/A</v>
      </c>
      <c r="AA587" s="3" t="e">
        <f>'MDM WORKSHEET HIDE'!I588</f>
        <v>#N/A</v>
      </c>
      <c r="AB587" s="3"/>
      <c r="AC587" s="76" t="e">
        <f t="shared" si="39"/>
        <v>#VALUE!</v>
      </c>
      <c r="AD587" s="28"/>
      <c r="AE587" s="77" t="e">
        <f t="shared" si="40"/>
        <v>#VALUE!</v>
      </c>
    </row>
    <row r="588" spans="1:31" ht="48.75" customHeight="1" x14ac:dyDescent="0.3">
      <c r="A588" s="3" t="str">
        <f>CONCATENATE("REQ NAME",":",DATA!D595)</f>
        <v>REQ NAME:0</v>
      </c>
      <c r="B588" s="3" t="str">
        <f>CONCATENATE("REQ PHONE",":",DATA!E595)</f>
        <v>REQ PHONE:0</v>
      </c>
      <c r="C588" s="3">
        <f>DATA!G595</f>
        <v>0</v>
      </c>
      <c r="D588" s="3" t="e">
        <f>DATA!H595</f>
        <v>#N/A</v>
      </c>
      <c r="E588" s="3">
        <f>DATA!U595</f>
        <v>0</v>
      </c>
      <c r="F588" s="4">
        <f>DATA!I595</f>
        <v>0</v>
      </c>
      <c r="G588" s="3" t="str">
        <f>CONCATENATE("CUST NAME",":",DATA!J595)</f>
        <v>CUST NAME:</v>
      </c>
      <c r="H588" s="5"/>
      <c r="I588" s="4">
        <f t="shared" si="37"/>
        <v>0</v>
      </c>
      <c r="J588" s="3" t="str">
        <f t="shared" si="38"/>
        <v>CUST NAME:</v>
      </c>
      <c r="K588" s="3" t="str">
        <f>CONCATENATE("PRIM CONTACT",":",DATA!K595)</f>
        <v>PRIM CONTACT:</v>
      </c>
      <c r="L588" s="3" t="str">
        <f>CONCATENATE("PRIM PHONE",":",DATA!L595)</f>
        <v>PRIM PHONE:</v>
      </c>
      <c r="M588" s="75" t="str">
        <f>CONCATENATE("REQ COMPLETION DATE",":",(TEXT(DATA!M595,"MM/DD/YYYY")))</f>
        <v>REQ COMPLETION DATE:01/00/1900</v>
      </c>
      <c r="N588" s="3"/>
      <c r="O588" s="3">
        <f>DATA!N595</f>
        <v>0</v>
      </c>
      <c r="P588" s="3" t="str">
        <f>CONCATENATE("CURRENT LOC OF EQUIP",":",DATA!O595)</f>
        <v>CURRENT LOC OF EQUIP:</v>
      </c>
      <c r="Q588" s="3" t="str">
        <f>CONCATENATE("NEW LOC OF EQUIP",":",DATA!O595)</f>
        <v>NEW LOC OF EQUIP:</v>
      </c>
      <c r="R588" s="3" t="str">
        <f>CONCATENATE("MODEL",":",DATA!Q595)</f>
        <v>MODEL:</v>
      </c>
      <c r="S588" s="3" t="str">
        <f>CONCATENATE("GRAPHICS",":",DATA!R595)</f>
        <v>GRAPHICS:</v>
      </c>
      <c r="T588" s="3" t="str">
        <f>CONCATENATE("# OF STEPS",":",DATA!S595)</f>
        <v># OF STEPS:</v>
      </c>
      <c r="U588" s="3" t="str">
        <f>CONCATENATE("COMMENTS",":",DATA!T595)</f>
        <v>COMMENTS:</v>
      </c>
      <c r="V588" s="3">
        <f>DATA!F595</f>
        <v>4200</v>
      </c>
      <c r="W588" s="3" t="str">
        <f>'MDM WORKSHEET HIDE'!C589</f>
        <v/>
      </c>
      <c r="X588" s="3">
        <f>DATA!V595</f>
        <v>0</v>
      </c>
      <c r="Y588" s="75">
        <f>'MDM WORKSHEET HIDE'!B589</f>
        <v>14</v>
      </c>
      <c r="Z588" s="3" t="e">
        <f>'MDM WORKSHEET HIDE'!H589</f>
        <v>#N/A</v>
      </c>
      <c r="AA588" s="3" t="e">
        <f>'MDM WORKSHEET HIDE'!I589</f>
        <v>#N/A</v>
      </c>
      <c r="AB588" s="3"/>
      <c r="AC588" s="76" t="e">
        <f t="shared" si="39"/>
        <v>#VALUE!</v>
      </c>
      <c r="AD588" s="28"/>
      <c r="AE588" s="77" t="e">
        <f t="shared" si="40"/>
        <v>#VALUE!</v>
      </c>
    </row>
    <row r="589" spans="1:31" ht="48.75" customHeight="1" x14ac:dyDescent="0.3">
      <c r="A589" s="3" t="str">
        <f>CONCATENATE("REQ NAME",":",DATA!D596)</f>
        <v>REQ NAME:0</v>
      </c>
      <c r="B589" s="3" t="str">
        <f>CONCATENATE("REQ PHONE",":",DATA!E596)</f>
        <v>REQ PHONE:0</v>
      </c>
      <c r="C589" s="3">
        <f>DATA!G596</f>
        <v>0</v>
      </c>
      <c r="D589" s="3" t="e">
        <f>DATA!H596</f>
        <v>#N/A</v>
      </c>
      <c r="E589" s="3">
        <f>DATA!U596</f>
        <v>0</v>
      </c>
      <c r="F589" s="4">
        <f>DATA!I596</f>
        <v>0</v>
      </c>
      <c r="G589" s="3" t="str">
        <f>CONCATENATE("CUST NAME",":",DATA!J596)</f>
        <v>CUST NAME:</v>
      </c>
      <c r="H589" s="5"/>
      <c r="I589" s="4">
        <f t="shared" si="37"/>
        <v>0</v>
      </c>
      <c r="J589" s="3" t="str">
        <f t="shared" si="38"/>
        <v>CUST NAME:</v>
      </c>
      <c r="K589" s="3" t="str">
        <f>CONCATENATE("PRIM CONTACT",":",DATA!K596)</f>
        <v>PRIM CONTACT:</v>
      </c>
      <c r="L589" s="3" t="str">
        <f>CONCATENATE("PRIM PHONE",":",DATA!L596)</f>
        <v>PRIM PHONE:</v>
      </c>
      <c r="M589" s="75" t="str">
        <f>CONCATENATE("REQ COMPLETION DATE",":",(TEXT(DATA!M596,"MM/DD/YYYY")))</f>
        <v>REQ COMPLETION DATE:01/00/1900</v>
      </c>
      <c r="N589" s="3"/>
      <c r="O589" s="3">
        <f>DATA!N596</f>
        <v>0</v>
      </c>
      <c r="P589" s="3" t="str">
        <f>CONCATENATE("CURRENT LOC OF EQUIP",":",DATA!O596)</f>
        <v>CURRENT LOC OF EQUIP:</v>
      </c>
      <c r="Q589" s="3" t="str">
        <f>CONCATENATE("NEW LOC OF EQUIP",":",DATA!O596)</f>
        <v>NEW LOC OF EQUIP:</v>
      </c>
      <c r="R589" s="3" t="str">
        <f>CONCATENATE("MODEL",":",DATA!Q596)</f>
        <v>MODEL:</v>
      </c>
      <c r="S589" s="3" t="str">
        <f>CONCATENATE("GRAPHICS",":",DATA!R596)</f>
        <v>GRAPHICS:</v>
      </c>
      <c r="T589" s="3" t="str">
        <f>CONCATENATE("# OF STEPS",":",DATA!S596)</f>
        <v># OF STEPS:</v>
      </c>
      <c r="U589" s="3" t="str">
        <f>CONCATENATE("COMMENTS",":",DATA!T596)</f>
        <v>COMMENTS:</v>
      </c>
      <c r="V589" s="3">
        <f>DATA!F596</f>
        <v>4200</v>
      </c>
      <c r="W589" s="3" t="str">
        <f>'MDM WORKSHEET HIDE'!C590</f>
        <v/>
      </c>
      <c r="X589" s="3">
        <f>DATA!V596</f>
        <v>0</v>
      </c>
      <c r="Y589" s="75">
        <f>'MDM WORKSHEET HIDE'!B590</f>
        <v>14</v>
      </c>
      <c r="Z589" s="3" t="e">
        <f>'MDM WORKSHEET HIDE'!H590</f>
        <v>#N/A</v>
      </c>
      <c r="AA589" s="3" t="e">
        <f>'MDM WORKSHEET HIDE'!I590</f>
        <v>#N/A</v>
      </c>
      <c r="AB589" s="3"/>
      <c r="AC589" s="76" t="e">
        <f t="shared" si="39"/>
        <v>#VALUE!</v>
      </c>
      <c r="AD589" s="28"/>
      <c r="AE589" s="77" t="e">
        <f t="shared" si="40"/>
        <v>#VALUE!</v>
      </c>
    </row>
    <row r="590" spans="1:31" ht="48.75" customHeight="1" x14ac:dyDescent="0.3">
      <c r="A590" s="3" t="str">
        <f>CONCATENATE("REQ NAME",":",DATA!D597)</f>
        <v>REQ NAME:0</v>
      </c>
      <c r="B590" s="3" t="str">
        <f>CONCATENATE("REQ PHONE",":",DATA!E597)</f>
        <v>REQ PHONE:0</v>
      </c>
      <c r="C590" s="3">
        <f>DATA!G597</f>
        <v>0</v>
      </c>
      <c r="D590" s="3" t="e">
        <f>DATA!H597</f>
        <v>#N/A</v>
      </c>
      <c r="E590" s="3">
        <f>DATA!U597</f>
        <v>0</v>
      </c>
      <c r="F590" s="4">
        <f>DATA!I597</f>
        <v>0</v>
      </c>
      <c r="G590" s="3" t="str">
        <f>CONCATENATE("CUST NAME",":",DATA!J597)</f>
        <v>CUST NAME:</v>
      </c>
      <c r="H590" s="5"/>
      <c r="I590" s="4">
        <f t="shared" si="37"/>
        <v>0</v>
      </c>
      <c r="J590" s="3" t="str">
        <f t="shared" si="38"/>
        <v>CUST NAME:</v>
      </c>
      <c r="K590" s="3" t="str">
        <f>CONCATENATE("PRIM CONTACT",":",DATA!K597)</f>
        <v>PRIM CONTACT:</v>
      </c>
      <c r="L590" s="3" t="str">
        <f>CONCATENATE("PRIM PHONE",":",DATA!L597)</f>
        <v>PRIM PHONE:</v>
      </c>
      <c r="M590" s="75" t="str">
        <f>CONCATENATE("REQ COMPLETION DATE",":",(TEXT(DATA!M597,"MM/DD/YYYY")))</f>
        <v>REQ COMPLETION DATE:01/00/1900</v>
      </c>
      <c r="N590" s="3"/>
      <c r="O590" s="3">
        <f>DATA!N597</f>
        <v>0</v>
      </c>
      <c r="P590" s="3" t="str">
        <f>CONCATENATE("CURRENT LOC OF EQUIP",":",DATA!O597)</f>
        <v>CURRENT LOC OF EQUIP:</v>
      </c>
      <c r="Q590" s="3" t="str">
        <f>CONCATENATE("NEW LOC OF EQUIP",":",DATA!O597)</f>
        <v>NEW LOC OF EQUIP:</v>
      </c>
      <c r="R590" s="3" t="str">
        <f>CONCATENATE("MODEL",":",DATA!Q597)</f>
        <v>MODEL:</v>
      </c>
      <c r="S590" s="3" t="str">
        <f>CONCATENATE("GRAPHICS",":",DATA!R597)</f>
        <v>GRAPHICS:</v>
      </c>
      <c r="T590" s="3" t="str">
        <f>CONCATENATE("# OF STEPS",":",DATA!S597)</f>
        <v># OF STEPS:</v>
      </c>
      <c r="U590" s="3" t="str">
        <f>CONCATENATE("COMMENTS",":",DATA!T597)</f>
        <v>COMMENTS:</v>
      </c>
      <c r="V590" s="3">
        <f>DATA!F597</f>
        <v>4200</v>
      </c>
      <c r="W590" s="3" t="str">
        <f>'MDM WORKSHEET HIDE'!C591</f>
        <v/>
      </c>
      <c r="X590" s="3">
        <f>DATA!V597</f>
        <v>0</v>
      </c>
      <c r="Y590" s="75">
        <f>'MDM WORKSHEET HIDE'!B591</f>
        <v>14</v>
      </c>
      <c r="Z590" s="3" t="e">
        <f>'MDM WORKSHEET HIDE'!H591</f>
        <v>#N/A</v>
      </c>
      <c r="AA590" s="3" t="e">
        <f>'MDM WORKSHEET HIDE'!I591</f>
        <v>#N/A</v>
      </c>
      <c r="AB590" s="3"/>
      <c r="AC590" s="76" t="e">
        <f t="shared" si="39"/>
        <v>#VALUE!</v>
      </c>
      <c r="AD590" s="28"/>
      <c r="AE590" s="77" t="e">
        <f t="shared" si="40"/>
        <v>#VALUE!</v>
      </c>
    </row>
    <row r="591" spans="1:31" ht="48.75" customHeight="1" x14ac:dyDescent="0.3">
      <c r="A591" s="3" t="str">
        <f>CONCATENATE("REQ NAME",":",DATA!D598)</f>
        <v>REQ NAME:0</v>
      </c>
      <c r="B591" s="3" t="str">
        <f>CONCATENATE("REQ PHONE",":",DATA!E598)</f>
        <v>REQ PHONE:0</v>
      </c>
      <c r="C591" s="3">
        <f>DATA!G598</f>
        <v>0</v>
      </c>
      <c r="D591" s="3" t="e">
        <f>DATA!H598</f>
        <v>#N/A</v>
      </c>
      <c r="E591" s="3">
        <f>DATA!U598</f>
        <v>0</v>
      </c>
      <c r="F591" s="4">
        <f>DATA!I598</f>
        <v>0</v>
      </c>
      <c r="G591" s="3" t="str">
        <f>CONCATENATE("CUST NAME",":",DATA!J598)</f>
        <v>CUST NAME:</v>
      </c>
      <c r="H591" s="5"/>
      <c r="I591" s="4">
        <f t="shared" si="37"/>
        <v>0</v>
      </c>
      <c r="J591" s="3" t="str">
        <f t="shared" si="38"/>
        <v>CUST NAME:</v>
      </c>
      <c r="K591" s="3" t="str">
        <f>CONCATENATE("PRIM CONTACT",":",DATA!K598)</f>
        <v>PRIM CONTACT:</v>
      </c>
      <c r="L591" s="3" t="str">
        <f>CONCATENATE("PRIM PHONE",":",DATA!L598)</f>
        <v>PRIM PHONE:</v>
      </c>
      <c r="M591" s="75" t="str">
        <f>CONCATENATE("REQ COMPLETION DATE",":",(TEXT(DATA!M598,"MM/DD/YYYY")))</f>
        <v>REQ COMPLETION DATE:01/00/1900</v>
      </c>
      <c r="N591" s="3"/>
      <c r="O591" s="3">
        <f>DATA!N598</f>
        <v>0</v>
      </c>
      <c r="P591" s="3" t="str">
        <f>CONCATENATE("CURRENT LOC OF EQUIP",":",DATA!O598)</f>
        <v>CURRENT LOC OF EQUIP:</v>
      </c>
      <c r="Q591" s="3" t="str">
        <f>CONCATENATE("NEW LOC OF EQUIP",":",DATA!O598)</f>
        <v>NEW LOC OF EQUIP:</v>
      </c>
      <c r="R591" s="3" t="str">
        <f>CONCATENATE("MODEL",":",DATA!Q598)</f>
        <v>MODEL:</v>
      </c>
      <c r="S591" s="3" t="str">
        <f>CONCATENATE("GRAPHICS",":",DATA!R598)</f>
        <v>GRAPHICS:</v>
      </c>
      <c r="T591" s="3" t="str">
        <f>CONCATENATE("# OF STEPS",":",DATA!S598)</f>
        <v># OF STEPS:</v>
      </c>
      <c r="U591" s="3" t="str">
        <f>CONCATENATE("COMMENTS",":",DATA!T598)</f>
        <v>COMMENTS:</v>
      </c>
      <c r="V591" s="3">
        <f>DATA!F598</f>
        <v>4200</v>
      </c>
      <c r="W591" s="3" t="str">
        <f>'MDM WORKSHEET HIDE'!C592</f>
        <v/>
      </c>
      <c r="X591" s="3">
        <f>DATA!V598</f>
        <v>0</v>
      </c>
      <c r="Y591" s="75">
        <f>'MDM WORKSHEET HIDE'!B592</f>
        <v>14</v>
      </c>
      <c r="Z591" s="3" t="e">
        <f>'MDM WORKSHEET HIDE'!H592</f>
        <v>#N/A</v>
      </c>
      <c r="AA591" s="3" t="e">
        <f>'MDM WORKSHEET HIDE'!I592</f>
        <v>#N/A</v>
      </c>
      <c r="AB591" s="3"/>
      <c r="AC591" s="76" t="e">
        <f t="shared" si="39"/>
        <v>#VALUE!</v>
      </c>
      <c r="AD591" s="28"/>
      <c r="AE591" s="77" t="e">
        <f t="shared" si="40"/>
        <v>#VALUE!</v>
      </c>
    </row>
    <row r="592" spans="1:31" ht="48.75" customHeight="1" x14ac:dyDescent="0.3">
      <c r="A592" s="3" t="str">
        <f>CONCATENATE("REQ NAME",":",DATA!D599)</f>
        <v>REQ NAME:0</v>
      </c>
      <c r="B592" s="3" t="str">
        <f>CONCATENATE("REQ PHONE",":",DATA!E599)</f>
        <v>REQ PHONE:0</v>
      </c>
      <c r="C592" s="3">
        <f>DATA!G599</f>
        <v>0</v>
      </c>
      <c r="D592" s="3" t="e">
        <f>DATA!H599</f>
        <v>#N/A</v>
      </c>
      <c r="E592" s="3">
        <f>DATA!U599</f>
        <v>0</v>
      </c>
      <c r="F592" s="4">
        <f>DATA!I599</f>
        <v>0</v>
      </c>
      <c r="G592" s="3" t="str">
        <f>CONCATENATE("CUST NAME",":",DATA!J599)</f>
        <v>CUST NAME:</v>
      </c>
      <c r="H592" s="5"/>
      <c r="I592" s="4">
        <f t="shared" si="37"/>
        <v>0</v>
      </c>
      <c r="J592" s="3" t="str">
        <f t="shared" si="38"/>
        <v>CUST NAME:</v>
      </c>
      <c r="K592" s="3" t="str">
        <f>CONCATENATE("PRIM CONTACT",":",DATA!K599)</f>
        <v>PRIM CONTACT:</v>
      </c>
      <c r="L592" s="3" t="str">
        <f>CONCATENATE("PRIM PHONE",":",DATA!L599)</f>
        <v>PRIM PHONE:</v>
      </c>
      <c r="M592" s="75" t="str">
        <f>CONCATENATE("REQ COMPLETION DATE",":",(TEXT(DATA!M599,"MM/DD/YYYY")))</f>
        <v>REQ COMPLETION DATE:01/00/1900</v>
      </c>
      <c r="N592" s="3"/>
      <c r="O592" s="3">
        <f>DATA!N599</f>
        <v>0</v>
      </c>
      <c r="P592" s="3" t="str">
        <f>CONCATENATE("CURRENT LOC OF EQUIP",":",DATA!O599)</f>
        <v>CURRENT LOC OF EQUIP:</v>
      </c>
      <c r="Q592" s="3" t="str">
        <f>CONCATENATE("NEW LOC OF EQUIP",":",DATA!O599)</f>
        <v>NEW LOC OF EQUIP:</v>
      </c>
      <c r="R592" s="3" t="str">
        <f>CONCATENATE("MODEL",":",DATA!Q599)</f>
        <v>MODEL:</v>
      </c>
      <c r="S592" s="3" t="str">
        <f>CONCATENATE("GRAPHICS",":",DATA!R599)</f>
        <v>GRAPHICS:</v>
      </c>
      <c r="T592" s="3" t="str">
        <f>CONCATENATE("# OF STEPS",":",DATA!S599)</f>
        <v># OF STEPS:</v>
      </c>
      <c r="U592" s="3" t="str">
        <f>CONCATENATE("COMMENTS",":",DATA!T599)</f>
        <v>COMMENTS:</v>
      </c>
      <c r="V592" s="3">
        <f>DATA!F599</f>
        <v>4200</v>
      </c>
      <c r="W592" s="3" t="str">
        <f>'MDM WORKSHEET HIDE'!C593</f>
        <v/>
      </c>
      <c r="X592" s="3">
        <f>DATA!V599</f>
        <v>0</v>
      </c>
      <c r="Y592" s="75">
        <f>'MDM WORKSHEET HIDE'!B593</f>
        <v>14</v>
      </c>
      <c r="Z592" s="3" t="e">
        <f>'MDM WORKSHEET HIDE'!H593</f>
        <v>#N/A</v>
      </c>
      <c r="AA592" s="3" t="e">
        <f>'MDM WORKSHEET HIDE'!I593</f>
        <v>#N/A</v>
      </c>
      <c r="AB592" s="3"/>
      <c r="AC592" s="76" t="e">
        <f t="shared" si="39"/>
        <v>#VALUE!</v>
      </c>
      <c r="AD592" s="28"/>
      <c r="AE592" s="77" t="e">
        <f t="shared" si="40"/>
        <v>#VALUE!</v>
      </c>
    </row>
  </sheetData>
  <sheetProtection algorithmName="SHA-512" hashValue="PWmLgRoc164u3txiPNE8gpLsPhFBxzY4Ky4VL7f7n9bvNXXQcPxw1YkK8qauNgsHJ9wVc7XdeTCFdN6bzWXjZw==" saltValue="X6HvxpNKainhGfiXkLWXVw==" spinCount="100000" sheet="1" objects="1" scenarios="1"/>
  <hyperlinks>
    <hyperlink ref="AG1" r:id="rId1" tooltip="IF YOU HAVE ANY ISSUES, PLEASE REACH OUT TO MAGGIE" xr:uid="{9840CC51-2914-417A-A7FB-062F13FC993C}"/>
  </hyperlinks>
  <pageMargins left="0.7" right="0.7" top="0.75" bottom="0.75" header="0.3" footer="0.3"/>
  <pageSetup orientation="portrait"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AA544-2952-4C16-91A8-C071D6CE3CE4}">
  <sheetPr codeName="Sheet5"/>
  <dimension ref="B1:I595"/>
  <sheetViews>
    <sheetView workbookViewId="0">
      <selection activeCell="B3" sqref="B3:I595"/>
    </sheetView>
  </sheetViews>
  <sheetFormatPr defaultColWidth="8.81640625" defaultRowHeight="15.5" x14ac:dyDescent="0.3"/>
  <cols>
    <col min="1" max="1" width="8.81640625" style="36"/>
    <col min="2" max="2" width="15.7265625" style="38" bestFit="1" customWidth="1"/>
    <col min="3" max="3" width="11.26953125" style="37" bestFit="1" customWidth="1"/>
    <col min="4" max="4" width="12.453125" style="37" bestFit="1" customWidth="1"/>
    <col min="5" max="5" width="14.1796875" style="37" bestFit="1" customWidth="1"/>
    <col min="6" max="6" width="6.81640625" style="37" bestFit="1" customWidth="1"/>
    <col min="7" max="7" width="14.7265625" style="37" bestFit="1" customWidth="1"/>
    <col min="8" max="8" width="11.81640625" style="37" bestFit="1" customWidth="1"/>
    <col min="9" max="9" width="16.7265625" style="37" bestFit="1" customWidth="1"/>
    <col min="10" max="16384" width="8.81640625" style="36"/>
  </cols>
  <sheetData>
    <row r="1" spans="2:9" ht="16" thickBot="1" x14ac:dyDescent="0.35"/>
    <row r="2" spans="2:9" ht="16" thickBot="1" x14ac:dyDescent="0.35">
      <c r="B2" s="45" t="s">
        <v>220</v>
      </c>
      <c r="C2" s="43" t="s">
        <v>181</v>
      </c>
      <c r="D2" s="43" t="s">
        <v>165</v>
      </c>
      <c r="E2" s="44" t="s">
        <v>182</v>
      </c>
      <c r="F2" s="43" t="s">
        <v>167</v>
      </c>
      <c r="G2" s="43" t="s">
        <v>180</v>
      </c>
      <c r="H2" s="43" t="s">
        <v>37</v>
      </c>
      <c r="I2" s="43" t="s">
        <v>38</v>
      </c>
    </row>
    <row r="3" spans="2:9" x14ac:dyDescent="0.35">
      <c r="B3" s="41">
        <f>DATA!$C$2+7*2</f>
        <v>14</v>
      </c>
      <c r="C3" s="40" t="str">
        <f>IF(DATA!A9="Z7 - REMOVAL","Z7", IF(DATA!A9="Z6 - PLACEMENT","Z6", IF(DATA!A9="ZL - MOVEMENT", "ZL","")))</f>
        <v/>
      </c>
      <c r="D3" s="40" t="str">
        <f>IF(DATA!B9="SPECIAL EVENT","SE", IF(DATA!B9="NON SPECIAL EVENT", "NSE",""))</f>
        <v/>
      </c>
      <c r="E3" s="42" t="str">
        <f>IF(DATA!P9="BREWED COFFEE","BC", IF(DATA!P9="BREWED TEA","BT", IF(DATA!P9="FOUNTAIN","F", IF(DATA!P9="COOLER","C", IF(DATA!P9="FROZEN BEV. MACHINE", "FBM", IF(DATA!P9="ICETAINER", "IT", IF(DATA!P9="VENDERS","V"," ")))))))</f>
        <v xml:space="preserve"> </v>
      </c>
      <c r="F3" s="41" t="str">
        <f>IF(DATA!C9="CLOSED OUTLET -REMOVAL","X", IF(DATA!C9="ALL OTHER -REMOVAL", "O", IF(DATA!C9="CUSTOMER -PLACEMENT", "C", IF(DATA!C9="CUSTOMER -MOVEMENT", "C", " "))))</f>
        <v xml:space="preserve"> </v>
      </c>
      <c r="G3" s="40" t="str">
        <f>CONCATENATE(C3,"|",D3,"|",E3,"|",F3)</f>
        <v xml:space="preserve">|| | </v>
      </c>
      <c r="H3" s="39" t="e">
        <f>VLOOKUP(G:G,'INPUT ZCAM HIDE'!A:E,5,0)</f>
        <v>#N/A</v>
      </c>
      <c r="I3" s="39" t="e">
        <f>VLOOKUP(G:G,'INPUT ZCAM HIDE'!A:F,6,0)</f>
        <v>#N/A</v>
      </c>
    </row>
    <row r="4" spans="2:9" x14ac:dyDescent="0.35">
      <c r="B4" s="41">
        <f>DATA!$C$2+7*2</f>
        <v>14</v>
      </c>
      <c r="C4" s="40" t="str">
        <f>IF(DATA!A10="Z7 - REMOVAL","Z7", IF(DATA!A10="Z6 - PLACEMENT","Z6", IF(DATA!A10="ZL - MOVEMENT", "ZL","")))</f>
        <v/>
      </c>
      <c r="D4" s="40" t="str">
        <f>IF(DATA!B10="SPECIAL EVENT","SE", IF(DATA!B10="NON SPECIAL EVENT", "NSE",""))</f>
        <v/>
      </c>
      <c r="E4" s="42" t="str">
        <f>IF(DATA!P10="BREWED COFFEE","BC", IF(DATA!P10="BREWED TEA","BT", IF(DATA!P10="FOUNTAIN","F", IF(DATA!P10="COOLER","C", IF(DATA!P10="FROZEN BEV. MACHINE", "FBM", IF(DATA!P10="ICETAINER", "IT", IF(DATA!P10="VENDERS","V"," ")))))))</f>
        <v xml:space="preserve"> </v>
      </c>
      <c r="F4" s="41" t="str">
        <f>IF(DATA!C10="CLOSED OUTLET -REMOVAL","X", IF(DATA!C10="ALL OTHER -REMOVAL", "O", IF(DATA!C10="CUSTOMER -PLACEMENT", "C", IF(DATA!C10="CUSTOMER -MOVEMENT", "C", " "))))</f>
        <v xml:space="preserve"> </v>
      </c>
      <c r="G4" s="40" t="str">
        <f t="shared" ref="G4:G67" si="0">CONCATENATE(C4,"|",D4,"|",E4,"|",F4)</f>
        <v xml:space="preserve">|| | </v>
      </c>
      <c r="H4" s="39" t="e">
        <f>VLOOKUP(G:G,'INPUT ZCAM HIDE'!A:E,5,0)</f>
        <v>#N/A</v>
      </c>
      <c r="I4" s="39" t="e">
        <f>VLOOKUP(G:G,'INPUT ZCAM HIDE'!A:F,6,0)</f>
        <v>#N/A</v>
      </c>
    </row>
    <row r="5" spans="2:9" x14ac:dyDescent="0.35">
      <c r="B5" s="41">
        <f>DATA!$C$2+7*2</f>
        <v>14</v>
      </c>
      <c r="C5" s="40" t="str">
        <f>IF(DATA!A11="Z7 - REMOVAL","Z7", IF(DATA!A11="Z6 - PLACEMENT","Z6", IF(DATA!A11="ZL - MOVEMENT", "ZL","")))</f>
        <v/>
      </c>
      <c r="D5" s="40" t="str">
        <f>IF(DATA!B11="SPECIAL EVENT","SE", IF(DATA!B11="NON SPECIAL EVENT", "NSE",""))</f>
        <v/>
      </c>
      <c r="E5" s="42" t="str">
        <f>IF(DATA!P11="BREWED COFFEE","BC", IF(DATA!P11="BREWED TEA","BT", IF(DATA!P11="FOUNTAIN","F", IF(DATA!P11="COOLER","C", IF(DATA!P11="FROZEN BEV. MACHINE", "FBM", IF(DATA!P11="ICETAINER", "IT", IF(DATA!P11="VENDERS","V"," ")))))))</f>
        <v xml:space="preserve"> </v>
      </c>
      <c r="F5" s="41" t="str">
        <f>IF(DATA!C11="CLOSED OUTLET -REMOVAL","X", IF(DATA!C11="ALL OTHER -REMOVAL", "O", IF(DATA!C11="CUSTOMER -PLACEMENT", "C", IF(DATA!C11="CUSTOMER -MOVEMENT", "C", " "))))</f>
        <v xml:space="preserve"> </v>
      </c>
      <c r="G5" s="40" t="str">
        <f t="shared" si="0"/>
        <v xml:space="preserve">|| | </v>
      </c>
      <c r="H5" s="39" t="e">
        <f>VLOOKUP(G:G,'INPUT ZCAM HIDE'!A:E,5,0)</f>
        <v>#N/A</v>
      </c>
      <c r="I5" s="39" t="e">
        <f>VLOOKUP(G:G,'INPUT ZCAM HIDE'!A:F,6,0)</f>
        <v>#N/A</v>
      </c>
    </row>
    <row r="6" spans="2:9" x14ac:dyDescent="0.35">
      <c r="B6" s="41">
        <f>DATA!$C$2+7*2</f>
        <v>14</v>
      </c>
      <c r="C6" s="40" t="str">
        <f>IF(DATA!A12="Z7 - REMOVAL","Z7", IF(DATA!A12="Z6 - PLACEMENT","Z6", IF(DATA!A12="ZL - MOVEMENT", "ZL","")))</f>
        <v/>
      </c>
      <c r="D6" s="40" t="str">
        <f>IF(DATA!B12="SPECIAL EVENT","SE", IF(DATA!B12="NON SPECIAL EVENT", "NSE",""))</f>
        <v/>
      </c>
      <c r="E6" s="42" t="str">
        <f>IF(DATA!P12="BREWED COFFEE","BC", IF(DATA!P12="BREWED TEA","BT", IF(DATA!P12="FOUNTAIN","F", IF(DATA!P12="COOLER","C", IF(DATA!P12="FROZEN BEV. MACHINE", "FBM", IF(DATA!P12="ICETAINER", "IT", IF(DATA!P12="VENDERS","V"," ")))))))</f>
        <v xml:space="preserve"> </v>
      </c>
      <c r="F6" s="41" t="str">
        <f>IF(DATA!C12="CLOSED OUTLET -REMOVAL","X", IF(DATA!C12="ALL OTHER -REMOVAL", "O", IF(DATA!C12="CUSTOMER -PLACEMENT", "C", IF(DATA!C12="CUSTOMER -MOVEMENT", "C", " "))))</f>
        <v xml:space="preserve"> </v>
      </c>
      <c r="G6" s="40" t="str">
        <f t="shared" si="0"/>
        <v xml:space="preserve">|| | </v>
      </c>
      <c r="H6" s="39" t="e">
        <f>VLOOKUP(G:G,'INPUT ZCAM HIDE'!A:E,5,0)</f>
        <v>#N/A</v>
      </c>
      <c r="I6" s="39" t="e">
        <f>VLOOKUP(G:G,'INPUT ZCAM HIDE'!A:F,6,0)</f>
        <v>#N/A</v>
      </c>
    </row>
    <row r="7" spans="2:9" x14ac:dyDescent="0.35">
      <c r="B7" s="41">
        <f>DATA!$C$2+7*2</f>
        <v>14</v>
      </c>
      <c r="C7" s="40" t="str">
        <f>IF(DATA!A13="Z7 - REMOVAL","Z7", IF(DATA!A13="Z6 - PLACEMENT","Z6", IF(DATA!A13="ZL - MOVEMENT", "ZL","")))</f>
        <v/>
      </c>
      <c r="D7" s="40" t="str">
        <f>IF(DATA!B13="SPECIAL EVENT","SE", IF(DATA!B13="NON SPECIAL EVENT", "NSE",""))</f>
        <v/>
      </c>
      <c r="E7" s="42" t="str">
        <f>IF(DATA!P13="BREWED COFFEE","BC", IF(DATA!P13="BREWED TEA","BT", IF(DATA!P13="FOUNTAIN","F", IF(DATA!P13="COOLER","C", IF(DATA!P13="FROZEN BEV. MACHINE", "FBM", IF(DATA!P13="ICETAINER", "IT", IF(DATA!P13="VENDERS","V"," ")))))))</f>
        <v xml:space="preserve"> </v>
      </c>
      <c r="F7" s="41" t="str">
        <f>IF(DATA!C13="CLOSED OUTLET -REMOVAL","X", IF(DATA!C13="ALL OTHER -REMOVAL", "O", IF(DATA!C13="CUSTOMER -PLACEMENT", "C", IF(DATA!C13="CUSTOMER -MOVEMENT", "C", " "))))</f>
        <v xml:space="preserve"> </v>
      </c>
      <c r="G7" s="40" t="str">
        <f t="shared" si="0"/>
        <v xml:space="preserve">|| | </v>
      </c>
      <c r="H7" s="39" t="e">
        <f>VLOOKUP(G:G,'INPUT ZCAM HIDE'!A:E,5,0)</f>
        <v>#N/A</v>
      </c>
      <c r="I7" s="39" t="e">
        <f>VLOOKUP(G:G,'INPUT ZCAM HIDE'!A:F,6,0)</f>
        <v>#N/A</v>
      </c>
    </row>
    <row r="8" spans="2:9" x14ac:dyDescent="0.35">
      <c r="B8" s="41">
        <f>DATA!$C$2+7*2</f>
        <v>14</v>
      </c>
      <c r="C8" s="40" t="str">
        <f>IF(DATA!A14="Z7 - REMOVAL","Z7", IF(DATA!A14="Z6 - PLACEMENT","Z6", IF(DATA!A14="ZL - MOVEMENT", "ZL","")))</f>
        <v/>
      </c>
      <c r="D8" s="40" t="str">
        <f>IF(DATA!B14="SPECIAL EVENT","SE", IF(DATA!B14="NON SPECIAL EVENT", "NSE",""))</f>
        <v/>
      </c>
      <c r="E8" s="42" t="str">
        <f>IF(DATA!P14="BREWED COFFEE","BC", IF(DATA!P14="BREWED TEA","BT", IF(DATA!P14="FOUNTAIN","F", IF(DATA!P14="COOLER","C", IF(DATA!P14="FROZEN BEV. MACHINE", "FBM", IF(DATA!P14="ICETAINER", "IT", IF(DATA!P14="VENDERS","V"," ")))))))</f>
        <v xml:space="preserve"> </v>
      </c>
      <c r="F8" s="41" t="str">
        <f>IF(DATA!C14="CLOSED OUTLET -REMOVAL","X", IF(DATA!C14="ALL OTHER -REMOVAL", "O", IF(DATA!C14="CUSTOMER -PLACEMENT", "C", IF(DATA!C14="CUSTOMER -MOVEMENT", "C", " "))))</f>
        <v xml:space="preserve"> </v>
      </c>
      <c r="G8" s="40" t="str">
        <f t="shared" si="0"/>
        <v xml:space="preserve">|| | </v>
      </c>
      <c r="H8" s="39" t="e">
        <f>VLOOKUP(G:G,'INPUT ZCAM HIDE'!A:E,5,0)</f>
        <v>#N/A</v>
      </c>
      <c r="I8" s="39" t="e">
        <f>VLOOKUP(G:G,'INPUT ZCAM HIDE'!A:F,6,0)</f>
        <v>#N/A</v>
      </c>
    </row>
    <row r="9" spans="2:9" x14ac:dyDescent="0.35">
      <c r="B9" s="41">
        <f>DATA!$C$2+7*2</f>
        <v>14</v>
      </c>
      <c r="C9" s="40" t="str">
        <f>IF(DATA!A15="Z7 - REMOVAL","Z7", IF(DATA!A15="Z6 - PLACEMENT","Z6", IF(DATA!A15="ZL - MOVEMENT", "ZL","")))</f>
        <v/>
      </c>
      <c r="D9" s="40" t="str">
        <f>IF(DATA!B15="SPECIAL EVENT","SE", IF(DATA!B15="NON SPECIAL EVENT", "NSE",""))</f>
        <v/>
      </c>
      <c r="E9" s="42" t="str">
        <f>IF(DATA!P15="BREWED COFFEE","BC", IF(DATA!P15="BREWED TEA","BT", IF(DATA!P15="FOUNTAIN","F", IF(DATA!P15="COOLER","C", IF(DATA!P15="FROZEN BEV. MACHINE", "FBM", IF(DATA!P15="ICETAINER", "IT", IF(DATA!P15="VENDERS","V"," ")))))))</f>
        <v xml:space="preserve"> </v>
      </c>
      <c r="F9" s="41" t="str">
        <f>IF(DATA!C15="CLOSED OUTLET -REMOVAL","X", IF(DATA!C15="ALL OTHER -REMOVAL", "O", IF(DATA!C15="CUSTOMER -PLACEMENT", "C", IF(DATA!C15="CUSTOMER -MOVEMENT", "C", " "))))</f>
        <v xml:space="preserve"> </v>
      </c>
      <c r="G9" s="40" t="str">
        <f t="shared" si="0"/>
        <v xml:space="preserve">|| | </v>
      </c>
      <c r="H9" s="39" t="e">
        <f>VLOOKUP(G:G,'INPUT ZCAM HIDE'!A:E,5,0)</f>
        <v>#N/A</v>
      </c>
      <c r="I9" s="39" t="e">
        <f>VLOOKUP(G:G,'INPUT ZCAM HIDE'!A:F,6,0)</f>
        <v>#N/A</v>
      </c>
    </row>
    <row r="10" spans="2:9" x14ac:dyDescent="0.35">
      <c r="B10" s="41">
        <f>DATA!$C$2+7*2</f>
        <v>14</v>
      </c>
      <c r="C10" s="40" t="str">
        <f>IF(DATA!A16="Z7 - REMOVAL","Z7", IF(DATA!A16="Z6 - PLACEMENT","Z6", IF(DATA!A16="ZL - MOVEMENT", "ZL","")))</f>
        <v/>
      </c>
      <c r="D10" s="40" t="str">
        <f>IF(DATA!B16="SPECIAL EVENT","SE", IF(DATA!B16="NON SPECIAL EVENT", "NSE",""))</f>
        <v/>
      </c>
      <c r="E10" s="42" t="str">
        <f>IF(DATA!P16="BREWED COFFEE","BC", IF(DATA!P16="BREWED TEA","BT", IF(DATA!P16="FOUNTAIN","F", IF(DATA!P16="COOLER","C", IF(DATA!P16="FROZEN BEV. MACHINE", "FBM", IF(DATA!P16="ICETAINER", "IT", IF(DATA!P16="VENDERS","V"," ")))))))</f>
        <v xml:space="preserve"> </v>
      </c>
      <c r="F10" s="41" t="str">
        <f>IF(DATA!C16="CLOSED OUTLET -REMOVAL","X", IF(DATA!C16="ALL OTHER -REMOVAL", "O", IF(DATA!C16="CUSTOMER -PLACEMENT", "C", IF(DATA!C16="CUSTOMER -MOVEMENT", "C", " "))))</f>
        <v xml:space="preserve"> </v>
      </c>
      <c r="G10" s="40" t="str">
        <f t="shared" si="0"/>
        <v xml:space="preserve">|| | </v>
      </c>
      <c r="H10" s="39" t="e">
        <f>VLOOKUP(G:G,'INPUT ZCAM HIDE'!A:E,5,0)</f>
        <v>#N/A</v>
      </c>
      <c r="I10" s="39" t="e">
        <f>VLOOKUP(G:G,'INPUT ZCAM HIDE'!A:F,6,0)</f>
        <v>#N/A</v>
      </c>
    </row>
    <row r="11" spans="2:9" x14ac:dyDescent="0.35">
      <c r="B11" s="41">
        <f>DATA!$C$2+7*2</f>
        <v>14</v>
      </c>
      <c r="C11" s="40" t="str">
        <f>IF(DATA!A17="Z7 - REMOVAL","Z7", IF(DATA!A17="Z6 - PLACEMENT","Z6", IF(DATA!A17="ZL - MOVEMENT", "ZL","")))</f>
        <v/>
      </c>
      <c r="D11" s="40" t="str">
        <f>IF(DATA!B17="SPECIAL EVENT","SE", IF(DATA!B17="NON SPECIAL EVENT", "NSE",""))</f>
        <v/>
      </c>
      <c r="E11" s="42" t="str">
        <f>IF(DATA!P17="BREWED COFFEE","BC", IF(DATA!P17="BREWED TEA","BT", IF(DATA!P17="FOUNTAIN","F", IF(DATA!P17="COOLER","C", IF(DATA!P17="FROZEN BEV. MACHINE", "FBM", IF(DATA!P17="ICETAINER", "IT", IF(DATA!P17="VENDERS","V"," ")))))))</f>
        <v xml:space="preserve"> </v>
      </c>
      <c r="F11" s="41" t="str">
        <f>IF(DATA!C17="CLOSED OUTLET -REMOVAL","X", IF(DATA!C17="ALL OTHER -REMOVAL", "O", IF(DATA!C17="CUSTOMER -PLACEMENT", "C", IF(DATA!C17="CUSTOMER -MOVEMENT", "C", " "))))</f>
        <v xml:space="preserve"> </v>
      </c>
      <c r="G11" s="40" t="str">
        <f t="shared" si="0"/>
        <v xml:space="preserve">|| | </v>
      </c>
      <c r="H11" s="39" t="e">
        <f>VLOOKUP(G:G,'INPUT ZCAM HIDE'!A:E,5,0)</f>
        <v>#N/A</v>
      </c>
      <c r="I11" s="39" t="e">
        <f>VLOOKUP(G:G,'INPUT ZCAM HIDE'!A:F,6,0)</f>
        <v>#N/A</v>
      </c>
    </row>
    <row r="12" spans="2:9" x14ac:dyDescent="0.35">
      <c r="B12" s="41">
        <f>DATA!$C$2+7*2</f>
        <v>14</v>
      </c>
      <c r="C12" s="40" t="str">
        <f>IF(DATA!A18="Z7 - REMOVAL","Z7", IF(DATA!A18="Z6 - PLACEMENT","Z6", IF(DATA!A18="ZL - MOVEMENT", "ZL","")))</f>
        <v/>
      </c>
      <c r="D12" s="40" t="str">
        <f>IF(DATA!B18="SPECIAL EVENT","SE", IF(DATA!B18="NON SPECIAL EVENT", "NSE",""))</f>
        <v/>
      </c>
      <c r="E12" s="42" t="str">
        <f>IF(DATA!P18="BREWED COFFEE","BC", IF(DATA!P18="BREWED TEA","BT", IF(DATA!P18="FOUNTAIN","F", IF(DATA!P18="COOLER","C", IF(DATA!P18="FROZEN BEV. MACHINE", "FBM", IF(DATA!P18="ICETAINER", "IT", IF(DATA!P18="VENDERS","V"," ")))))))</f>
        <v xml:space="preserve"> </v>
      </c>
      <c r="F12" s="41" t="str">
        <f>IF(DATA!C18="CLOSED OUTLET -REMOVAL","X", IF(DATA!C18="ALL OTHER -REMOVAL", "O", IF(DATA!C18="CUSTOMER -PLACEMENT", "C", IF(DATA!C18="CUSTOMER -MOVEMENT", "C", " "))))</f>
        <v xml:space="preserve"> </v>
      </c>
      <c r="G12" s="40" t="str">
        <f t="shared" si="0"/>
        <v xml:space="preserve">|| | </v>
      </c>
      <c r="H12" s="39" t="e">
        <f>VLOOKUP(G:G,'INPUT ZCAM HIDE'!A:E,5,0)</f>
        <v>#N/A</v>
      </c>
      <c r="I12" s="39" t="e">
        <f>VLOOKUP(G:G,'INPUT ZCAM HIDE'!A:F,6,0)</f>
        <v>#N/A</v>
      </c>
    </row>
    <row r="13" spans="2:9" x14ac:dyDescent="0.35">
      <c r="B13" s="41">
        <f>DATA!$C$2+7*2</f>
        <v>14</v>
      </c>
      <c r="C13" s="40" t="str">
        <f>IF(DATA!A19="Z7 - REMOVAL","Z7", IF(DATA!A19="Z6 - PLACEMENT","Z6", IF(DATA!A19="ZL - MOVEMENT", "ZL","")))</f>
        <v/>
      </c>
      <c r="D13" s="40" t="str">
        <f>IF(DATA!B19="SPECIAL EVENT","SE", IF(DATA!B19="NON SPECIAL EVENT", "NSE",""))</f>
        <v/>
      </c>
      <c r="E13" s="42" t="str">
        <f>IF(DATA!P19="BREWED COFFEE","BC", IF(DATA!P19="BREWED TEA","BT", IF(DATA!P19="FOUNTAIN","F", IF(DATA!P19="COOLER","C", IF(DATA!P19="FROZEN BEV. MACHINE", "FBM", IF(DATA!P19="ICETAINER", "IT", IF(DATA!P19="VENDERS","V"," ")))))))</f>
        <v xml:space="preserve"> </v>
      </c>
      <c r="F13" s="41" t="str">
        <f>IF(DATA!C19="CLOSED OUTLET -REMOVAL","X", IF(DATA!C19="ALL OTHER -REMOVAL", "O", IF(DATA!C19="CUSTOMER -PLACEMENT", "C", IF(DATA!C19="CUSTOMER -MOVEMENT", "C", " "))))</f>
        <v xml:space="preserve"> </v>
      </c>
      <c r="G13" s="40" t="str">
        <f t="shared" si="0"/>
        <v xml:space="preserve">|| | </v>
      </c>
      <c r="H13" s="39" t="e">
        <f>VLOOKUP(G:G,'INPUT ZCAM HIDE'!A:E,5,0)</f>
        <v>#N/A</v>
      </c>
      <c r="I13" s="39" t="e">
        <f>VLOOKUP(G:G,'INPUT ZCAM HIDE'!A:F,6,0)</f>
        <v>#N/A</v>
      </c>
    </row>
    <row r="14" spans="2:9" x14ac:dyDescent="0.35">
      <c r="B14" s="41">
        <f>DATA!$C$2+7*2</f>
        <v>14</v>
      </c>
      <c r="C14" s="40" t="str">
        <f>IF(DATA!A20="Z7 - REMOVAL","Z7", IF(DATA!A20="Z6 - PLACEMENT","Z6", IF(DATA!A20="ZL - MOVEMENT", "ZL","")))</f>
        <v/>
      </c>
      <c r="D14" s="40" t="str">
        <f>IF(DATA!B20="SPECIAL EVENT","SE", IF(DATA!B20="NON SPECIAL EVENT", "NSE",""))</f>
        <v/>
      </c>
      <c r="E14" s="42" t="str">
        <f>IF(DATA!P20="BREWED COFFEE","BC", IF(DATA!P20="BREWED TEA","BT", IF(DATA!P20="FOUNTAIN","F", IF(DATA!P20="COOLER","C", IF(DATA!P20="FROZEN BEV. MACHINE", "FBM", IF(DATA!P20="ICETAINER", "IT", IF(DATA!P20="VENDERS","V"," ")))))))</f>
        <v xml:space="preserve"> </v>
      </c>
      <c r="F14" s="41" t="str">
        <f>IF(DATA!C20="CLOSED OUTLET -REMOVAL","X", IF(DATA!C20="ALL OTHER -REMOVAL", "O", IF(DATA!C20="CUSTOMER -PLACEMENT", "C", IF(DATA!C20="CUSTOMER -MOVEMENT", "C", " "))))</f>
        <v xml:space="preserve"> </v>
      </c>
      <c r="G14" s="40" t="str">
        <f t="shared" si="0"/>
        <v xml:space="preserve">|| | </v>
      </c>
      <c r="H14" s="39" t="e">
        <f>VLOOKUP(G:G,'INPUT ZCAM HIDE'!A:E,5,0)</f>
        <v>#N/A</v>
      </c>
      <c r="I14" s="39" t="e">
        <f>VLOOKUP(G:G,'INPUT ZCAM HIDE'!A:F,6,0)</f>
        <v>#N/A</v>
      </c>
    </row>
    <row r="15" spans="2:9" x14ac:dyDescent="0.35">
      <c r="B15" s="41">
        <f>DATA!$C$2+7*2</f>
        <v>14</v>
      </c>
      <c r="C15" s="40" t="str">
        <f>IF(DATA!A21="Z7 - REMOVAL","Z7", IF(DATA!A21="Z6 - PLACEMENT","Z6", IF(DATA!A21="ZL - MOVEMENT", "ZL","")))</f>
        <v/>
      </c>
      <c r="D15" s="40" t="str">
        <f>IF(DATA!B21="SPECIAL EVENT","SE", IF(DATA!B21="NON SPECIAL EVENT", "NSE",""))</f>
        <v/>
      </c>
      <c r="E15" s="42" t="str">
        <f>IF(DATA!P21="BREWED COFFEE","BC", IF(DATA!P21="BREWED TEA","BT", IF(DATA!P21="FOUNTAIN","F", IF(DATA!P21="COOLER","C", IF(DATA!P21="FROZEN BEV. MACHINE", "FBM", IF(DATA!P21="ICETAINER", "IT", IF(DATA!P21="VENDERS","V"," ")))))))</f>
        <v xml:space="preserve"> </v>
      </c>
      <c r="F15" s="41" t="str">
        <f>IF(DATA!C21="CLOSED OUTLET -REMOVAL","X", IF(DATA!C21="ALL OTHER -REMOVAL", "O", IF(DATA!C21="CUSTOMER -PLACEMENT", "C", IF(DATA!C21="CUSTOMER -MOVEMENT", "C", " "))))</f>
        <v xml:space="preserve"> </v>
      </c>
      <c r="G15" s="40" t="str">
        <f t="shared" si="0"/>
        <v xml:space="preserve">|| | </v>
      </c>
      <c r="H15" s="39" t="e">
        <f>VLOOKUP(G:G,'INPUT ZCAM HIDE'!A:E,5,0)</f>
        <v>#N/A</v>
      </c>
      <c r="I15" s="39" t="e">
        <f>VLOOKUP(G:G,'INPUT ZCAM HIDE'!A:F,6,0)</f>
        <v>#N/A</v>
      </c>
    </row>
    <row r="16" spans="2:9" x14ac:dyDescent="0.35">
      <c r="B16" s="41">
        <f>DATA!$C$2+7*2</f>
        <v>14</v>
      </c>
      <c r="C16" s="40" t="str">
        <f>IF(DATA!A22="Z7 - REMOVAL","Z7", IF(DATA!A22="Z6 - PLACEMENT","Z6", IF(DATA!A22="ZL - MOVEMENT", "ZL","")))</f>
        <v/>
      </c>
      <c r="D16" s="40" t="str">
        <f>IF(DATA!B22="SPECIAL EVENT","SE", IF(DATA!B22="NON SPECIAL EVENT", "NSE",""))</f>
        <v/>
      </c>
      <c r="E16" s="42" t="str">
        <f>IF(DATA!P22="BREWED COFFEE","BC", IF(DATA!P22="BREWED TEA","BT", IF(DATA!P22="FOUNTAIN","F", IF(DATA!P22="COOLER","C", IF(DATA!P22="FROZEN BEV. MACHINE", "FBM", IF(DATA!P22="ICETAINER", "IT", IF(DATA!P22="VENDERS","V"," ")))))))</f>
        <v xml:space="preserve"> </v>
      </c>
      <c r="F16" s="41" t="str">
        <f>IF(DATA!C22="CLOSED OUTLET -REMOVAL","X", IF(DATA!C22="ALL OTHER -REMOVAL", "O", IF(DATA!C22="CUSTOMER -PLACEMENT", "C", IF(DATA!C22="CUSTOMER -MOVEMENT", "C", " "))))</f>
        <v xml:space="preserve"> </v>
      </c>
      <c r="G16" s="40" t="str">
        <f t="shared" si="0"/>
        <v xml:space="preserve">|| | </v>
      </c>
      <c r="H16" s="39" t="e">
        <f>VLOOKUP(G:G,'INPUT ZCAM HIDE'!A:E,5,0)</f>
        <v>#N/A</v>
      </c>
      <c r="I16" s="39" t="e">
        <f>VLOOKUP(G:G,'INPUT ZCAM HIDE'!A:F,6,0)</f>
        <v>#N/A</v>
      </c>
    </row>
    <row r="17" spans="2:9" x14ac:dyDescent="0.35">
      <c r="B17" s="41">
        <f>DATA!$C$2+7*2</f>
        <v>14</v>
      </c>
      <c r="C17" s="40" t="str">
        <f>IF(DATA!A23="Z7 - REMOVAL","Z7", IF(DATA!A23="Z6 - PLACEMENT","Z6", IF(DATA!A23="ZL - MOVEMENT", "ZL","")))</f>
        <v/>
      </c>
      <c r="D17" s="40" t="str">
        <f>IF(DATA!B23="SPECIAL EVENT","SE", IF(DATA!B23="NON SPECIAL EVENT", "NSE",""))</f>
        <v/>
      </c>
      <c r="E17" s="42" t="str">
        <f>IF(DATA!P23="BREWED COFFEE","BC", IF(DATA!P23="BREWED TEA","BT", IF(DATA!P23="FOUNTAIN","F", IF(DATA!P23="COOLER","C", IF(DATA!P23="FROZEN BEV. MACHINE", "FBM", IF(DATA!P23="ICETAINER", "IT", IF(DATA!P23="VENDERS","V"," ")))))))</f>
        <v xml:space="preserve"> </v>
      </c>
      <c r="F17" s="41" t="str">
        <f>IF(DATA!C23="CLOSED OUTLET -REMOVAL","X", IF(DATA!C23="ALL OTHER -REMOVAL", "O", IF(DATA!C23="CUSTOMER -PLACEMENT", "C", IF(DATA!C23="CUSTOMER -MOVEMENT", "C", " "))))</f>
        <v xml:space="preserve"> </v>
      </c>
      <c r="G17" s="40" t="str">
        <f t="shared" si="0"/>
        <v xml:space="preserve">|| | </v>
      </c>
      <c r="H17" s="39" t="e">
        <f>VLOOKUP(G:G,'INPUT ZCAM HIDE'!A:E,5,0)</f>
        <v>#N/A</v>
      </c>
      <c r="I17" s="39" t="e">
        <f>VLOOKUP(G:G,'INPUT ZCAM HIDE'!A:F,6,0)</f>
        <v>#N/A</v>
      </c>
    </row>
    <row r="18" spans="2:9" x14ac:dyDescent="0.35">
      <c r="B18" s="41">
        <f>DATA!$C$2+7*2</f>
        <v>14</v>
      </c>
      <c r="C18" s="40" t="str">
        <f>IF(DATA!A24="Z7 - REMOVAL","Z7", IF(DATA!A24="Z6 - PLACEMENT","Z6", IF(DATA!A24="ZL - MOVEMENT", "ZL","")))</f>
        <v/>
      </c>
      <c r="D18" s="40" t="str">
        <f>IF(DATA!B24="SPECIAL EVENT","SE", IF(DATA!B24="NON SPECIAL EVENT", "NSE",""))</f>
        <v/>
      </c>
      <c r="E18" s="42" t="str">
        <f>IF(DATA!P24="BREWED COFFEE","BC", IF(DATA!P24="BREWED TEA","BT", IF(DATA!P24="FOUNTAIN","F", IF(DATA!P24="COOLER","C", IF(DATA!P24="FROZEN BEV. MACHINE", "FBM", IF(DATA!P24="ICETAINER", "IT", IF(DATA!P24="VENDERS","V"," ")))))))</f>
        <v xml:space="preserve"> </v>
      </c>
      <c r="F18" s="41" t="str">
        <f>IF(DATA!C24="CLOSED OUTLET -REMOVAL","X", IF(DATA!C24="ALL OTHER -REMOVAL", "O", IF(DATA!C24="CUSTOMER -PLACEMENT", "C", IF(DATA!C24="CUSTOMER -MOVEMENT", "C", " "))))</f>
        <v xml:space="preserve"> </v>
      </c>
      <c r="G18" s="40" t="str">
        <f t="shared" si="0"/>
        <v xml:space="preserve">|| | </v>
      </c>
      <c r="H18" s="39" t="e">
        <f>VLOOKUP(G:G,'INPUT ZCAM HIDE'!A:E,5,0)</f>
        <v>#N/A</v>
      </c>
      <c r="I18" s="39" t="e">
        <f>VLOOKUP(G:G,'INPUT ZCAM HIDE'!A:F,6,0)</f>
        <v>#N/A</v>
      </c>
    </row>
    <row r="19" spans="2:9" x14ac:dyDescent="0.35">
      <c r="B19" s="41">
        <f>DATA!$C$2+7*2</f>
        <v>14</v>
      </c>
      <c r="C19" s="40" t="str">
        <f>IF(DATA!A25="Z7 - REMOVAL","Z7", IF(DATA!A25="Z6 - PLACEMENT","Z6", IF(DATA!A25="ZL - MOVEMENT", "ZL","")))</f>
        <v/>
      </c>
      <c r="D19" s="40" t="str">
        <f>IF(DATA!B25="SPECIAL EVENT","SE", IF(DATA!B25="NON SPECIAL EVENT", "NSE",""))</f>
        <v/>
      </c>
      <c r="E19" s="42" t="str">
        <f>IF(DATA!P25="BREWED COFFEE","BC", IF(DATA!P25="BREWED TEA","BT", IF(DATA!P25="FOUNTAIN","F", IF(DATA!P25="COOLER","C", IF(DATA!P25="FROZEN BEV. MACHINE", "FBM", IF(DATA!P25="ICETAINER", "IT", IF(DATA!P25="VENDERS","V"," ")))))))</f>
        <v xml:space="preserve"> </v>
      </c>
      <c r="F19" s="41" t="str">
        <f>IF(DATA!C25="CLOSED OUTLET -REMOVAL","X", IF(DATA!C25="ALL OTHER -REMOVAL", "O", IF(DATA!C25="CUSTOMER -PLACEMENT", "C", IF(DATA!C25="CUSTOMER -MOVEMENT", "C", " "))))</f>
        <v xml:space="preserve"> </v>
      </c>
      <c r="G19" s="40" t="str">
        <f t="shared" si="0"/>
        <v xml:space="preserve">|| | </v>
      </c>
      <c r="H19" s="39" t="e">
        <f>VLOOKUP(G:G,'INPUT ZCAM HIDE'!A:E,5,0)</f>
        <v>#N/A</v>
      </c>
      <c r="I19" s="39" t="e">
        <f>VLOOKUP(G:G,'INPUT ZCAM HIDE'!A:F,6,0)</f>
        <v>#N/A</v>
      </c>
    </row>
    <row r="20" spans="2:9" x14ac:dyDescent="0.35">
      <c r="B20" s="41">
        <f>DATA!$C$2+7*2</f>
        <v>14</v>
      </c>
      <c r="C20" s="40" t="str">
        <f>IF(DATA!A26="Z7 - REMOVAL","Z7", IF(DATA!A26="Z6 - PLACEMENT","Z6", IF(DATA!A26="ZL - MOVEMENT", "ZL","")))</f>
        <v/>
      </c>
      <c r="D20" s="40" t="str">
        <f>IF(DATA!B26="SPECIAL EVENT","SE", IF(DATA!B26="NON SPECIAL EVENT", "NSE",""))</f>
        <v/>
      </c>
      <c r="E20" s="42" t="str">
        <f>IF(DATA!P26="BREWED COFFEE","BC", IF(DATA!P26="BREWED TEA","BT", IF(DATA!P26="FOUNTAIN","F", IF(DATA!P26="COOLER","C", IF(DATA!P26="FROZEN BEV. MACHINE", "FBM", IF(DATA!P26="ICETAINER", "IT", IF(DATA!P26="VENDERS","V"," ")))))))</f>
        <v xml:space="preserve"> </v>
      </c>
      <c r="F20" s="41" t="str">
        <f>IF(DATA!C26="CLOSED OUTLET -REMOVAL","X", IF(DATA!C26="ALL OTHER -REMOVAL", "O", IF(DATA!C26="CUSTOMER -PLACEMENT", "C", IF(DATA!C26="CUSTOMER -MOVEMENT", "C", " "))))</f>
        <v xml:space="preserve"> </v>
      </c>
      <c r="G20" s="40" t="str">
        <f t="shared" si="0"/>
        <v xml:space="preserve">|| | </v>
      </c>
      <c r="H20" s="39" t="e">
        <f>VLOOKUP(G:G,'INPUT ZCAM HIDE'!A:E,5,0)</f>
        <v>#N/A</v>
      </c>
      <c r="I20" s="39" t="e">
        <f>VLOOKUP(G:G,'INPUT ZCAM HIDE'!A:F,6,0)</f>
        <v>#N/A</v>
      </c>
    </row>
    <row r="21" spans="2:9" x14ac:dyDescent="0.35">
      <c r="B21" s="41">
        <f>DATA!$C$2+7*2</f>
        <v>14</v>
      </c>
      <c r="C21" s="40" t="str">
        <f>IF(DATA!A27="Z7 - REMOVAL","Z7", IF(DATA!A27="Z6 - PLACEMENT","Z6", IF(DATA!A27="ZL - MOVEMENT", "ZL","")))</f>
        <v/>
      </c>
      <c r="D21" s="40" t="str">
        <f>IF(DATA!B27="SPECIAL EVENT","SE", IF(DATA!B27="NON SPECIAL EVENT", "NSE",""))</f>
        <v/>
      </c>
      <c r="E21" s="42" t="str">
        <f>IF(DATA!P27="BREWED COFFEE","BC", IF(DATA!P27="BREWED TEA","BT", IF(DATA!P27="FOUNTAIN","F", IF(DATA!P27="COOLER","C", IF(DATA!P27="FROZEN BEV. MACHINE", "FBM", IF(DATA!P27="ICETAINER", "IT", IF(DATA!P27="VENDERS","V"," ")))))))</f>
        <v xml:space="preserve"> </v>
      </c>
      <c r="F21" s="41" t="str">
        <f>IF(DATA!C27="CLOSED OUTLET -REMOVAL","X", IF(DATA!C27="ALL OTHER -REMOVAL", "O", IF(DATA!C27="CUSTOMER -PLACEMENT", "C", IF(DATA!C27="CUSTOMER -MOVEMENT", "C", " "))))</f>
        <v xml:space="preserve"> </v>
      </c>
      <c r="G21" s="40" t="str">
        <f t="shared" si="0"/>
        <v xml:space="preserve">|| | </v>
      </c>
      <c r="H21" s="39" t="e">
        <f>VLOOKUP(G:G,'INPUT ZCAM HIDE'!A:E,5,0)</f>
        <v>#N/A</v>
      </c>
      <c r="I21" s="39" t="e">
        <f>VLOOKUP(G:G,'INPUT ZCAM HIDE'!A:F,6,0)</f>
        <v>#N/A</v>
      </c>
    </row>
    <row r="22" spans="2:9" x14ac:dyDescent="0.35">
      <c r="B22" s="41">
        <f>DATA!$C$2+7*2</f>
        <v>14</v>
      </c>
      <c r="C22" s="40" t="str">
        <f>IF(DATA!A28="Z7 - REMOVAL","Z7", IF(DATA!A28="Z6 - PLACEMENT","Z6", IF(DATA!A28="ZL - MOVEMENT", "ZL","")))</f>
        <v/>
      </c>
      <c r="D22" s="40" t="str">
        <f>IF(DATA!B28="SPECIAL EVENT","SE", IF(DATA!B28="NON SPECIAL EVENT", "NSE",""))</f>
        <v/>
      </c>
      <c r="E22" s="42" t="str">
        <f>IF(DATA!P28="BREWED COFFEE","BC", IF(DATA!P28="BREWED TEA","BT", IF(DATA!P28="FOUNTAIN","F", IF(DATA!P28="COOLER","C", IF(DATA!P28="FROZEN BEV. MACHINE", "FBM", IF(DATA!P28="ICETAINER", "IT", IF(DATA!P28="VENDERS","V"," ")))))))</f>
        <v xml:space="preserve"> </v>
      </c>
      <c r="F22" s="41" t="str">
        <f>IF(DATA!C28="CLOSED OUTLET -REMOVAL","X", IF(DATA!C28="ALL OTHER -REMOVAL", "O", IF(DATA!C28="CUSTOMER -PLACEMENT", "C", IF(DATA!C28="CUSTOMER -MOVEMENT", "C", " "))))</f>
        <v xml:space="preserve"> </v>
      </c>
      <c r="G22" s="40" t="str">
        <f t="shared" si="0"/>
        <v xml:space="preserve">|| | </v>
      </c>
      <c r="H22" s="39" t="e">
        <f>VLOOKUP(G:G,'INPUT ZCAM HIDE'!A:E,5,0)</f>
        <v>#N/A</v>
      </c>
      <c r="I22" s="39" t="e">
        <f>VLOOKUP(G:G,'INPUT ZCAM HIDE'!A:F,6,0)</f>
        <v>#N/A</v>
      </c>
    </row>
    <row r="23" spans="2:9" x14ac:dyDescent="0.35">
      <c r="B23" s="41">
        <f>DATA!$C$2+7*2</f>
        <v>14</v>
      </c>
      <c r="C23" s="40" t="str">
        <f>IF(DATA!A29="Z7 - REMOVAL","Z7", IF(DATA!A29="Z6 - PLACEMENT","Z6", IF(DATA!A29="ZL - MOVEMENT", "ZL","")))</f>
        <v/>
      </c>
      <c r="D23" s="40" t="str">
        <f>IF(DATA!B29="SPECIAL EVENT","SE", IF(DATA!B29="NON SPECIAL EVENT", "NSE",""))</f>
        <v/>
      </c>
      <c r="E23" s="42" t="str">
        <f>IF(DATA!P29="BREWED COFFEE","BC", IF(DATA!P29="BREWED TEA","BT", IF(DATA!P29="FOUNTAIN","F", IF(DATA!P29="COOLER","C", IF(DATA!P29="FROZEN BEV. MACHINE", "FBM", IF(DATA!P29="ICETAINER", "IT", IF(DATA!P29="VENDERS","V"," ")))))))</f>
        <v xml:space="preserve"> </v>
      </c>
      <c r="F23" s="41" t="str">
        <f>IF(DATA!C29="CLOSED OUTLET -REMOVAL","X", IF(DATA!C29="ALL OTHER -REMOVAL", "O", IF(DATA!C29="CUSTOMER -PLACEMENT", "C", IF(DATA!C29="CUSTOMER -MOVEMENT", "C", " "))))</f>
        <v xml:space="preserve"> </v>
      </c>
      <c r="G23" s="40" t="str">
        <f t="shared" si="0"/>
        <v xml:space="preserve">|| | </v>
      </c>
      <c r="H23" s="39" t="e">
        <f>VLOOKUP(G:G,'INPUT ZCAM HIDE'!A:E,5,0)</f>
        <v>#N/A</v>
      </c>
      <c r="I23" s="39" t="e">
        <f>VLOOKUP(G:G,'INPUT ZCAM HIDE'!A:F,6,0)</f>
        <v>#N/A</v>
      </c>
    </row>
    <row r="24" spans="2:9" x14ac:dyDescent="0.35">
      <c r="B24" s="41">
        <f>DATA!$C$2+7*2</f>
        <v>14</v>
      </c>
      <c r="C24" s="40" t="str">
        <f>IF(DATA!A30="Z7 - REMOVAL","Z7", IF(DATA!A30="Z6 - PLACEMENT","Z6", IF(DATA!A30="ZL - MOVEMENT", "ZL","")))</f>
        <v/>
      </c>
      <c r="D24" s="40" t="str">
        <f>IF(DATA!B30="SPECIAL EVENT","SE", IF(DATA!B30="NON SPECIAL EVENT", "NSE",""))</f>
        <v/>
      </c>
      <c r="E24" s="42" t="str">
        <f>IF(DATA!P30="BREWED COFFEE","BC", IF(DATA!P30="BREWED TEA","BT", IF(DATA!P30="FOUNTAIN","F", IF(DATA!P30="COOLER","C", IF(DATA!P30="FROZEN BEV. MACHINE", "FBM", IF(DATA!P30="ICETAINER", "IT", IF(DATA!P30="VENDERS","V"," ")))))))</f>
        <v xml:space="preserve"> </v>
      </c>
      <c r="F24" s="41" t="str">
        <f>IF(DATA!C30="CLOSED OUTLET -REMOVAL","X", IF(DATA!C30="ALL OTHER -REMOVAL", "O", IF(DATA!C30="CUSTOMER -PLACEMENT", "C", IF(DATA!C30="CUSTOMER -MOVEMENT", "C", " "))))</f>
        <v xml:space="preserve"> </v>
      </c>
      <c r="G24" s="40" t="str">
        <f t="shared" si="0"/>
        <v xml:space="preserve">|| | </v>
      </c>
      <c r="H24" s="39" t="e">
        <f>VLOOKUP(G:G,'INPUT ZCAM HIDE'!A:E,5,0)</f>
        <v>#N/A</v>
      </c>
      <c r="I24" s="39" t="e">
        <f>VLOOKUP(G:G,'INPUT ZCAM HIDE'!A:F,6,0)</f>
        <v>#N/A</v>
      </c>
    </row>
    <row r="25" spans="2:9" x14ac:dyDescent="0.35">
      <c r="B25" s="41">
        <f>DATA!$C$2+7*2</f>
        <v>14</v>
      </c>
      <c r="C25" s="40" t="str">
        <f>IF(DATA!A31="Z7 - REMOVAL","Z7", IF(DATA!A31="Z6 - PLACEMENT","Z6", IF(DATA!A31="ZL - MOVEMENT", "ZL","")))</f>
        <v/>
      </c>
      <c r="D25" s="40" t="str">
        <f>IF(DATA!B31="SPECIAL EVENT","SE", IF(DATA!B31="NON SPECIAL EVENT", "NSE",""))</f>
        <v/>
      </c>
      <c r="E25" s="42" t="str">
        <f>IF(DATA!P31="BREWED COFFEE","BC", IF(DATA!P31="BREWED TEA","BT", IF(DATA!P31="FOUNTAIN","F", IF(DATA!P31="COOLER","C", IF(DATA!P31="FROZEN BEV. MACHINE", "FBM", IF(DATA!P31="ICETAINER", "IT", IF(DATA!P31="VENDERS","V"," ")))))))</f>
        <v xml:space="preserve"> </v>
      </c>
      <c r="F25" s="41" t="str">
        <f>IF(DATA!C31="CLOSED OUTLET -REMOVAL","X", IF(DATA!C31="ALL OTHER -REMOVAL", "O", IF(DATA!C31="CUSTOMER -PLACEMENT", "C", IF(DATA!C31="CUSTOMER -MOVEMENT", "C", " "))))</f>
        <v xml:space="preserve"> </v>
      </c>
      <c r="G25" s="40" t="str">
        <f t="shared" si="0"/>
        <v xml:space="preserve">|| | </v>
      </c>
      <c r="H25" s="39" t="e">
        <f>VLOOKUP(G:G,'INPUT ZCAM HIDE'!A:E,5,0)</f>
        <v>#N/A</v>
      </c>
      <c r="I25" s="39" t="e">
        <f>VLOOKUP(G:G,'INPUT ZCAM HIDE'!A:F,6,0)</f>
        <v>#N/A</v>
      </c>
    </row>
    <row r="26" spans="2:9" x14ac:dyDescent="0.35">
      <c r="B26" s="41">
        <f>DATA!$C$2+7*2</f>
        <v>14</v>
      </c>
      <c r="C26" s="40" t="str">
        <f>IF(DATA!A32="Z7 - REMOVAL","Z7", IF(DATA!A32="Z6 - PLACEMENT","Z6", IF(DATA!A32="ZL - MOVEMENT", "ZL","")))</f>
        <v/>
      </c>
      <c r="D26" s="40" t="str">
        <f>IF(DATA!B32="SPECIAL EVENT","SE", IF(DATA!B32="NON SPECIAL EVENT", "NSE",""))</f>
        <v/>
      </c>
      <c r="E26" s="42" t="str">
        <f>IF(DATA!P32="BREWED COFFEE","BC", IF(DATA!P32="BREWED TEA","BT", IF(DATA!P32="FOUNTAIN","F", IF(DATA!P32="COOLER","C", IF(DATA!P32="FROZEN BEV. MACHINE", "FBM", IF(DATA!P32="ICETAINER", "IT", IF(DATA!P32="VENDERS","V"," ")))))))</f>
        <v xml:space="preserve"> </v>
      </c>
      <c r="F26" s="41" t="str">
        <f>IF(DATA!C32="CLOSED OUTLET -REMOVAL","X", IF(DATA!C32="ALL OTHER -REMOVAL", "O", IF(DATA!C32="CUSTOMER -PLACEMENT", "C", IF(DATA!C32="CUSTOMER -MOVEMENT", "C", " "))))</f>
        <v xml:space="preserve"> </v>
      </c>
      <c r="G26" s="40" t="str">
        <f t="shared" si="0"/>
        <v xml:space="preserve">|| | </v>
      </c>
      <c r="H26" s="39" t="e">
        <f>VLOOKUP(G:G,'INPUT ZCAM HIDE'!A:E,5,0)</f>
        <v>#N/A</v>
      </c>
      <c r="I26" s="39" t="e">
        <f>VLOOKUP(G:G,'INPUT ZCAM HIDE'!A:F,6,0)</f>
        <v>#N/A</v>
      </c>
    </row>
    <row r="27" spans="2:9" x14ac:dyDescent="0.35">
      <c r="B27" s="41">
        <f>DATA!$C$2+7*2</f>
        <v>14</v>
      </c>
      <c r="C27" s="40" t="str">
        <f>IF(DATA!A33="Z7 - REMOVAL","Z7", IF(DATA!A33="Z6 - PLACEMENT","Z6", IF(DATA!A33="ZL - MOVEMENT", "ZL","")))</f>
        <v/>
      </c>
      <c r="D27" s="40" t="str">
        <f>IF(DATA!B33="SPECIAL EVENT","SE", IF(DATA!B33="NON SPECIAL EVENT", "NSE",""))</f>
        <v/>
      </c>
      <c r="E27" s="42" t="str">
        <f>IF(DATA!P33="BREWED COFFEE","BC", IF(DATA!P33="BREWED TEA","BT", IF(DATA!P33="FOUNTAIN","F", IF(DATA!P33="COOLER","C", IF(DATA!P33="FROZEN BEV. MACHINE", "FBM", IF(DATA!P33="ICETAINER", "IT", IF(DATA!P33="VENDERS","V"," ")))))))</f>
        <v xml:space="preserve"> </v>
      </c>
      <c r="F27" s="41" t="str">
        <f>IF(DATA!C33="CLOSED OUTLET -REMOVAL","X", IF(DATA!C33="ALL OTHER -REMOVAL", "O", IF(DATA!C33="CUSTOMER -PLACEMENT", "C", IF(DATA!C33="CUSTOMER -MOVEMENT", "C", " "))))</f>
        <v xml:space="preserve"> </v>
      </c>
      <c r="G27" s="40" t="str">
        <f t="shared" si="0"/>
        <v xml:space="preserve">|| | </v>
      </c>
      <c r="H27" s="39" t="e">
        <f>VLOOKUP(G:G,'INPUT ZCAM HIDE'!A:E,5,0)</f>
        <v>#N/A</v>
      </c>
      <c r="I27" s="39" t="e">
        <f>VLOOKUP(G:G,'INPUT ZCAM HIDE'!A:F,6,0)</f>
        <v>#N/A</v>
      </c>
    </row>
    <row r="28" spans="2:9" x14ac:dyDescent="0.35">
      <c r="B28" s="41">
        <f>DATA!$C$2+7*2</f>
        <v>14</v>
      </c>
      <c r="C28" s="40" t="str">
        <f>IF(DATA!A34="Z7 - REMOVAL","Z7", IF(DATA!A34="Z6 - PLACEMENT","Z6", IF(DATA!A34="ZL - MOVEMENT", "ZL","")))</f>
        <v/>
      </c>
      <c r="D28" s="40" t="str">
        <f>IF(DATA!B34="SPECIAL EVENT","SE", IF(DATA!B34="NON SPECIAL EVENT", "NSE",""))</f>
        <v/>
      </c>
      <c r="E28" s="42" t="str">
        <f>IF(DATA!P34="BREWED COFFEE","BC", IF(DATA!P34="BREWED TEA","BT", IF(DATA!P34="FOUNTAIN","F", IF(DATA!P34="COOLER","C", IF(DATA!P34="FROZEN BEV. MACHINE", "FBM", IF(DATA!P34="ICETAINER", "IT", IF(DATA!P34="VENDERS","V"," ")))))))</f>
        <v xml:space="preserve"> </v>
      </c>
      <c r="F28" s="41" t="str">
        <f>IF(DATA!C34="CLOSED OUTLET -REMOVAL","X", IF(DATA!C34="ALL OTHER -REMOVAL", "O", IF(DATA!C34="CUSTOMER -PLACEMENT", "C", IF(DATA!C34="CUSTOMER -MOVEMENT", "C", " "))))</f>
        <v xml:space="preserve"> </v>
      </c>
      <c r="G28" s="40" t="str">
        <f t="shared" si="0"/>
        <v xml:space="preserve">|| | </v>
      </c>
      <c r="H28" s="39" t="e">
        <f>VLOOKUP(G:G,'INPUT ZCAM HIDE'!A:E,5,0)</f>
        <v>#N/A</v>
      </c>
      <c r="I28" s="39" t="e">
        <f>VLOOKUP(G:G,'INPUT ZCAM HIDE'!A:F,6,0)</f>
        <v>#N/A</v>
      </c>
    </row>
    <row r="29" spans="2:9" x14ac:dyDescent="0.35">
      <c r="B29" s="41">
        <f>DATA!$C$2+7*2</f>
        <v>14</v>
      </c>
      <c r="C29" s="40" t="str">
        <f>IF(DATA!A35="Z7 - REMOVAL","Z7", IF(DATA!A35="Z6 - PLACEMENT","Z6", IF(DATA!A35="ZL - MOVEMENT", "ZL","")))</f>
        <v/>
      </c>
      <c r="D29" s="40" t="str">
        <f>IF(DATA!B35="SPECIAL EVENT","SE", IF(DATA!B35="NON SPECIAL EVENT", "NSE",""))</f>
        <v/>
      </c>
      <c r="E29" s="42" t="str">
        <f>IF(DATA!P35="BREWED COFFEE","BC", IF(DATA!P35="BREWED TEA","BT", IF(DATA!P35="FOUNTAIN","F", IF(DATA!P35="COOLER","C", IF(DATA!P35="FROZEN BEV. MACHINE", "FBM", IF(DATA!P35="ICETAINER", "IT", IF(DATA!P35="VENDERS","V"," ")))))))</f>
        <v xml:space="preserve"> </v>
      </c>
      <c r="F29" s="41" t="str">
        <f>IF(DATA!C35="CLOSED OUTLET -REMOVAL","X", IF(DATA!C35="ALL OTHER -REMOVAL", "O", IF(DATA!C35="CUSTOMER -PLACEMENT", "C", IF(DATA!C35="CUSTOMER -MOVEMENT", "C", " "))))</f>
        <v xml:space="preserve"> </v>
      </c>
      <c r="G29" s="40" t="str">
        <f t="shared" si="0"/>
        <v xml:space="preserve">|| | </v>
      </c>
      <c r="H29" s="39" t="e">
        <f>VLOOKUP(G:G,'INPUT ZCAM HIDE'!A:E,5,0)</f>
        <v>#N/A</v>
      </c>
      <c r="I29" s="39" t="e">
        <f>VLOOKUP(G:G,'INPUT ZCAM HIDE'!A:F,6,0)</f>
        <v>#N/A</v>
      </c>
    </row>
    <row r="30" spans="2:9" x14ac:dyDescent="0.35">
      <c r="B30" s="41">
        <f>DATA!$C$2+7*2</f>
        <v>14</v>
      </c>
      <c r="C30" s="40" t="str">
        <f>IF(DATA!A36="Z7 - REMOVAL","Z7", IF(DATA!A36="Z6 - PLACEMENT","Z6", IF(DATA!A36="ZL - MOVEMENT", "ZL","")))</f>
        <v/>
      </c>
      <c r="D30" s="40" t="str">
        <f>IF(DATA!B36="SPECIAL EVENT","SE", IF(DATA!B36="NON SPECIAL EVENT", "NSE",""))</f>
        <v/>
      </c>
      <c r="E30" s="42" t="str">
        <f>IF(DATA!P36="BREWED COFFEE","BC", IF(DATA!P36="BREWED TEA","BT", IF(DATA!P36="FOUNTAIN","F", IF(DATA!P36="COOLER","C", IF(DATA!P36="FROZEN BEV. MACHINE", "FBM", IF(DATA!P36="ICETAINER", "IT", IF(DATA!P36="VENDERS","V"," ")))))))</f>
        <v xml:space="preserve"> </v>
      </c>
      <c r="F30" s="41" t="str">
        <f>IF(DATA!C36="CLOSED OUTLET -REMOVAL","X", IF(DATA!C36="ALL OTHER -REMOVAL", "O", IF(DATA!C36="CUSTOMER -PLACEMENT", "C", IF(DATA!C36="CUSTOMER -MOVEMENT", "C", " "))))</f>
        <v xml:space="preserve"> </v>
      </c>
      <c r="G30" s="40" t="str">
        <f t="shared" si="0"/>
        <v xml:space="preserve">|| | </v>
      </c>
      <c r="H30" s="39" t="e">
        <f>VLOOKUP(G:G,'INPUT ZCAM HIDE'!A:E,5,0)</f>
        <v>#N/A</v>
      </c>
      <c r="I30" s="39" t="e">
        <f>VLOOKUP(G:G,'INPUT ZCAM HIDE'!A:F,6,0)</f>
        <v>#N/A</v>
      </c>
    </row>
    <row r="31" spans="2:9" x14ac:dyDescent="0.35">
      <c r="B31" s="41">
        <f>DATA!$C$2+7*2</f>
        <v>14</v>
      </c>
      <c r="C31" s="40" t="str">
        <f>IF(DATA!A37="Z7 - REMOVAL","Z7", IF(DATA!A37="Z6 - PLACEMENT","Z6", IF(DATA!A37="ZL - MOVEMENT", "ZL","")))</f>
        <v/>
      </c>
      <c r="D31" s="40" t="str">
        <f>IF(DATA!B37="SPECIAL EVENT","SE", IF(DATA!B37="NON SPECIAL EVENT", "NSE",""))</f>
        <v/>
      </c>
      <c r="E31" s="42" t="str">
        <f>IF(DATA!P37="BREWED COFFEE","BC", IF(DATA!P37="BREWED TEA","BT", IF(DATA!P37="FOUNTAIN","F", IF(DATA!P37="COOLER","C", IF(DATA!P37="FROZEN BEV. MACHINE", "FBM", IF(DATA!P37="ICETAINER", "IT", IF(DATA!P37="VENDERS","V"," ")))))))</f>
        <v xml:space="preserve"> </v>
      </c>
      <c r="F31" s="41" t="str">
        <f>IF(DATA!C37="CLOSED OUTLET -REMOVAL","X", IF(DATA!C37="ALL OTHER -REMOVAL", "O", IF(DATA!C37="CUSTOMER -PLACEMENT", "C", IF(DATA!C37="CUSTOMER -MOVEMENT", "C", " "))))</f>
        <v xml:space="preserve"> </v>
      </c>
      <c r="G31" s="40" t="str">
        <f t="shared" si="0"/>
        <v xml:space="preserve">|| | </v>
      </c>
      <c r="H31" s="39" t="e">
        <f>VLOOKUP(G:G,'INPUT ZCAM HIDE'!A:E,5,0)</f>
        <v>#N/A</v>
      </c>
      <c r="I31" s="39" t="e">
        <f>VLOOKUP(G:G,'INPUT ZCAM HIDE'!A:F,6,0)</f>
        <v>#N/A</v>
      </c>
    </row>
    <row r="32" spans="2:9" x14ac:dyDescent="0.35">
      <c r="B32" s="41">
        <f>DATA!$C$2+7*2</f>
        <v>14</v>
      </c>
      <c r="C32" s="40" t="str">
        <f>IF(DATA!A38="Z7 - REMOVAL","Z7", IF(DATA!A38="Z6 - PLACEMENT","Z6", IF(DATA!A38="ZL - MOVEMENT", "ZL","")))</f>
        <v/>
      </c>
      <c r="D32" s="40" t="str">
        <f>IF(DATA!B38="SPECIAL EVENT","SE", IF(DATA!B38="NON SPECIAL EVENT", "NSE",""))</f>
        <v/>
      </c>
      <c r="E32" s="42" t="str">
        <f>IF(DATA!P38="BREWED COFFEE","BC", IF(DATA!P38="BREWED TEA","BT", IF(DATA!P38="FOUNTAIN","F", IF(DATA!P38="COOLER","C", IF(DATA!P38="FROZEN BEV. MACHINE", "FBM", IF(DATA!P38="ICETAINER", "IT", IF(DATA!P38="VENDERS","V"," ")))))))</f>
        <v xml:space="preserve"> </v>
      </c>
      <c r="F32" s="41" t="str">
        <f>IF(DATA!C38="CLOSED OUTLET -REMOVAL","X", IF(DATA!C38="ALL OTHER -REMOVAL", "O", IF(DATA!C38="CUSTOMER -PLACEMENT", "C", IF(DATA!C38="CUSTOMER -MOVEMENT", "C", " "))))</f>
        <v xml:space="preserve"> </v>
      </c>
      <c r="G32" s="40" t="str">
        <f t="shared" si="0"/>
        <v xml:space="preserve">|| | </v>
      </c>
      <c r="H32" s="39" t="e">
        <f>VLOOKUP(G:G,'INPUT ZCAM HIDE'!A:E,5,0)</f>
        <v>#N/A</v>
      </c>
      <c r="I32" s="39" t="e">
        <f>VLOOKUP(G:G,'INPUT ZCAM HIDE'!A:F,6,0)</f>
        <v>#N/A</v>
      </c>
    </row>
    <row r="33" spans="2:9" x14ac:dyDescent="0.35">
      <c r="B33" s="41">
        <f>DATA!$C$2+7*2</f>
        <v>14</v>
      </c>
      <c r="C33" s="40" t="str">
        <f>IF(DATA!A39="Z7 - REMOVAL","Z7", IF(DATA!A39="Z6 - PLACEMENT","Z6", IF(DATA!A39="ZL - MOVEMENT", "ZL","")))</f>
        <v/>
      </c>
      <c r="D33" s="40" t="str">
        <f>IF(DATA!B39="SPECIAL EVENT","SE", IF(DATA!B39="NON SPECIAL EVENT", "NSE",""))</f>
        <v/>
      </c>
      <c r="E33" s="42" t="str">
        <f>IF(DATA!P39="BREWED COFFEE","BC", IF(DATA!P39="BREWED TEA","BT", IF(DATA!P39="FOUNTAIN","F", IF(DATA!P39="COOLER","C", IF(DATA!P39="FROZEN BEV. MACHINE", "FBM", IF(DATA!P39="ICETAINER", "IT", IF(DATA!P39="VENDERS","V"," ")))))))</f>
        <v xml:space="preserve"> </v>
      </c>
      <c r="F33" s="41" t="str">
        <f>IF(DATA!C39="CLOSED OUTLET -REMOVAL","X", IF(DATA!C39="ALL OTHER -REMOVAL", "O", IF(DATA!C39="CUSTOMER -PLACEMENT", "C", IF(DATA!C39="CUSTOMER -MOVEMENT", "C", " "))))</f>
        <v xml:space="preserve"> </v>
      </c>
      <c r="G33" s="40" t="str">
        <f t="shared" si="0"/>
        <v xml:space="preserve">|| | </v>
      </c>
      <c r="H33" s="39" t="e">
        <f>VLOOKUP(G:G,'INPUT ZCAM HIDE'!A:E,5,0)</f>
        <v>#N/A</v>
      </c>
      <c r="I33" s="39" t="e">
        <f>VLOOKUP(G:G,'INPUT ZCAM HIDE'!A:F,6,0)</f>
        <v>#N/A</v>
      </c>
    </row>
    <row r="34" spans="2:9" x14ac:dyDescent="0.35">
      <c r="B34" s="41">
        <f>DATA!$C$2+7*2</f>
        <v>14</v>
      </c>
      <c r="C34" s="40" t="str">
        <f>IF(DATA!A40="Z7 - REMOVAL","Z7", IF(DATA!A40="Z6 - PLACEMENT","Z6", IF(DATA!A40="ZL - MOVEMENT", "ZL","")))</f>
        <v/>
      </c>
      <c r="D34" s="40" t="str">
        <f>IF(DATA!B40="SPECIAL EVENT","SE", IF(DATA!B40="NON SPECIAL EVENT", "NSE",""))</f>
        <v/>
      </c>
      <c r="E34" s="42" t="str">
        <f>IF(DATA!P40="BREWED COFFEE","BC", IF(DATA!P40="BREWED TEA","BT", IF(DATA!P40="FOUNTAIN","F", IF(DATA!P40="COOLER","C", IF(DATA!P40="FROZEN BEV. MACHINE", "FBM", IF(DATA!P40="ICETAINER", "IT", IF(DATA!P40="VENDERS","V"," ")))))))</f>
        <v xml:space="preserve"> </v>
      </c>
      <c r="F34" s="41" t="str">
        <f>IF(DATA!C40="CLOSED OUTLET -REMOVAL","X", IF(DATA!C40="ALL OTHER -REMOVAL", "O", IF(DATA!C40="CUSTOMER -PLACEMENT", "C", IF(DATA!C40="CUSTOMER -MOVEMENT", "C", " "))))</f>
        <v xml:space="preserve"> </v>
      </c>
      <c r="G34" s="40" t="str">
        <f t="shared" si="0"/>
        <v xml:space="preserve">|| | </v>
      </c>
      <c r="H34" s="39" t="e">
        <f>VLOOKUP(G:G,'INPUT ZCAM HIDE'!A:E,5,0)</f>
        <v>#N/A</v>
      </c>
      <c r="I34" s="39" t="e">
        <f>VLOOKUP(G:G,'INPUT ZCAM HIDE'!A:F,6,0)</f>
        <v>#N/A</v>
      </c>
    </row>
    <row r="35" spans="2:9" x14ac:dyDescent="0.35">
      <c r="B35" s="41">
        <f>DATA!$C$2+7*2</f>
        <v>14</v>
      </c>
      <c r="C35" s="40" t="str">
        <f>IF(DATA!A41="Z7 - REMOVAL","Z7", IF(DATA!A41="Z6 - PLACEMENT","Z6", IF(DATA!A41="ZL - MOVEMENT", "ZL","")))</f>
        <v/>
      </c>
      <c r="D35" s="40" t="str">
        <f>IF(DATA!B41="SPECIAL EVENT","SE", IF(DATA!B41="NON SPECIAL EVENT", "NSE",""))</f>
        <v/>
      </c>
      <c r="E35" s="42" t="str">
        <f>IF(DATA!P41="BREWED COFFEE","BC", IF(DATA!P41="BREWED TEA","BT", IF(DATA!P41="FOUNTAIN","F", IF(DATA!P41="COOLER","C", IF(DATA!P41="FROZEN BEV. MACHINE", "FBM", IF(DATA!P41="ICETAINER", "IT", IF(DATA!P41="VENDERS","V"," ")))))))</f>
        <v xml:space="preserve"> </v>
      </c>
      <c r="F35" s="41" t="str">
        <f>IF(DATA!C41="CLOSED OUTLET -REMOVAL","X", IF(DATA!C41="ALL OTHER -REMOVAL", "O", IF(DATA!C41="CUSTOMER -PLACEMENT", "C", IF(DATA!C41="CUSTOMER -MOVEMENT", "C", " "))))</f>
        <v xml:space="preserve"> </v>
      </c>
      <c r="G35" s="40" t="str">
        <f t="shared" si="0"/>
        <v xml:space="preserve">|| | </v>
      </c>
      <c r="H35" s="39" t="e">
        <f>VLOOKUP(G:G,'INPUT ZCAM HIDE'!A:E,5,0)</f>
        <v>#N/A</v>
      </c>
      <c r="I35" s="39" t="e">
        <f>VLOOKUP(G:G,'INPUT ZCAM HIDE'!A:F,6,0)</f>
        <v>#N/A</v>
      </c>
    </row>
    <row r="36" spans="2:9" x14ac:dyDescent="0.35">
      <c r="B36" s="41">
        <f>DATA!$C$2+7*2</f>
        <v>14</v>
      </c>
      <c r="C36" s="40" t="str">
        <f>IF(DATA!A42="Z7 - REMOVAL","Z7", IF(DATA!A42="Z6 - PLACEMENT","Z6", IF(DATA!A42="ZL - MOVEMENT", "ZL","")))</f>
        <v/>
      </c>
      <c r="D36" s="40" t="str">
        <f>IF(DATA!B42="SPECIAL EVENT","SE", IF(DATA!B42="NON SPECIAL EVENT", "NSE",""))</f>
        <v/>
      </c>
      <c r="E36" s="42" t="str">
        <f>IF(DATA!P42="BREWED COFFEE","BC", IF(DATA!P42="BREWED TEA","BT", IF(DATA!P42="FOUNTAIN","F", IF(DATA!P42="COOLER","C", IF(DATA!P42="FROZEN BEV. MACHINE", "FBM", IF(DATA!P42="ICETAINER", "IT", IF(DATA!P42="VENDERS","V"," ")))))))</f>
        <v xml:space="preserve"> </v>
      </c>
      <c r="F36" s="41" t="str">
        <f>IF(DATA!C42="CLOSED OUTLET -REMOVAL","X", IF(DATA!C42="ALL OTHER -REMOVAL", "O", IF(DATA!C42="CUSTOMER -PLACEMENT", "C", IF(DATA!C42="CUSTOMER -MOVEMENT", "C", " "))))</f>
        <v xml:space="preserve"> </v>
      </c>
      <c r="G36" s="40" t="str">
        <f t="shared" si="0"/>
        <v xml:space="preserve">|| | </v>
      </c>
      <c r="H36" s="39" t="e">
        <f>VLOOKUP(G:G,'INPUT ZCAM HIDE'!A:E,5,0)</f>
        <v>#N/A</v>
      </c>
      <c r="I36" s="39" t="e">
        <f>VLOOKUP(G:G,'INPUT ZCAM HIDE'!A:F,6,0)</f>
        <v>#N/A</v>
      </c>
    </row>
    <row r="37" spans="2:9" x14ac:dyDescent="0.35">
      <c r="B37" s="41">
        <f>DATA!$C$2+7*2</f>
        <v>14</v>
      </c>
      <c r="C37" s="40" t="str">
        <f>IF(DATA!A43="Z7 - REMOVAL","Z7", IF(DATA!A43="Z6 - PLACEMENT","Z6", IF(DATA!A43="ZL - MOVEMENT", "ZL","")))</f>
        <v/>
      </c>
      <c r="D37" s="40" t="str">
        <f>IF(DATA!B43="SPECIAL EVENT","SE", IF(DATA!B43="NON SPECIAL EVENT", "NSE",""))</f>
        <v/>
      </c>
      <c r="E37" s="42" t="str">
        <f>IF(DATA!P43="BREWED COFFEE","BC", IF(DATA!P43="BREWED TEA","BT", IF(DATA!P43="FOUNTAIN","F", IF(DATA!P43="COOLER","C", IF(DATA!P43="FROZEN BEV. MACHINE", "FBM", IF(DATA!P43="ICETAINER", "IT", IF(DATA!P43="VENDERS","V"," ")))))))</f>
        <v xml:space="preserve"> </v>
      </c>
      <c r="F37" s="41" t="str">
        <f>IF(DATA!C43="CLOSED OUTLET -REMOVAL","X", IF(DATA!C43="ALL OTHER -REMOVAL", "O", IF(DATA!C43="CUSTOMER -PLACEMENT", "C", IF(DATA!C43="CUSTOMER -MOVEMENT", "C", " "))))</f>
        <v xml:space="preserve"> </v>
      </c>
      <c r="G37" s="40" t="str">
        <f t="shared" si="0"/>
        <v xml:space="preserve">|| | </v>
      </c>
      <c r="H37" s="39" t="e">
        <f>VLOOKUP(G:G,'INPUT ZCAM HIDE'!A:E,5,0)</f>
        <v>#N/A</v>
      </c>
      <c r="I37" s="39" t="e">
        <f>VLOOKUP(G:G,'INPUT ZCAM HIDE'!A:F,6,0)</f>
        <v>#N/A</v>
      </c>
    </row>
    <row r="38" spans="2:9" x14ac:dyDescent="0.35">
      <c r="B38" s="41">
        <f>DATA!$C$2+7*2</f>
        <v>14</v>
      </c>
      <c r="C38" s="40" t="str">
        <f>IF(DATA!A44="Z7 - REMOVAL","Z7", IF(DATA!A44="Z6 - PLACEMENT","Z6", IF(DATA!A44="ZL - MOVEMENT", "ZL","")))</f>
        <v/>
      </c>
      <c r="D38" s="40" t="str">
        <f>IF(DATA!B44="SPECIAL EVENT","SE", IF(DATA!B44="NON SPECIAL EVENT", "NSE",""))</f>
        <v/>
      </c>
      <c r="E38" s="42" t="str">
        <f>IF(DATA!P44="BREWED COFFEE","BC", IF(DATA!P44="BREWED TEA","BT", IF(DATA!P44="FOUNTAIN","F", IF(DATA!P44="COOLER","C", IF(DATA!P44="FROZEN BEV. MACHINE", "FBM", IF(DATA!P44="ICETAINER", "IT", IF(DATA!P44="VENDERS","V"," ")))))))</f>
        <v xml:space="preserve"> </v>
      </c>
      <c r="F38" s="41" t="str">
        <f>IF(DATA!C44="CLOSED OUTLET -REMOVAL","X", IF(DATA!C44="ALL OTHER -REMOVAL", "O", IF(DATA!C44="CUSTOMER -PLACEMENT", "C", IF(DATA!C44="CUSTOMER -MOVEMENT", "C", " "))))</f>
        <v xml:space="preserve"> </v>
      </c>
      <c r="G38" s="40" t="str">
        <f t="shared" si="0"/>
        <v xml:space="preserve">|| | </v>
      </c>
      <c r="H38" s="39" t="e">
        <f>VLOOKUP(G:G,'INPUT ZCAM HIDE'!A:E,5,0)</f>
        <v>#N/A</v>
      </c>
      <c r="I38" s="39" t="e">
        <f>VLOOKUP(G:G,'INPUT ZCAM HIDE'!A:F,6,0)</f>
        <v>#N/A</v>
      </c>
    </row>
    <row r="39" spans="2:9" x14ac:dyDescent="0.35">
      <c r="B39" s="41">
        <f>DATA!$C$2+7*2</f>
        <v>14</v>
      </c>
      <c r="C39" s="40" t="str">
        <f>IF(DATA!A45="Z7 - REMOVAL","Z7", IF(DATA!A45="Z6 - PLACEMENT","Z6", IF(DATA!A45="ZL - MOVEMENT", "ZL","")))</f>
        <v/>
      </c>
      <c r="D39" s="40" t="str">
        <f>IF(DATA!B45="SPECIAL EVENT","SE", IF(DATA!B45="NON SPECIAL EVENT", "NSE",""))</f>
        <v/>
      </c>
      <c r="E39" s="42" t="str">
        <f>IF(DATA!P45="BREWED COFFEE","BC", IF(DATA!P45="BREWED TEA","BT", IF(DATA!P45="FOUNTAIN","F", IF(DATA!P45="COOLER","C", IF(DATA!P45="FROZEN BEV. MACHINE", "FBM", IF(DATA!P45="ICETAINER", "IT", IF(DATA!P45="VENDERS","V"," ")))))))</f>
        <v xml:space="preserve"> </v>
      </c>
      <c r="F39" s="41" t="str">
        <f>IF(DATA!C45="CLOSED OUTLET -REMOVAL","X", IF(DATA!C45="ALL OTHER -REMOVAL", "O", IF(DATA!C45="CUSTOMER -PLACEMENT", "C", IF(DATA!C45="CUSTOMER -MOVEMENT", "C", " "))))</f>
        <v xml:space="preserve"> </v>
      </c>
      <c r="G39" s="40" t="str">
        <f t="shared" si="0"/>
        <v xml:space="preserve">|| | </v>
      </c>
      <c r="H39" s="39" t="e">
        <f>VLOOKUP(G:G,'INPUT ZCAM HIDE'!A:E,5,0)</f>
        <v>#N/A</v>
      </c>
      <c r="I39" s="39" t="e">
        <f>VLOOKUP(G:G,'INPUT ZCAM HIDE'!A:F,6,0)</f>
        <v>#N/A</v>
      </c>
    </row>
    <row r="40" spans="2:9" x14ac:dyDescent="0.35">
      <c r="B40" s="41">
        <f>DATA!$C$2+7*2</f>
        <v>14</v>
      </c>
      <c r="C40" s="40" t="str">
        <f>IF(DATA!A46="Z7 - REMOVAL","Z7", IF(DATA!A46="Z6 - PLACEMENT","Z6", IF(DATA!A46="ZL - MOVEMENT", "ZL","")))</f>
        <v/>
      </c>
      <c r="D40" s="40" t="str">
        <f>IF(DATA!B46="SPECIAL EVENT","SE", IF(DATA!B46="NON SPECIAL EVENT", "NSE",""))</f>
        <v/>
      </c>
      <c r="E40" s="42" t="str">
        <f>IF(DATA!P46="BREWED COFFEE","BC", IF(DATA!P46="BREWED TEA","BT", IF(DATA!P46="FOUNTAIN","F", IF(DATA!P46="COOLER","C", IF(DATA!P46="FROZEN BEV. MACHINE", "FBM", IF(DATA!P46="ICETAINER", "IT", IF(DATA!P46="VENDERS","V"," ")))))))</f>
        <v xml:space="preserve"> </v>
      </c>
      <c r="F40" s="41" t="str">
        <f>IF(DATA!C46="CLOSED OUTLET -REMOVAL","X", IF(DATA!C46="ALL OTHER -REMOVAL", "O", IF(DATA!C46="CUSTOMER -PLACEMENT", "C", IF(DATA!C46="CUSTOMER -MOVEMENT", "C", " "))))</f>
        <v xml:space="preserve"> </v>
      </c>
      <c r="G40" s="40" t="str">
        <f t="shared" si="0"/>
        <v xml:space="preserve">|| | </v>
      </c>
      <c r="H40" s="39" t="e">
        <f>VLOOKUP(G:G,'INPUT ZCAM HIDE'!A:E,5,0)</f>
        <v>#N/A</v>
      </c>
      <c r="I40" s="39" t="e">
        <f>VLOOKUP(G:G,'INPUT ZCAM HIDE'!A:F,6,0)</f>
        <v>#N/A</v>
      </c>
    </row>
    <row r="41" spans="2:9" x14ac:dyDescent="0.35">
      <c r="B41" s="41">
        <f>DATA!$C$2+7*2</f>
        <v>14</v>
      </c>
      <c r="C41" s="40" t="str">
        <f>IF(DATA!A47="Z7 - REMOVAL","Z7", IF(DATA!A47="Z6 - PLACEMENT","Z6", IF(DATA!A47="ZL - MOVEMENT", "ZL","")))</f>
        <v/>
      </c>
      <c r="D41" s="40" t="str">
        <f>IF(DATA!B47="SPECIAL EVENT","SE", IF(DATA!B47="NON SPECIAL EVENT", "NSE",""))</f>
        <v/>
      </c>
      <c r="E41" s="42" t="str">
        <f>IF(DATA!P47="BREWED COFFEE","BC", IF(DATA!P47="BREWED TEA","BT", IF(DATA!P47="FOUNTAIN","F", IF(DATA!P47="COOLER","C", IF(DATA!P47="FROZEN BEV. MACHINE", "FBM", IF(DATA!P47="ICETAINER", "IT", IF(DATA!P47="VENDERS","V"," ")))))))</f>
        <v xml:space="preserve"> </v>
      </c>
      <c r="F41" s="41" t="str">
        <f>IF(DATA!C47="CLOSED OUTLET -REMOVAL","X", IF(DATA!C47="ALL OTHER -REMOVAL", "O", IF(DATA!C47="CUSTOMER -PLACEMENT", "C", IF(DATA!C47="CUSTOMER -MOVEMENT", "C", " "))))</f>
        <v xml:space="preserve"> </v>
      </c>
      <c r="G41" s="40" t="str">
        <f t="shared" si="0"/>
        <v xml:space="preserve">|| | </v>
      </c>
      <c r="H41" s="39" t="e">
        <f>VLOOKUP(G:G,'INPUT ZCAM HIDE'!A:E,5,0)</f>
        <v>#N/A</v>
      </c>
      <c r="I41" s="39" t="e">
        <f>VLOOKUP(G:G,'INPUT ZCAM HIDE'!A:F,6,0)</f>
        <v>#N/A</v>
      </c>
    </row>
    <row r="42" spans="2:9" x14ac:dyDescent="0.35">
      <c r="B42" s="41">
        <f>DATA!$C$2+7*2</f>
        <v>14</v>
      </c>
      <c r="C42" s="40" t="str">
        <f>IF(DATA!A48="Z7 - REMOVAL","Z7", IF(DATA!A48="Z6 - PLACEMENT","Z6", IF(DATA!A48="ZL - MOVEMENT", "ZL","")))</f>
        <v/>
      </c>
      <c r="D42" s="40" t="str">
        <f>IF(DATA!B48="SPECIAL EVENT","SE", IF(DATA!B48="NON SPECIAL EVENT", "NSE",""))</f>
        <v/>
      </c>
      <c r="E42" s="42" t="str">
        <f>IF(DATA!P48="BREWED COFFEE","BC", IF(DATA!P48="BREWED TEA","BT", IF(DATA!P48="FOUNTAIN","F", IF(DATA!P48="COOLER","C", IF(DATA!P48="FROZEN BEV. MACHINE", "FBM", IF(DATA!P48="ICETAINER", "IT", IF(DATA!P48="VENDERS","V"," ")))))))</f>
        <v xml:space="preserve"> </v>
      </c>
      <c r="F42" s="41" t="str">
        <f>IF(DATA!C48="CLOSED OUTLET -REMOVAL","X", IF(DATA!C48="ALL OTHER -REMOVAL", "O", IF(DATA!C48="CUSTOMER -PLACEMENT", "C", IF(DATA!C48="CUSTOMER -MOVEMENT", "C", " "))))</f>
        <v xml:space="preserve"> </v>
      </c>
      <c r="G42" s="40" t="str">
        <f t="shared" si="0"/>
        <v xml:space="preserve">|| | </v>
      </c>
      <c r="H42" s="39" t="e">
        <f>VLOOKUP(G:G,'INPUT ZCAM HIDE'!A:E,5,0)</f>
        <v>#N/A</v>
      </c>
      <c r="I42" s="39" t="e">
        <f>VLOOKUP(G:G,'INPUT ZCAM HIDE'!A:F,6,0)</f>
        <v>#N/A</v>
      </c>
    </row>
    <row r="43" spans="2:9" x14ac:dyDescent="0.35">
      <c r="B43" s="41">
        <f>DATA!$C$2+7*2</f>
        <v>14</v>
      </c>
      <c r="C43" s="40" t="str">
        <f>IF(DATA!A49="Z7 - REMOVAL","Z7", IF(DATA!A49="Z6 - PLACEMENT","Z6", IF(DATA!A49="ZL - MOVEMENT", "ZL","")))</f>
        <v/>
      </c>
      <c r="D43" s="40" t="str">
        <f>IF(DATA!B49="SPECIAL EVENT","SE", IF(DATA!B49="NON SPECIAL EVENT", "NSE",""))</f>
        <v/>
      </c>
      <c r="E43" s="42" t="str">
        <f>IF(DATA!P49="BREWED COFFEE","BC", IF(DATA!P49="BREWED TEA","BT", IF(DATA!P49="FOUNTAIN","F", IF(DATA!P49="COOLER","C", IF(DATA!P49="FROZEN BEV. MACHINE", "FBM", IF(DATA!P49="ICETAINER", "IT", IF(DATA!P49="VENDERS","V"," ")))))))</f>
        <v xml:space="preserve"> </v>
      </c>
      <c r="F43" s="41" t="str">
        <f>IF(DATA!C49="CLOSED OUTLET -REMOVAL","X", IF(DATA!C49="ALL OTHER -REMOVAL", "O", IF(DATA!C49="CUSTOMER -PLACEMENT", "C", IF(DATA!C49="CUSTOMER -MOVEMENT", "C", " "))))</f>
        <v xml:space="preserve"> </v>
      </c>
      <c r="G43" s="40" t="str">
        <f t="shared" si="0"/>
        <v xml:space="preserve">|| | </v>
      </c>
      <c r="H43" s="39" t="e">
        <f>VLOOKUP(G:G,'INPUT ZCAM HIDE'!A:E,5,0)</f>
        <v>#N/A</v>
      </c>
      <c r="I43" s="39" t="e">
        <f>VLOOKUP(G:G,'INPUT ZCAM HIDE'!A:F,6,0)</f>
        <v>#N/A</v>
      </c>
    </row>
    <row r="44" spans="2:9" x14ac:dyDescent="0.35">
      <c r="B44" s="41">
        <f>DATA!$C$2+7*2</f>
        <v>14</v>
      </c>
      <c r="C44" s="40" t="str">
        <f>IF(DATA!A50="Z7 - REMOVAL","Z7", IF(DATA!A50="Z6 - PLACEMENT","Z6", IF(DATA!A50="ZL - MOVEMENT", "ZL","")))</f>
        <v/>
      </c>
      <c r="D44" s="40" t="str">
        <f>IF(DATA!B50="SPECIAL EVENT","SE", IF(DATA!B50="NON SPECIAL EVENT", "NSE",""))</f>
        <v/>
      </c>
      <c r="E44" s="42" t="str">
        <f>IF(DATA!P50="BREWED COFFEE","BC", IF(DATA!P50="BREWED TEA","BT", IF(DATA!P50="FOUNTAIN","F", IF(DATA!P50="COOLER","C", IF(DATA!P50="FROZEN BEV. MACHINE", "FBM", IF(DATA!P50="ICETAINER", "IT", IF(DATA!P50="VENDERS","V"," ")))))))</f>
        <v xml:space="preserve"> </v>
      </c>
      <c r="F44" s="41" t="str">
        <f>IF(DATA!C50="CLOSED OUTLET -REMOVAL","X", IF(DATA!C50="ALL OTHER -REMOVAL", "O", IF(DATA!C50="CUSTOMER -PLACEMENT", "C", IF(DATA!C50="CUSTOMER -MOVEMENT", "C", " "))))</f>
        <v xml:space="preserve"> </v>
      </c>
      <c r="G44" s="40" t="str">
        <f t="shared" si="0"/>
        <v xml:space="preserve">|| | </v>
      </c>
      <c r="H44" s="39" t="e">
        <f>VLOOKUP(G:G,'INPUT ZCAM HIDE'!A:E,5,0)</f>
        <v>#N/A</v>
      </c>
      <c r="I44" s="39" t="e">
        <f>VLOOKUP(G:G,'INPUT ZCAM HIDE'!A:F,6,0)</f>
        <v>#N/A</v>
      </c>
    </row>
    <row r="45" spans="2:9" x14ac:dyDescent="0.35">
      <c r="B45" s="41">
        <f>DATA!$C$2+7*2</f>
        <v>14</v>
      </c>
      <c r="C45" s="40" t="str">
        <f>IF(DATA!A51="Z7 - REMOVAL","Z7", IF(DATA!A51="Z6 - PLACEMENT","Z6", IF(DATA!A51="ZL - MOVEMENT", "ZL","")))</f>
        <v/>
      </c>
      <c r="D45" s="40" t="str">
        <f>IF(DATA!B51="SPECIAL EVENT","SE", IF(DATA!B51="NON SPECIAL EVENT", "NSE",""))</f>
        <v/>
      </c>
      <c r="E45" s="42" t="str">
        <f>IF(DATA!P51="BREWED COFFEE","BC", IF(DATA!P51="BREWED TEA","BT", IF(DATA!P51="FOUNTAIN","F", IF(DATA!P51="COOLER","C", IF(DATA!P51="FROZEN BEV. MACHINE", "FBM", IF(DATA!P51="ICETAINER", "IT", IF(DATA!P51="VENDERS","V"," ")))))))</f>
        <v xml:space="preserve"> </v>
      </c>
      <c r="F45" s="41" t="str">
        <f>IF(DATA!C51="CLOSED OUTLET -REMOVAL","X", IF(DATA!C51="ALL OTHER -REMOVAL", "O", IF(DATA!C51="CUSTOMER -PLACEMENT", "C", IF(DATA!C51="CUSTOMER -MOVEMENT", "C", " "))))</f>
        <v xml:space="preserve"> </v>
      </c>
      <c r="G45" s="40" t="str">
        <f t="shared" si="0"/>
        <v xml:space="preserve">|| | </v>
      </c>
      <c r="H45" s="39" t="e">
        <f>VLOOKUP(G:G,'INPUT ZCAM HIDE'!A:E,5,0)</f>
        <v>#N/A</v>
      </c>
      <c r="I45" s="39" t="e">
        <f>VLOOKUP(G:G,'INPUT ZCAM HIDE'!A:F,6,0)</f>
        <v>#N/A</v>
      </c>
    </row>
    <row r="46" spans="2:9" x14ac:dyDescent="0.35">
      <c r="B46" s="41">
        <f>DATA!$C$2+7*2</f>
        <v>14</v>
      </c>
      <c r="C46" s="40" t="str">
        <f>IF(DATA!A52="Z7 - REMOVAL","Z7", IF(DATA!A52="Z6 - PLACEMENT","Z6", IF(DATA!A52="ZL - MOVEMENT", "ZL","")))</f>
        <v/>
      </c>
      <c r="D46" s="40" t="str">
        <f>IF(DATA!B52="SPECIAL EVENT","SE", IF(DATA!B52="NON SPECIAL EVENT", "NSE",""))</f>
        <v/>
      </c>
      <c r="E46" s="42" t="str">
        <f>IF(DATA!P52="BREWED COFFEE","BC", IF(DATA!P52="BREWED TEA","BT", IF(DATA!P52="FOUNTAIN","F", IF(DATA!P52="COOLER","C", IF(DATA!P52="FROZEN BEV. MACHINE", "FBM", IF(DATA!P52="ICETAINER", "IT", IF(DATA!P52="VENDERS","V"," ")))))))</f>
        <v xml:space="preserve"> </v>
      </c>
      <c r="F46" s="41" t="str">
        <f>IF(DATA!C52="CLOSED OUTLET -REMOVAL","X", IF(DATA!C52="ALL OTHER -REMOVAL", "O", IF(DATA!C52="CUSTOMER -PLACEMENT", "C", IF(DATA!C52="CUSTOMER -MOVEMENT", "C", " "))))</f>
        <v xml:space="preserve"> </v>
      </c>
      <c r="G46" s="40" t="str">
        <f t="shared" si="0"/>
        <v xml:space="preserve">|| | </v>
      </c>
      <c r="H46" s="39" t="e">
        <f>VLOOKUP(G:G,'INPUT ZCAM HIDE'!A:E,5,0)</f>
        <v>#N/A</v>
      </c>
      <c r="I46" s="39" t="e">
        <f>VLOOKUP(G:G,'INPUT ZCAM HIDE'!A:F,6,0)</f>
        <v>#N/A</v>
      </c>
    </row>
    <row r="47" spans="2:9" x14ac:dyDescent="0.35">
      <c r="B47" s="41">
        <f>DATA!$C$2+7*2</f>
        <v>14</v>
      </c>
      <c r="C47" s="40" t="str">
        <f>IF(DATA!A53="Z7 - REMOVAL","Z7", IF(DATA!A53="Z6 - PLACEMENT","Z6", IF(DATA!A53="ZL - MOVEMENT", "ZL","")))</f>
        <v/>
      </c>
      <c r="D47" s="40" t="str">
        <f>IF(DATA!B53="SPECIAL EVENT","SE", IF(DATA!B53="NON SPECIAL EVENT", "NSE",""))</f>
        <v/>
      </c>
      <c r="E47" s="42" t="str">
        <f>IF(DATA!P53="BREWED COFFEE","BC", IF(DATA!P53="BREWED TEA","BT", IF(DATA!P53="FOUNTAIN","F", IF(DATA!P53="COOLER","C", IF(DATA!P53="FROZEN BEV. MACHINE", "FBM", IF(DATA!P53="ICETAINER", "IT", IF(DATA!P53="VENDERS","V"," ")))))))</f>
        <v xml:space="preserve"> </v>
      </c>
      <c r="F47" s="41" t="str">
        <f>IF(DATA!C53="CLOSED OUTLET -REMOVAL","X", IF(DATA!C53="ALL OTHER -REMOVAL", "O", IF(DATA!C53="CUSTOMER -PLACEMENT", "C", IF(DATA!C53="CUSTOMER -MOVEMENT", "C", " "))))</f>
        <v xml:space="preserve"> </v>
      </c>
      <c r="G47" s="40" t="str">
        <f t="shared" si="0"/>
        <v xml:space="preserve">|| | </v>
      </c>
      <c r="H47" s="39" t="e">
        <f>VLOOKUP(G:G,'INPUT ZCAM HIDE'!A:E,5,0)</f>
        <v>#N/A</v>
      </c>
      <c r="I47" s="39" t="e">
        <f>VLOOKUP(G:G,'INPUT ZCAM HIDE'!A:F,6,0)</f>
        <v>#N/A</v>
      </c>
    </row>
    <row r="48" spans="2:9" x14ac:dyDescent="0.35">
      <c r="B48" s="41">
        <f>DATA!$C$2+7*2</f>
        <v>14</v>
      </c>
      <c r="C48" s="40" t="str">
        <f>IF(DATA!A54="Z7 - REMOVAL","Z7", IF(DATA!A54="Z6 - PLACEMENT","Z6", IF(DATA!A54="ZL - MOVEMENT", "ZL","")))</f>
        <v/>
      </c>
      <c r="D48" s="40" t="str">
        <f>IF(DATA!B54="SPECIAL EVENT","SE", IF(DATA!B54="NON SPECIAL EVENT", "NSE",""))</f>
        <v/>
      </c>
      <c r="E48" s="42" t="str">
        <f>IF(DATA!P54="BREWED COFFEE","BC", IF(DATA!P54="BREWED TEA","BT", IF(DATA!P54="FOUNTAIN","F", IF(DATA!P54="COOLER","C", IF(DATA!P54="FROZEN BEV. MACHINE", "FBM", IF(DATA!P54="ICETAINER", "IT", IF(DATA!P54="VENDERS","V"," ")))))))</f>
        <v xml:space="preserve"> </v>
      </c>
      <c r="F48" s="41" t="str">
        <f>IF(DATA!C54="CLOSED OUTLET -REMOVAL","X", IF(DATA!C54="ALL OTHER -REMOVAL", "O", IF(DATA!C54="CUSTOMER -PLACEMENT", "C", IF(DATA!C54="CUSTOMER -MOVEMENT", "C", " "))))</f>
        <v xml:space="preserve"> </v>
      </c>
      <c r="G48" s="40" t="str">
        <f t="shared" si="0"/>
        <v xml:space="preserve">|| | </v>
      </c>
      <c r="H48" s="39" t="e">
        <f>VLOOKUP(G:G,'INPUT ZCAM HIDE'!A:E,5,0)</f>
        <v>#N/A</v>
      </c>
      <c r="I48" s="39" t="e">
        <f>VLOOKUP(G:G,'INPUT ZCAM HIDE'!A:F,6,0)</f>
        <v>#N/A</v>
      </c>
    </row>
    <row r="49" spans="2:9" x14ac:dyDescent="0.35">
      <c r="B49" s="41">
        <f>DATA!$C$2+7*2</f>
        <v>14</v>
      </c>
      <c r="C49" s="40" t="str">
        <f>IF(DATA!A55="Z7 - REMOVAL","Z7", IF(DATA!A55="Z6 - PLACEMENT","Z6", IF(DATA!A55="ZL - MOVEMENT", "ZL","")))</f>
        <v/>
      </c>
      <c r="D49" s="40" t="str">
        <f>IF(DATA!B55="SPECIAL EVENT","SE", IF(DATA!B55="NON SPECIAL EVENT", "NSE",""))</f>
        <v/>
      </c>
      <c r="E49" s="42" t="str">
        <f>IF(DATA!P55="BREWED COFFEE","BC", IF(DATA!P55="BREWED TEA","BT", IF(DATA!P55="FOUNTAIN","F", IF(DATA!P55="COOLER","C", IF(DATA!P55="FROZEN BEV. MACHINE", "FBM", IF(DATA!P55="ICETAINER", "IT", IF(DATA!P55="VENDERS","V"," ")))))))</f>
        <v xml:space="preserve"> </v>
      </c>
      <c r="F49" s="41" t="str">
        <f>IF(DATA!C55="CLOSED OUTLET -REMOVAL","X", IF(DATA!C55="ALL OTHER -REMOVAL", "O", IF(DATA!C55="CUSTOMER -PLACEMENT", "C", IF(DATA!C55="CUSTOMER -MOVEMENT", "C", " "))))</f>
        <v xml:space="preserve"> </v>
      </c>
      <c r="G49" s="40" t="str">
        <f t="shared" si="0"/>
        <v xml:space="preserve">|| | </v>
      </c>
      <c r="H49" s="39" t="e">
        <f>VLOOKUP(G:G,'INPUT ZCAM HIDE'!A:E,5,0)</f>
        <v>#N/A</v>
      </c>
      <c r="I49" s="39" t="e">
        <f>VLOOKUP(G:G,'INPUT ZCAM HIDE'!A:F,6,0)</f>
        <v>#N/A</v>
      </c>
    </row>
    <row r="50" spans="2:9" x14ac:dyDescent="0.35">
      <c r="B50" s="41">
        <f>DATA!$C$2+7*2</f>
        <v>14</v>
      </c>
      <c r="C50" s="40" t="str">
        <f>IF(DATA!A56="Z7 - REMOVAL","Z7", IF(DATA!A56="Z6 - PLACEMENT","Z6", IF(DATA!A56="ZL - MOVEMENT", "ZL","")))</f>
        <v/>
      </c>
      <c r="D50" s="40" t="str">
        <f>IF(DATA!B56="SPECIAL EVENT","SE", IF(DATA!B56="NON SPECIAL EVENT", "NSE",""))</f>
        <v/>
      </c>
      <c r="E50" s="42" t="str">
        <f>IF(DATA!P56="BREWED COFFEE","BC", IF(DATA!P56="BREWED TEA","BT", IF(DATA!P56="FOUNTAIN","F", IF(DATA!P56="COOLER","C", IF(DATA!P56="FROZEN BEV. MACHINE", "FBM", IF(DATA!P56="ICETAINER", "IT", IF(DATA!P56="VENDERS","V"," ")))))))</f>
        <v xml:space="preserve"> </v>
      </c>
      <c r="F50" s="41" t="str">
        <f>IF(DATA!C56="CLOSED OUTLET -REMOVAL","X", IF(DATA!C56="ALL OTHER -REMOVAL", "O", IF(DATA!C56="CUSTOMER -PLACEMENT", "C", IF(DATA!C56="CUSTOMER -MOVEMENT", "C", " "))))</f>
        <v xml:space="preserve"> </v>
      </c>
      <c r="G50" s="40" t="str">
        <f t="shared" si="0"/>
        <v xml:space="preserve">|| | </v>
      </c>
      <c r="H50" s="39" t="e">
        <f>VLOOKUP(G:G,'INPUT ZCAM HIDE'!A:E,5,0)</f>
        <v>#N/A</v>
      </c>
      <c r="I50" s="39" t="e">
        <f>VLOOKUP(G:G,'INPUT ZCAM HIDE'!A:F,6,0)</f>
        <v>#N/A</v>
      </c>
    </row>
    <row r="51" spans="2:9" x14ac:dyDescent="0.35">
      <c r="B51" s="41">
        <f>DATA!$C$2+7*2</f>
        <v>14</v>
      </c>
      <c r="C51" s="40" t="str">
        <f>IF(DATA!A57="Z7 - REMOVAL","Z7", IF(DATA!A57="Z6 - PLACEMENT","Z6", IF(DATA!A57="ZL - MOVEMENT", "ZL","")))</f>
        <v/>
      </c>
      <c r="D51" s="40" t="str">
        <f>IF(DATA!B57="SPECIAL EVENT","SE", IF(DATA!B57="NON SPECIAL EVENT", "NSE",""))</f>
        <v/>
      </c>
      <c r="E51" s="42" t="str">
        <f>IF(DATA!P57="BREWED COFFEE","BC", IF(DATA!P57="BREWED TEA","BT", IF(DATA!P57="FOUNTAIN","F", IF(DATA!P57="COOLER","C", IF(DATA!P57="FROZEN BEV. MACHINE", "FBM", IF(DATA!P57="ICETAINER", "IT", IF(DATA!P57="VENDERS","V"," ")))))))</f>
        <v xml:space="preserve"> </v>
      </c>
      <c r="F51" s="41" t="str">
        <f>IF(DATA!C57="CLOSED OUTLET -REMOVAL","X", IF(DATA!C57="ALL OTHER -REMOVAL", "O", IF(DATA!C57="CUSTOMER -PLACEMENT", "C", IF(DATA!C57="CUSTOMER -MOVEMENT", "C", " "))))</f>
        <v xml:space="preserve"> </v>
      </c>
      <c r="G51" s="40" t="str">
        <f t="shared" si="0"/>
        <v xml:space="preserve">|| | </v>
      </c>
      <c r="H51" s="39" t="e">
        <f>VLOOKUP(G:G,'INPUT ZCAM HIDE'!A:E,5,0)</f>
        <v>#N/A</v>
      </c>
      <c r="I51" s="39" t="e">
        <f>VLOOKUP(G:G,'INPUT ZCAM HIDE'!A:F,6,0)</f>
        <v>#N/A</v>
      </c>
    </row>
    <row r="52" spans="2:9" x14ac:dyDescent="0.35">
      <c r="B52" s="41">
        <f>DATA!$C$2+7*2</f>
        <v>14</v>
      </c>
      <c r="C52" s="40" t="str">
        <f>IF(DATA!A58="Z7 - REMOVAL","Z7", IF(DATA!A58="Z6 - PLACEMENT","Z6", IF(DATA!A58="ZL - MOVEMENT", "ZL","")))</f>
        <v/>
      </c>
      <c r="D52" s="40" t="str">
        <f>IF(DATA!B58="SPECIAL EVENT","SE", IF(DATA!B58="NON SPECIAL EVENT", "NSE",""))</f>
        <v/>
      </c>
      <c r="E52" s="42" t="str">
        <f>IF(DATA!P58="BREWED COFFEE","BC", IF(DATA!P58="BREWED TEA","BT", IF(DATA!P58="FOUNTAIN","F", IF(DATA!P58="COOLER","C", IF(DATA!P58="FROZEN BEV. MACHINE", "FBM", IF(DATA!P58="ICETAINER", "IT", IF(DATA!P58="VENDERS","V"," ")))))))</f>
        <v xml:space="preserve"> </v>
      </c>
      <c r="F52" s="41" t="str">
        <f>IF(DATA!C58="CLOSED OUTLET -REMOVAL","X", IF(DATA!C58="ALL OTHER -REMOVAL", "O", IF(DATA!C58="CUSTOMER -PLACEMENT", "C", IF(DATA!C58="CUSTOMER -MOVEMENT", "C", " "))))</f>
        <v xml:space="preserve"> </v>
      </c>
      <c r="G52" s="40" t="str">
        <f t="shared" si="0"/>
        <v xml:space="preserve">|| | </v>
      </c>
      <c r="H52" s="39" t="e">
        <f>VLOOKUP(G:G,'INPUT ZCAM HIDE'!A:E,5,0)</f>
        <v>#N/A</v>
      </c>
      <c r="I52" s="39" t="e">
        <f>VLOOKUP(G:G,'INPUT ZCAM HIDE'!A:F,6,0)</f>
        <v>#N/A</v>
      </c>
    </row>
    <row r="53" spans="2:9" x14ac:dyDescent="0.35">
      <c r="B53" s="41">
        <f>DATA!$C$2+7*2</f>
        <v>14</v>
      </c>
      <c r="C53" s="40" t="str">
        <f>IF(DATA!A59="Z7 - REMOVAL","Z7", IF(DATA!A59="Z6 - PLACEMENT","Z6", IF(DATA!A59="ZL - MOVEMENT", "ZL","")))</f>
        <v/>
      </c>
      <c r="D53" s="40" t="str">
        <f>IF(DATA!B59="SPECIAL EVENT","SE", IF(DATA!B59="NON SPECIAL EVENT", "NSE",""))</f>
        <v/>
      </c>
      <c r="E53" s="42" t="str">
        <f>IF(DATA!P59="BREWED COFFEE","BC", IF(DATA!P59="BREWED TEA","BT", IF(DATA!P59="FOUNTAIN","F", IF(DATA!P59="COOLER","C", IF(DATA!P59="FROZEN BEV. MACHINE", "FBM", IF(DATA!P59="ICETAINER", "IT", IF(DATA!P59="VENDERS","V"," ")))))))</f>
        <v xml:space="preserve"> </v>
      </c>
      <c r="F53" s="41" t="str">
        <f>IF(DATA!C59="CLOSED OUTLET -REMOVAL","X", IF(DATA!C59="ALL OTHER -REMOVAL", "O", IF(DATA!C59="CUSTOMER -PLACEMENT", "C", IF(DATA!C59="CUSTOMER -MOVEMENT", "C", " "))))</f>
        <v xml:space="preserve"> </v>
      </c>
      <c r="G53" s="40" t="str">
        <f t="shared" si="0"/>
        <v xml:space="preserve">|| | </v>
      </c>
      <c r="H53" s="39" t="e">
        <f>VLOOKUP(G:G,'INPUT ZCAM HIDE'!A:E,5,0)</f>
        <v>#N/A</v>
      </c>
      <c r="I53" s="39" t="e">
        <f>VLOOKUP(G:G,'INPUT ZCAM HIDE'!A:F,6,0)</f>
        <v>#N/A</v>
      </c>
    </row>
    <row r="54" spans="2:9" x14ac:dyDescent="0.35">
      <c r="B54" s="41">
        <f>DATA!$C$2+7*2</f>
        <v>14</v>
      </c>
      <c r="C54" s="40" t="str">
        <f>IF(DATA!A60="Z7 - REMOVAL","Z7", IF(DATA!A60="Z6 - PLACEMENT","Z6", IF(DATA!A60="ZL - MOVEMENT", "ZL","")))</f>
        <v/>
      </c>
      <c r="D54" s="40" t="str">
        <f>IF(DATA!B60="SPECIAL EVENT","SE", IF(DATA!B60="NON SPECIAL EVENT", "NSE",""))</f>
        <v/>
      </c>
      <c r="E54" s="42" t="str">
        <f>IF(DATA!P60="BREWED COFFEE","BC", IF(DATA!P60="BREWED TEA","BT", IF(DATA!P60="FOUNTAIN","F", IF(DATA!P60="COOLER","C", IF(DATA!P60="FROZEN BEV. MACHINE", "FBM", IF(DATA!P60="ICETAINER", "IT", IF(DATA!P60="VENDERS","V"," ")))))))</f>
        <v xml:space="preserve"> </v>
      </c>
      <c r="F54" s="41" t="str">
        <f>IF(DATA!C60="CLOSED OUTLET -REMOVAL","X", IF(DATA!C60="ALL OTHER -REMOVAL", "O", IF(DATA!C60="CUSTOMER -PLACEMENT", "C", IF(DATA!C60="CUSTOMER -MOVEMENT", "C", " "))))</f>
        <v xml:space="preserve"> </v>
      </c>
      <c r="G54" s="40" t="str">
        <f t="shared" si="0"/>
        <v xml:space="preserve">|| | </v>
      </c>
      <c r="H54" s="39" t="e">
        <f>VLOOKUP(G:G,'INPUT ZCAM HIDE'!A:E,5,0)</f>
        <v>#N/A</v>
      </c>
      <c r="I54" s="39" t="e">
        <f>VLOOKUP(G:G,'INPUT ZCAM HIDE'!A:F,6,0)</f>
        <v>#N/A</v>
      </c>
    </row>
    <row r="55" spans="2:9" x14ac:dyDescent="0.35">
      <c r="B55" s="41">
        <f>DATA!$C$2+7*2</f>
        <v>14</v>
      </c>
      <c r="C55" s="40" t="str">
        <f>IF(DATA!A61="Z7 - REMOVAL","Z7", IF(DATA!A61="Z6 - PLACEMENT","Z6", IF(DATA!A61="ZL - MOVEMENT", "ZL","")))</f>
        <v/>
      </c>
      <c r="D55" s="40" t="str">
        <f>IF(DATA!B61="SPECIAL EVENT","SE", IF(DATA!B61="NON SPECIAL EVENT", "NSE",""))</f>
        <v/>
      </c>
      <c r="E55" s="42" t="str">
        <f>IF(DATA!P61="BREWED COFFEE","BC", IF(DATA!P61="BREWED TEA","BT", IF(DATA!P61="FOUNTAIN","F", IF(DATA!P61="COOLER","C", IF(DATA!P61="FROZEN BEV. MACHINE", "FBM", IF(DATA!P61="ICETAINER", "IT", IF(DATA!P61="VENDERS","V"," ")))))))</f>
        <v xml:space="preserve"> </v>
      </c>
      <c r="F55" s="41" t="str">
        <f>IF(DATA!C61="CLOSED OUTLET -REMOVAL","X", IF(DATA!C61="ALL OTHER -REMOVAL", "O", IF(DATA!C61="CUSTOMER -PLACEMENT", "C", IF(DATA!C61="CUSTOMER -MOVEMENT", "C", " "))))</f>
        <v xml:space="preserve"> </v>
      </c>
      <c r="G55" s="40" t="str">
        <f t="shared" si="0"/>
        <v xml:space="preserve">|| | </v>
      </c>
      <c r="H55" s="39" t="e">
        <f>VLOOKUP(G:G,'INPUT ZCAM HIDE'!A:E,5,0)</f>
        <v>#N/A</v>
      </c>
      <c r="I55" s="39" t="e">
        <f>VLOOKUP(G:G,'INPUT ZCAM HIDE'!A:F,6,0)</f>
        <v>#N/A</v>
      </c>
    </row>
    <row r="56" spans="2:9" x14ac:dyDescent="0.35">
      <c r="B56" s="41">
        <f>DATA!$C$2+7*2</f>
        <v>14</v>
      </c>
      <c r="C56" s="40" t="str">
        <f>IF(DATA!A62="Z7 - REMOVAL","Z7", IF(DATA!A62="Z6 - PLACEMENT","Z6", IF(DATA!A62="ZL - MOVEMENT", "ZL","")))</f>
        <v/>
      </c>
      <c r="D56" s="40" t="str">
        <f>IF(DATA!B62="SPECIAL EVENT","SE", IF(DATA!B62="NON SPECIAL EVENT", "NSE",""))</f>
        <v/>
      </c>
      <c r="E56" s="42" t="str">
        <f>IF(DATA!P62="BREWED COFFEE","BC", IF(DATA!P62="BREWED TEA","BT", IF(DATA!P62="FOUNTAIN","F", IF(DATA!P62="COOLER","C", IF(DATA!P62="FROZEN BEV. MACHINE", "FBM", IF(DATA!P62="ICETAINER", "IT", IF(DATA!P62="VENDERS","V"," ")))))))</f>
        <v xml:space="preserve"> </v>
      </c>
      <c r="F56" s="41" t="str">
        <f>IF(DATA!C62="CLOSED OUTLET -REMOVAL","X", IF(DATA!C62="ALL OTHER -REMOVAL", "O", IF(DATA!C62="CUSTOMER -PLACEMENT", "C", IF(DATA!C62="CUSTOMER -MOVEMENT", "C", " "))))</f>
        <v xml:space="preserve"> </v>
      </c>
      <c r="G56" s="40" t="str">
        <f t="shared" si="0"/>
        <v xml:space="preserve">|| | </v>
      </c>
      <c r="H56" s="39" t="e">
        <f>VLOOKUP(G:G,'INPUT ZCAM HIDE'!A:E,5,0)</f>
        <v>#N/A</v>
      </c>
      <c r="I56" s="39" t="e">
        <f>VLOOKUP(G:G,'INPUT ZCAM HIDE'!A:F,6,0)</f>
        <v>#N/A</v>
      </c>
    </row>
    <row r="57" spans="2:9" x14ac:dyDescent="0.35">
      <c r="B57" s="41">
        <f>DATA!$C$2+7*2</f>
        <v>14</v>
      </c>
      <c r="C57" s="40" t="str">
        <f>IF(DATA!A63="Z7 - REMOVAL","Z7", IF(DATA!A63="Z6 - PLACEMENT","Z6", IF(DATA!A63="ZL - MOVEMENT", "ZL","")))</f>
        <v/>
      </c>
      <c r="D57" s="40" t="str">
        <f>IF(DATA!B63="SPECIAL EVENT","SE", IF(DATA!B63="NON SPECIAL EVENT", "NSE",""))</f>
        <v/>
      </c>
      <c r="E57" s="42" t="str">
        <f>IF(DATA!P63="BREWED COFFEE","BC", IF(DATA!P63="BREWED TEA","BT", IF(DATA!P63="FOUNTAIN","F", IF(DATA!P63="COOLER","C", IF(DATA!P63="FROZEN BEV. MACHINE", "FBM", IF(DATA!P63="ICETAINER", "IT", IF(DATA!P63="VENDERS","V"," ")))))))</f>
        <v xml:space="preserve"> </v>
      </c>
      <c r="F57" s="41" t="str">
        <f>IF(DATA!C63="CLOSED OUTLET -REMOVAL","X", IF(DATA!C63="ALL OTHER -REMOVAL", "O", IF(DATA!C63="CUSTOMER -PLACEMENT", "C", IF(DATA!C63="CUSTOMER -MOVEMENT", "C", " "))))</f>
        <v xml:space="preserve"> </v>
      </c>
      <c r="G57" s="40" t="str">
        <f t="shared" si="0"/>
        <v xml:space="preserve">|| | </v>
      </c>
      <c r="H57" s="39" t="e">
        <f>VLOOKUP(G:G,'INPUT ZCAM HIDE'!A:E,5,0)</f>
        <v>#N/A</v>
      </c>
      <c r="I57" s="39" t="e">
        <f>VLOOKUP(G:G,'INPUT ZCAM HIDE'!A:F,6,0)</f>
        <v>#N/A</v>
      </c>
    </row>
    <row r="58" spans="2:9" x14ac:dyDescent="0.35">
      <c r="B58" s="41">
        <f>DATA!$C$2+7*2</f>
        <v>14</v>
      </c>
      <c r="C58" s="40" t="str">
        <f>IF(DATA!A64="Z7 - REMOVAL","Z7", IF(DATA!A64="Z6 - PLACEMENT","Z6", IF(DATA!A64="ZL - MOVEMENT", "ZL","")))</f>
        <v/>
      </c>
      <c r="D58" s="40" t="str">
        <f>IF(DATA!B64="SPECIAL EVENT","SE", IF(DATA!B64="NON SPECIAL EVENT", "NSE",""))</f>
        <v/>
      </c>
      <c r="E58" s="42" t="str">
        <f>IF(DATA!P64="BREWED COFFEE","BC", IF(DATA!P64="BREWED TEA","BT", IF(DATA!P64="FOUNTAIN","F", IF(DATA!P64="COOLER","C", IF(DATA!P64="FROZEN BEV. MACHINE", "FBM", IF(DATA!P64="ICETAINER", "IT", IF(DATA!P64="VENDERS","V"," ")))))))</f>
        <v xml:space="preserve"> </v>
      </c>
      <c r="F58" s="41" t="str">
        <f>IF(DATA!C64="CLOSED OUTLET -REMOVAL","X", IF(DATA!C64="ALL OTHER -REMOVAL", "O", IF(DATA!C64="CUSTOMER -PLACEMENT", "C", IF(DATA!C64="CUSTOMER -MOVEMENT", "C", " "))))</f>
        <v xml:space="preserve"> </v>
      </c>
      <c r="G58" s="40" t="str">
        <f t="shared" si="0"/>
        <v xml:space="preserve">|| | </v>
      </c>
      <c r="H58" s="39" t="e">
        <f>VLOOKUP(G:G,'INPUT ZCAM HIDE'!A:E,5,0)</f>
        <v>#N/A</v>
      </c>
      <c r="I58" s="39" t="e">
        <f>VLOOKUP(G:G,'INPUT ZCAM HIDE'!A:F,6,0)</f>
        <v>#N/A</v>
      </c>
    </row>
    <row r="59" spans="2:9" x14ac:dyDescent="0.35">
      <c r="B59" s="41">
        <f>DATA!$C$2+7*2</f>
        <v>14</v>
      </c>
      <c r="C59" s="40" t="str">
        <f>IF(DATA!A65="Z7 - REMOVAL","Z7", IF(DATA!A65="Z6 - PLACEMENT","Z6", IF(DATA!A65="ZL - MOVEMENT", "ZL","")))</f>
        <v/>
      </c>
      <c r="D59" s="40" t="str">
        <f>IF(DATA!B65="SPECIAL EVENT","SE", IF(DATA!B65="NON SPECIAL EVENT", "NSE",""))</f>
        <v/>
      </c>
      <c r="E59" s="42" t="str">
        <f>IF(DATA!P65="BREWED COFFEE","BC", IF(DATA!P65="BREWED TEA","BT", IF(DATA!P65="FOUNTAIN","F", IF(DATA!P65="COOLER","C", IF(DATA!P65="FROZEN BEV. MACHINE", "FBM", IF(DATA!P65="ICETAINER", "IT", IF(DATA!P65="VENDERS","V"," ")))))))</f>
        <v xml:space="preserve"> </v>
      </c>
      <c r="F59" s="41" t="str">
        <f>IF(DATA!C65="CLOSED OUTLET -REMOVAL","X", IF(DATA!C65="ALL OTHER -REMOVAL", "O", IF(DATA!C65="CUSTOMER -PLACEMENT", "C", IF(DATA!C65="CUSTOMER -MOVEMENT", "C", " "))))</f>
        <v xml:space="preserve"> </v>
      </c>
      <c r="G59" s="40" t="str">
        <f t="shared" si="0"/>
        <v xml:space="preserve">|| | </v>
      </c>
      <c r="H59" s="39" t="e">
        <f>VLOOKUP(G:G,'INPUT ZCAM HIDE'!A:E,5,0)</f>
        <v>#N/A</v>
      </c>
      <c r="I59" s="39" t="e">
        <f>VLOOKUP(G:G,'INPUT ZCAM HIDE'!A:F,6,0)</f>
        <v>#N/A</v>
      </c>
    </row>
    <row r="60" spans="2:9" x14ac:dyDescent="0.35">
      <c r="B60" s="41">
        <f>DATA!$C$2+7*2</f>
        <v>14</v>
      </c>
      <c r="C60" s="40" t="str">
        <f>IF(DATA!A66="Z7 - REMOVAL","Z7", IF(DATA!A66="Z6 - PLACEMENT","Z6", IF(DATA!A66="ZL - MOVEMENT", "ZL","")))</f>
        <v/>
      </c>
      <c r="D60" s="40" t="str">
        <f>IF(DATA!B66="SPECIAL EVENT","SE", IF(DATA!B66="NON SPECIAL EVENT", "NSE",""))</f>
        <v/>
      </c>
      <c r="E60" s="42" t="str">
        <f>IF(DATA!P66="BREWED COFFEE","BC", IF(DATA!P66="BREWED TEA","BT", IF(DATA!P66="FOUNTAIN","F", IF(DATA!P66="COOLER","C", IF(DATA!P66="FROZEN BEV. MACHINE", "FBM", IF(DATA!P66="ICETAINER", "IT", IF(DATA!P66="VENDERS","V"," ")))))))</f>
        <v xml:space="preserve"> </v>
      </c>
      <c r="F60" s="41" t="str">
        <f>IF(DATA!C66="CLOSED OUTLET -REMOVAL","X", IF(DATA!C66="ALL OTHER -REMOVAL", "O", IF(DATA!C66="CUSTOMER -PLACEMENT", "C", IF(DATA!C66="CUSTOMER -MOVEMENT", "C", " "))))</f>
        <v xml:space="preserve"> </v>
      </c>
      <c r="G60" s="40" t="str">
        <f t="shared" si="0"/>
        <v xml:space="preserve">|| | </v>
      </c>
      <c r="H60" s="39" t="e">
        <f>VLOOKUP(G:G,'INPUT ZCAM HIDE'!A:E,5,0)</f>
        <v>#N/A</v>
      </c>
      <c r="I60" s="39" t="e">
        <f>VLOOKUP(G:G,'INPUT ZCAM HIDE'!A:F,6,0)</f>
        <v>#N/A</v>
      </c>
    </row>
    <row r="61" spans="2:9" x14ac:dyDescent="0.35">
      <c r="B61" s="41">
        <f>DATA!$C$2+7*2</f>
        <v>14</v>
      </c>
      <c r="C61" s="40" t="str">
        <f>IF(DATA!A67="Z7 - REMOVAL","Z7", IF(DATA!A67="Z6 - PLACEMENT","Z6", IF(DATA!A67="ZL - MOVEMENT", "ZL","")))</f>
        <v/>
      </c>
      <c r="D61" s="40" t="str">
        <f>IF(DATA!B67="SPECIAL EVENT","SE", IF(DATA!B67="NON SPECIAL EVENT", "NSE",""))</f>
        <v/>
      </c>
      <c r="E61" s="42" t="str">
        <f>IF(DATA!P67="BREWED COFFEE","BC", IF(DATA!P67="BREWED TEA","BT", IF(DATA!P67="FOUNTAIN","F", IF(DATA!P67="COOLER","C", IF(DATA!P67="FROZEN BEV. MACHINE", "FBM", IF(DATA!P67="ICETAINER", "IT", IF(DATA!P67="VENDERS","V"," ")))))))</f>
        <v xml:space="preserve"> </v>
      </c>
      <c r="F61" s="41" t="str">
        <f>IF(DATA!C67="CLOSED OUTLET -REMOVAL","X", IF(DATA!C67="ALL OTHER -REMOVAL", "O", IF(DATA!C67="CUSTOMER -PLACEMENT", "C", IF(DATA!C67="CUSTOMER -MOVEMENT", "C", " "))))</f>
        <v xml:space="preserve"> </v>
      </c>
      <c r="G61" s="40" t="str">
        <f t="shared" si="0"/>
        <v xml:space="preserve">|| | </v>
      </c>
      <c r="H61" s="39" t="e">
        <f>VLOOKUP(G:G,'INPUT ZCAM HIDE'!A:E,5,0)</f>
        <v>#N/A</v>
      </c>
      <c r="I61" s="39" t="e">
        <f>VLOOKUP(G:G,'INPUT ZCAM HIDE'!A:F,6,0)</f>
        <v>#N/A</v>
      </c>
    </row>
    <row r="62" spans="2:9" x14ac:dyDescent="0.35">
      <c r="B62" s="41">
        <f>DATA!$C$2+7*2</f>
        <v>14</v>
      </c>
      <c r="C62" s="40" t="str">
        <f>IF(DATA!A68="Z7 - REMOVAL","Z7", IF(DATA!A68="Z6 - PLACEMENT","Z6", IF(DATA!A68="ZL - MOVEMENT", "ZL","")))</f>
        <v/>
      </c>
      <c r="D62" s="40" t="str">
        <f>IF(DATA!B68="SPECIAL EVENT","SE", IF(DATA!B68="NON SPECIAL EVENT", "NSE",""))</f>
        <v/>
      </c>
      <c r="E62" s="42" t="str">
        <f>IF(DATA!P68="BREWED COFFEE","BC", IF(DATA!P68="BREWED TEA","BT", IF(DATA!P68="FOUNTAIN","F", IF(DATA!P68="COOLER","C", IF(DATA!P68="FROZEN BEV. MACHINE", "FBM", IF(DATA!P68="ICETAINER", "IT", IF(DATA!P68="VENDERS","V"," ")))))))</f>
        <v xml:space="preserve"> </v>
      </c>
      <c r="F62" s="41" t="str">
        <f>IF(DATA!C68="CLOSED OUTLET -REMOVAL","X", IF(DATA!C68="ALL OTHER -REMOVAL", "O", IF(DATA!C68="CUSTOMER -PLACEMENT", "C", IF(DATA!C68="CUSTOMER -MOVEMENT", "C", " "))))</f>
        <v xml:space="preserve"> </v>
      </c>
      <c r="G62" s="40" t="str">
        <f t="shared" si="0"/>
        <v xml:space="preserve">|| | </v>
      </c>
      <c r="H62" s="39" t="e">
        <f>VLOOKUP(G:G,'INPUT ZCAM HIDE'!A:E,5,0)</f>
        <v>#N/A</v>
      </c>
      <c r="I62" s="39" t="e">
        <f>VLOOKUP(G:G,'INPUT ZCAM HIDE'!A:F,6,0)</f>
        <v>#N/A</v>
      </c>
    </row>
    <row r="63" spans="2:9" x14ac:dyDescent="0.35">
      <c r="B63" s="41">
        <f>DATA!$C$2+7*2</f>
        <v>14</v>
      </c>
      <c r="C63" s="40" t="str">
        <f>IF(DATA!A69="Z7 - REMOVAL","Z7", IF(DATA!A69="Z6 - PLACEMENT","Z6", IF(DATA!A69="ZL - MOVEMENT", "ZL","")))</f>
        <v/>
      </c>
      <c r="D63" s="40" t="str">
        <f>IF(DATA!B69="SPECIAL EVENT","SE", IF(DATA!B69="NON SPECIAL EVENT", "NSE",""))</f>
        <v/>
      </c>
      <c r="E63" s="42" t="str">
        <f>IF(DATA!P69="BREWED COFFEE","BC", IF(DATA!P69="BREWED TEA","BT", IF(DATA!P69="FOUNTAIN","F", IF(DATA!P69="COOLER","C", IF(DATA!P69="FROZEN BEV. MACHINE", "FBM", IF(DATA!P69="ICETAINER", "IT", IF(DATA!P69="VENDERS","V"," ")))))))</f>
        <v xml:space="preserve"> </v>
      </c>
      <c r="F63" s="41" t="str">
        <f>IF(DATA!C69="CLOSED OUTLET -REMOVAL","X", IF(DATA!C69="ALL OTHER -REMOVAL", "O", IF(DATA!C69="CUSTOMER -PLACEMENT", "C", IF(DATA!C69="CUSTOMER -MOVEMENT", "C", " "))))</f>
        <v xml:space="preserve"> </v>
      </c>
      <c r="G63" s="40" t="str">
        <f t="shared" si="0"/>
        <v xml:space="preserve">|| | </v>
      </c>
      <c r="H63" s="39" t="e">
        <f>VLOOKUP(G:G,'INPUT ZCAM HIDE'!A:E,5,0)</f>
        <v>#N/A</v>
      </c>
      <c r="I63" s="39" t="e">
        <f>VLOOKUP(G:G,'INPUT ZCAM HIDE'!A:F,6,0)</f>
        <v>#N/A</v>
      </c>
    </row>
    <row r="64" spans="2:9" x14ac:dyDescent="0.35">
      <c r="B64" s="41">
        <f>DATA!$C$2+7*2</f>
        <v>14</v>
      </c>
      <c r="C64" s="40" t="str">
        <f>IF(DATA!A70="Z7 - REMOVAL","Z7", IF(DATA!A70="Z6 - PLACEMENT","Z6", IF(DATA!A70="ZL - MOVEMENT", "ZL","")))</f>
        <v/>
      </c>
      <c r="D64" s="40" t="str">
        <f>IF(DATA!B70="SPECIAL EVENT","SE", IF(DATA!B70="NON SPECIAL EVENT", "NSE",""))</f>
        <v/>
      </c>
      <c r="E64" s="42" t="str">
        <f>IF(DATA!P70="BREWED COFFEE","BC", IF(DATA!P70="BREWED TEA","BT", IF(DATA!P70="FOUNTAIN","F", IF(DATA!P70="COOLER","C", IF(DATA!P70="FROZEN BEV. MACHINE", "FBM", IF(DATA!P70="ICETAINER", "IT", IF(DATA!P70="VENDERS","V"," ")))))))</f>
        <v xml:space="preserve"> </v>
      </c>
      <c r="F64" s="41" t="str">
        <f>IF(DATA!C70="CLOSED OUTLET -REMOVAL","X", IF(DATA!C70="ALL OTHER -REMOVAL", "O", IF(DATA!C70="CUSTOMER -PLACEMENT", "C", IF(DATA!C70="CUSTOMER -MOVEMENT", "C", " "))))</f>
        <v xml:space="preserve"> </v>
      </c>
      <c r="G64" s="40" t="str">
        <f t="shared" si="0"/>
        <v xml:space="preserve">|| | </v>
      </c>
      <c r="H64" s="39" t="e">
        <f>VLOOKUP(G:G,'INPUT ZCAM HIDE'!A:E,5,0)</f>
        <v>#N/A</v>
      </c>
      <c r="I64" s="39" t="e">
        <f>VLOOKUP(G:G,'INPUT ZCAM HIDE'!A:F,6,0)</f>
        <v>#N/A</v>
      </c>
    </row>
    <row r="65" spans="2:9" x14ac:dyDescent="0.35">
      <c r="B65" s="41">
        <f>DATA!$C$2+7*2</f>
        <v>14</v>
      </c>
      <c r="C65" s="40" t="str">
        <f>IF(DATA!A71="Z7 - REMOVAL","Z7", IF(DATA!A71="Z6 - PLACEMENT","Z6", IF(DATA!A71="ZL - MOVEMENT", "ZL","")))</f>
        <v/>
      </c>
      <c r="D65" s="40" t="str">
        <f>IF(DATA!B71="SPECIAL EVENT","SE", IF(DATA!B71="NON SPECIAL EVENT", "NSE",""))</f>
        <v/>
      </c>
      <c r="E65" s="42" t="str">
        <f>IF(DATA!P71="BREWED COFFEE","BC", IF(DATA!P71="BREWED TEA","BT", IF(DATA!P71="FOUNTAIN","F", IF(DATA!P71="COOLER","C", IF(DATA!P71="FROZEN BEV. MACHINE", "FBM", IF(DATA!P71="ICETAINER", "IT", IF(DATA!P71="VENDERS","V"," ")))))))</f>
        <v xml:space="preserve"> </v>
      </c>
      <c r="F65" s="41" t="str">
        <f>IF(DATA!C71="CLOSED OUTLET -REMOVAL","X", IF(DATA!C71="ALL OTHER -REMOVAL", "O", IF(DATA!C71="CUSTOMER -PLACEMENT", "C", IF(DATA!C71="CUSTOMER -MOVEMENT", "C", " "))))</f>
        <v xml:space="preserve"> </v>
      </c>
      <c r="G65" s="40" t="str">
        <f t="shared" si="0"/>
        <v xml:space="preserve">|| | </v>
      </c>
      <c r="H65" s="39" t="e">
        <f>VLOOKUP(G:G,'INPUT ZCAM HIDE'!A:E,5,0)</f>
        <v>#N/A</v>
      </c>
      <c r="I65" s="39" t="e">
        <f>VLOOKUP(G:G,'INPUT ZCAM HIDE'!A:F,6,0)</f>
        <v>#N/A</v>
      </c>
    </row>
    <row r="66" spans="2:9" x14ac:dyDescent="0.35">
      <c r="B66" s="41">
        <f>DATA!$C$2+7*2</f>
        <v>14</v>
      </c>
      <c r="C66" s="40" t="str">
        <f>IF(DATA!A72="Z7 - REMOVAL","Z7", IF(DATA!A72="Z6 - PLACEMENT","Z6", IF(DATA!A72="ZL - MOVEMENT", "ZL","")))</f>
        <v/>
      </c>
      <c r="D66" s="40" t="str">
        <f>IF(DATA!B72="SPECIAL EVENT","SE", IF(DATA!B72="NON SPECIAL EVENT", "NSE",""))</f>
        <v/>
      </c>
      <c r="E66" s="42" t="str">
        <f>IF(DATA!P72="BREWED COFFEE","BC", IF(DATA!P72="BREWED TEA","BT", IF(DATA!P72="FOUNTAIN","F", IF(DATA!P72="COOLER","C", IF(DATA!P72="FROZEN BEV. MACHINE", "FBM", IF(DATA!P72="ICETAINER", "IT", IF(DATA!P72="VENDERS","V"," ")))))))</f>
        <v xml:space="preserve"> </v>
      </c>
      <c r="F66" s="41" t="str">
        <f>IF(DATA!C72="CLOSED OUTLET -REMOVAL","X", IF(DATA!C72="ALL OTHER -REMOVAL", "O", IF(DATA!C72="CUSTOMER -PLACEMENT", "C", IF(DATA!C72="CUSTOMER -MOVEMENT", "C", " "))))</f>
        <v xml:space="preserve"> </v>
      </c>
      <c r="G66" s="40" t="str">
        <f t="shared" si="0"/>
        <v xml:space="preserve">|| | </v>
      </c>
      <c r="H66" s="39" t="e">
        <f>VLOOKUP(G:G,'INPUT ZCAM HIDE'!A:E,5,0)</f>
        <v>#N/A</v>
      </c>
      <c r="I66" s="39" t="e">
        <f>VLOOKUP(G:G,'INPUT ZCAM HIDE'!A:F,6,0)</f>
        <v>#N/A</v>
      </c>
    </row>
    <row r="67" spans="2:9" x14ac:dyDescent="0.35">
      <c r="B67" s="41">
        <f>DATA!$C$2+7*2</f>
        <v>14</v>
      </c>
      <c r="C67" s="40" t="str">
        <f>IF(DATA!A73="Z7 - REMOVAL","Z7", IF(DATA!A73="Z6 - PLACEMENT","Z6", IF(DATA!A73="ZL - MOVEMENT", "ZL","")))</f>
        <v/>
      </c>
      <c r="D67" s="40" t="str">
        <f>IF(DATA!B73="SPECIAL EVENT","SE", IF(DATA!B73="NON SPECIAL EVENT", "NSE",""))</f>
        <v/>
      </c>
      <c r="E67" s="42" t="str">
        <f>IF(DATA!P73="BREWED COFFEE","BC", IF(DATA!P73="BREWED TEA","BT", IF(DATA!P73="FOUNTAIN","F", IF(DATA!P73="COOLER","C", IF(DATA!P73="FROZEN BEV. MACHINE", "FBM", IF(DATA!P73="ICETAINER", "IT", IF(DATA!P73="VENDERS","V"," ")))))))</f>
        <v xml:space="preserve"> </v>
      </c>
      <c r="F67" s="41" t="str">
        <f>IF(DATA!C73="CLOSED OUTLET -REMOVAL","X", IF(DATA!C73="ALL OTHER -REMOVAL", "O", IF(DATA!C73="CUSTOMER -PLACEMENT", "C", IF(DATA!C73="CUSTOMER -MOVEMENT", "C", " "))))</f>
        <v xml:space="preserve"> </v>
      </c>
      <c r="G67" s="40" t="str">
        <f t="shared" si="0"/>
        <v xml:space="preserve">|| | </v>
      </c>
      <c r="H67" s="39" t="e">
        <f>VLOOKUP(G:G,'INPUT ZCAM HIDE'!A:E,5,0)</f>
        <v>#N/A</v>
      </c>
      <c r="I67" s="39" t="e">
        <f>VLOOKUP(G:G,'INPUT ZCAM HIDE'!A:F,6,0)</f>
        <v>#N/A</v>
      </c>
    </row>
    <row r="68" spans="2:9" x14ac:dyDescent="0.35">
      <c r="B68" s="41">
        <f>DATA!$C$2+7*2</f>
        <v>14</v>
      </c>
      <c r="C68" s="40" t="str">
        <f>IF(DATA!A74="Z7 - REMOVAL","Z7", IF(DATA!A74="Z6 - PLACEMENT","Z6", IF(DATA!A74="ZL - MOVEMENT", "ZL","")))</f>
        <v/>
      </c>
      <c r="D68" s="40" t="str">
        <f>IF(DATA!B74="SPECIAL EVENT","SE", IF(DATA!B74="NON SPECIAL EVENT", "NSE",""))</f>
        <v/>
      </c>
      <c r="E68" s="42" t="str">
        <f>IF(DATA!P74="BREWED COFFEE","BC", IF(DATA!P74="BREWED TEA","BT", IF(DATA!P74="FOUNTAIN","F", IF(DATA!P74="COOLER","C", IF(DATA!P74="FROZEN BEV. MACHINE", "FBM", IF(DATA!P74="ICETAINER", "IT", IF(DATA!P74="VENDERS","V"," ")))))))</f>
        <v xml:space="preserve"> </v>
      </c>
      <c r="F68" s="41" t="str">
        <f>IF(DATA!C74="CLOSED OUTLET -REMOVAL","X", IF(DATA!C74="ALL OTHER -REMOVAL", "O", IF(DATA!C74="CUSTOMER -PLACEMENT", "C", IF(DATA!C74="CUSTOMER -MOVEMENT", "C", " "))))</f>
        <v xml:space="preserve"> </v>
      </c>
      <c r="G68" s="40" t="str">
        <f t="shared" ref="G68:G131" si="1">CONCATENATE(C68,"|",D68,"|",E68,"|",F68)</f>
        <v xml:space="preserve">|| | </v>
      </c>
      <c r="H68" s="39" t="e">
        <f>VLOOKUP(G:G,'INPUT ZCAM HIDE'!A:E,5,0)</f>
        <v>#N/A</v>
      </c>
      <c r="I68" s="39" t="e">
        <f>VLOOKUP(G:G,'INPUT ZCAM HIDE'!A:F,6,0)</f>
        <v>#N/A</v>
      </c>
    </row>
    <row r="69" spans="2:9" x14ac:dyDescent="0.35">
      <c r="B69" s="41">
        <f>DATA!$C$2+7*2</f>
        <v>14</v>
      </c>
      <c r="C69" s="40" t="str">
        <f>IF(DATA!A75="Z7 - REMOVAL","Z7", IF(DATA!A75="Z6 - PLACEMENT","Z6", IF(DATA!A75="ZL - MOVEMENT", "ZL","")))</f>
        <v/>
      </c>
      <c r="D69" s="40" t="str">
        <f>IF(DATA!B75="SPECIAL EVENT","SE", IF(DATA!B75="NON SPECIAL EVENT", "NSE",""))</f>
        <v/>
      </c>
      <c r="E69" s="42" t="str">
        <f>IF(DATA!P75="BREWED COFFEE","BC", IF(DATA!P75="BREWED TEA","BT", IF(DATA!P75="FOUNTAIN","F", IF(DATA!P75="COOLER","C", IF(DATA!P75="FROZEN BEV. MACHINE", "FBM", IF(DATA!P75="ICETAINER", "IT", IF(DATA!P75="VENDERS","V"," ")))))))</f>
        <v xml:space="preserve"> </v>
      </c>
      <c r="F69" s="41" t="str">
        <f>IF(DATA!C75="CLOSED OUTLET -REMOVAL","X", IF(DATA!C75="ALL OTHER -REMOVAL", "O", IF(DATA!C75="CUSTOMER -PLACEMENT", "C", IF(DATA!C75="CUSTOMER -MOVEMENT", "C", " "))))</f>
        <v xml:space="preserve"> </v>
      </c>
      <c r="G69" s="40" t="str">
        <f t="shared" si="1"/>
        <v xml:space="preserve">|| | </v>
      </c>
      <c r="H69" s="39" t="e">
        <f>VLOOKUP(G:G,'INPUT ZCAM HIDE'!A:E,5,0)</f>
        <v>#N/A</v>
      </c>
      <c r="I69" s="39" t="e">
        <f>VLOOKUP(G:G,'INPUT ZCAM HIDE'!A:F,6,0)</f>
        <v>#N/A</v>
      </c>
    </row>
    <row r="70" spans="2:9" x14ac:dyDescent="0.35">
      <c r="B70" s="41">
        <f>DATA!$C$2+7*2</f>
        <v>14</v>
      </c>
      <c r="C70" s="40" t="str">
        <f>IF(DATA!A76="Z7 - REMOVAL","Z7", IF(DATA!A76="Z6 - PLACEMENT","Z6", IF(DATA!A76="ZL - MOVEMENT", "ZL","")))</f>
        <v/>
      </c>
      <c r="D70" s="40" t="str">
        <f>IF(DATA!B76="SPECIAL EVENT","SE", IF(DATA!B76="NON SPECIAL EVENT", "NSE",""))</f>
        <v/>
      </c>
      <c r="E70" s="42" t="str">
        <f>IF(DATA!P76="BREWED COFFEE","BC", IF(DATA!P76="BREWED TEA","BT", IF(DATA!P76="FOUNTAIN","F", IF(DATA!P76="COOLER","C", IF(DATA!P76="FROZEN BEV. MACHINE", "FBM", IF(DATA!P76="ICETAINER", "IT", IF(DATA!P76="VENDERS","V"," ")))))))</f>
        <v xml:space="preserve"> </v>
      </c>
      <c r="F70" s="41" t="str">
        <f>IF(DATA!C76="CLOSED OUTLET -REMOVAL","X", IF(DATA!C76="ALL OTHER -REMOVAL", "O", IF(DATA!C76="CUSTOMER -PLACEMENT", "C", IF(DATA!C76="CUSTOMER -MOVEMENT", "C", " "))))</f>
        <v xml:space="preserve"> </v>
      </c>
      <c r="G70" s="40" t="str">
        <f t="shared" si="1"/>
        <v xml:space="preserve">|| | </v>
      </c>
      <c r="H70" s="39" t="e">
        <f>VLOOKUP(G:G,'INPUT ZCAM HIDE'!A:E,5,0)</f>
        <v>#N/A</v>
      </c>
      <c r="I70" s="39" t="e">
        <f>VLOOKUP(G:G,'INPUT ZCAM HIDE'!A:F,6,0)</f>
        <v>#N/A</v>
      </c>
    </row>
    <row r="71" spans="2:9" x14ac:dyDescent="0.35">
      <c r="B71" s="41">
        <f>DATA!$C$2+7*2</f>
        <v>14</v>
      </c>
      <c r="C71" s="40" t="str">
        <f>IF(DATA!A77="Z7 - REMOVAL","Z7", IF(DATA!A77="Z6 - PLACEMENT","Z6", IF(DATA!A77="ZL - MOVEMENT", "ZL","")))</f>
        <v/>
      </c>
      <c r="D71" s="40" t="str">
        <f>IF(DATA!B77="SPECIAL EVENT","SE", IF(DATA!B77="NON SPECIAL EVENT", "NSE",""))</f>
        <v/>
      </c>
      <c r="E71" s="42" t="str">
        <f>IF(DATA!P77="BREWED COFFEE","BC", IF(DATA!P77="BREWED TEA","BT", IF(DATA!P77="FOUNTAIN","F", IF(DATA!P77="COOLER","C", IF(DATA!P77="FROZEN BEV. MACHINE", "FBM", IF(DATA!P77="ICETAINER", "IT", IF(DATA!P77="VENDERS","V"," ")))))))</f>
        <v xml:space="preserve"> </v>
      </c>
      <c r="F71" s="41" t="str">
        <f>IF(DATA!C77="CLOSED OUTLET -REMOVAL","X", IF(DATA!C77="ALL OTHER -REMOVAL", "O", IF(DATA!C77="CUSTOMER -PLACEMENT", "C", IF(DATA!C77="CUSTOMER -MOVEMENT", "C", " "))))</f>
        <v xml:space="preserve"> </v>
      </c>
      <c r="G71" s="40" t="str">
        <f t="shared" si="1"/>
        <v xml:space="preserve">|| | </v>
      </c>
      <c r="H71" s="39" t="e">
        <f>VLOOKUP(G:G,'INPUT ZCAM HIDE'!A:E,5,0)</f>
        <v>#N/A</v>
      </c>
      <c r="I71" s="39" t="e">
        <f>VLOOKUP(G:G,'INPUT ZCAM HIDE'!A:F,6,0)</f>
        <v>#N/A</v>
      </c>
    </row>
    <row r="72" spans="2:9" x14ac:dyDescent="0.35">
      <c r="B72" s="41">
        <f>DATA!$C$2+7*2</f>
        <v>14</v>
      </c>
      <c r="C72" s="40" t="str">
        <f>IF(DATA!A78="Z7 - REMOVAL","Z7", IF(DATA!A78="Z6 - PLACEMENT","Z6", IF(DATA!A78="ZL - MOVEMENT", "ZL","")))</f>
        <v/>
      </c>
      <c r="D72" s="40" t="str">
        <f>IF(DATA!B78="SPECIAL EVENT","SE", IF(DATA!B78="NON SPECIAL EVENT", "NSE",""))</f>
        <v/>
      </c>
      <c r="E72" s="42" t="str">
        <f>IF(DATA!P78="BREWED COFFEE","BC", IF(DATA!P78="BREWED TEA","BT", IF(DATA!P78="FOUNTAIN","F", IF(DATA!P78="COOLER","C", IF(DATA!P78="FROZEN BEV. MACHINE", "FBM", IF(DATA!P78="ICETAINER", "IT", IF(DATA!P78="VENDERS","V"," ")))))))</f>
        <v xml:space="preserve"> </v>
      </c>
      <c r="F72" s="41" t="str">
        <f>IF(DATA!C78="CLOSED OUTLET -REMOVAL","X", IF(DATA!C78="ALL OTHER -REMOVAL", "O", IF(DATA!C78="CUSTOMER -PLACEMENT", "C", IF(DATA!C78="CUSTOMER -MOVEMENT", "C", " "))))</f>
        <v xml:space="preserve"> </v>
      </c>
      <c r="G72" s="40" t="str">
        <f t="shared" si="1"/>
        <v xml:space="preserve">|| | </v>
      </c>
      <c r="H72" s="39" t="e">
        <f>VLOOKUP(G:G,'INPUT ZCAM HIDE'!A:E,5,0)</f>
        <v>#N/A</v>
      </c>
      <c r="I72" s="39" t="e">
        <f>VLOOKUP(G:G,'INPUT ZCAM HIDE'!A:F,6,0)</f>
        <v>#N/A</v>
      </c>
    </row>
    <row r="73" spans="2:9" x14ac:dyDescent="0.35">
      <c r="B73" s="41">
        <f>DATA!$C$2+7*2</f>
        <v>14</v>
      </c>
      <c r="C73" s="40" t="str">
        <f>IF(DATA!A79="Z7 - REMOVAL","Z7", IF(DATA!A79="Z6 - PLACEMENT","Z6", IF(DATA!A79="ZL - MOVEMENT", "ZL","")))</f>
        <v/>
      </c>
      <c r="D73" s="40" t="str">
        <f>IF(DATA!B79="SPECIAL EVENT","SE", IF(DATA!B79="NON SPECIAL EVENT", "NSE",""))</f>
        <v/>
      </c>
      <c r="E73" s="42" t="str">
        <f>IF(DATA!P79="BREWED COFFEE","BC", IF(DATA!P79="BREWED TEA","BT", IF(DATA!P79="FOUNTAIN","F", IF(DATA!P79="COOLER","C", IF(DATA!P79="FROZEN BEV. MACHINE", "FBM", IF(DATA!P79="ICETAINER", "IT", IF(DATA!P79="VENDERS","V"," ")))))))</f>
        <v xml:space="preserve"> </v>
      </c>
      <c r="F73" s="41" t="str">
        <f>IF(DATA!C79="CLOSED OUTLET -REMOVAL","X", IF(DATA!C79="ALL OTHER -REMOVAL", "O", IF(DATA!C79="CUSTOMER -PLACEMENT", "C", IF(DATA!C79="CUSTOMER -MOVEMENT", "C", " "))))</f>
        <v xml:space="preserve"> </v>
      </c>
      <c r="G73" s="40" t="str">
        <f t="shared" si="1"/>
        <v xml:space="preserve">|| | </v>
      </c>
      <c r="H73" s="39" t="e">
        <f>VLOOKUP(G:G,'INPUT ZCAM HIDE'!A:E,5,0)</f>
        <v>#N/A</v>
      </c>
      <c r="I73" s="39" t="e">
        <f>VLOOKUP(G:G,'INPUT ZCAM HIDE'!A:F,6,0)</f>
        <v>#N/A</v>
      </c>
    </row>
    <row r="74" spans="2:9" x14ac:dyDescent="0.35">
      <c r="B74" s="41">
        <f>DATA!$C$2+7*2</f>
        <v>14</v>
      </c>
      <c r="C74" s="40" t="str">
        <f>IF(DATA!A80="Z7 - REMOVAL","Z7", IF(DATA!A80="Z6 - PLACEMENT","Z6", IF(DATA!A80="ZL - MOVEMENT", "ZL","")))</f>
        <v/>
      </c>
      <c r="D74" s="40" t="str">
        <f>IF(DATA!B80="SPECIAL EVENT","SE", IF(DATA!B80="NON SPECIAL EVENT", "NSE",""))</f>
        <v/>
      </c>
      <c r="E74" s="42" t="str">
        <f>IF(DATA!P80="BREWED COFFEE","BC", IF(DATA!P80="BREWED TEA","BT", IF(DATA!P80="FOUNTAIN","F", IF(DATA!P80="COOLER","C", IF(DATA!P80="FROZEN BEV. MACHINE", "FBM", IF(DATA!P80="ICETAINER", "IT", IF(DATA!P80="VENDERS","V"," ")))))))</f>
        <v xml:space="preserve"> </v>
      </c>
      <c r="F74" s="41" t="str">
        <f>IF(DATA!C80="CLOSED OUTLET -REMOVAL","X", IF(DATA!C80="ALL OTHER -REMOVAL", "O", IF(DATA!C80="CUSTOMER -PLACEMENT", "C", IF(DATA!C80="CUSTOMER -MOVEMENT", "C", " "))))</f>
        <v xml:space="preserve"> </v>
      </c>
      <c r="G74" s="40" t="str">
        <f t="shared" si="1"/>
        <v xml:space="preserve">|| | </v>
      </c>
      <c r="H74" s="39" t="e">
        <f>VLOOKUP(G:G,'INPUT ZCAM HIDE'!A:E,5,0)</f>
        <v>#N/A</v>
      </c>
      <c r="I74" s="39" t="e">
        <f>VLOOKUP(G:G,'INPUT ZCAM HIDE'!A:F,6,0)</f>
        <v>#N/A</v>
      </c>
    </row>
    <row r="75" spans="2:9" x14ac:dyDescent="0.35">
      <c r="B75" s="41">
        <f>DATA!$C$2+7*2</f>
        <v>14</v>
      </c>
      <c r="C75" s="40" t="str">
        <f>IF(DATA!A81="Z7 - REMOVAL","Z7", IF(DATA!A81="Z6 - PLACEMENT","Z6", IF(DATA!A81="ZL - MOVEMENT", "ZL","")))</f>
        <v/>
      </c>
      <c r="D75" s="40" t="str">
        <f>IF(DATA!B81="SPECIAL EVENT","SE", IF(DATA!B81="NON SPECIAL EVENT", "NSE",""))</f>
        <v/>
      </c>
      <c r="E75" s="42" t="str">
        <f>IF(DATA!P81="BREWED COFFEE","BC", IF(DATA!P81="BREWED TEA","BT", IF(DATA!P81="FOUNTAIN","F", IF(DATA!P81="COOLER","C", IF(DATA!P81="FROZEN BEV. MACHINE", "FBM", IF(DATA!P81="ICETAINER", "IT", IF(DATA!P81="VENDERS","V"," ")))))))</f>
        <v xml:space="preserve"> </v>
      </c>
      <c r="F75" s="41" t="str">
        <f>IF(DATA!C81="CLOSED OUTLET -REMOVAL","X", IF(DATA!C81="ALL OTHER -REMOVAL", "O", IF(DATA!C81="CUSTOMER -PLACEMENT", "C", IF(DATA!C81="CUSTOMER -MOVEMENT", "C", " "))))</f>
        <v xml:space="preserve"> </v>
      </c>
      <c r="G75" s="40" t="str">
        <f t="shared" si="1"/>
        <v xml:space="preserve">|| | </v>
      </c>
      <c r="H75" s="39" t="e">
        <f>VLOOKUP(G:G,'INPUT ZCAM HIDE'!A:E,5,0)</f>
        <v>#N/A</v>
      </c>
      <c r="I75" s="39" t="e">
        <f>VLOOKUP(G:G,'INPUT ZCAM HIDE'!A:F,6,0)</f>
        <v>#N/A</v>
      </c>
    </row>
    <row r="76" spans="2:9" x14ac:dyDescent="0.35">
      <c r="B76" s="41">
        <f>DATA!$C$2+7*2</f>
        <v>14</v>
      </c>
      <c r="C76" s="40" t="str">
        <f>IF(DATA!A82="Z7 - REMOVAL","Z7", IF(DATA!A82="Z6 - PLACEMENT","Z6", IF(DATA!A82="ZL - MOVEMENT", "ZL","")))</f>
        <v/>
      </c>
      <c r="D76" s="40" t="str">
        <f>IF(DATA!B82="SPECIAL EVENT","SE", IF(DATA!B82="NON SPECIAL EVENT", "NSE",""))</f>
        <v/>
      </c>
      <c r="E76" s="42" t="str">
        <f>IF(DATA!P82="BREWED COFFEE","BC", IF(DATA!P82="BREWED TEA","BT", IF(DATA!P82="FOUNTAIN","F", IF(DATA!P82="COOLER","C", IF(DATA!P82="FROZEN BEV. MACHINE", "FBM", IF(DATA!P82="ICETAINER", "IT", IF(DATA!P82="VENDERS","V"," ")))))))</f>
        <v xml:space="preserve"> </v>
      </c>
      <c r="F76" s="41" t="str">
        <f>IF(DATA!C82="CLOSED OUTLET -REMOVAL","X", IF(DATA!C82="ALL OTHER -REMOVAL", "O", IF(DATA!C82="CUSTOMER -PLACEMENT", "C", IF(DATA!C82="CUSTOMER -MOVEMENT", "C", " "))))</f>
        <v xml:space="preserve"> </v>
      </c>
      <c r="G76" s="40" t="str">
        <f t="shared" si="1"/>
        <v xml:space="preserve">|| | </v>
      </c>
      <c r="H76" s="39" t="e">
        <f>VLOOKUP(G:G,'INPUT ZCAM HIDE'!A:E,5,0)</f>
        <v>#N/A</v>
      </c>
      <c r="I76" s="39" t="e">
        <f>VLOOKUP(G:G,'INPUT ZCAM HIDE'!A:F,6,0)</f>
        <v>#N/A</v>
      </c>
    </row>
    <row r="77" spans="2:9" x14ac:dyDescent="0.35">
      <c r="B77" s="41">
        <f>DATA!$C$2+7*2</f>
        <v>14</v>
      </c>
      <c r="C77" s="40" t="str">
        <f>IF(DATA!A83="Z7 - REMOVAL","Z7", IF(DATA!A83="Z6 - PLACEMENT","Z6", IF(DATA!A83="ZL - MOVEMENT", "ZL","")))</f>
        <v/>
      </c>
      <c r="D77" s="40" t="str">
        <f>IF(DATA!B83="SPECIAL EVENT","SE", IF(DATA!B83="NON SPECIAL EVENT", "NSE",""))</f>
        <v/>
      </c>
      <c r="E77" s="42" t="str">
        <f>IF(DATA!P83="BREWED COFFEE","BC", IF(DATA!P83="BREWED TEA","BT", IF(DATA!P83="FOUNTAIN","F", IF(DATA!P83="COOLER","C", IF(DATA!P83="FROZEN BEV. MACHINE", "FBM", IF(DATA!P83="ICETAINER", "IT", IF(DATA!P83="VENDERS","V"," ")))))))</f>
        <v xml:space="preserve"> </v>
      </c>
      <c r="F77" s="41" t="str">
        <f>IF(DATA!C83="CLOSED OUTLET -REMOVAL","X", IF(DATA!C83="ALL OTHER -REMOVAL", "O", IF(DATA!C83="CUSTOMER -PLACEMENT", "C", IF(DATA!C83="CUSTOMER -MOVEMENT", "C", " "))))</f>
        <v xml:space="preserve"> </v>
      </c>
      <c r="G77" s="40" t="str">
        <f t="shared" si="1"/>
        <v xml:space="preserve">|| | </v>
      </c>
      <c r="H77" s="39" t="e">
        <f>VLOOKUP(G:G,'INPUT ZCAM HIDE'!A:E,5,0)</f>
        <v>#N/A</v>
      </c>
      <c r="I77" s="39" t="e">
        <f>VLOOKUP(G:G,'INPUT ZCAM HIDE'!A:F,6,0)</f>
        <v>#N/A</v>
      </c>
    </row>
    <row r="78" spans="2:9" x14ac:dyDescent="0.35">
      <c r="B78" s="41">
        <f>DATA!$C$2+7*2</f>
        <v>14</v>
      </c>
      <c r="C78" s="40" t="str">
        <f>IF(DATA!A84="Z7 - REMOVAL","Z7", IF(DATA!A84="Z6 - PLACEMENT","Z6", IF(DATA!A84="ZL - MOVEMENT", "ZL","")))</f>
        <v/>
      </c>
      <c r="D78" s="40" t="str">
        <f>IF(DATA!B84="SPECIAL EVENT","SE", IF(DATA!B84="NON SPECIAL EVENT", "NSE",""))</f>
        <v/>
      </c>
      <c r="E78" s="42" t="str">
        <f>IF(DATA!P84="BREWED COFFEE","BC", IF(DATA!P84="BREWED TEA","BT", IF(DATA!P84="FOUNTAIN","F", IF(DATA!P84="COOLER","C", IF(DATA!P84="FROZEN BEV. MACHINE", "FBM", IF(DATA!P84="ICETAINER", "IT", IF(DATA!P84="VENDERS","V"," ")))))))</f>
        <v xml:space="preserve"> </v>
      </c>
      <c r="F78" s="41" t="str">
        <f>IF(DATA!C84="CLOSED OUTLET -REMOVAL","X", IF(DATA!C84="ALL OTHER -REMOVAL", "O", IF(DATA!C84="CUSTOMER -PLACEMENT", "C", IF(DATA!C84="CUSTOMER -MOVEMENT", "C", " "))))</f>
        <v xml:space="preserve"> </v>
      </c>
      <c r="G78" s="40" t="str">
        <f t="shared" si="1"/>
        <v xml:space="preserve">|| | </v>
      </c>
      <c r="H78" s="39" t="e">
        <f>VLOOKUP(G:G,'INPUT ZCAM HIDE'!A:E,5,0)</f>
        <v>#N/A</v>
      </c>
      <c r="I78" s="39" t="e">
        <f>VLOOKUP(G:G,'INPUT ZCAM HIDE'!A:F,6,0)</f>
        <v>#N/A</v>
      </c>
    </row>
    <row r="79" spans="2:9" x14ac:dyDescent="0.35">
      <c r="B79" s="41">
        <f>DATA!$C$2+7*2</f>
        <v>14</v>
      </c>
      <c r="C79" s="40" t="str">
        <f>IF(DATA!A85="Z7 - REMOVAL","Z7", IF(DATA!A85="Z6 - PLACEMENT","Z6", IF(DATA!A85="ZL - MOVEMENT", "ZL","")))</f>
        <v/>
      </c>
      <c r="D79" s="40" t="str">
        <f>IF(DATA!B85="SPECIAL EVENT","SE", IF(DATA!B85="NON SPECIAL EVENT", "NSE",""))</f>
        <v/>
      </c>
      <c r="E79" s="42" t="str">
        <f>IF(DATA!P85="BREWED COFFEE","BC", IF(DATA!P85="BREWED TEA","BT", IF(DATA!P85="FOUNTAIN","F", IF(DATA!P85="COOLER","C", IF(DATA!P85="FROZEN BEV. MACHINE", "FBM", IF(DATA!P85="ICETAINER", "IT", IF(DATA!P85="VENDERS","V"," ")))))))</f>
        <v xml:space="preserve"> </v>
      </c>
      <c r="F79" s="41" t="str">
        <f>IF(DATA!C85="CLOSED OUTLET -REMOVAL","X", IF(DATA!C85="ALL OTHER -REMOVAL", "O", IF(DATA!C85="CUSTOMER -PLACEMENT", "C", IF(DATA!C85="CUSTOMER -MOVEMENT", "C", " "))))</f>
        <v xml:space="preserve"> </v>
      </c>
      <c r="G79" s="40" t="str">
        <f t="shared" si="1"/>
        <v xml:space="preserve">|| | </v>
      </c>
      <c r="H79" s="39" t="e">
        <f>VLOOKUP(G:G,'INPUT ZCAM HIDE'!A:E,5,0)</f>
        <v>#N/A</v>
      </c>
      <c r="I79" s="39" t="e">
        <f>VLOOKUP(G:G,'INPUT ZCAM HIDE'!A:F,6,0)</f>
        <v>#N/A</v>
      </c>
    </row>
    <row r="80" spans="2:9" x14ac:dyDescent="0.35">
      <c r="B80" s="41">
        <f>DATA!$C$2+7*2</f>
        <v>14</v>
      </c>
      <c r="C80" s="40" t="str">
        <f>IF(DATA!A86="Z7 - REMOVAL","Z7", IF(DATA!A86="Z6 - PLACEMENT","Z6", IF(DATA!A86="ZL - MOVEMENT", "ZL","")))</f>
        <v/>
      </c>
      <c r="D80" s="40" t="str">
        <f>IF(DATA!B86="SPECIAL EVENT","SE", IF(DATA!B86="NON SPECIAL EVENT", "NSE",""))</f>
        <v/>
      </c>
      <c r="E80" s="42" t="str">
        <f>IF(DATA!P86="BREWED COFFEE","BC", IF(DATA!P86="BREWED TEA","BT", IF(DATA!P86="FOUNTAIN","F", IF(DATA!P86="COOLER","C", IF(DATA!P86="FROZEN BEV. MACHINE", "FBM", IF(DATA!P86="ICETAINER", "IT", IF(DATA!P86="VENDERS","V"," ")))))))</f>
        <v xml:space="preserve"> </v>
      </c>
      <c r="F80" s="41" t="str">
        <f>IF(DATA!C86="CLOSED OUTLET -REMOVAL","X", IF(DATA!C86="ALL OTHER -REMOVAL", "O", IF(DATA!C86="CUSTOMER -PLACEMENT", "C", IF(DATA!C86="CUSTOMER -MOVEMENT", "C", " "))))</f>
        <v xml:space="preserve"> </v>
      </c>
      <c r="G80" s="40" t="str">
        <f t="shared" si="1"/>
        <v xml:space="preserve">|| | </v>
      </c>
      <c r="H80" s="39" t="e">
        <f>VLOOKUP(G:G,'INPUT ZCAM HIDE'!A:E,5,0)</f>
        <v>#N/A</v>
      </c>
      <c r="I80" s="39" t="e">
        <f>VLOOKUP(G:G,'INPUT ZCAM HIDE'!A:F,6,0)</f>
        <v>#N/A</v>
      </c>
    </row>
    <row r="81" spans="2:9" x14ac:dyDescent="0.35">
      <c r="B81" s="41">
        <f>DATA!$C$2+7*2</f>
        <v>14</v>
      </c>
      <c r="C81" s="40" t="str">
        <f>IF(DATA!A87="Z7 - REMOVAL","Z7", IF(DATA!A87="Z6 - PLACEMENT","Z6", IF(DATA!A87="ZL - MOVEMENT", "ZL","")))</f>
        <v/>
      </c>
      <c r="D81" s="40" t="str">
        <f>IF(DATA!B87="SPECIAL EVENT","SE", IF(DATA!B87="NON SPECIAL EVENT", "NSE",""))</f>
        <v/>
      </c>
      <c r="E81" s="42" t="str">
        <f>IF(DATA!P87="BREWED COFFEE","BC", IF(DATA!P87="BREWED TEA","BT", IF(DATA!P87="FOUNTAIN","F", IF(DATA!P87="COOLER","C", IF(DATA!P87="FROZEN BEV. MACHINE", "FBM", IF(DATA!P87="ICETAINER", "IT", IF(DATA!P87="VENDERS","V"," ")))))))</f>
        <v xml:space="preserve"> </v>
      </c>
      <c r="F81" s="41" t="str">
        <f>IF(DATA!C87="CLOSED OUTLET -REMOVAL","X", IF(DATA!C87="ALL OTHER -REMOVAL", "O", IF(DATA!C87="CUSTOMER -PLACEMENT", "C", IF(DATA!C87="CUSTOMER -MOVEMENT", "C", " "))))</f>
        <v xml:space="preserve"> </v>
      </c>
      <c r="G81" s="40" t="str">
        <f t="shared" si="1"/>
        <v xml:space="preserve">|| | </v>
      </c>
      <c r="H81" s="39" t="e">
        <f>VLOOKUP(G:G,'INPUT ZCAM HIDE'!A:E,5,0)</f>
        <v>#N/A</v>
      </c>
      <c r="I81" s="39" t="e">
        <f>VLOOKUP(G:G,'INPUT ZCAM HIDE'!A:F,6,0)</f>
        <v>#N/A</v>
      </c>
    </row>
    <row r="82" spans="2:9" x14ac:dyDescent="0.35">
      <c r="B82" s="41">
        <f>DATA!$C$2+7*2</f>
        <v>14</v>
      </c>
      <c r="C82" s="40" t="str">
        <f>IF(DATA!A88="Z7 - REMOVAL","Z7", IF(DATA!A88="Z6 - PLACEMENT","Z6", IF(DATA!A88="ZL - MOVEMENT", "ZL","")))</f>
        <v/>
      </c>
      <c r="D82" s="40" t="str">
        <f>IF(DATA!B88="SPECIAL EVENT","SE", IF(DATA!B88="NON SPECIAL EVENT", "NSE",""))</f>
        <v/>
      </c>
      <c r="E82" s="42" t="str">
        <f>IF(DATA!P88="BREWED COFFEE","BC", IF(DATA!P88="BREWED TEA","BT", IF(DATA!P88="FOUNTAIN","F", IF(DATA!P88="COOLER","C", IF(DATA!P88="FROZEN BEV. MACHINE", "FBM", IF(DATA!P88="ICETAINER", "IT", IF(DATA!P88="VENDERS","V"," ")))))))</f>
        <v xml:space="preserve"> </v>
      </c>
      <c r="F82" s="41" t="str">
        <f>IF(DATA!C88="CLOSED OUTLET -REMOVAL","X", IF(DATA!C88="ALL OTHER -REMOVAL", "O", IF(DATA!C88="CUSTOMER -PLACEMENT", "C", IF(DATA!C88="CUSTOMER -MOVEMENT", "C", " "))))</f>
        <v xml:space="preserve"> </v>
      </c>
      <c r="G82" s="40" t="str">
        <f t="shared" si="1"/>
        <v xml:space="preserve">|| | </v>
      </c>
      <c r="H82" s="39" t="e">
        <f>VLOOKUP(G:G,'INPUT ZCAM HIDE'!A:E,5,0)</f>
        <v>#N/A</v>
      </c>
      <c r="I82" s="39" t="e">
        <f>VLOOKUP(G:G,'INPUT ZCAM HIDE'!A:F,6,0)</f>
        <v>#N/A</v>
      </c>
    </row>
    <row r="83" spans="2:9" x14ac:dyDescent="0.35">
      <c r="B83" s="41">
        <f>DATA!$C$2+7*2</f>
        <v>14</v>
      </c>
      <c r="C83" s="40" t="str">
        <f>IF(DATA!A89="Z7 - REMOVAL","Z7", IF(DATA!A89="Z6 - PLACEMENT","Z6", IF(DATA!A89="ZL - MOVEMENT", "ZL","")))</f>
        <v/>
      </c>
      <c r="D83" s="40" t="str">
        <f>IF(DATA!B89="SPECIAL EVENT","SE", IF(DATA!B89="NON SPECIAL EVENT", "NSE",""))</f>
        <v/>
      </c>
      <c r="E83" s="42" t="str">
        <f>IF(DATA!P89="BREWED COFFEE","BC", IF(DATA!P89="BREWED TEA","BT", IF(DATA!P89="FOUNTAIN","F", IF(DATA!P89="COOLER","C", IF(DATA!P89="FROZEN BEV. MACHINE", "FBM", IF(DATA!P89="ICETAINER", "IT", IF(DATA!P89="VENDERS","V"," ")))))))</f>
        <v xml:space="preserve"> </v>
      </c>
      <c r="F83" s="41" t="str">
        <f>IF(DATA!C89="CLOSED OUTLET -REMOVAL","X", IF(DATA!C89="ALL OTHER -REMOVAL", "O", IF(DATA!C89="CUSTOMER -PLACEMENT", "C", IF(DATA!C89="CUSTOMER -MOVEMENT", "C", " "))))</f>
        <v xml:space="preserve"> </v>
      </c>
      <c r="G83" s="40" t="str">
        <f t="shared" si="1"/>
        <v xml:space="preserve">|| | </v>
      </c>
      <c r="H83" s="39" t="e">
        <f>VLOOKUP(G:G,'INPUT ZCAM HIDE'!A:E,5,0)</f>
        <v>#N/A</v>
      </c>
      <c r="I83" s="39" t="e">
        <f>VLOOKUP(G:G,'INPUT ZCAM HIDE'!A:F,6,0)</f>
        <v>#N/A</v>
      </c>
    </row>
    <row r="84" spans="2:9" x14ac:dyDescent="0.35">
      <c r="B84" s="41">
        <f>DATA!$C$2+7*2</f>
        <v>14</v>
      </c>
      <c r="C84" s="40" t="str">
        <f>IF(DATA!A90="Z7 - REMOVAL","Z7", IF(DATA!A90="Z6 - PLACEMENT","Z6", IF(DATA!A90="ZL - MOVEMENT", "ZL","")))</f>
        <v/>
      </c>
      <c r="D84" s="40" t="str">
        <f>IF(DATA!B90="SPECIAL EVENT","SE", IF(DATA!B90="NON SPECIAL EVENT", "NSE",""))</f>
        <v/>
      </c>
      <c r="E84" s="42" t="str">
        <f>IF(DATA!P90="BREWED COFFEE","BC", IF(DATA!P90="BREWED TEA","BT", IF(DATA!P90="FOUNTAIN","F", IF(DATA!P90="COOLER","C", IF(DATA!P90="FROZEN BEV. MACHINE", "FBM", IF(DATA!P90="ICETAINER", "IT", IF(DATA!P90="VENDERS","V"," ")))))))</f>
        <v xml:space="preserve"> </v>
      </c>
      <c r="F84" s="41" t="str">
        <f>IF(DATA!C90="CLOSED OUTLET -REMOVAL","X", IF(DATA!C90="ALL OTHER -REMOVAL", "O", IF(DATA!C90="CUSTOMER -PLACEMENT", "C", IF(DATA!C90="CUSTOMER -MOVEMENT", "C", " "))))</f>
        <v xml:space="preserve"> </v>
      </c>
      <c r="G84" s="40" t="str">
        <f t="shared" si="1"/>
        <v xml:space="preserve">|| | </v>
      </c>
      <c r="H84" s="39" t="e">
        <f>VLOOKUP(G:G,'INPUT ZCAM HIDE'!A:E,5,0)</f>
        <v>#N/A</v>
      </c>
      <c r="I84" s="39" t="e">
        <f>VLOOKUP(G:G,'INPUT ZCAM HIDE'!A:F,6,0)</f>
        <v>#N/A</v>
      </c>
    </row>
    <row r="85" spans="2:9" x14ac:dyDescent="0.35">
      <c r="B85" s="41">
        <f>DATA!$C$2+7*2</f>
        <v>14</v>
      </c>
      <c r="C85" s="40" t="str">
        <f>IF(DATA!A91="Z7 - REMOVAL","Z7", IF(DATA!A91="Z6 - PLACEMENT","Z6", IF(DATA!A91="ZL - MOVEMENT", "ZL","")))</f>
        <v/>
      </c>
      <c r="D85" s="40" t="str">
        <f>IF(DATA!B91="SPECIAL EVENT","SE", IF(DATA!B91="NON SPECIAL EVENT", "NSE",""))</f>
        <v/>
      </c>
      <c r="E85" s="42" t="str">
        <f>IF(DATA!P91="BREWED COFFEE","BC", IF(DATA!P91="BREWED TEA","BT", IF(DATA!P91="FOUNTAIN","F", IF(DATA!P91="COOLER","C", IF(DATA!P91="FROZEN BEV. MACHINE", "FBM", IF(DATA!P91="ICETAINER", "IT", IF(DATA!P91="VENDERS","V"," ")))))))</f>
        <v xml:space="preserve"> </v>
      </c>
      <c r="F85" s="41" t="str">
        <f>IF(DATA!C91="CLOSED OUTLET -REMOVAL","X", IF(DATA!C91="ALL OTHER -REMOVAL", "O", IF(DATA!C91="CUSTOMER -PLACEMENT", "C", IF(DATA!C91="CUSTOMER -MOVEMENT", "C", " "))))</f>
        <v xml:space="preserve"> </v>
      </c>
      <c r="G85" s="40" t="str">
        <f t="shared" si="1"/>
        <v xml:space="preserve">|| | </v>
      </c>
      <c r="H85" s="39" t="e">
        <f>VLOOKUP(G:G,'INPUT ZCAM HIDE'!A:E,5,0)</f>
        <v>#N/A</v>
      </c>
      <c r="I85" s="39" t="e">
        <f>VLOOKUP(G:G,'INPUT ZCAM HIDE'!A:F,6,0)</f>
        <v>#N/A</v>
      </c>
    </row>
    <row r="86" spans="2:9" x14ac:dyDescent="0.35">
      <c r="B86" s="41">
        <f>DATA!$C$2+7*2</f>
        <v>14</v>
      </c>
      <c r="C86" s="40" t="str">
        <f>IF(DATA!A92="Z7 - REMOVAL","Z7", IF(DATA!A92="Z6 - PLACEMENT","Z6", IF(DATA!A92="ZL - MOVEMENT", "ZL","")))</f>
        <v/>
      </c>
      <c r="D86" s="40" t="str">
        <f>IF(DATA!B92="SPECIAL EVENT","SE", IF(DATA!B92="NON SPECIAL EVENT", "NSE",""))</f>
        <v/>
      </c>
      <c r="E86" s="42" t="str">
        <f>IF(DATA!P92="BREWED COFFEE","BC", IF(DATA!P92="BREWED TEA","BT", IF(DATA!P92="FOUNTAIN","F", IF(DATA!P92="COOLER","C", IF(DATA!P92="FROZEN BEV. MACHINE", "FBM", IF(DATA!P92="ICETAINER", "IT", IF(DATA!P92="VENDERS","V"," ")))))))</f>
        <v xml:space="preserve"> </v>
      </c>
      <c r="F86" s="41" t="str">
        <f>IF(DATA!C92="CLOSED OUTLET -REMOVAL","X", IF(DATA!C92="ALL OTHER -REMOVAL", "O", IF(DATA!C92="CUSTOMER -PLACEMENT", "C", IF(DATA!C92="CUSTOMER -MOVEMENT", "C", " "))))</f>
        <v xml:space="preserve"> </v>
      </c>
      <c r="G86" s="40" t="str">
        <f t="shared" si="1"/>
        <v xml:space="preserve">|| | </v>
      </c>
      <c r="H86" s="39" t="e">
        <f>VLOOKUP(G:G,'INPUT ZCAM HIDE'!A:E,5,0)</f>
        <v>#N/A</v>
      </c>
      <c r="I86" s="39" t="e">
        <f>VLOOKUP(G:G,'INPUT ZCAM HIDE'!A:F,6,0)</f>
        <v>#N/A</v>
      </c>
    </row>
    <row r="87" spans="2:9" x14ac:dyDescent="0.35">
      <c r="B87" s="41">
        <f>DATA!$C$2+7*2</f>
        <v>14</v>
      </c>
      <c r="C87" s="40" t="str">
        <f>IF(DATA!A93="Z7 - REMOVAL","Z7", IF(DATA!A93="Z6 - PLACEMENT","Z6", IF(DATA!A93="ZL - MOVEMENT", "ZL","")))</f>
        <v/>
      </c>
      <c r="D87" s="40" t="str">
        <f>IF(DATA!B93="SPECIAL EVENT","SE", IF(DATA!B93="NON SPECIAL EVENT", "NSE",""))</f>
        <v/>
      </c>
      <c r="E87" s="42" t="str">
        <f>IF(DATA!P93="BREWED COFFEE","BC", IF(DATA!P93="BREWED TEA","BT", IF(DATA!P93="FOUNTAIN","F", IF(DATA!P93="COOLER","C", IF(DATA!P93="FROZEN BEV. MACHINE", "FBM", IF(DATA!P93="ICETAINER", "IT", IF(DATA!P93="VENDERS","V"," ")))))))</f>
        <v xml:space="preserve"> </v>
      </c>
      <c r="F87" s="41" t="str">
        <f>IF(DATA!C93="CLOSED OUTLET -REMOVAL","X", IF(DATA!C93="ALL OTHER -REMOVAL", "O", IF(DATA!C93="CUSTOMER -PLACEMENT", "C", IF(DATA!C93="CUSTOMER -MOVEMENT", "C", " "))))</f>
        <v xml:space="preserve"> </v>
      </c>
      <c r="G87" s="40" t="str">
        <f t="shared" si="1"/>
        <v xml:space="preserve">|| | </v>
      </c>
      <c r="H87" s="39" t="e">
        <f>VLOOKUP(G:G,'INPUT ZCAM HIDE'!A:E,5,0)</f>
        <v>#N/A</v>
      </c>
      <c r="I87" s="39" t="e">
        <f>VLOOKUP(G:G,'INPUT ZCAM HIDE'!A:F,6,0)</f>
        <v>#N/A</v>
      </c>
    </row>
    <row r="88" spans="2:9" x14ac:dyDescent="0.35">
      <c r="B88" s="41">
        <f>DATA!$C$2+7*2</f>
        <v>14</v>
      </c>
      <c r="C88" s="40" t="str">
        <f>IF(DATA!A94="Z7 - REMOVAL","Z7", IF(DATA!A94="Z6 - PLACEMENT","Z6", IF(DATA!A94="ZL - MOVEMENT", "ZL","")))</f>
        <v/>
      </c>
      <c r="D88" s="40" t="str">
        <f>IF(DATA!B94="SPECIAL EVENT","SE", IF(DATA!B94="NON SPECIAL EVENT", "NSE",""))</f>
        <v/>
      </c>
      <c r="E88" s="42" t="str">
        <f>IF(DATA!P94="BREWED COFFEE","BC", IF(DATA!P94="BREWED TEA","BT", IF(DATA!P94="FOUNTAIN","F", IF(DATA!P94="COOLER","C", IF(DATA!P94="FROZEN BEV. MACHINE", "FBM", IF(DATA!P94="ICETAINER", "IT", IF(DATA!P94="VENDERS","V"," ")))))))</f>
        <v xml:space="preserve"> </v>
      </c>
      <c r="F88" s="41" t="str">
        <f>IF(DATA!C94="CLOSED OUTLET -REMOVAL","X", IF(DATA!C94="ALL OTHER -REMOVAL", "O", IF(DATA!C94="CUSTOMER -PLACEMENT", "C", IF(DATA!C94="CUSTOMER -MOVEMENT", "C", " "))))</f>
        <v xml:space="preserve"> </v>
      </c>
      <c r="G88" s="40" t="str">
        <f t="shared" si="1"/>
        <v xml:space="preserve">|| | </v>
      </c>
      <c r="H88" s="39" t="e">
        <f>VLOOKUP(G:G,'INPUT ZCAM HIDE'!A:E,5,0)</f>
        <v>#N/A</v>
      </c>
      <c r="I88" s="39" t="e">
        <f>VLOOKUP(G:G,'INPUT ZCAM HIDE'!A:F,6,0)</f>
        <v>#N/A</v>
      </c>
    </row>
    <row r="89" spans="2:9" x14ac:dyDescent="0.35">
      <c r="B89" s="41">
        <f>DATA!$C$2+7*2</f>
        <v>14</v>
      </c>
      <c r="C89" s="40" t="str">
        <f>IF(DATA!A95="Z7 - REMOVAL","Z7", IF(DATA!A95="Z6 - PLACEMENT","Z6", IF(DATA!A95="ZL - MOVEMENT", "ZL","")))</f>
        <v/>
      </c>
      <c r="D89" s="40" t="str">
        <f>IF(DATA!B95="SPECIAL EVENT","SE", IF(DATA!B95="NON SPECIAL EVENT", "NSE",""))</f>
        <v/>
      </c>
      <c r="E89" s="42" t="str">
        <f>IF(DATA!P95="BREWED COFFEE","BC", IF(DATA!P95="BREWED TEA","BT", IF(DATA!P95="FOUNTAIN","F", IF(DATA!P95="COOLER","C", IF(DATA!P95="FROZEN BEV. MACHINE", "FBM", IF(DATA!P95="ICETAINER", "IT", IF(DATA!P95="VENDERS","V"," ")))))))</f>
        <v xml:space="preserve"> </v>
      </c>
      <c r="F89" s="41" t="str">
        <f>IF(DATA!C95="CLOSED OUTLET -REMOVAL","X", IF(DATA!C95="ALL OTHER -REMOVAL", "O", IF(DATA!C95="CUSTOMER -PLACEMENT", "C", IF(DATA!C95="CUSTOMER -MOVEMENT", "C", " "))))</f>
        <v xml:space="preserve"> </v>
      </c>
      <c r="G89" s="40" t="str">
        <f t="shared" si="1"/>
        <v xml:space="preserve">|| | </v>
      </c>
      <c r="H89" s="39" t="e">
        <f>VLOOKUP(G:G,'INPUT ZCAM HIDE'!A:E,5,0)</f>
        <v>#N/A</v>
      </c>
      <c r="I89" s="39" t="e">
        <f>VLOOKUP(G:G,'INPUT ZCAM HIDE'!A:F,6,0)</f>
        <v>#N/A</v>
      </c>
    </row>
    <row r="90" spans="2:9" x14ac:dyDescent="0.35">
      <c r="B90" s="41">
        <f>DATA!$C$2+7*2</f>
        <v>14</v>
      </c>
      <c r="C90" s="40" t="str">
        <f>IF(DATA!A96="Z7 - REMOVAL","Z7", IF(DATA!A96="Z6 - PLACEMENT","Z6", IF(DATA!A96="ZL - MOVEMENT", "ZL","")))</f>
        <v/>
      </c>
      <c r="D90" s="40" t="str">
        <f>IF(DATA!B96="SPECIAL EVENT","SE", IF(DATA!B96="NON SPECIAL EVENT", "NSE",""))</f>
        <v/>
      </c>
      <c r="E90" s="42" t="str">
        <f>IF(DATA!P96="BREWED COFFEE","BC", IF(DATA!P96="BREWED TEA","BT", IF(DATA!P96="FOUNTAIN","F", IF(DATA!P96="COOLER","C", IF(DATA!P96="FROZEN BEV. MACHINE", "FBM", IF(DATA!P96="ICETAINER", "IT", IF(DATA!P96="VENDERS","V"," ")))))))</f>
        <v xml:space="preserve"> </v>
      </c>
      <c r="F90" s="41" t="str">
        <f>IF(DATA!C96="CLOSED OUTLET -REMOVAL","X", IF(DATA!C96="ALL OTHER -REMOVAL", "O", IF(DATA!C96="CUSTOMER -PLACEMENT", "C", IF(DATA!C96="CUSTOMER -MOVEMENT", "C", " "))))</f>
        <v xml:space="preserve"> </v>
      </c>
      <c r="G90" s="40" t="str">
        <f t="shared" si="1"/>
        <v xml:space="preserve">|| | </v>
      </c>
      <c r="H90" s="39" t="e">
        <f>VLOOKUP(G:G,'INPUT ZCAM HIDE'!A:E,5,0)</f>
        <v>#N/A</v>
      </c>
      <c r="I90" s="39" t="e">
        <f>VLOOKUP(G:G,'INPUT ZCAM HIDE'!A:F,6,0)</f>
        <v>#N/A</v>
      </c>
    </row>
    <row r="91" spans="2:9" x14ac:dyDescent="0.35">
      <c r="B91" s="41">
        <f>DATA!$C$2+7*2</f>
        <v>14</v>
      </c>
      <c r="C91" s="40" t="str">
        <f>IF(DATA!A97="Z7 - REMOVAL","Z7", IF(DATA!A97="Z6 - PLACEMENT","Z6", IF(DATA!A97="ZL - MOVEMENT", "ZL","")))</f>
        <v/>
      </c>
      <c r="D91" s="40" t="str">
        <f>IF(DATA!B97="SPECIAL EVENT","SE", IF(DATA!B97="NON SPECIAL EVENT", "NSE",""))</f>
        <v/>
      </c>
      <c r="E91" s="42" t="str">
        <f>IF(DATA!P97="BREWED COFFEE","BC", IF(DATA!P97="BREWED TEA","BT", IF(DATA!P97="FOUNTAIN","F", IF(DATA!P97="COOLER","C", IF(DATA!P97="FROZEN BEV. MACHINE", "FBM", IF(DATA!P97="ICETAINER", "IT", IF(DATA!P97="VENDERS","V"," ")))))))</f>
        <v xml:space="preserve"> </v>
      </c>
      <c r="F91" s="41" t="str">
        <f>IF(DATA!C97="CLOSED OUTLET -REMOVAL","X", IF(DATA!C97="ALL OTHER -REMOVAL", "O", IF(DATA!C97="CUSTOMER -PLACEMENT", "C", IF(DATA!C97="CUSTOMER -MOVEMENT", "C", " "))))</f>
        <v xml:space="preserve"> </v>
      </c>
      <c r="G91" s="40" t="str">
        <f t="shared" si="1"/>
        <v xml:space="preserve">|| | </v>
      </c>
      <c r="H91" s="39" t="e">
        <f>VLOOKUP(G:G,'INPUT ZCAM HIDE'!A:E,5,0)</f>
        <v>#N/A</v>
      </c>
      <c r="I91" s="39" t="e">
        <f>VLOOKUP(G:G,'INPUT ZCAM HIDE'!A:F,6,0)</f>
        <v>#N/A</v>
      </c>
    </row>
    <row r="92" spans="2:9" x14ac:dyDescent="0.35">
      <c r="B92" s="41">
        <f>DATA!$C$2+7*2</f>
        <v>14</v>
      </c>
      <c r="C92" s="40" t="str">
        <f>IF(DATA!A98="Z7 - REMOVAL","Z7", IF(DATA!A98="Z6 - PLACEMENT","Z6", IF(DATA!A98="ZL - MOVEMENT", "ZL","")))</f>
        <v/>
      </c>
      <c r="D92" s="40" t="str">
        <f>IF(DATA!B98="SPECIAL EVENT","SE", IF(DATA!B98="NON SPECIAL EVENT", "NSE",""))</f>
        <v/>
      </c>
      <c r="E92" s="42" t="str">
        <f>IF(DATA!P98="BREWED COFFEE","BC", IF(DATA!P98="BREWED TEA","BT", IF(DATA!P98="FOUNTAIN","F", IF(DATA!P98="COOLER","C", IF(DATA!P98="FROZEN BEV. MACHINE", "FBM", IF(DATA!P98="ICETAINER", "IT", IF(DATA!P98="VENDERS","V"," ")))))))</f>
        <v xml:space="preserve"> </v>
      </c>
      <c r="F92" s="41" t="str">
        <f>IF(DATA!C98="CLOSED OUTLET -REMOVAL","X", IF(DATA!C98="ALL OTHER -REMOVAL", "O", IF(DATA!C98="CUSTOMER -PLACEMENT", "C", IF(DATA!C98="CUSTOMER -MOVEMENT", "C", " "))))</f>
        <v xml:space="preserve"> </v>
      </c>
      <c r="G92" s="40" t="str">
        <f t="shared" si="1"/>
        <v xml:space="preserve">|| | </v>
      </c>
      <c r="H92" s="39" t="e">
        <f>VLOOKUP(G:G,'INPUT ZCAM HIDE'!A:E,5,0)</f>
        <v>#N/A</v>
      </c>
      <c r="I92" s="39" t="e">
        <f>VLOOKUP(G:G,'INPUT ZCAM HIDE'!A:F,6,0)</f>
        <v>#N/A</v>
      </c>
    </row>
    <row r="93" spans="2:9" x14ac:dyDescent="0.35">
      <c r="B93" s="41">
        <f>DATA!$C$2+7*2</f>
        <v>14</v>
      </c>
      <c r="C93" s="40" t="str">
        <f>IF(DATA!A99="Z7 - REMOVAL","Z7", IF(DATA!A99="Z6 - PLACEMENT","Z6", IF(DATA!A99="ZL - MOVEMENT", "ZL","")))</f>
        <v/>
      </c>
      <c r="D93" s="40" t="str">
        <f>IF(DATA!B99="SPECIAL EVENT","SE", IF(DATA!B99="NON SPECIAL EVENT", "NSE",""))</f>
        <v/>
      </c>
      <c r="E93" s="42" t="str">
        <f>IF(DATA!P99="BREWED COFFEE","BC", IF(DATA!P99="BREWED TEA","BT", IF(DATA!P99="FOUNTAIN","F", IF(DATA!P99="COOLER","C", IF(DATA!P99="FROZEN BEV. MACHINE", "FBM", IF(DATA!P99="ICETAINER", "IT", IF(DATA!P99="VENDERS","V"," ")))))))</f>
        <v xml:space="preserve"> </v>
      </c>
      <c r="F93" s="41" t="str">
        <f>IF(DATA!C99="CLOSED OUTLET -REMOVAL","X", IF(DATA!C99="ALL OTHER -REMOVAL", "O", IF(DATA!C99="CUSTOMER -PLACEMENT", "C", IF(DATA!C99="CUSTOMER -MOVEMENT", "C", " "))))</f>
        <v xml:space="preserve"> </v>
      </c>
      <c r="G93" s="40" t="str">
        <f t="shared" si="1"/>
        <v xml:space="preserve">|| | </v>
      </c>
      <c r="H93" s="39" t="e">
        <f>VLOOKUP(G:G,'INPUT ZCAM HIDE'!A:E,5,0)</f>
        <v>#N/A</v>
      </c>
      <c r="I93" s="39" t="e">
        <f>VLOOKUP(G:G,'INPUT ZCAM HIDE'!A:F,6,0)</f>
        <v>#N/A</v>
      </c>
    </row>
    <row r="94" spans="2:9" x14ac:dyDescent="0.35">
      <c r="B94" s="41">
        <f>DATA!$C$2+7*2</f>
        <v>14</v>
      </c>
      <c r="C94" s="40" t="str">
        <f>IF(DATA!A100="Z7 - REMOVAL","Z7", IF(DATA!A100="Z6 - PLACEMENT","Z6", IF(DATA!A100="ZL - MOVEMENT", "ZL","")))</f>
        <v/>
      </c>
      <c r="D94" s="40" t="str">
        <f>IF(DATA!B100="SPECIAL EVENT","SE", IF(DATA!B100="NON SPECIAL EVENT", "NSE",""))</f>
        <v/>
      </c>
      <c r="E94" s="42" t="str">
        <f>IF(DATA!P100="BREWED COFFEE","BC", IF(DATA!P100="BREWED TEA","BT", IF(DATA!P100="FOUNTAIN","F", IF(DATA!P100="COOLER","C", IF(DATA!P100="FROZEN BEV. MACHINE", "FBM", IF(DATA!P100="ICETAINER", "IT", IF(DATA!P100="VENDERS","V"," ")))))))</f>
        <v xml:space="preserve"> </v>
      </c>
      <c r="F94" s="41" t="str">
        <f>IF(DATA!C100="CLOSED OUTLET -REMOVAL","X", IF(DATA!C100="ALL OTHER -REMOVAL", "O", IF(DATA!C100="CUSTOMER -PLACEMENT", "C", IF(DATA!C100="CUSTOMER -MOVEMENT", "C", " "))))</f>
        <v xml:space="preserve"> </v>
      </c>
      <c r="G94" s="40" t="str">
        <f t="shared" si="1"/>
        <v xml:space="preserve">|| | </v>
      </c>
      <c r="H94" s="39" t="e">
        <f>VLOOKUP(G:G,'INPUT ZCAM HIDE'!A:E,5,0)</f>
        <v>#N/A</v>
      </c>
      <c r="I94" s="39" t="e">
        <f>VLOOKUP(G:G,'INPUT ZCAM HIDE'!A:F,6,0)</f>
        <v>#N/A</v>
      </c>
    </row>
    <row r="95" spans="2:9" x14ac:dyDescent="0.35">
      <c r="B95" s="41">
        <f>DATA!$C$2+7*2</f>
        <v>14</v>
      </c>
      <c r="C95" s="40" t="str">
        <f>IF(DATA!A101="Z7 - REMOVAL","Z7", IF(DATA!A101="Z6 - PLACEMENT","Z6", IF(DATA!A101="ZL - MOVEMENT", "ZL","")))</f>
        <v/>
      </c>
      <c r="D95" s="40" t="str">
        <f>IF(DATA!B101="SPECIAL EVENT","SE", IF(DATA!B101="NON SPECIAL EVENT", "NSE",""))</f>
        <v/>
      </c>
      <c r="E95" s="42" t="str">
        <f>IF(DATA!P101="BREWED COFFEE","BC", IF(DATA!P101="BREWED TEA","BT", IF(DATA!P101="FOUNTAIN","F", IF(DATA!P101="COOLER","C", IF(DATA!P101="FROZEN BEV. MACHINE", "FBM", IF(DATA!P101="ICETAINER", "IT", IF(DATA!P101="VENDERS","V"," ")))))))</f>
        <v xml:space="preserve"> </v>
      </c>
      <c r="F95" s="41" t="str">
        <f>IF(DATA!C101="CLOSED OUTLET -REMOVAL","X", IF(DATA!C101="ALL OTHER -REMOVAL", "O", IF(DATA!C101="CUSTOMER -PLACEMENT", "C", IF(DATA!C101="CUSTOMER -MOVEMENT", "C", " "))))</f>
        <v xml:space="preserve"> </v>
      </c>
      <c r="G95" s="40" t="str">
        <f t="shared" si="1"/>
        <v xml:space="preserve">|| | </v>
      </c>
      <c r="H95" s="39" t="e">
        <f>VLOOKUP(G:G,'INPUT ZCAM HIDE'!A:E,5,0)</f>
        <v>#N/A</v>
      </c>
      <c r="I95" s="39" t="e">
        <f>VLOOKUP(G:G,'INPUT ZCAM HIDE'!A:F,6,0)</f>
        <v>#N/A</v>
      </c>
    </row>
    <row r="96" spans="2:9" x14ac:dyDescent="0.35">
      <c r="B96" s="41">
        <f>DATA!$C$2+7*2</f>
        <v>14</v>
      </c>
      <c r="C96" s="40" t="str">
        <f>IF(DATA!A102="Z7 - REMOVAL","Z7", IF(DATA!A102="Z6 - PLACEMENT","Z6", IF(DATA!A102="ZL - MOVEMENT", "ZL","")))</f>
        <v/>
      </c>
      <c r="D96" s="40" t="str">
        <f>IF(DATA!B102="SPECIAL EVENT","SE", IF(DATA!B102="NON SPECIAL EVENT", "NSE",""))</f>
        <v/>
      </c>
      <c r="E96" s="42" t="str">
        <f>IF(DATA!P102="BREWED COFFEE","BC", IF(DATA!P102="BREWED TEA","BT", IF(DATA!P102="FOUNTAIN","F", IF(DATA!P102="COOLER","C", IF(DATA!P102="FROZEN BEV. MACHINE", "FBM", IF(DATA!P102="ICETAINER", "IT", IF(DATA!P102="VENDERS","V"," ")))))))</f>
        <v xml:space="preserve"> </v>
      </c>
      <c r="F96" s="41" t="str">
        <f>IF(DATA!C102="CLOSED OUTLET -REMOVAL","X", IF(DATA!C102="ALL OTHER -REMOVAL", "O", IF(DATA!C102="CUSTOMER -PLACEMENT", "C", IF(DATA!C102="CUSTOMER -MOVEMENT", "C", " "))))</f>
        <v xml:space="preserve"> </v>
      </c>
      <c r="G96" s="40" t="str">
        <f t="shared" si="1"/>
        <v xml:space="preserve">|| | </v>
      </c>
      <c r="H96" s="39" t="e">
        <f>VLOOKUP(G:G,'INPUT ZCAM HIDE'!A:E,5,0)</f>
        <v>#N/A</v>
      </c>
      <c r="I96" s="39" t="e">
        <f>VLOOKUP(G:G,'INPUT ZCAM HIDE'!A:F,6,0)</f>
        <v>#N/A</v>
      </c>
    </row>
    <row r="97" spans="2:9" x14ac:dyDescent="0.35">
      <c r="B97" s="41">
        <f>DATA!$C$2+7*2</f>
        <v>14</v>
      </c>
      <c r="C97" s="40" t="str">
        <f>IF(DATA!A103="Z7 - REMOVAL","Z7", IF(DATA!A103="Z6 - PLACEMENT","Z6", IF(DATA!A103="ZL - MOVEMENT", "ZL","")))</f>
        <v/>
      </c>
      <c r="D97" s="40" t="str">
        <f>IF(DATA!B103="SPECIAL EVENT","SE", IF(DATA!B103="NON SPECIAL EVENT", "NSE",""))</f>
        <v/>
      </c>
      <c r="E97" s="42" t="str">
        <f>IF(DATA!P103="BREWED COFFEE","BC", IF(DATA!P103="BREWED TEA","BT", IF(DATA!P103="FOUNTAIN","F", IF(DATA!P103="COOLER","C", IF(DATA!P103="FROZEN BEV. MACHINE", "FBM", IF(DATA!P103="ICETAINER", "IT", IF(DATA!P103="VENDERS","V"," ")))))))</f>
        <v xml:space="preserve"> </v>
      </c>
      <c r="F97" s="41" t="str">
        <f>IF(DATA!C103="CLOSED OUTLET -REMOVAL","X", IF(DATA!C103="ALL OTHER -REMOVAL", "O", IF(DATA!C103="CUSTOMER -PLACEMENT", "C", IF(DATA!C103="CUSTOMER -MOVEMENT", "C", " "))))</f>
        <v xml:space="preserve"> </v>
      </c>
      <c r="G97" s="40" t="str">
        <f t="shared" si="1"/>
        <v xml:space="preserve">|| | </v>
      </c>
      <c r="H97" s="39" t="e">
        <f>VLOOKUP(G:G,'INPUT ZCAM HIDE'!A:E,5,0)</f>
        <v>#N/A</v>
      </c>
      <c r="I97" s="39" t="e">
        <f>VLOOKUP(G:G,'INPUT ZCAM HIDE'!A:F,6,0)</f>
        <v>#N/A</v>
      </c>
    </row>
    <row r="98" spans="2:9" x14ac:dyDescent="0.35">
      <c r="B98" s="41">
        <f>DATA!$C$2+7*2</f>
        <v>14</v>
      </c>
      <c r="C98" s="40" t="str">
        <f>IF(DATA!A104="Z7 - REMOVAL","Z7", IF(DATA!A104="Z6 - PLACEMENT","Z6", IF(DATA!A104="ZL - MOVEMENT", "ZL","")))</f>
        <v/>
      </c>
      <c r="D98" s="40" t="str">
        <f>IF(DATA!B104="SPECIAL EVENT","SE", IF(DATA!B104="NON SPECIAL EVENT", "NSE",""))</f>
        <v/>
      </c>
      <c r="E98" s="42" t="str">
        <f>IF(DATA!P104="BREWED COFFEE","BC", IF(DATA!P104="BREWED TEA","BT", IF(DATA!P104="FOUNTAIN","F", IF(DATA!P104="COOLER","C", IF(DATA!P104="FROZEN BEV. MACHINE", "FBM", IF(DATA!P104="ICETAINER", "IT", IF(DATA!P104="VENDERS","V"," ")))))))</f>
        <v xml:space="preserve"> </v>
      </c>
      <c r="F98" s="41" t="str">
        <f>IF(DATA!C104="CLOSED OUTLET -REMOVAL","X", IF(DATA!C104="ALL OTHER -REMOVAL", "O", IF(DATA!C104="CUSTOMER -PLACEMENT", "C", IF(DATA!C104="CUSTOMER -MOVEMENT", "C", " "))))</f>
        <v xml:space="preserve"> </v>
      </c>
      <c r="G98" s="40" t="str">
        <f t="shared" si="1"/>
        <v xml:space="preserve">|| | </v>
      </c>
      <c r="H98" s="39" t="e">
        <f>VLOOKUP(G:G,'INPUT ZCAM HIDE'!A:E,5,0)</f>
        <v>#N/A</v>
      </c>
      <c r="I98" s="39" t="e">
        <f>VLOOKUP(G:G,'INPUT ZCAM HIDE'!A:F,6,0)</f>
        <v>#N/A</v>
      </c>
    </row>
    <row r="99" spans="2:9" x14ac:dyDescent="0.35">
      <c r="B99" s="41">
        <f>DATA!$C$2+7*2</f>
        <v>14</v>
      </c>
      <c r="C99" s="40" t="str">
        <f>IF(DATA!A105="Z7 - REMOVAL","Z7", IF(DATA!A105="Z6 - PLACEMENT","Z6", IF(DATA!A105="ZL - MOVEMENT", "ZL","")))</f>
        <v/>
      </c>
      <c r="D99" s="40" t="str">
        <f>IF(DATA!B105="SPECIAL EVENT","SE", IF(DATA!B105="NON SPECIAL EVENT", "NSE",""))</f>
        <v/>
      </c>
      <c r="E99" s="42" t="str">
        <f>IF(DATA!P105="BREWED COFFEE","BC", IF(DATA!P105="BREWED TEA","BT", IF(DATA!P105="FOUNTAIN","F", IF(DATA!P105="COOLER","C", IF(DATA!P105="FROZEN BEV. MACHINE", "FBM", IF(DATA!P105="ICETAINER", "IT", IF(DATA!P105="VENDERS","V"," ")))))))</f>
        <v xml:space="preserve"> </v>
      </c>
      <c r="F99" s="41" t="str">
        <f>IF(DATA!C105="CLOSED OUTLET -REMOVAL","X", IF(DATA!C105="ALL OTHER -REMOVAL", "O", IF(DATA!C105="CUSTOMER -PLACEMENT", "C", IF(DATA!C105="CUSTOMER -MOVEMENT", "C", " "))))</f>
        <v xml:space="preserve"> </v>
      </c>
      <c r="G99" s="40" t="str">
        <f t="shared" si="1"/>
        <v xml:space="preserve">|| | </v>
      </c>
      <c r="H99" s="39" t="e">
        <f>VLOOKUP(G:G,'INPUT ZCAM HIDE'!A:E,5,0)</f>
        <v>#N/A</v>
      </c>
      <c r="I99" s="39" t="e">
        <f>VLOOKUP(G:G,'INPUT ZCAM HIDE'!A:F,6,0)</f>
        <v>#N/A</v>
      </c>
    </row>
    <row r="100" spans="2:9" x14ac:dyDescent="0.35">
      <c r="B100" s="41">
        <f>DATA!$C$2+7*2</f>
        <v>14</v>
      </c>
      <c r="C100" s="40" t="str">
        <f>IF(DATA!A106="Z7 - REMOVAL","Z7", IF(DATA!A106="Z6 - PLACEMENT","Z6", IF(DATA!A106="ZL - MOVEMENT", "ZL","")))</f>
        <v/>
      </c>
      <c r="D100" s="40" t="str">
        <f>IF(DATA!B106="SPECIAL EVENT","SE", IF(DATA!B106="NON SPECIAL EVENT", "NSE",""))</f>
        <v/>
      </c>
      <c r="E100" s="42" t="str">
        <f>IF(DATA!P106="BREWED COFFEE","BC", IF(DATA!P106="BREWED TEA","BT", IF(DATA!P106="FOUNTAIN","F", IF(DATA!P106="COOLER","C", IF(DATA!P106="FROZEN BEV. MACHINE", "FBM", IF(DATA!P106="ICETAINER", "IT", IF(DATA!P106="VENDERS","V"," ")))))))</f>
        <v xml:space="preserve"> </v>
      </c>
      <c r="F100" s="41" t="str">
        <f>IF(DATA!C106="CLOSED OUTLET -REMOVAL","X", IF(DATA!C106="ALL OTHER -REMOVAL", "O", IF(DATA!C106="CUSTOMER -PLACEMENT", "C", IF(DATA!C106="CUSTOMER -MOVEMENT", "C", " "))))</f>
        <v xml:space="preserve"> </v>
      </c>
      <c r="G100" s="40" t="str">
        <f t="shared" si="1"/>
        <v xml:space="preserve">|| | </v>
      </c>
      <c r="H100" s="39" t="e">
        <f>VLOOKUP(G:G,'INPUT ZCAM HIDE'!A:E,5,0)</f>
        <v>#N/A</v>
      </c>
      <c r="I100" s="39" t="e">
        <f>VLOOKUP(G:G,'INPUT ZCAM HIDE'!A:F,6,0)</f>
        <v>#N/A</v>
      </c>
    </row>
    <row r="101" spans="2:9" x14ac:dyDescent="0.35">
      <c r="B101" s="41">
        <f>DATA!$C$2+7*2</f>
        <v>14</v>
      </c>
      <c r="C101" s="40" t="str">
        <f>IF(DATA!A107="Z7 - REMOVAL","Z7", IF(DATA!A107="Z6 - PLACEMENT","Z6", IF(DATA!A107="ZL - MOVEMENT", "ZL","")))</f>
        <v/>
      </c>
      <c r="D101" s="40" t="str">
        <f>IF(DATA!B107="SPECIAL EVENT","SE", IF(DATA!B107="NON SPECIAL EVENT", "NSE",""))</f>
        <v/>
      </c>
      <c r="E101" s="42" t="str">
        <f>IF(DATA!P107="BREWED COFFEE","BC", IF(DATA!P107="BREWED TEA","BT", IF(DATA!P107="FOUNTAIN","F", IF(DATA!P107="COOLER","C", IF(DATA!P107="FROZEN BEV. MACHINE", "FBM", IF(DATA!P107="ICETAINER", "IT", IF(DATA!P107="VENDERS","V"," ")))))))</f>
        <v xml:space="preserve"> </v>
      </c>
      <c r="F101" s="41" t="str">
        <f>IF(DATA!C107="CLOSED OUTLET -REMOVAL","X", IF(DATA!C107="ALL OTHER -REMOVAL", "O", IF(DATA!C107="CUSTOMER -PLACEMENT", "C", IF(DATA!C107="CUSTOMER -MOVEMENT", "C", " "))))</f>
        <v xml:space="preserve"> </v>
      </c>
      <c r="G101" s="40" t="str">
        <f t="shared" si="1"/>
        <v xml:space="preserve">|| | </v>
      </c>
      <c r="H101" s="39" t="e">
        <f>VLOOKUP(G:G,'INPUT ZCAM HIDE'!A:E,5,0)</f>
        <v>#N/A</v>
      </c>
      <c r="I101" s="39" t="e">
        <f>VLOOKUP(G:G,'INPUT ZCAM HIDE'!A:F,6,0)</f>
        <v>#N/A</v>
      </c>
    </row>
    <row r="102" spans="2:9" x14ac:dyDescent="0.35">
      <c r="B102" s="41">
        <f>DATA!$C$2+7*2</f>
        <v>14</v>
      </c>
      <c r="C102" s="40" t="str">
        <f>IF(DATA!A108="Z7 - REMOVAL","Z7", IF(DATA!A108="Z6 - PLACEMENT","Z6", IF(DATA!A108="ZL - MOVEMENT", "ZL","")))</f>
        <v/>
      </c>
      <c r="D102" s="40" t="str">
        <f>IF(DATA!B108="SPECIAL EVENT","SE", IF(DATA!B108="NON SPECIAL EVENT", "NSE",""))</f>
        <v/>
      </c>
      <c r="E102" s="42" t="str">
        <f>IF(DATA!P108="BREWED COFFEE","BC", IF(DATA!P108="BREWED TEA","BT", IF(DATA!P108="FOUNTAIN","F", IF(DATA!P108="COOLER","C", IF(DATA!P108="FROZEN BEV. MACHINE", "FBM", IF(DATA!P108="ICETAINER", "IT", IF(DATA!P108="VENDERS","V"," ")))))))</f>
        <v xml:space="preserve"> </v>
      </c>
      <c r="F102" s="41" t="str">
        <f>IF(DATA!C108="CLOSED OUTLET -REMOVAL","X", IF(DATA!C108="ALL OTHER -REMOVAL", "O", IF(DATA!C108="CUSTOMER -PLACEMENT", "C", IF(DATA!C108="CUSTOMER -MOVEMENT", "C", " "))))</f>
        <v xml:space="preserve"> </v>
      </c>
      <c r="G102" s="40" t="str">
        <f t="shared" si="1"/>
        <v xml:space="preserve">|| | </v>
      </c>
      <c r="H102" s="39" t="e">
        <f>VLOOKUP(G:G,'INPUT ZCAM HIDE'!A:E,5,0)</f>
        <v>#N/A</v>
      </c>
      <c r="I102" s="39" t="e">
        <f>VLOOKUP(G:G,'INPUT ZCAM HIDE'!A:F,6,0)</f>
        <v>#N/A</v>
      </c>
    </row>
    <row r="103" spans="2:9" x14ac:dyDescent="0.35">
      <c r="B103" s="41">
        <f>DATA!$C$2+7*2</f>
        <v>14</v>
      </c>
      <c r="C103" s="40" t="str">
        <f>IF(DATA!A109="Z7 - REMOVAL","Z7", IF(DATA!A109="Z6 - PLACEMENT","Z6", IF(DATA!A109="ZL - MOVEMENT", "ZL","")))</f>
        <v/>
      </c>
      <c r="D103" s="40" t="str">
        <f>IF(DATA!B109="SPECIAL EVENT","SE", IF(DATA!B109="NON SPECIAL EVENT", "NSE",""))</f>
        <v/>
      </c>
      <c r="E103" s="42" t="str">
        <f>IF(DATA!P109="BREWED COFFEE","BC", IF(DATA!P109="BREWED TEA","BT", IF(DATA!P109="FOUNTAIN","F", IF(DATA!P109="COOLER","C", IF(DATA!P109="FROZEN BEV. MACHINE", "FBM", IF(DATA!P109="ICETAINER", "IT", IF(DATA!P109="VENDERS","V"," ")))))))</f>
        <v xml:space="preserve"> </v>
      </c>
      <c r="F103" s="41" t="str">
        <f>IF(DATA!C109="CLOSED OUTLET -REMOVAL","X", IF(DATA!C109="ALL OTHER -REMOVAL", "O", IF(DATA!C109="CUSTOMER -PLACEMENT", "C", IF(DATA!C109="CUSTOMER -MOVEMENT", "C", " "))))</f>
        <v xml:space="preserve"> </v>
      </c>
      <c r="G103" s="40" t="str">
        <f t="shared" si="1"/>
        <v xml:space="preserve">|| | </v>
      </c>
      <c r="H103" s="39" t="e">
        <f>VLOOKUP(G:G,'INPUT ZCAM HIDE'!A:E,5,0)</f>
        <v>#N/A</v>
      </c>
      <c r="I103" s="39" t="e">
        <f>VLOOKUP(G:G,'INPUT ZCAM HIDE'!A:F,6,0)</f>
        <v>#N/A</v>
      </c>
    </row>
    <row r="104" spans="2:9" x14ac:dyDescent="0.35">
      <c r="B104" s="41">
        <f>DATA!$C$2+7*2</f>
        <v>14</v>
      </c>
      <c r="C104" s="40" t="str">
        <f>IF(DATA!A110="Z7 - REMOVAL","Z7", IF(DATA!A110="Z6 - PLACEMENT","Z6", IF(DATA!A110="ZL - MOVEMENT", "ZL","")))</f>
        <v/>
      </c>
      <c r="D104" s="40" t="str">
        <f>IF(DATA!B110="SPECIAL EVENT","SE", IF(DATA!B110="NON SPECIAL EVENT", "NSE",""))</f>
        <v/>
      </c>
      <c r="E104" s="42" t="str">
        <f>IF(DATA!P110="BREWED COFFEE","BC", IF(DATA!P110="BREWED TEA","BT", IF(DATA!P110="FOUNTAIN","F", IF(DATA!P110="COOLER","C", IF(DATA!P110="FROZEN BEV. MACHINE", "FBM", IF(DATA!P110="ICETAINER", "IT", IF(DATA!P110="VENDERS","V"," ")))))))</f>
        <v xml:space="preserve"> </v>
      </c>
      <c r="F104" s="41" t="str">
        <f>IF(DATA!C110="CLOSED OUTLET -REMOVAL","X", IF(DATA!C110="ALL OTHER -REMOVAL", "O", IF(DATA!C110="CUSTOMER -PLACEMENT", "C", IF(DATA!C110="CUSTOMER -MOVEMENT", "C", " "))))</f>
        <v xml:space="preserve"> </v>
      </c>
      <c r="G104" s="40" t="str">
        <f t="shared" si="1"/>
        <v xml:space="preserve">|| | </v>
      </c>
      <c r="H104" s="39" t="e">
        <f>VLOOKUP(G:G,'INPUT ZCAM HIDE'!A:E,5,0)</f>
        <v>#N/A</v>
      </c>
      <c r="I104" s="39" t="e">
        <f>VLOOKUP(G:G,'INPUT ZCAM HIDE'!A:F,6,0)</f>
        <v>#N/A</v>
      </c>
    </row>
    <row r="105" spans="2:9" x14ac:dyDescent="0.35">
      <c r="B105" s="41">
        <f>DATA!$C$2+7*2</f>
        <v>14</v>
      </c>
      <c r="C105" s="40" t="str">
        <f>IF(DATA!A111="Z7 - REMOVAL","Z7", IF(DATA!A111="Z6 - PLACEMENT","Z6", IF(DATA!A111="ZL - MOVEMENT", "ZL","")))</f>
        <v/>
      </c>
      <c r="D105" s="40" t="str">
        <f>IF(DATA!B111="SPECIAL EVENT","SE", IF(DATA!B111="NON SPECIAL EVENT", "NSE",""))</f>
        <v/>
      </c>
      <c r="E105" s="42" t="str">
        <f>IF(DATA!P111="BREWED COFFEE","BC", IF(DATA!P111="BREWED TEA","BT", IF(DATA!P111="FOUNTAIN","F", IF(DATA!P111="COOLER","C", IF(DATA!P111="FROZEN BEV. MACHINE", "FBM", IF(DATA!P111="ICETAINER", "IT", IF(DATA!P111="VENDERS","V"," ")))))))</f>
        <v xml:space="preserve"> </v>
      </c>
      <c r="F105" s="41" t="str">
        <f>IF(DATA!C111="CLOSED OUTLET -REMOVAL","X", IF(DATA!C111="ALL OTHER -REMOVAL", "O", IF(DATA!C111="CUSTOMER -PLACEMENT", "C", IF(DATA!C111="CUSTOMER -MOVEMENT", "C", " "))))</f>
        <v xml:space="preserve"> </v>
      </c>
      <c r="G105" s="40" t="str">
        <f t="shared" si="1"/>
        <v xml:space="preserve">|| | </v>
      </c>
      <c r="H105" s="39" t="e">
        <f>VLOOKUP(G:G,'INPUT ZCAM HIDE'!A:E,5,0)</f>
        <v>#N/A</v>
      </c>
      <c r="I105" s="39" t="e">
        <f>VLOOKUP(G:G,'INPUT ZCAM HIDE'!A:F,6,0)</f>
        <v>#N/A</v>
      </c>
    </row>
    <row r="106" spans="2:9" x14ac:dyDescent="0.35">
      <c r="B106" s="41">
        <f>DATA!$C$2+7*2</f>
        <v>14</v>
      </c>
      <c r="C106" s="40" t="str">
        <f>IF(DATA!A112="Z7 - REMOVAL","Z7", IF(DATA!A112="Z6 - PLACEMENT","Z6", IF(DATA!A112="ZL - MOVEMENT", "ZL","")))</f>
        <v/>
      </c>
      <c r="D106" s="40" t="str">
        <f>IF(DATA!B112="SPECIAL EVENT","SE", IF(DATA!B112="NON SPECIAL EVENT", "NSE",""))</f>
        <v/>
      </c>
      <c r="E106" s="42" t="str">
        <f>IF(DATA!P112="BREWED COFFEE","BC", IF(DATA!P112="BREWED TEA","BT", IF(DATA!P112="FOUNTAIN","F", IF(DATA!P112="COOLER","C", IF(DATA!P112="FROZEN BEV. MACHINE", "FBM", IF(DATA!P112="ICETAINER", "IT", IF(DATA!P112="VENDERS","V"," ")))))))</f>
        <v xml:space="preserve"> </v>
      </c>
      <c r="F106" s="41" t="str">
        <f>IF(DATA!C112="CLOSED OUTLET -REMOVAL","X", IF(DATA!C112="ALL OTHER -REMOVAL", "O", IF(DATA!C112="CUSTOMER -PLACEMENT", "C", IF(DATA!C112="CUSTOMER -MOVEMENT", "C", " "))))</f>
        <v xml:space="preserve"> </v>
      </c>
      <c r="G106" s="40" t="str">
        <f t="shared" si="1"/>
        <v xml:space="preserve">|| | </v>
      </c>
      <c r="H106" s="39" t="e">
        <f>VLOOKUP(G:G,'INPUT ZCAM HIDE'!A:E,5,0)</f>
        <v>#N/A</v>
      </c>
      <c r="I106" s="39" t="e">
        <f>VLOOKUP(G:G,'INPUT ZCAM HIDE'!A:F,6,0)</f>
        <v>#N/A</v>
      </c>
    </row>
    <row r="107" spans="2:9" x14ac:dyDescent="0.35">
      <c r="B107" s="41">
        <f>DATA!$C$2+7*2</f>
        <v>14</v>
      </c>
      <c r="C107" s="40" t="str">
        <f>IF(DATA!A113="Z7 - REMOVAL","Z7", IF(DATA!A113="Z6 - PLACEMENT","Z6", IF(DATA!A113="ZL - MOVEMENT", "ZL","")))</f>
        <v/>
      </c>
      <c r="D107" s="40" t="str">
        <f>IF(DATA!B113="SPECIAL EVENT","SE", IF(DATA!B113="NON SPECIAL EVENT", "NSE",""))</f>
        <v/>
      </c>
      <c r="E107" s="42" t="str">
        <f>IF(DATA!P113="BREWED COFFEE","BC", IF(DATA!P113="BREWED TEA","BT", IF(DATA!P113="FOUNTAIN","F", IF(DATA!P113="COOLER","C", IF(DATA!P113="FROZEN BEV. MACHINE", "FBM", IF(DATA!P113="ICETAINER", "IT", IF(DATA!P113="VENDERS","V"," ")))))))</f>
        <v xml:space="preserve"> </v>
      </c>
      <c r="F107" s="41" t="str">
        <f>IF(DATA!C113="CLOSED OUTLET -REMOVAL","X", IF(DATA!C113="ALL OTHER -REMOVAL", "O", IF(DATA!C113="CUSTOMER -PLACEMENT", "C", IF(DATA!C113="CUSTOMER -MOVEMENT", "C", " "))))</f>
        <v xml:space="preserve"> </v>
      </c>
      <c r="G107" s="40" t="str">
        <f t="shared" si="1"/>
        <v xml:space="preserve">|| | </v>
      </c>
      <c r="H107" s="39" t="e">
        <f>VLOOKUP(G:G,'INPUT ZCAM HIDE'!A:E,5,0)</f>
        <v>#N/A</v>
      </c>
      <c r="I107" s="39" t="e">
        <f>VLOOKUP(G:G,'INPUT ZCAM HIDE'!A:F,6,0)</f>
        <v>#N/A</v>
      </c>
    </row>
    <row r="108" spans="2:9" x14ac:dyDescent="0.35">
      <c r="B108" s="41">
        <f>DATA!$C$2+7*2</f>
        <v>14</v>
      </c>
      <c r="C108" s="40" t="str">
        <f>IF(DATA!A114="Z7 - REMOVAL","Z7", IF(DATA!A114="Z6 - PLACEMENT","Z6", IF(DATA!A114="ZL - MOVEMENT", "ZL","")))</f>
        <v/>
      </c>
      <c r="D108" s="40" t="str">
        <f>IF(DATA!B114="SPECIAL EVENT","SE", IF(DATA!B114="NON SPECIAL EVENT", "NSE",""))</f>
        <v/>
      </c>
      <c r="E108" s="42" t="str">
        <f>IF(DATA!P114="BREWED COFFEE","BC", IF(DATA!P114="BREWED TEA","BT", IF(DATA!P114="FOUNTAIN","F", IF(DATA!P114="COOLER","C", IF(DATA!P114="FROZEN BEV. MACHINE", "FBM", IF(DATA!P114="ICETAINER", "IT", IF(DATA!P114="VENDERS","V"," ")))))))</f>
        <v xml:space="preserve"> </v>
      </c>
      <c r="F108" s="41" t="str">
        <f>IF(DATA!C114="CLOSED OUTLET -REMOVAL","X", IF(DATA!C114="ALL OTHER -REMOVAL", "O", IF(DATA!C114="CUSTOMER -PLACEMENT", "C", IF(DATA!C114="CUSTOMER -MOVEMENT", "C", " "))))</f>
        <v xml:space="preserve"> </v>
      </c>
      <c r="G108" s="40" t="str">
        <f t="shared" si="1"/>
        <v xml:space="preserve">|| | </v>
      </c>
      <c r="H108" s="39" t="e">
        <f>VLOOKUP(G:G,'INPUT ZCAM HIDE'!A:E,5,0)</f>
        <v>#N/A</v>
      </c>
      <c r="I108" s="39" t="e">
        <f>VLOOKUP(G:G,'INPUT ZCAM HIDE'!A:F,6,0)</f>
        <v>#N/A</v>
      </c>
    </row>
    <row r="109" spans="2:9" x14ac:dyDescent="0.35">
      <c r="B109" s="41">
        <f>DATA!$C$2+7*2</f>
        <v>14</v>
      </c>
      <c r="C109" s="40" t="str">
        <f>IF(DATA!A115="Z7 - REMOVAL","Z7", IF(DATA!A115="Z6 - PLACEMENT","Z6", IF(DATA!A115="ZL - MOVEMENT", "ZL","")))</f>
        <v/>
      </c>
      <c r="D109" s="40" t="str">
        <f>IF(DATA!B115="SPECIAL EVENT","SE", IF(DATA!B115="NON SPECIAL EVENT", "NSE",""))</f>
        <v/>
      </c>
      <c r="E109" s="42" t="str">
        <f>IF(DATA!P115="BREWED COFFEE","BC", IF(DATA!P115="BREWED TEA","BT", IF(DATA!P115="FOUNTAIN","F", IF(DATA!P115="COOLER","C", IF(DATA!P115="FROZEN BEV. MACHINE", "FBM", IF(DATA!P115="ICETAINER", "IT", IF(DATA!P115="VENDERS","V"," ")))))))</f>
        <v xml:space="preserve"> </v>
      </c>
      <c r="F109" s="41" t="str">
        <f>IF(DATA!C115="CLOSED OUTLET -REMOVAL","X", IF(DATA!C115="ALL OTHER -REMOVAL", "O", IF(DATA!C115="CUSTOMER -PLACEMENT", "C", IF(DATA!C115="CUSTOMER -MOVEMENT", "C", " "))))</f>
        <v xml:space="preserve"> </v>
      </c>
      <c r="G109" s="40" t="str">
        <f t="shared" si="1"/>
        <v xml:space="preserve">|| | </v>
      </c>
      <c r="H109" s="39" t="e">
        <f>VLOOKUP(G:G,'INPUT ZCAM HIDE'!A:E,5,0)</f>
        <v>#N/A</v>
      </c>
      <c r="I109" s="39" t="e">
        <f>VLOOKUP(G:G,'INPUT ZCAM HIDE'!A:F,6,0)</f>
        <v>#N/A</v>
      </c>
    </row>
    <row r="110" spans="2:9" x14ac:dyDescent="0.35">
      <c r="B110" s="41">
        <f>DATA!$C$2+7*2</f>
        <v>14</v>
      </c>
      <c r="C110" s="40" t="str">
        <f>IF(DATA!A116="Z7 - REMOVAL","Z7", IF(DATA!A116="Z6 - PLACEMENT","Z6", IF(DATA!A116="ZL - MOVEMENT", "ZL","")))</f>
        <v/>
      </c>
      <c r="D110" s="40" t="str">
        <f>IF(DATA!B116="SPECIAL EVENT","SE", IF(DATA!B116="NON SPECIAL EVENT", "NSE",""))</f>
        <v/>
      </c>
      <c r="E110" s="42" t="str">
        <f>IF(DATA!P116="BREWED COFFEE","BC", IF(DATA!P116="BREWED TEA","BT", IF(DATA!P116="FOUNTAIN","F", IF(DATA!P116="COOLER","C", IF(DATA!P116="FROZEN BEV. MACHINE", "FBM", IF(DATA!P116="ICETAINER", "IT", IF(DATA!P116="VENDERS","V"," ")))))))</f>
        <v xml:space="preserve"> </v>
      </c>
      <c r="F110" s="41" t="str">
        <f>IF(DATA!C116="CLOSED OUTLET -REMOVAL","X", IF(DATA!C116="ALL OTHER -REMOVAL", "O", IF(DATA!C116="CUSTOMER -PLACEMENT", "C", IF(DATA!C116="CUSTOMER -MOVEMENT", "C", " "))))</f>
        <v xml:space="preserve"> </v>
      </c>
      <c r="G110" s="40" t="str">
        <f t="shared" si="1"/>
        <v xml:space="preserve">|| | </v>
      </c>
      <c r="H110" s="39" t="e">
        <f>VLOOKUP(G:G,'INPUT ZCAM HIDE'!A:E,5,0)</f>
        <v>#N/A</v>
      </c>
      <c r="I110" s="39" t="e">
        <f>VLOOKUP(G:G,'INPUT ZCAM HIDE'!A:F,6,0)</f>
        <v>#N/A</v>
      </c>
    </row>
    <row r="111" spans="2:9" x14ac:dyDescent="0.35">
      <c r="B111" s="41">
        <f>DATA!$C$2+7*2</f>
        <v>14</v>
      </c>
      <c r="C111" s="40" t="str">
        <f>IF(DATA!A117="Z7 - REMOVAL","Z7", IF(DATA!A117="Z6 - PLACEMENT","Z6", IF(DATA!A117="ZL - MOVEMENT", "ZL","")))</f>
        <v/>
      </c>
      <c r="D111" s="40" t="str">
        <f>IF(DATA!B117="SPECIAL EVENT","SE", IF(DATA!B117="NON SPECIAL EVENT", "NSE",""))</f>
        <v/>
      </c>
      <c r="E111" s="42" t="str">
        <f>IF(DATA!P117="BREWED COFFEE","BC", IF(DATA!P117="BREWED TEA","BT", IF(DATA!P117="FOUNTAIN","F", IF(DATA!P117="COOLER","C", IF(DATA!P117="FROZEN BEV. MACHINE", "FBM", IF(DATA!P117="ICETAINER", "IT", IF(DATA!P117="VENDERS","V"," ")))))))</f>
        <v xml:space="preserve"> </v>
      </c>
      <c r="F111" s="41" t="str">
        <f>IF(DATA!C117="CLOSED OUTLET -REMOVAL","X", IF(DATA!C117="ALL OTHER -REMOVAL", "O", IF(DATA!C117="CUSTOMER -PLACEMENT", "C", IF(DATA!C117="CUSTOMER -MOVEMENT", "C", " "))))</f>
        <v xml:space="preserve"> </v>
      </c>
      <c r="G111" s="40" t="str">
        <f t="shared" si="1"/>
        <v xml:space="preserve">|| | </v>
      </c>
      <c r="H111" s="39" t="e">
        <f>VLOOKUP(G:G,'INPUT ZCAM HIDE'!A:E,5,0)</f>
        <v>#N/A</v>
      </c>
      <c r="I111" s="39" t="e">
        <f>VLOOKUP(G:G,'INPUT ZCAM HIDE'!A:F,6,0)</f>
        <v>#N/A</v>
      </c>
    </row>
    <row r="112" spans="2:9" x14ac:dyDescent="0.35">
      <c r="B112" s="41">
        <f>DATA!$C$2+7*2</f>
        <v>14</v>
      </c>
      <c r="C112" s="40" t="str">
        <f>IF(DATA!A118="Z7 - REMOVAL","Z7", IF(DATA!A118="Z6 - PLACEMENT","Z6", IF(DATA!A118="ZL - MOVEMENT", "ZL","")))</f>
        <v/>
      </c>
      <c r="D112" s="40" t="str">
        <f>IF(DATA!B118="SPECIAL EVENT","SE", IF(DATA!B118="NON SPECIAL EVENT", "NSE",""))</f>
        <v/>
      </c>
      <c r="E112" s="42" t="str">
        <f>IF(DATA!P118="BREWED COFFEE","BC", IF(DATA!P118="BREWED TEA","BT", IF(DATA!P118="FOUNTAIN","F", IF(DATA!P118="COOLER","C", IF(DATA!P118="FROZEN BEV. MACHINE", "FBM", IF(DATA!P118="ICETAINER", "IT", IF(DATA!P118="VENDERS","V"," ")))))))</f>
        <v xml:space="preserve"> </v>
      </c>
      <c r="F112" s="41" t="str">
        <f>IF(DATA!C118="CLOSED OUTLET -REMOVAL","X", IF(DATA!C118="ALL OTHER -REMOVAL", "O", IF(DATA!C118="CUSTOMER -PLACEMENT", "C", IF(DATA!C118="CUSTOMER -MOVEMENT", "C", " "))))</f>
        <v xml:space="preserve"> </v>
      </c>
      <c r="G112" s="40" t="str">
        <f t="shared" si="1"/>
        <v xml:space="preserve">|| | </v>
      </c>
      <c r="H112" s="39" t="e">
        <f>VLOOKUP(G:G,'INPUT ZCAM HIDE'!A:E,5,0)</f>
        <v>#N/A</v>
      </c>
      <c r="I112" s="39" t="e">
        <f>VLOOKUP(G:G,'INPUT ZCAM HIDE'!A:F,6,0)</f>
        <v>#N/A</v>
      </c>
    </row>
    <row r="113" spans="2:9" x14ac:dyDescent="0.35">
      <c r="B113" s="41">
        <f>DATA!$C$2+7*2</f>
        <v>14</v>
      </c>
      <c r="C113" s="40" t="str">
        <f>IF(DATA!A119="Z7 - REMOVAL","Z7", IF(DATA!A119="Z6 - PLACEMENT","Z6", IF(DATA!A119="ZL - MOVEMENT", "ZL","")))</f>
        <v/>
      </c>
      <c r="D113" s="40" t="str">
        <f>IF(DATA!B119="SPECIAL EVENT","SE", IF(DATA!B119="NON SPECIAL EVENT", "NSE",""))</f>
        <v/>
      </c>
      <c r="E113" s="42" t="str">
        <f>IF(DATA!P119="BREWED COFFEE","BC", IF(DATA!P119="BREWED TEA","BT", IF(DATA!P119="FOUNTAIN","F", IF(DATA!P119="COOLER","C", IF(DATA!P119="FROZEN BEV. MACHINE", "FBM", IF(DATA!P119="ICETAINER", "IT", IF(DATA!P119="VENDERS","V"," ")))))))</f>
        <v xml:space="preserve"> </v>
      </c>
      <c r="F113" s="41" t="str">
        <f>IF(DATA!C119="CLOSED OUTLET -REMOVAL","X", IF(DATA!C119="ALL OTHER -REMOVAL", "O", IF(DATA!C119="CUSTOMER -PLACEMENT", "C", IF(DATA!C119="CUSTOMER -MOVEMENT", "C", " "))))</f>
        <v xml:space="preserve"> </v>
      </c>
      <c r="G113" s="40" t="str">
        <f t="shared" si="1"/>
        <v xml:space="preserve">|| | </v>
      </c>
      <c r="H113" s="39" t="e">
        <f>VLOOKUP(G:G,'INPUT ZCAM HIDE'!A:E,5,0)</f>
        <v>#N/A</v>
      </c>
      <c r="I113" s="39" t="e">
        <f>VLOOKUP(G:G,'INPUT ZCAM HIDE'!A:F,6,0)</f>
        <v>#N/A</v>
      </c>
    </row>
    <row r="114" spans="2:9" x14ac:dyDescent="0.35">
      <c r="B114" s="41">
        <f>DATA!$C$2+7*2</f>
        <v>14</v>
      </c>
      <c r="C114" s="40" t="str">
        <f>IF(DATA!A120="Z7 - REMOVAL","Z7", IF(DATA!A120="Z6 - PLACEMENT","Z6", IF(DATA!A120="ZL - MOVEMENT", "ZL","")))</f>
        <v/>
      </c>
      <c r="D114" s="40" t="str">
        <f>IF(DATA!B120="SPECIAL EVENT","SE", IF(DATA!B120="NON SPECIAL EVENT", "NSE",""))</f>
        <v/>
      </c>
      <c r="E114" s="42" t="str">
        <f>IF(DATA!P120="BREWED COFFEE","BC", IF(DATA!P120="BREWED TEA","BT", IF(DATA!P120="FOUNTAIN","F", IF(DATA!P120="COOLER","C", IF(DATA!P120="FROZEN BEV. MACHINE", "FBM", IF(DATA!P120="ICETAINER", "IT", IF(DATA!P120="VENDERS","V"," ")))))))</f>
        <v xml:space="preserve"> </v>
      </c>
      <c r="F114" s="41" t="str">
        <f>IF(DATA!C120="CLOSED OUTLET -REMOVAL","X", IF(DATA!C120="ALL OTHER -REMOVAL", "O", IF(DATA!C120="CUSTOMER -PLACEMENT", "C", IF(DATA!C120="CUSTOMER -MOVEMENT", "C", " "))))</f>
        <v xml:space="preserve"> </v>
      </c>
      <c r="G114" s="40" t="str">
        <f t="shared" si="1"/>
        <v xml:space="preserve">|| | </v>
      </c>
      <c r="H114" s="39" t="e">
        <f>VLOOKUP(G:G,'INPUT ZCAM HIDE'!A:E,5,0)</f>
        <v>#N/A</v>
      </c>
      <c r="I114" s="39" t="e">
        <f>VLOOKUP(G:G,'INPUT ZCAM HIDE'!A:F,6,0)</f>
        <v>#N/A</v>
      </c>
    </row>
    <row r="115" spans="2:9" x14ac:dyDescent="0.35">
      <c r="B115" s="41">
        <f>DATA!$C$2+7*2</f>
        <v>14</v>
      </c>
      <c r="C115" s="40" t="str">
        <f>IF(DATA!A121="Z7 - REMOVAL","Z7", IF(DATA!A121="Z6 - PLACEMENT","Z6", IF(DATA!A121="ZL - MOVEMENT", "ZL","")))</f>
        <v/>
      </c>
      <c r="D115" s="40" t="str">
        <f>IF(DATA!B121="SPECIAL EVENT","SE", IF(DATA!B121="NON SPECIAL EVENT", "NSE",""))</f>
        <v/>
      </c>
      <c r="E115" s="42" t="str">
        <f>IF(DATA!P121="BREWED COFFEE","BC", IF(DATA!P121="BREWED TEA","BT", IF(DATA!P121="FOUNTAIN","F", IF(DATA!P121="COOLER","C", IF(DATA!P121="FROZEN BEV. MACHINE", "FBM", IF(DATA!P121="ICETAINER", "IT", IF(DATA!P121="VENDERS","V"," ")))))))</f>
        <v xml:space="preserve"> </v>
      </c>
      <c r="F115" s="41" t="str">
        <f>IF(DATA!C121="CLOSED OUTLET -REMOVAL","X", IF(DATA!C121="ALL OTHER -REMOVAL", "O", IF(DATA!C121="CUSTOMER -PLACEMENT", "C", IF(DATA!C121="CUSTOMER -MOVEMENT", "C", " "))))</f>
        <v xml:space="preserve"> </v>
      </c>
      <c r="G115" s="40" t="str">
        <f t="shared" si="1"/>
        <v xml:space="preserve">|| | </v>
      </c>
      <c r="H115" s="39" t="e">
        <f>VLOOKUP(G:G,'INPUT ZCAM HIDE'!A:E,5,0)</f>
        <v>#N/A</v>
      </c>
      <c r="I115" s="39" t="e">
        <f>VLOOKUP(G:G,'INPUT ZCAM HIDE'!A:F,6,0)</f>
        <v>#N/A</v>
      </c>
    </row>
    <row r="116" spans="2:9" x14ac:dyDescent="0.35">
      <c r="B116" s="41">
        <f>DATA!$C$2+7*2</f>
        <v>14</v>
      </c>
      <c r="C116" s="40" t="str">
        <f>IF(DATA!A122="Z7 - REMOVAL","Z7", IF(DATA!A122="Z6 - PLACEMENT","Z6", IF(DATA!A122="ZL - MOVEMENT", "ZL","")))</f>
        <v/>
      </c>
      <c r="D116" s="40" t="str">
        <f>IF(DATA!B122="SPECIAL EVENT","SE", IF(DATA!B122="NON SPECIAL EVENT", "NSE",""))</f>
        <v/>
      </c>
      <c r="E116" s="42" t="str">
        <f>IF(DATA!P122="BREWED COFFEE","BC", IF(DATA!P122="BREWED TEA","BT", IF(DATA!P122="FOUNTAIN","F", IF(DATA!P122="COOLER","C", IF(DATA!P122="FROZEN BEV. MACHINE", "FBM", IF(DATA!P122="ICETAINER", "IT", IF(DATA!P122="VENDERS","V"," ")))))))</f>
        <v xml:space="preserve"> </v>
      </c>
      <c r="F116" s="41" t="str">
        <f>IF(DATA!C122="CLOSED OUTLET -REMOVAL","X", IF(DATA!C122="ALL OTHER -REMOVAL", "O", IF(DATA!C122="CUSTOMER -PLACEMENT", "C", IF(DATA!C122="CUSTOMER -MOVEMENT", "C", " "))))</f>
        <v xml:space="preserve"> </v>
      </c>
      <c r="G116" s="40" t="str">
        <f t="shared" si="1"/>
        <v xml:space="preserve">|| | </v>
      </c>
      <c r="H116" s="39" t="e">
        <f>VLOOKUP(G:G,'INPUT ZCAM HIDE'!A:E,5,0)</f>
        <v>#N/A</v>
      </c>
      <c r="I116" s="39" t="e">
        <f>VLOOKUP(G:G,'INPUT ZCAM HIDE'!A:F,6,0)</f>
        <v>#N/A</v>
      </c>
    </row>
    <row r="117" spans="2:9" x14ac:dyDescent="0.35">
      <c r="B117" s="41">
        <f>DATA!$C$2+7*2</f>
        <v>14</v>
      </c>
      <c r="C117" s="40" t="str">
        <f>IF(DATA!A123="Z7 - REMOVAL","Z7", IF(DATA!A123="Z6 - PLACEMENT","Z6", IF(DATA!A123="ZL - MOVEMENT", "ZL","")))</f>
        <v/>
      </c>
      <c r="D117" s="40" t="str">
        <f>IF(DATA!B123="SPECIAL EVENT","SE", IF(DATA!B123="NON SPECIAL EVENT", "NSE",""))</f>
        <v/>
      </c>
      <c r="E117" s="42" t="str">
        <f>IF(DATA!P123="BREWED COFFEE","BC", IF(DATA!P123="BREWED TEA","BT", IF(DATA!P123="FOUNTAIN","F", IF(DATA!P123="COOLER","C", IF(DATA!P123="FROZEN BEV. MACHINE", "FBM", IF(DATA!P123="ICETAINER", "IT", IF(DATA!P123="VENDERS","V"," ")))))))</f>
        <v xml:space="preserve"> </v>
      </c>
      <c r="F117" s="41" t="str">
        <f>IF(DATA!C123="CLOSED OUTLET -REMOVAL","X", IF(DATA!C123="ALL OTHER -REMOVAL", "O", IF(DATA!C123="CUSTOMER -PLACEMENT", "C", IF(DATA!C123="CUSTOMER -MOVEMENT", "C", " "))))</f>
        <v xml:space="preserve"> </v>
      </c>
      <c r="G117" s="40" t="str">
        <f t="shared" si="1"/>
        <v xml:space="preserve">|| | </v>
      </c>
      <c r="H117" s="39" t="e">
        <f>VLOOKUP(G:G,'INPUT ZCAM HIDE'!A:E,5,0)</f>
        <v>#N/A</v>
      </c>
      <c r="I117" s="39" t="e">
        <f>VLOOKUP(G:G,'INPUT ZCAM HIDE'!A:F,6,0)</f>
        <v>#N/A</v>
      </c>
    </row>
    <row r="118" spans="2:9" x14ac:dyDescent="0.35">
      <c r="B118" s="41">
        <f>DATA!$C$2+7*2</f>
        <v>14</v>
      </c>
      <c r="C118" s="40" t="str">
        <f>IF(DATA!A124="Z7 - REMOVAL","Z7", IF(DATA!A124="Z6 - PLACEMENT","Z6", IF(DATA!A124="ZL - MOVEMENT", "ZL","")))</f>
        <v/>
      </c>
      <c r="D118" s="40" t="str">
        <f>IF(DATA!B124="SPECIAL EVENT","SE", IF(DATA!B124="NON SPECIAL EVENT", "NSE",""))</f>
        <v/>
      </c>
      <c r="E118" s="42" t="str">
        <f>IF(DATA!P124="BREWED COFFEE","BC", IF(DATA!P124="BREWED TEA","BT", IF(DATA!P124="FOUNTAIN","F", IF(DATA!P124="COOLER","C", IF(DATA!P124="FROZEN BEV. MACHINE", "FBM", IF(DATA!P124="ICETAINER", "IT", IF(DATA!P124="VENDERS","V"," ")))))))</f>
        <v xml:space="preserve"> </v>
      </c>
      <c r="F118" s="41" t="str">
        <f>IF(DATA!C124="CLOSED OUTLET -REMOVAL","X", IF(DATA!C124="ALL OTHER -REMOVAL", "O", IF(DATA!C124="CUSTOMER -PLACEMENT", "C", IF(DATA!C124="CUSTOMER -MOVEMENT", "C", " "))))</f>
        <v xml:space="preserve"> </v>
      </c>
      <c r="G118" s="40" t="str">
        <f t="shared" si="1"/>
        <v xml:space="preserve">|| | </v>
      </c>
      <c r="H118" s="39" t="e">
        <f>VLOOKUP(G:G,'INPUT ZCAM HIDE'!A:E,5,0)</f>
        <v>#N/A</v>
      </c>
      <c r="I118" s="39" t="e">
        <f>VLOOKUP(G:G,'INPUT ZCAM HIDE'!A:F,6,0)</f>
        <v>#N/A</v>
      </c>
    </row>
    <row r="119" spans="2:9" x14ac:dyDescent="0.35">
      <c r="B119" s="41">
        <f>DATA!$C$2+7*2</f>
        <v>14</v>
      </c>
      <c r="C119" s="40" t="str">
        <f>IF(DATA!A125="Z7 - REMOVAL","Z7", IF(DATA!A125="Z6 - PLACEMENT","Z6", IF(DATA!A125="ZL - MOVEMENT", "ZL","")))</f>
        <v/>
      </c>
      <c r="D119" s="40" t="str">
        <f>IF(DATA!B125="SPECIAL EVENT","SE", IF(DATA!B125="NON SPECIAL EVENT", "NSE",""))</f>
        <v/>
      </c>
      <c r="E119" s="42" t="str">
        <f>IF(DATA!P125="BREWED COFFEE","BC", IF(DATA!P125="BREWED TEA","BT", IF(DATA!P125="FOUNTAIN","F", IF(DATA!P125="COOLER","C", IF(DATA!P125="FROZEN BEV. MACHINE", "FBM", IF(DATA!P125="ICETAINER", "IT", IF(DATA!P125="VENDERS","V"," ")))))))</f>
        <v xml:space="preserve"> </v>
      </c>
      <c r="F119" s="41" t="str">
        <f>IF(DATA!C125="CLOSED OUTLET -REMOVAL","X", IF(DATA!C125="ALL OTHER -REMOVAL", "O", IF(DATA!C125="CUSTOMER -PLACEMENT", "C", IF(DATA!C125="CUSTOMER -MOVEMENT", "C", " "))))</f>
        <v xml:space="preserve"> </v>
      </c>
      <c r="G119" s="40" t="str">
        <f t="shared" si="1"/>
        <v xml:space="preserve">|| | </v>
      </c>
      <c r="H119" s="39" t="e">
        <f>VLOOKUP(G:G,'INPUT ZCAM HIDE'!A:E,5,0)</f>
        <v>#N/A</v>
      </c>
      <c r="I119" s="39" t="e">
        <f>VLOOKUP(G:G,'INPUT ZCAM HIDE'!A:F,6,0)</f>
        <v>#N/A</v>
      </c>
    </row>
    <row r="120" spans="2:9" x14ac:dyDescent="0.35">
      <c r="B120" s="41">
        <f>DATA!$C$2+7*2</f>
        <v>14</v>
      </c>
      <c r="C120" s="40" t="str">
        <f>IF(DATA!A126="Z7 - REMOVAL","Z7", IF(DATA!A126="Z6 - PLACEMENT","Z6", IF(DATA!A126="ZL - MOVEMENT", "ZL","")))</f>
        <v/>
      </c>
      <c r="D120" s="40" t="str">
        <f>IF(DATA!B126="SPECIAL EVENT","SE", IF(DATA!B126="NON SPECIAL EVENT", "NSE",""))</f>
        <v/>
      </c>
      <c r="E120" s="42" t="str">
        <f>IF(DATA!P126="BREWED COFFEE","BC", IF(DATA!P126="BREWED TEA","BT", IF(DATA!P126="FOUNTAIN","F", IF(DATA!P126="COOLER","C", IF(DATA!P126="FROZEN BEV. MACHINE", "FBM", IF(DATA!P126="ICETAINER", "IT", IF(DATA!P126="VENDERS","V"," ")))))))</f>
        <v xml:space="preserve"> </v>
      </c>
      <c r="F120" s="41" t="str">
        <f>IF(DATA!C126="CLOSED OUTLET -REMOVAL","X", IF(DATA!C126="ALL OTHER -REMOVAL", "O", IF(DATA!C126="CUSTOMER -PLACEMENT", "C", IF(DATA!C126="CUSTOMER -MOVEMENT", "C", " "))))</f>
        <v xml:space="preserve"> </v>
      </c>
      <c r="G120" s="40" t="str">
        <f t="shared" si="1"/>
        <v xml:space="preserve">|| | </v>
      </c>
      <c r="H120" s="39" t="e">
        <f>VLOOKUP(G:G,'INPUT ZCAM HIDE'!A:E,5,0)</f>
        <v>#N/A</v>
      </c>
      <c r="I120" s="39" t="e">
        <f>VLOOKUP(G:G,'INPUT ZCAM HIDE'!A:F,6,0)</f>
        <v>#N/A</v>
      </c>
    </row>
    <row r="121" spans="2:9" x14ac:dyDescent="0.35">
      <c r="B121" s="41">
        <f>DATA!$C$2+7*2</f>
        <v>14</v>
      </c>
      <c r="C121" s="40" t="str">
        <f>IF(DATA!A127="Z7 - REMOVAL","Z7", IF(DATA!A127="Z6 - PLACEMENT","Z6", IF(DATA!A127="ZL - MOVEMENT", "ZL","")))</f>
        <v/>
      </c>
      <c r="D121" s="40" t="str">
        <f>IF(DATA!B127="SPECIAL EVENT","SE", IF(DATA!B127="NON SPECIAL EVENT", "NSE",""))</f>
        <v/>
      </c>
      <c r="E121" s="42" t="str">
        <f>IF(DATA!P127="BREWED COFFEE","BC", IF(DATA!P127="BREWED TEA","BT", IF(DATA!P127="FOUNTAIN","F", IF(DATA!P127="COOLER","C", IF(DATA!P127="FROZEN BEV. MACHINE", "FBM", IF(DATA!P127="ICETAINER", "IT", IF(DATA!P127="VENDERS","V"," ")))))))</f>
        <v xml:space="preserve"> </v>
      </c>
      <c r="F121" s="41" t="str">
        <f>IF(DATA!C127="CLOSED OUTLET -REMOVAL","X", IF(DATA!C127="ALL OTHER -REMOVAL", "O", IF(DATA!C127="CUSTOMER -PLACEMENT", "C", IF(DATA!C127="CUSTOMER -MOVEMENT", "C", " "))))</f>
        <v xml:space="preserve"> </v>
      </c>
      <c r="G121" s="40" t="str">
        <f t="shared" si="1"/>
        <v xml:space="preserve">|| | </v>
      </c>
      <c r="H121" s="39" t="e">
        <f>VLOOKUP(G:G,'INPUT ZCAM HIDE'!A:E,5,0)</f>
        <v>#N/A</v>
      </c>
      <c r="I121" s="39" t="e">
        <f>VLOOKUP(G:G,'INPUT ZCAM HIDE'!A:F,6,0)</f>
        <v>#N/A</v>
      </c>
    </row>
    <row r="122" spans="2:9" x14ac:dyDescent="0.35">
      <c r="B122" s="41">
        <f>DATA!$C$2+7*2</f>
        <v>14</v>
      </c>
      <c r="C122" s="40" t="str">
        <f>IF(DATA!A128="Z7 - REMOVAL","Z7", IF(DATA!A128="Z6 - PLACEMENT","Z6", IF(DATA!A128="ZL - MOVEMENT", "ZL","")))</f>
        <v/>
      </c>
      <c r="D122" s="40" t="str">
        <f>IF(DATA!B128="SPECIAL EVENT","SE", IF(DATA!B128="NON SPECIAL EVENT", "NSE",""))</f>
        <v/>
      </c>
      <c r="E122" s="42" t="str">
        <f>IF(DATA!P128="BREWED COFFEE","BC", IF(DATA!P128="BREWED TEA","BT", IF(DATA!P128="FOUNTAIN","F", IF(DATA!P128="COOLER","C", IF(DATA!P128="FROZEN BEV. MACHINE", "FBM", IF(DATA!P128="ICETAINER", "IT", IF(DATA!P128="VENDERS","V"," ")))))))</f>
        <v xml:space="preserve"> </v>
      </c>
      <c r="F122" s="41" t="str">
        <f>IF(DATA!C128="CLOSED OUTLET -REMOVAL","X", IF(DATA!C128="ALL OTHER -REMOVAL", "O", IF(DATA!C128="CUSTOMER -PLACEMENT", "C", IF(DATA!C128="CUSTOMER -MOVEMENT", "C", " "))))</f>
        <v xml:space="preserve"> </v>
      </c>
      <c r="G122" s="40" t="str">
        <f t="shared" si="1"/>
        <v xml:space="preserve">|| | </v>
      </c>
      <c r="H122" s="39" t="e">
        <f>VLOOKUP(G:G,'INPUT ZCAM HIDE'!A:E,5,0)</f>
        <v>#N/A</v>
      </c>
      <c r="I122" s="39" t="e">
        <f>VLOOKUP(G:G,'INPUT ZCAM HIDE'!A:F,6,0)</f>
        <v>#N/A</v>
      </c>
    </row>
    <row r="123" spans="2:9" x14ac:dyDescent="0.35">
      <c r="B123" s="41">
        <f>DATA!$C$2+7*2</f>
        <v>14</v>
      </c>
      <c r="C123" s="40" t="str">
        <f>IF(DATA!A129="Z7 - REMOVAL","Z7", IF(DATA!A129="Z6 - PLACEMENT","Z6", IF(DATA!A129="ZL - MOVEMENT", "ZL","")))</f>
        <v/>
      </c>
      <c r="D123" s="40" t="str">
        <f>IF(DATA!B129="SPECIAL EVENT","SE", IF(DATA!B129="NON SPECIAL EVENT", "NSE",""))</f>
        <v/>
      </c>
      <c r="E123" s="42" t="str">
        <f>IF(DATA!P129="BREWED COFFEE","BC", IF(DATA!P129="BREWED TEA","BT", IF(DATA!P129="FOUNTAIN","F", IF(DATA!P129="COOLER","C", IF(DATA!P129="FROZEN BEV. MACHINE", "FBM", IF(DATA!P129="ICETAINER", "IT", IF(DATA!P129="VENDERS","V"," ")))))))</f>
        <v xml:space="preserve"> </v>
      </c>
      <c r="F123" s="41" t="str">
        <f>IF(DATA!C129="CLOSED OUTLET -REMOVAL","X", IF(DATA!C129="ALL OTHER -REMOVAL", "O", IF(DATA!C129="CUSTOMER -PLACEMENT", "C", IF(DATA!C129="CUSTOMER -MOVEMENT", "C", " "))))</f>
        <v xml:space="preserve"> </v>
      </c>
      <c r="G123" s="40" t="str">
        <f t="shared" si="1"/>
        <v xml:space="preserve">|| | </v>
      </c>
      <c r="H123" s="39" t="e">
        <f>VLOOKUP(G:G,'INPUT ZCAM HIDE'!A:E,5,0)</f>
        <v>#N/A</v>
      </c>
      <c r="I123" s="39" t="e">
        <f>VLOOKUP(G:G,'INPUT ZCAM HIDE'!A:F,6,0)</f>
        <v>#N/A</v>
      </c>
    </row>
    <row r="124" spans="2:9" x14ac:dyDescent="0.35">
      <c r="B124" s="41">
        <f>DATA!$C$2+7*2</f>
        <v>14</v>
      </c>
      <c r="C124" s="40" t="str">
        <f>IF(DATA!A130="Z7 - REMOVAL","Z7", IF(DATA!A130="Z6 - PLACEMENT","Z6", IF(DATA!A130="ZL - MOVEMENT", "ZL","")))</f>
        <v/>
      </c>
      <c r="D124" s="40" t="str">
        <f>IF(DATA!B130="SPECIAL EVENT","SE", IF(DATA!B130="NON SPECIAL EVENT", "NSE",""))</f>
        <v/>
      </c>
      <c r="E124" s="42" t="str">
        <f>IF(DATA!P130="BREWED COFFEE","BC", IF(DATA!P130="BREWED TEA","BT", IF(DATA!P130="FOUNTAIN","F", IF(DATA!P130="COOLER","C", IF(DATA!P130="FROZEN BEV. MACHINE", "FBM", IF(DATA!P130="ICETAINER", "IT", IF(DATA!P130="VENDERS","V"," ")))))))</f>
        <v xml:space="preserve"> </v>
      </c>
      <c r="F124" s="41" t="str">
        <f>IF(DATA!C130="CLOSED OUTLET -REMOVAL","X", IF(DATA!C130="ALL OTHER -REMOVAL", "O", IF(DATA!C130="CUSTOMER -PLACEMENT", "C", IF(DATA!C130="CUSTOMER -MOVEMENT", "C", " "))))</f>
        <v xml:space="preserve"> </v>
      </c>
      <c r="G124" s="40" t="str">
        <f t="shared" si="1"/>
        <v xml:space="preserve">|| | </v>
      </c>
      <c r="H124" s="39" t="e">
        <f>VLOOKUP(G:G,'INPUT ZCAM HIDE'!A:E,5,0)</f>
        <v>#N/A</v>
      </c>
      <c r="I124" s="39" t="e">
        <f>VLOOKUP(G:G,'INPUT ZCAM HIDE'!A:F,6,0)</f>
        <v>#N/A</v>
      </c>
    </row>
    <row r="125" spans="2:9" x14ac:dyDescent="0.35">
      <c r="B125" s="41">
        <f>DATA!$C$2+7*2</f>
        <v>14</v>
      </c>
      <c r="C125" s="40" t="str">
        <f>IF(DATA!A131="Z7 - REMOVAL","Z7", IF(DATA!A131="Z6 - PLACEMENT","Z6", IF(DATA!A131="ZL - MOVEMENT", "ZL","")))</f>
        <v/>
      </c>
      <c r="D125" s="40" t="str">
        <f>IF(DATA!B131="SPECIAL EVENT","SE", IF(DATA!B131="NON SPECIAL EVENT", "NSE",""))</f>
        <v/>
      </c>
      <c r="E125" s="42" t="str">
        <f>IF(DATA!P131="BREWED COFFEE","BC", IF(DATA!P131="BREWED TEA","BT", IF(DATA!P131="FOUNTAIN","F", IF(DATA!P131="COOLER","C", IF(DATA!P131="FROZEN BEV. MACHINE", "FBM", IF(DATA!P131="ICETAINER", "IT", IF(DATA!P131="VENDERS","V"," ")))))))</f>
        <v xml:space="preserve"> </v>
      </c>
      <c r="F125" s="41" t="str">
        <f>IF(DATA!C131="CLOSED OUTLET -REMOVAL","X", IF(DATA!C131="ALL OTHER -REMOVAL", "O", IF(DATA!C131="CUSTOMER -PLACEMENT", "C", IF(DATA!C131="CUSTOMER -MOVEMENT", "C", " "))))</f>
        <v xml:space="preserve"> </v>
      </c>
      <c r="G125" s="40" t="str">
        <f t="shared" si="1"/>
        <v xml:space="preserve">|| | </v>
      </c>
      <c r="H125" s="39" t="e">
        <f>VLOOKUP(G:G,'INPUT ZCAM HIDE'!A:E,5,0)</f>
        <v>#N/A</v>
      </c>
      <c r="I125" s="39" t="e">
        <f>VLOOKUP(G:G,'INPUT ZCAM HIDE'!A:F,6,0)</f>
        <v>#N/A</v>
      </c>
    </row>
    <row r="126" spans="2:9" x14ac:dyDescent="0.35">
      <c r="B126" s="41">
        <f>DATA!$C$2+7*2</f>
        <v>14</v>
      </c>
      <c r="C126" s="40" t="str">
        <f>IF(DATA!A132="Z7 - REMOVAL","Z7", IF(DATA!A132="Z6 - PLACEMENT","Z6", IF(DATA!A132="ZL - MOVEMENT", "ZL","")))</f>
        <v/>
      </c>
      <c r="D126" s="40" t="str">
        <f>IF(DATA!B132="SPECIAL EVENT","SE", IF(DATA!B132="NON SPECIAL EVENT", "NSE",""))</f>
        <v/>
      </c>
      <c r="E126" s="42" t="str">
        <f>IF(DATA!P132="BREWED COFFEE","BC", IF(DATA!P132="BREWED TEA","BT", IF(DATA!P132="FOUNTAIN","F", IF(DATA!P132="COOLER","C", IF(DATA!P132="FROZEN BEV. MACHINE", "FBM", IF(DATA!P132="ICETAINER", "IT", IF(DATA!P132="VENDERS","V"," ")))))))</f>
        <v xml:space="preserve"> </v>
      </c>
      <c r="F126" s="41" t="str">
        <f>IF(DATA!C132="CLOSED OUTLET -REMOVAL","X", IF(DATA!C132="ALL OTHER -REMOVAL", "O", IF(DATA!C132="CUSTOMER -PLACEMENT", "C", IF(DATA!C132="CUSTOMER -MOVEMENT", "C", " "))))</f>
        <v xml:space="preserve"> </v>
      </c>
      <c r="G126" s="40" t="str">
        <f t="shared" si="1"/>
        <v xml:space="preserve">|| | </v>
      </c>
      <c r="H126" s="39" t="e">
        <f>VLOOKUP(G:G,'INPUT ZCAM HIDE'!A:E,5,0)</f>
        <v>#N/A</v>
      </c>
      <c r="I126" s="39" t="e">
        <f>VLOOKUP(G:G,'INPUT ZCAM HIDE'!A:F,6,0)</f>
        <v>#N/A</v>
      </c>
    </row>
    <row r="127" spans="2:9" x14ac:dyDescent="0.35">
      <c r="B127" s="41">
        <f>DATA!$C$2+7*2</f>
        <v>14</v>
      </c>
      <c r="C127" s="40" t="str">
        <f>IF(DATA!A133="Z7 - REMOVAL","Z7", IF(DATA!A133="Z6 - PLACEMENT","Z6", IF(DATA!A133="ZL - MOVEMENT", "ZL","")))</f>
        <v/>
      </c>
      <c r="D127" s="40" t="str">
        <f>IF(DATA!B133="SPECIAL EVENT","SE", IF(DATA!B133="NON SPECIAL EVENT", "NSE",""))</f>
        <v/>
      </c>
      <c r="E127" s="42" t="str">
        <f>IF(DATA!P133="BREWED COFFEE","BC", IF(DATA!P133="BREWED TEA","BT", IF(DATA!P133="FOUNTAIN","F", IF(DATA!P133="COOLER","C", IF(DATA!P133="FROZEN BEV. MACHINE", "FBM", IF(DATA!P133="ICETAINER", "IT", IF(DATA!P133="VENDERS","V"," ")))))))</f>
        <v xml:space="preserve"> </v>
      </c>
      <c r="F127" s="41" t="str">
        <f>IF(DATA!C133="CLOSED OUTLET -REMOVAL","X", IF(DATA!C133="ALL OTHER -REMOVAL", "O", IF(DATA!C133="CUSTOMER -PLACEMENT", "C", IF(DATA!C133="CUSTOMER -MOVEMENT", "C", " "))))</f>
        <v xml:space="preserve"> </v>
      </c>
      <c r="G127" s="40" t="str">
        <f t="shared" si="1"/>
        <v xml:space="preserve">|| | </v>
      </c>
      <c r="H127" s="39" t="e">
        <f>VLOOKUP(G:G,'INPUT ZCAM HIDE'!A:E,5,0)</f>
        <v>#N/A</v>
      </c>
      <c r="I127" s="39" t="e">
        <f>VLOOKUP(G:G,'INPUT ZCAM HIDE'!A:F,6,0)</f>
        <v>#N/A</v>
      </c>
    </row>
    <row r="128" spans="2:9" x14ac:dyDescent="0.35">
      <c r="B128" s="41">
        <f>DATA!$C$2+7*2</f>
        <v>14</v>
      </c>
      <c r="C128" s="40" t="str">
        <f>IF(DATA!A134="Z7 - REMOVAL","Z7", IF(DATA!A134="Z6 - PLACEMENT","Z6", IF(DATA!A134="ZL - MOVEMENT", "ZL","")))</f>
        <v/>
      </c>
      <c r="D128" s="40" t="str">
        <f>IF(DATA!B134="SPECIAL EVENT","SE", IF(DATA!B134="NON SPECIAL EVENT", "NSE",""))</f>
        <v/>
      </c>
      <c r="E128" s="42" t="str">
        <f>IF(DATA!P134="BREWED COFFEE","BC", IF(DATA!P134="BREWED TEA","BT", IF(DATA!P134="FOUNTAIN","F", IF(DATA!P134="COOLER","C", IF(DATA!P134="FROZEN BEV. MACHINE", "FBM", IF(DATA!P134="ICETAINER", "IT", IF(DATA!P134="VENDERS","V"," ")))))))</f>
        <v xml:space="preserve"> </v>
      </c>
      <c r="F128" s="41" t="str">
        <f>IF(DATA!C134="CLOSED OUTLET -REMOVAL","X", IF(DATA!C134="ALL OTHER -REMOVAL", "O", IF(DATA!C134="CUSTOMER -PLACEMENT", "C", IF(DATA!C134="CUSTOMER -MOVEMENT", "C", " "))))</f>
        <v xml:space="preserve"> </v>
      </c>
      <c r="G128" s="40" t="str">
        <f t="shared" si="1"/>
        <v xml:space="preserve">|| | </v>
      </c>
      <c r="H128" s="39" t="e">
        <f>VLOOKUP(G:G,'INPUT ZCAM HIDE'!A:E,5,0)</f>
        <v>#N/A</v>
      </c>
      <c r="I128" s="39" t="e">
        <f>VLOOKUP(G:G,'INPUT ZCAM HIDE'!A:F,6,0)</f>
        <v>#N/A</v>
      </c>
    </row>
    <row r="129" spans="2:9" x14ac:dyDescent="0.35">
      <c r="B129" s="41">
        <f>DATA!$C$2+7*2</f>
        <v>14</v>
      </c>
      <c r="C129" s="40" t="str">
        <f>IF(DATA!A135="Z7 - REMOVAL","Z7", IF(DATA!A135="Z6 - PLACEMENT","Z6", IF(DATA!A135="ZL - MOVEMENT", "ZL","")))</f>
        <v/>
      </c>
      <c r="D129" s="40" t="str">
        <f>IF(DATA!B135="SPECIAL EVENT","SE", IF(DATA!B135="NON SPECIAL EVENT", "NSE",""))</f>
        <v/>
      </c>
      <c r="E129" s="42" t="str">
        <f>IF(DATA!P135="BREWED COFFEE","BC", IF(DATA!P135="BREWED TEA","BT", IF(DATA!P135="FOUNTAIN","F", IF(DATA!P135="COOLER","C", IF(DATA!P135="FROZEN BEV. MACHINE", "FBM", IF(DATA!P135="ICETAINER", "IT", IF(DATA!P135="VENDERS","V"," ")))))))</f>
        <v xml:space="preserve"> </v>
      </c>
      <c r="F129" s="41" t="str">
        <f>IF(DATA!C135="CLOSED OUTLET -REMOVAL","X", IF(DATA!C135="ALL OTHER -REMOVAL", "O", IF(DATA!C135="CUSTOMER -PLACEMENT", "C", IF(DATA!C135="CUSTOMER -MOVEMENT", "C", " "))))</f>
        <v xml:space="preserve"> </v>
      </c>
      <c r="G129" s="40" t="str">
        <f t="shared" si="1"/>
        <v xml:space="preserve">|| | </v>
      </c>
      <c r="H129" s="39" t="e">
        <f>VLOOKUP(G:G,'INPUT ZCAM HIDE'!A:E,5,0)</f>
        <v>#N/A</v>
      </c>
      <c r="I129" s="39" t="e">
        <f>VLOOKUP(G:G,'INPUT ZCAM HIDE'!A:F,6,0)</f>
        <v>#N/A</v>
      </c>
    </row>
    <row r="130" spans="2:9" x14ac:dyDescent="0.35">
      <c r="B130" s="41">
        <f>DATA!$C$2+7*2</f>
        <v>14</v>
      </c>
      <c r="C130" s="40" t="str">
        <f>IF(DATA!A136="Z7 - REMOVAL","Z7", IF(DATA!A136="Z6 - PLACEMENT","Z6", IF(DATA!A136="ZL - MOVEMENT", "ZL","")))</f>
        <v/>
      </c>
      <c r="D130" s="40" t="str">
        <f>IF(DATA!B136="SPECIAL EVENT","SE", IF(DATA!B136="NON SPECIAL EVENT", "NSE",""))</f>
        <v/>
      </c>
      <c r="E130" s="42" t="str">
        <f>IF(DATA!P136="BREWED COFFEE","BC", IF(DATA!P136="BREWED TEA","BT", IF(DATA!P136="FOUNTAIN","F", IF(DATA!P136="COOLER","C", IF(DATA!P136="FROZEN BEV. MACHINE", "FBM", IF(DATA!P136="ICETAINER", "IT", IF(DATA!P136="VENDERS","V"," ")))))))</f>
        <v xml:space="preserve"> </v>
      </c>
      <c r="F130" s="41" t="str">
        <f>IF(DATA!C136="CLOSED OUTLET -REMOVAL","X", IF(DATA!C136="ALL OTHER -REMOVAL", "O", IF(DATA!C136="CUSTOMER -PLACEMENT", "C", IF(DATA!C136="CUSTOMER -MOVEMENT", "C", " "))))</f>
        <v xml:space="preserve"> </v>
      </c>
      <c r="G130" s="40" t="str">
        <f t="shared" si="1"/>
        <v xml:space="preserve">|| | </v>
      </c>
      <c r="H130" s="39" t="e">
        <f>VLOOKUP(G:G,'INPUT ZCAM HIDE'!A:E,5,0)</f>
        <v>#N/A</v>
      </c>
      <c r="I130" s="39" t="e">
        <f>VLOOKUP(G:G,'INPUT ZCAM HIDE'!A:F,6,0)</f>
        <v>#N/A</v>
      </c>
    </row>
    <row r="131" spans="2:9" x14ac:dyDescent="0.35">
      <c r="B131" s="41">
        <f>DATA!$C$2+7*2</f>
        <v>14</v>
      </c>
      <c r="C131" s="40" t="str">
        <f>IF(DATA!A137="Z7 - REMOVAL","Z7", IF(DATA!A137="Z6 - PLACEMENT","Z6", IF(DATA!A137="ZL - MOVEMENT", "ZL","")))</f>
        <v/>
      </c>
      <c r="D131" s="40" t="str">
        <f>IF(DATA!B137="SPECIAL EVENT","SE", IF(DATA!B137="NON SPECIAL EVENT", "NSE",""))</f>
        <v/>
      </c>
      <c r="E131" s="42" t="str">
        <f>IF(DATA!P137="BREWED COFFEE","BC", IF(DATA!P137="BREWED TEA","BT", IF(DATA!P137="FOUNTAIN","F", IF(DATA!P137="COOLER","C", IF(DATA!P137="FROZEN BEV. MACHINE", "FBM", IF(DATA!P137="ICETAINER", "IT", IF(DATA!P137="VENDERS","V"," ")))))))</f>
        <v xml:space="preserve"> </v>
      </c>
      <c r="F131" s="41" t="str">
        <f>IF(DATA!C137="CLOSED OUTLET -REMOVAL","X", IF(DATA!C137="ALL OTHER -REMOVAL", "O", IF(DATA!C137="CUSTOMER -PLACEMENT", "C", IF(DATA!C137="CUSTOMER -MOVEMENT", "C", " "))))</f>
        <v xml:space="preserve"> </v>
      </c>
      <c r="G131" s="40" t="str">
        <f t="shared" si="1"/>
        <v xml:space="preserve">|| | </v>
      </c>
      <c r="H131" s="39" t="e">
        <f>VLOOKUP(G:G,'INPUT ZCAM HIDE'!A:E,5,0)</f>
        <v>#N/A</v>
      </c>
      <c r="I131" s="39" t="e">
        <f>VLOOKUP(G:G,'INPUT ZCAM HIDE'!A:F,6,0)</f>
        <v>#N/A</v>
      </c>
    </row>
    <row r="132" spans="2:9" x14ac:dyDescent="0.35">
      <c r="B132" s="41">
        <f>DATA!$C$2+7*2</f>
        <v>14</v>
      </c>
      <c r="C132" s="40" t="str">
        <f>IF(DATA!A138="Z7 - REMOVAL","Z7", IF(DATA!A138="Z6 - PLACEMENT","Z6", IF(DATA!A138="ZL - MOVEMENT", "ZL","")))</f>
        <v/>
      </c>
      <c r="D132" s="40" t="str">
        <f>IF(DATA!B138="SPECIAL EVENT","SE", IF(DATA!B138="NON SPECIAL EVENT", "NSE",""))</f>
        <v/>
      </c>
      <c r="E132" s="42" t="str">
        <f>IF(DATA!P138="BREWED COFFEE","BC", IF(DATA!P138="BREWED TEA","BT", IF(DATA!P138="FOUNTAIN","F", IF(DATA!P138="COOLER","C", IF(DATA!P138="FROZEN BEV. MACHINE", "FBM", IF(DATA!P138="ICETAINER", "IT", IF(DATA!P138="VENDERS","V"," ")))))))</f>
        <v xml:space="preserve"> </v>
      </c>
      <c r="F132" s="41" t="str">
        <f>IF(DATA!C138="CLOSED OUTLET -REMOVAL","X", IF(DATA!C138="ALL OTHER -REMOVAL", "O", IF(DATA!C138="CUSTOMER -PLACEMENT", "C", IF(DATA!C138="CUSTOMER -MOVEMENT", "C", " "))))</f>
        <v xml:space="preserve"> </v>
      </c>
      <c r="G132" s="40" t="str">
        <f t="shared" ref="G132:G195" si="2">CONCATENATE(C132,"|",D132,"|",E132,"|",F132)</f>
        <v xml:space="preserve">|| | </v>
      </c>
      <c r="H132" s="39" t="e">
        <f>VLOOKUP(G:G,'INPUT ZCAM HIDE'!A:E,5,0)</f>
        <v>#N/A</v>
      </c>
      <c r="I132" s="39" t="e">
        <f>VLOOKUP(G:G,'INPUT ZCAM HIDE'!A:F,6,0)</f>
        <v>#N/A</v>
      </c>
    </row>
    <row r="133" spans="2:9" x14ac:dyDescent="0.35">
      <c r="B133" s="41">
        <f>DATA!$C$2+7*2</f>
        <v>14</v>
      </c>
      <c r="C133" s="40" t="str">
        <f>IF(DATA!A139="Z7 - REMOVAL","Z7", IF(DATA!A139="Z6 - PLACEMENT","Z6", IF(DATA!A139="ZL - MOVEMENT", "ZL","")))</f>
        <v/>
      </c>
      <c r="D133" s="40" t="str">
        <f>IF(DATA!B139="SPECIAL EVENT","SE", IF(DATA!B139="NON SPECIAL EVENT", "NSE",""))</f>
        <v/>
      </c>
      <c r="E133" s="42" t="str">
        <f>IF(DATA!P139="BREWED COFFEE","BC", IF(DATA!P139="BREWED TEA","BT", IF(DATA!P139="FOUNTAIN","F", IF(DATA!P139="COOLER","C", IF(DATA!P139="FROZEN BEV. MACHINE", "FBM", IF(DATA!P139="ICETAINER", "IT", IF(DATA!P139="VENDERS","V"," ")))))))</f>
        <v xml:space="preserve"> </v>
      </c>
      <c r="F133" s="41" t="str">
        <f>IF(DATA!C139="CLOSED OUTLET -REMOVAL","X", IF(DATA!C139="ALL OTHER -REMOVAL", "O", IF(DATA!C139="CUSTOMER -PLACEMENT", "C", IF(DATA!C139="CUSTOMER -MOVEMENT", "C", " "))))</f>
        <v xml:space="preserve"> </v>
      </c>
      <c r="G133" s="40" t="str">
        <f t="shared" si="2"/>
        <v xml:space="preserve">|| | </v>
      </c>
      <c r="H133" s="39" t="e">
        <f>VLOOKUP(G:G,'INPUT ZCAM HIDE'!A:E,5,0)</f>
        <v>#N/A</v>
      </c>
      <c r="I133" s="39" t="e">
        <f>VLOOKUP(G:G,'INPUT ZCAM HIDE'!A:F,6,0)</f>
        <v>#N/A</v>
      </c>
    </row>
    <row r="134" spans="2:9" x14ac:dyDescent="0.35">
      <c r="B134" s="41">
        <f>DATA!$C$2+7*2</f>
        <v>14</v>
      </c>
      <c r="C134" s="40" t="str">
        <f>IF(DATA!A140="Z7 - REMOVAL","Z7", IF(DATA!A140="Z6 - PLACEMENT","Z6", IF(DATA!A140="ZL - MOVEMENT", "ZL","")))</f>
        <v/>
      </c>
      <c r="D134" s="40" t="str">
        <f>IF(DATA!B140="SPECIAL EVENT","SE", IF(DATA!B140="NON SPECIAL EVENT", "NSE",""))</f>
        <v/>
      </c>
      <c r="E134" s="42" t="str">
        <f>IF(DATA!P140="BREWED COFFEE","BC", IF(DATA!P140="BREWED TEA","BT", IF(DATA!P140="FOUNTAIN","F", IF(DATA!P140="COOLER","C", IF(DATA!P140="FROZEN BEV. MACHINE", "FBM", IF(DATA!P140="ICETAINER", "IT", IF(DATA!P140="VENDERS","V"," ")))))))</f>
        <v xml:space="preserve"> </v>
      </c>
      <c r="F134" s="41" t="str">
        <f>IF(DATA!C140="CLOSED OUTLET -REMOVAL","X", IF(DATA!C140="ALL OTHER -REMOVAL", "O", IF(DATA!C140="CUSTOMER -PLACEMENT", "C", IF(DATA!C140="CUSTOMER -MOVEMENT", "C", " "))))</f>
        <v xml:space="preserve"> </v>
      </c>
      <c r="G134" s="40" t="str">
        <f t="shared" si="2"/>
        <v xml:space="preserve">|| | </v>
      </c>
      <c r="H134" s="39" t="e">
        <f>VLOOKUP(G:G,'INPUT ZCAM HIDE'!A:E,5,0)</f>
        <v>#N/A</v>
      </c>
      <c r="I134" s="39" t="e">
        <f>VLOOKUP(G:G,'INPUT ZCAM HIDE'!A:F,6,0)</f>
        <v>#N/A</v>
      </c>
    </row>
    <row r="135" spans="2:9" x14ac:dyDescent="0.35">
      <c r="B135" s="41">
        <f>DATA!$C$2+7*2</f>
        <v>14</v>
      </c>
      <c r="C135" s="40" t="str">
        <f>IF(DATA!A141="Z7 - REMOVAL","Z7", IF(DATA!A141="Z6 - PLACEMENT","Z6", IF(DATA!A141="ZL - MOVEMENT", "ZL","")))</f>
        <v/>
      </c>
      <c r="D135" s="40" t="str">
        <f>IF(DATA!B141="SPECIAL EVENT","SE", IF(DATA!B141="NON SPECIAL EVENT", "NSE",""))</f>
        <v/>
      </c>
      <c r="E135" s="42" t="str">
        <f>IF(DATA!P141="BREWED COFFEE","BC", IF(DATA!P141="BREWED TEA","BT", IF(DATA!P141="FOUNTAIN","F", IF(DATA!P141="COOLER","C", IF(DATA!P141="FROZEN BEV. MACHINE", "FBM", IF(DATA!P141="ICETAINER", "IT", IF(DATA!P141="VENDERS","V"," ")))))))</f>
        <v xml:space="preserve"> </v>
      </c>
      <c r="F135" s="41" t="str">
        <f>IF(DATA!C141="CLOSED OUTLET -REMOVAL","X", IF(DATA!C141="ALL OTHER -REMOVAL", "O", IF(DATA!C141="CUSTOMER -PLACEMENT", "C", IF(DATA!C141="CUSTOMER -MOVEMENT", "C", " "))))</f>
        <v xml:space="preserve"> </v>
      </c>
      <c r="G135" s="40" t="str">
        <f t="shared" si="2"/>
        <v xml:space="preserve">|| | </v>
      </c>
      <c r="H135" s="39" t="e">
        <f>VLOOKUP(G:G,'INPUT ZCAM HIDE'!A:E,5,0)</f>
        <v>#N/A</v>
      </c>
      <c r="I135" s="39" t="e">
        <f>VLOOKUP(G:G,'INPUT ZCAM HIDE'!A:F,6,0)</f>
        <v>#N/A</v>
      </c>
    </row>
    <row r="136" spans="2:9" x14ac:dyDescent="0.35">
      <c r="B136" s="41">
        <f>DATA!$C$2+7*2</f>
        <v>14</v>
      </c>
      <c r="C136" s="40" t="str">
        <f>IF(DATA!A142="Z7 - REMOVAL","Z7", IF(DATA!A142="Z6 - PLACEMENT","Z6", IF(DATA!A142="ZL - MOVEMENT", "ZL","")))</f>
        <v/>
      </c>
      <c r="D136" s="40" t="str">
        <f>IF(DATA!B142="SPECIAL EVENT","SE", IF(DATA!B142="NON SPECIAL EVENT", "NSE",""))</f>
        <v/>
      </c>
      <c r="E136" s="42" t="str">
        <f>IF(DATA!P142="BREWED COFFEE","BC", IF(DATA!P142="BREWED TEA","BT", IF(DATA!P142="FOUNTAIN","F", IF(DATA!P142="COOLER","C", IF(DATA!P142="FROZEN BEV. MACHINE", "FBM", IF(DATA!P142="ICETAINER", "IT", IF(DATA!P142="VENDERS","V"," ")))))))</f>
        <v xml:space="preserve"> </v>
      </c>
      <c r="F136" s="41" t="str">
        <f>IF(DATA!C142="CLOSED OUTLET -REMOVAL","X", IF(DATA!C142="ALL OTHER -REMOVAL", "O", IF(DATA!C142="CUSTOMER -PLACEMENT", "C", IF(DATA!C142="CUSTOMER -MOVEMENT", "C", " "))))</f>
        <v xml:space="preserve"> </v>
      </c>
      <c r="G136" s="40" t="str">
        <f t="shared" si="2"/>
        <v xml:space="preserve">|| | </v>
      </c>
      <c r="H136" s="39" t="e">
        <f>VLOOKUP(G:G,'INPUT ZCAM HIDE'!A:E,5,0)</f>
        <v>#N/A</v>
      </c>
      <c r="I136" s="39" t="e">
        <f>VLOOKUP(G:G,'INPUT ZCAM HIDE'!A:F,6,0)</f>
        <v>#N/A</v>
      </c>
    </row>
    <row r="137" spans="2:9" x14ac:dyDescent="0.35">
      <c r="B137" s="41">
        <f>DATA!$C$2+7*2</f>
        <v>14</v>
      </c>
      <c r="C137" s="40" t="str">
        <f>IF(DATA!A143="Z7 - REMOVAL","Z7", IF(DATA!A143="Z6 - PLACEMENT","Z6", IF(DATA!A143="ZL - MOVEMENT", "ZL","")))</f>
        <v/>
      </c>
      <c r="D137" s="40" t="str">
        <f>IF(DATA!B143="SPECIAL EVENT","SE", IF(DATA!B143="NON SPECIAL EVENT", "NSE",""))</f>
        <v/>
      </c>
      <c r="E137" s="42" t="str">
        <f>IF(DATA!P143="BREWED COFFEE","BC", IF(DATA!P143="BREWED TEA","BT", IF(DATA!P143="FOUNTAIN","F", IF(DATA!P143="COOLER","C", IF(DATA!P143="FROZEN BEV. MACHINE", "FBM", IF(DATA!P143="ICETAINER", "IT", IF(DATA!P143="VENDERS","V"," ")))))))</f>
        <v xml:space="preserve"> </v>
      </c>
      <c r="F137" s="41" t="str">
        <f>IF(DATA!C143="CLOSED OUTLET -REMOVAL","X", IF(DATA!C143="ALL OTHER -REMOVAL", "O", IF(DATA!C143="CUSTOMER -PLACEMENT", "C", IF(DATA!C143="CUSTOMER -MOVEMENT", "C", " "))))</f>
        <v xml:space="preserve"> </v>
      </c>
      <c r="G137" s="40" t="str">
        <f t="shared" si="2"/>
        <v xml:space="preserve">|| | </v>
      </c>
      <c r="H137" s="39" t="e">
        <f>VLOOKUP(G:G,'INPUT ZCAM HIDE'!A:E,5,0)</f>
        <v>#N/A</v>
      </c>
      <c r="I137" s="39" t="e">
        <f>VLOOKUP(G:G,'INPUT ZCAM HIDE'!A:F,6,0)</f>
        <v>#N/A</v>
      </c>
    </row>
    <row r="138" spans="2:9" x14ac:dyDescent="0.35">
      <c r="B138" s="41">
        <f>DATA!$C$2+7*2</f>
        <v>14</v>
      </c>
      <c r="C138" s="40" t="str">
        <f>IF(DATA!A144="Z7 - REMOVAL","Z7", IF(DATA!A144="Z6 - PLACEMENT","Z6", IF(DATA!A144="ZL - MOVEMENT", "ZL","")))</f>
        <v/>
      </c>
      <c r="D138" s="40" t="str">
        <f>IF(DATA!B144="SPECIAL EVENT","SE", IF(DATA!B144="NON SPECIAL EVENT", "NSE",""))</f>
        <v/>
      </c>
      <c r="E138" s="42" t="str">
        <f>IF(DATA!P144="BREWED COFFEE","BC", IF(DATA!P144="BREWED TEA","BT", IF(DATA!P144="FOUNTAIN","F", IF(DATA!P144="COOLER","C", IF(DATA!P144="FROZEN BEV. MACHINE", "FBM", IF(DATA!P144="ICETAINER", "IT", IF(DATA!P144="VENDERS","V"," ")))))))</f>
        <v xml:space="preserve"> </v>
      </c>
      <c r="F138" s="41" t="str">
        <f>IF(DATA!C144="CLOSED OUTLET -REMOVAL","X", IF(DATA!C144="ALL OTHER -REMOVAL", "O", IF(DATA!C144="CUSTOMER -PLACEMENT", "C", IF(DATA!C144="CUSTOMER -MOVEMENT", "C", " "))))</f>
        <v xml:space="preserve"> </v>
      </c>
      <c r="G138" s="40" t="str">
        <f t="shared" si="2"/>
        <v xml:space="preserve">|| | </v>
      </c>
      <c r="H138" s="39" t="e">
        <f>VLOOKUP(G:G,'INPUT ZCAM HIDE'!A:E,5,0)</f>
        <v>#N/A</v>
      </c>
      <c r="I138" s="39" t="e">
        <f>VLOOKUP(G:G,'INPUT ZCAM HIDE'!A:F,6,0)</f>
        <v>#N/A</v>
      </c>
    </row>
    <row r="139" spans="2:9" x14ac:dyDescent="0.35">
      <c r="B139" s="41">
        <f>DATA!$C$2+7*2</f>
        <v>14</v>
      </c>
      <c r="C139" s="40" t="str">
        <f>IF(DATA!A145="Z7 - REMOVAL","Z7", IF(DATA!A145="Z6 - PLACEMENT","Z6", IF(DATA!A145="ZL - MOVEMENT", "ZL","")))</f>
        <v/>
      </c>
      <c r="D139" s="40" t="str">
        <f>IF(DATA!B145="SPECIAL EVENT","SE", IF(DATA!B145="NON SPECIAL EVENT", "NSE",""))</f>
        <v/>
      </c>
      <c r="E139" s="42" t="str">
        <f>IF(DATA!P145="BREWED COFFEE","BC", IF(DATA!P145="BREWED TEA","BT", IF(DATA!P145="FOUNTAIN","F", IF(DATA!P145="COOLER","C", IF(DATA!P145="FROZEN BEV. MACHINE", "FBM", IF(DATA!P145="ICETAINER", "IT", IF(DATA!P145="VENDERS","V"," ")))))))</f>
        <v xml:space="preserve"> </v>
      </c>
      <c r="F139" s="41" t="str">
        <f>IF(DATA!C145="CLOSED OUTLET -REMOVAL","X", IF(DATA!C145="ALL OTHER -REMOVAL", "O", IF(DATA!C145="CUSTOMER -PLACEMENT", "C", IF(DATA!C145="CUSTOMER -MOVEMENT", "C", " "))))</f>
        <v xml:space="preserve"> </v>
      </c>
      <c r="G139" s="40" t="str">
        <f t="shared" si="2"/>
        <v xml:space="preserve">|| | </v>
      </c>
      <c r="H139" s="39" t="e">
        <f>VLOOKUP(G:G,'INPUT ZCAM HIDE'!A:E,5,0)</f>
        <v>#N/A</v>
      </c>
      <c r="I139" s="39" t="e">
        <f>VLOOKUP(G:G,'INPUT ZCAM HIDE'!A:F,6,0)</f>
        <v>#N/A</v>
      </c>
    </row>
    <row r="140" spans="2:9" x14ac:dyDescent="0.35">
      <c r="B140" s="41">
        <f>DATA!$C$2+7*2</f>
        <v>14</v>
      </c>
      <c r="C140" s="40" t="str">
        <f>IF(DATA!A146="Z7 - REMOVAL","Z7", IF(DATA!A146="Z6 - PLACEMENT","Z6", IF(DATA!A146="ZL - MOVEMENT", "ZL","")))</f>
        <v/>
      </c>
      <c r="D140" s="40" t="str">
        <f>IF(DATA!B146="SPECIAL EVENT","SE", IF(DATA!B146="NON SPECIAL EVENT", "NSE",""))</f>
        <v/>
      </c>
      <c r="E140" s="42" t="str">
        <f>IF(DATA!P146="BREWED COFFEE","BC", IF(DATA!P146="BREWED TEA","BT", IF(DATA!P146="FOUNTAIN","F", IF(DATA!P146="COOLER","C", IF(DATA!P146="FROZEN BEV. MACHINE", "FBM", IF(DATA!P146="ICETAINER", "IT", IF(DATA!P146="VENDERS","V"," ")))))))</f>
        <v xml:space="preserve"> </v>
      </c>
      <c r="F140" s="41" t="str">
        <f>IF(DATA!C146="CLOSED OUTLET -REMOVAL","X", IF(DATA!C146="ALL OTHER -REMOVAL", "O", IF(DATA!C146="CUSTOMER -PLACEMENT", "C", IF(DATA!C146="CUSTOMER -MOVEMENT", "C", " "))))</f>
        <v xml:space="preserve"> </v>
      </c>
      <c r="G140" s="40" t="str">
        <f t="shared" si="2"/>
        <v xml:space="preserve">|| | </v>
      </c>
      <c r="H140" s="39" t="e">
        <f>VLOOKUP(G:G,'INPUT ZCAM HIDE'!A:E,5,0)</f>
        <v>#N/A</v>
      </c>
      <c r="I140" s="39" t="e">
        <f>VLOOKUP(G:G,'INPUT ZCAM HIDE'!A:F,6,0)</f>
        <v>#N/A</v>
      </c>
    </row>
    <row r="141" spans="2:9" x14ac:dyDescent="0.35">
      <c r="B141" s="41">
        <f>DATA!$C$2+7*2</f>
        <v>14</v>
      </c>
      <c r="C141" s="40" t="str">
        <f>IF(DATA!A147="Z7 - REMOVAL","Z7", IF(DATA!A147="Z6 - PLACEMENT","Z6", IF(DATA!A147="ZL - MOVEMENT", "ZL","")))</f>
        <v/>
      </c>
      <c r="D141" s="40" t="str">
        <f>IF(DATA!B147="SPECIAL EVENT","SE", IF(DATA!B147="NON SPECIAL EVENT", "NSE",""))</f>
        <v/>
      </c>
      <c r="E141" s="42" t="str">
        <f>IF(DATA!P147="BREWED COFFEE","BC", IF(DATA!P147="BREWED TEA","BT", IF(DATA!P147="FOUNTAIN","F", IF(DATA!P147="COOLER","C", IF(DATA!P147="FROZEN BEV. MACHINE", "FBM", IF(DATA!P147="ICETAINER", "IT", IF(DATA!P147="VENDERS","V"," ")))))))</f>
        <v xml:space="preserve"> </v>
      </c>
      <c r="F141" s="41" t="str">
        <f>IF(DATA!C147="CLOSED OUTLET -REMOVAL","X", IF(DATA!C147="ALL OTHER -REMOVAL", "O", IF(DATA!C147="CUSTOMER -PLACEMENT", "C", IF(DATA!C147="CUSTOMER -MOVEMENT", "C", " "))))</f>
        <v xml:space="preserve"> </v>
      </c>
      <c r="G141" s="40" t="str">
        <f t="shared" si="2"/>
        <v xml:space="preserve">|| | </v>
      </c>
      <c r="H141" s="39" t="e">
        <f>VLOOKUP(G:G,'INPUT ZCAM HIDE'!A:E,5,0)</f>
        <v>#N/A</v>
      </c>
      <c r="I141" s="39" t="e">
        <f>VLOOKUP(G:G,'INPUT ZCAM HIDE'!A:F,6,0)</f>
        <v>#N/A</v>
      </c>
    </row>
    <row r="142" spans="2:9" x14ac:dyDescent="0.35">
      <c r="B142" s="41">
        <f>DATA!$C$2+7*2</f>
        <v>14</v>
      </c>
      <c r="C142" s="40" t="str">
        <f>IF(DATA!A148="Z7 - REMOVAL","Z7", IF(DATA!A148="Z6 - PLACEMENT","Z6", IF(DATA!A148="ZL - MOVEMENT", "ZL","")))</f>
        <v/>
      </c>
      <c r="D142" s="40" t="str">
        <f>IF(DATA!B148="SPECIAL EVENT","SE", IF(DATA!B148="NON SPECIAL EVENT", "NSE",""))</f>
        <v/>
      </c>
      <c r="E142" s="42" t="str">
        <f>IF(DATA!P148="BREWED COFFEE","BC", IF(DATA!P148="BREWED TEA","BT", IF(DATA!P148="FOUNTAIN","F", IF(DATA!P148="COOLER","C", IF(DATA!P148="FROZEN BEV. MACHINE", "FBM", IF(DATA!P148="ICETAINER", "IT", IF(DATA!P148="VENDERS","V"," ")))))))</f>
        <v xml:space="preserve"> </v>
      </c>
      <c r="F142" s="41" t="str">
        <f>IF(DATA!C148="CLOSED OUTLET -REMOVAL","X", IF(DATA!C148="ALL OTHER -REMOVAL", "O", IF(DATA!C148="CUSTOMER -PLACEMENT", "C", IF(DATA!C148="CUSTOMER -MOVEMENT", "C", " "))))</f>
        <v xml:space="preserve"> </v>
      </c>
      <c r="G142" s="40" t="str">
        <f t="shared" si="2"/>
        <v xml:space="preserve">|| | </v>
      </c>
      <c r="H142" s="39" t="e">
        <f>VLOOKUP(G:G,'INPUT ZCAM HIDE'!A:E,5,0)</f>
        <v>#N/A</v>
      </c>
      <c r="I142" s="39" t="e">
        <f>VLOOKUP(G:G,'INPUT ZCAM HIDE'!A:F,6,0)</f>
        <v>#N/A</v>
      </c>
    </row>
    <row r="143" spans="2:9" x14ac:dyDescent="0.35">
      <c r="B143" s="41">
        <f>DATA!$C$2+7*2</f>
        <v>14</v>
      </c>
      <c r="C143" s="40" t="str">
        <f>IF(DATA!A149="Z7 - REMOVAL","Z7", IF(DATA!A149="Z6 - PLACEMENT","Z6", IF(DATA!A149="ZL - MOVEMENT", "ZL","")))</f>
        <v/>
      </c>
      <c r="D143" s="40" t="str">
        <f>IF(DATA!B149="SPECIAL EVENT","SE", IF(DATA!B149="NON SPECIAL EVENT", "NSE",""))</f>
        <v/>
      </c>
      <c r="E143" s="42" t="str">
        <f>IF(DATA!P149="BREWED COFFEE","BC", IF(DATA!P149="BREWED TEA","BT", IF(DATA!P149="FOUNTAIN","F", IF(DATA!P149="COOLER","C", IF(DATA!P149="FROZEN BEV. MACHINE", "FBM", IF(DATA!P149="ICETAINER", "IT", IF(DATA!P149="VENDERS","V"," ")))))))</f>
        <v xml:space="preserve"> </v>
      </c>
      <c r="F143" s="41" t="str">
        <f>IF(DATA!C149="CLOSED OUTLET -REMOVAL","X", IF(DATA!C149="ALL OTHER -REMOVAL", "O", IF(DATA!C149="CUSTOMER -PLACEMENT", "C", IF(DATA!C149="CUSTOMER -MOVEMENT", "C", " "))))</f>
        <v xml:space="preserve"> </v>
      </c>
      <c r="G143" s="40" t="str">
        <f t="shared" si="2"/>
        <v xml:space="preserve">|| | </v>
      </c>
      <c r="H143" s="39" t="e">
        <f>VLOOKUP(G:G,'INPUT ZCAM HIDE'!A:E,5,0)</f>
        <v>#N/A</v>
      </c>
      <c r="I143" s="39" t="e">
        <f>VLOOKUP(G:G,'INPUT ZCAM HIDE'!A:F,6,0)</f>
        <v>#N/A</v>
      </c>
    </row>
    <row r="144" spans="2:9" x14ac:dyDescent="0.35">
      <c r="B144" s="41">
        <f>DATA!$C$2+7*2</f>
        <v>14</v>
      </c>
      <c r="C144" s="40" t="str">
        <f>IF(DATA!A150="Z7 - REMOVAL","Z7", IF(DATA!A150="Z6 - PLACEMENT","Z6", IF(DATA!A150="ZL - MOVEMENT", "ZL","")))</f>
        <v/>
      </c>
      <c r="D144" s="40" t="str">
        <f>IF(DATA!B150="SPECIAL EVENT","SE", IF(DATA!B150="NON SPECIAL EVENT", "NSE",""))</f>
        <v/>
      </c>
      <c r="E144" s="42" t="str">
        <f>IF(DATA!P150="BREWED COFFEE","BC", IF(DATA!P150="BREWED TEA","BT", IF(DATA!P150="FOUNTAIN","F", IF(DATA!P150="COOLER","C", IF(DATA!P150="FROZEN BEV. MACHINE", "FBM", IF(DATA!P150="ICETAINER", "IT", IF(DATA!P150="VENDERS","V"," ")))))))</f>
        <v xml:space="preserve"> </v>
      </c>
      <c r="F144" s="41" t="str">
        <f>IF(DATA!C150="CLOSED OUTLET -REMOVAL","X", IF(DATA!C150="ALL OTHER -REMOVAL", "O", IF(DATA!C150="CUSTOMER -PLACEMENT", "C", IF(DATA!C150="CUSTOMER -MOVEMENT", "C", " "))))</f>
        <v xml:space="preserve"> </v>
      </c>
      <c r="G144" s="40" t="str">
        <f t="shared" si="2"/>
        <v xml:space="preserve">|| | </v>
      </c>
      <c r="H144" s="39" t="e">
        <f>VLOOKUP(G:G,'INPUT ZCAM HIDE'!A:E,5,0)</f>
        <v>#N/A</v>
      </c>
      <c r="I144" s="39" t="e">
        <f>VLOOKUP(G:G,'INPUT ZCAM HIDE'!A:F,6,0)</f>
        <v>#N/A</v>
      </c>
    </row>
    <row r="145" spans="2:9" x14ac:dyDescent="0.35">
      <c r="B145" s="41">
        <f>DATA!$C$2+7*2</f>
        <v>14</v>
      </c>
      <c r="C145" s="40" t="str">
        <f>IF(DATA!A151="Z7 - REMOVAL","Z7", IF(DATA!A151="Z6 - PLACEMENT","Z6", IF(DATA!A151="ZL - MOVEMENT", "ZL","")))</f>
        <v/>
      </c>
      <c r="D145" s="40" t="str">
        <f>IF(DATA!B151="SPECIAL EVENT","SE", IF(DATA!B151="NON SPECIAL EVENT", "NSE",""))</f>
        <v/>
      </c>
      <c r="E145" s="42" t="str">
        <f>IF(DATA!P151="BREWED COFFEE","BC", IF(DATA!P151="BREWED TEA","BT", IF(DATA!P151="FOUNTAIN","F", IF(DATA!P151="COOLER","C", IF(DATA!P151="FROZEN BEV. MACHINE", "FBM", IF(DATA!P151="ICETAINER", "IT", IF(DATA!P151="VENDERS","V"," ")))))))</f>
        <v xml:space="preserve"> </v>
      </c>
      <c r="F145" s="41" t="str">
        <f>IF(DATA!C151="CLOSED OUTLET -REMOVAL","X", IF(DATA!C151="ALL OTHER -REMOVAL", "O", IF(DATA!C151="CUSTOMER -PLACEMENT", "C", IF(DATA!C151="CUSTOMER -MOVEMENT", "C", " "))))</f>
        <v xml:space="preserve"> </v>
      </c>
      <c r="G145" s="40" t="str">
        <f t="shared" si="2"/>
        <v xml:space="preserve">|| | </v>
      </c>
      <c r="H145" s="39" t="e">
        <f>VLOOKUP(G:G,'INPUT ZCAM HIDE'!A:E,5,0)</f>
        <v>#N/A</v>
      </c>
      <c r="I145" s="39" t="e">
        <f>VLOOKUP(G:G,'INPUT ZCAM HIDE'!A:F,6,0)</f>
        <v>#N/A</v>
      </c>
    </row>
    <row r="146" spans="2:9" x14ac:dyDescent="0.35">
      <c r="B146" s="41">
        <f>DATA!$C$2+7*2</f>
        <v>14</v>
      </c>
      <c r="C146" s="40" t="str">
        <f>IF(DATA!A152="Z7 - REMOVAL","Z7", IF(DATA!A152="Z6 - PLACEMENT","Z6", IF(DATA!A152="ZL - MOVEMENT", "ZL","")))</f>
        <v/>
      </c>
      <c r="D146" s="40" t="str">
        <f>IF(DATA!B152="SPECIAL EVENT","SE", IF(DATA!B152="NON SPECIAL EVENT", "NSE",""))</f>
        <v/>
      </c>
      <c r="E146" s="42" t="str">
        <f>IF(DATA!P152="BREWED COFFEE","BC", IF(DATA!P152="BREWED TEA","BT", IF(DATA!P152="FOUNTAIN","F", IF(DATA!P152="COOLER","C", IF(DATA!P152="FROZEN BEV. MACHINE", "FBM", IF(DATA!P152="ICETAINER", "IT", IF(DATA!P152="VENDERS","V"," ")))))))</f>
        <v xml:space="preserve"> </v>
      </c>
      <c r="F146" s="41" t="str">
        <f>IF(DATA!C152="CLOSED OUTLET -REMOVAL","X", IF(DATA!C152="ALL OTHER -REMOVAL", "O", IF(DATA!C152="CUSTOMER -PLACEMENT", "C", IF(DATA!C152="CUSTOMER -MOVEMENT", "C", " "))))</f>
        <v xml:space="preserve"> </v>
      </c>
      <c r="G146" s="40" t="str">
        <f t="shared" si="2"/>
        <v xml:space="preserve">|| | </v>
      </c>
      <c r="H146" s="39" t="e">
        <f>VLOOKUP(G:G,'INPUT ZCAM HIDE'!A:E,5,0)</f>
        <v>#N/A</v>
      </c>
      <c r="I146" s="39" t="e">
        <f>VLOOKUP(G:G,'INPUT ZCAM HIDE'!A:F,6,0)</f>
        <v>#N/A</v>
      </c>
    </row>
    <row r="147" spans="2:9" x14ac:dyDescent="0.35">
      <c r="B147" s="41">
        <f>DATA!$C$2+7*2</f>
        <v>14</v>
      </c>
      <c r="C147" s="40" t="str">
        <f>IF(DATA!A153="Z7 - REMOVAL","Z7", IF(DATA!A153="Z6 - PLACEMENT","Z6", IF(DATA!A153="ZL - MOVEMENT", "ZL","")))</f>
        <v/>
      </c>
      <c r="D147" s="40" t="str">
        <f>IF(DATA!B153="SPECIAL EVENT","SE", IF(DATA!B153="NON SPECIAL EVENT", "NSE",""))</f>
        <v/>
      </c>
      <c r="E147" s="42" t="str">
        <f>IF(DATA!P153="BREWED COFFEE","BC", IF(DATA!P153="BREWED TEA","BT", IF(DATA!P153="FOUNTAIN","F", IF(DATA!P153="COOLER","C", IF(DATA!P153="FROZEN BEV. MACHINE", "FBM", IF(DATA!P153="ICETAINER", "IT", IF(DATA!P153="VENDERS","V"," ")))))))</f>
        <v xml:space="preserve"> </v>
      </c>
      <c r="F147" s="41" t="str">
        <f>IF(DATA!C153="CLOSED OUTLET -REMOVAL","X", IF(DATA!C153="ALL OTHER -REMOVAL", "O", IF(DATA!C153="CUSTOMER -PLACEMENT", "C", IF(DATA!C153="CUSTOMER -MOVEMENT", "C", " "))))</f>
        <v xml:space="preserve"> </v>
      </c>
      <c r="G147" s="40" t="str">
        <f t="shared" si="2"/>
        <v xml:space="preserve">|| | </v>
      </c>
      <c r="H147" s="39" t="e">
        <f>VLOOKUP(G:G,'INPUT ZCAM HIDE'!A:E,5,0)</f>
        <v>#N/A</v>
      </c>
      <c r="I147" s="39" t="e">
        <f>VLOOKUP(G:G,'INPUT ZCAM HIDE'!A:F,6,0)</f>
        <v>#N/A</v>
      </c>
    </row>
    <row r="148" spans="2:9" x14ac:dyDescent="0.35">
      <c r="B148" s="41">
        <f>DATA!$C$2+7*2</f>
        <v>14</v>
      </c>
      <c r="C148" s="40" t="str">
        <f>IF(DATA!A154="Z7 - REMOVAL","Z7", IF(DATA!A154="Z6 - PLACEMENT","Z6", IF(DATA!A154="ZL - MOVEMENT", "ZL","")))</f>
        <v/>
      </c>
      <c r="D148" s="40" t="str">
        <f>IF(DATA!B154="SPECIAL EVENT","SE", IF(DATA!B154="NON SPECIAL EVENT", "NSE",""))</f>
        <v/>
      </c>
      <c r="E148" s="42" t="str">
        <f>IF(DATA!P154="BREWED COFFEE","BC", IF(DATA!P154="BREWED TEA","BT", IF(DATA!P154="FOUNTAIN","F", IF(DATA!P154="COOLER","C", IF(DATA!P154="FROZEN BEV. MACHINE", "FBM", IF(DATA!P154="ICETAINER", "IT", IF(DATA!P154="VENDERS","V"," ")))))))</f>
        <v xml:space="preserve"> </v>
      </c>
      <c r="F148" s="41" t="str">
        <f>IF(DATA!C154="CLOSED OUTLET -REMOVAL","X", IF(DATA!C154="ALL OTHER -REMOVAL", "O", IF(DATA!C154="CUSTOMER -PLACEMENT", "C", IF(DATA!C154="CUSTOMER -MOVEMENT", "C", " "))))</f>
        <v xml:space="preserve"> </v>
      </c>
      <c r="G148" s="40" t="str">
        <f t="shared" si="2"/>
        <v xml:space="preserve">|| | </v>
      </c>
      <c r="H148" s="39" t="e">
        <f>VLOOKUP(G:G,'INPUT ZCAM HIDE'!A:E,5,0)</f>
        <v>#N/A</v>
      </c>
      <c r="I148" s="39" t="e">
        <f>VLOOKUP(G:G,'INPUT ZCAM HIDE'!A:F,6,0)</f>
        <v>#N/A</v>
      </c>
    </row>
    <row r="149" spans="2:9" x14ac:dyDescent="0.35">
      <c r="B149" s="41">
        <f>DATA!$C$2+7*2</f>
        <v>14</v>
      </c>
      <c r="C149" s="40" t="str">
        <f>IF(DATA!A155="Z7 - REMOVAL","Z7", IF(DATA!A155="Z6 - PLACEMENT","Z6", IF(DATA!A155="ZL - MOVEMENT", "ZL","")))</f>
        <v/>
      </c>
      <c r="D149" s="40" t="str">
        <f>IF(DATA!B155="SPECIAL EVENT","SE", IF(DATA!B155="NON SPECIAL EVENT", "NSE",""))</f>
        <v/>
      </c>
      <c r="E149" s="42" t="str">
        <f>IF(DATA!P155="BREWED COFFEE","BC", IF(DATA!P155="BREWED TEA","BT", IF(DATA!P155="FOUNTAIN","F", IF(DATA!P155="COOLER","C", IF(DATA!P155="FROZEN BEV. MACHINE", "FBM", IF(DATA!P155="ICETAINER", "IT", IF(DATA!P155="VENDERS","V"," ")))))))</f>
        <v xml:space="preserve"> </v>
      </c>
      <c r="F149" s="41" t="str">
        <f>IF(DATA!C155="CLOSED OUTLET -REMOVAL","X", IF(DATA!C155="ALL OTHER -REMOVAL", "O", IF(DATA!C155="CUSTOMER -PLACEMENT", "C", IF(DATA!C155="CUSTOMER -MOVEMENT", "C", " "))))</f>
        <v xml:space="preserve"> </v>
      </c>
      <c r="G149" s="40" t="str">
        <f t="shared" si="2"/>
        <v xml:space="preserve">|| | </v>
      </c>
      <c r="H149" s="39" t="e">
        <f>VLOOKUP(G:G,'INPUT ZCAM HIDE'!A:E,5,0)</f>
        <v>#N/A</v>
      </c>
      <c r="I149" s="39" t="e">
        <f>VLOOKUP(G:G,'INPUT ZCAM HIDE'!A:F,6,0)</f>
        <v>#N/A</v>
      </c>
    </row>
    <row r="150" spans="2:9" x14ac:dyDescent="0.35">
      <c r="B150" s="41">
        <f>DATA!$C$2+7*2</f>
        <v>14</v>
      </c>
      <c r="C150" s="40" t="str">
        <f>IF(DATA!A156="Z7 - REMOVAL","Z7", IF(DATA!A156="Z6 - PLACEMENT","Z6", IF(DATA!A156="ZL - MOVEMENT", "ZL","")))</f>
        <v/>
      </c>
      <c r="D150" s="40" t="str">
        <f>IF(DATA!B156="SPECIAL EVENT","SE", IF(DATA!B156="NON SPECIAL EVENT", "NSE",""))</f>
        <v/>
      </c>
      <c r="E150" s="42" t="str">
        <f>IF(DATA!P156="BREWED COFFEE","BC", IF(DATA!P156="BREWED TEA","BT", IF(DATA!P156="FOUNTAIN","F", IF(DATA!P156="COOLER","C", IF(DATA!P156="FROZEN BEV. MACHINE", "FBM", IF(DATA!P156="ICETAINER", "IT", IF(DATA!P156="VENDERS","V"," ")))))))</f>
        <v xml:space="preserve"> </v>
      </c>
      <c r="F150" s="41" t="str">
        <f>IF(DATA!C156="CLOSED OUTLET -REMOVAL","X", IF(DATA!C156="ALL OTHER -REMOVAL", "O", IF(DATA!C156="CUSTOMER -PLACEMENT", "C", IF(DATA!C156="CUSTOMER -MOVEMENT", "C", " "))))</f>
        <v xml:space="preserve"> </v>
      </c>
      <c r="G150" s="40" t="str">
        <f t="shared" si="2"/>
        <v xml:space="preserve">|| | </v>
      </c>
      <c r="H150" s="39" t="e">
        <f>VLOOKUP(G:G,'INPUT ZCAM HIDE'!A:E,5,0)</f>
        <v>#N/A</v>
      </c>
      <c r="I150" s="39" t="e">
        <f>VLOOKUP(G:G,'INPUT ZCAM HIDE'!A:F,6,0)</f>
        <v>#N/A</v>
      </c>
    </row>
    <row r="151" spans="2:9" x14ac:dyDescent="0.35">
      <c r="B151" s="41">
        <f>DATA!$C$2+7*2</f>
        <v>14</v>
      </c>
      <c r="C151" s="40" t="str">
        <f>IF(DATA!A157="Z7 - REMOVAL","Z7", IF(DATA!A157="Z6 - PLACEMENT","Z6", IF(DATA!A157="ZL - MOVEMENT", "ZL","")))</f>
        <v/>
      </c>
      <c r="D151" s="40" t="str">
        <f>IF(DATA!B157="SPECIAL EVENT","SE", IF(DATA!B157="NON SPECIAL EVENT", "NSE",""))</f>
        <v/>
      </c>
      <c r="E151" s="42" t="str">
        <f>IF(DATA!P157="BREWED COFFEE","BC", IF(DATA!P157="BREWED TEA","BT", IF(DATA!P157="FOUNTAIN","F", IF(DATA!P157="COOLER","C", IF(DATA!P157="FROZEN BEV. MACHINE", "FBM", IF(DATA!P157="ICETAINER", "IT", IF(DATA!P157="VENDERS","V"," ")))))))</f>
        <v xml:space="preserve"> </v>
      </c>
      <c r="F151" s="41" t="str">
        <f>IF(DATA!C157="CLOSED OUTLET -REMOVAL","X", IF(DATA!C157="ALL OTHER -REMOVAL", "O", IF(DATA!C157="CUSTOMER -PLACEMENT", "C", IF(DATA!C157="CUSTOMER -MOVEMENT", "C", " "))))</f>
        <v xml:space="preserve"> </v>
      </c>
      <c r="G151" s="40" t="str">
        <f t="shared" si="2"/>
        <v xml:space="preserve">|| | </v>
      </c>
      <c r="H151" s="39" t="e">
        <f>VLOOKUP(G:G,'INPUT ZCAM HIDE'!A:E,5,0)</f>
        <v>#N/A</v>
      </c>
      <c r="I151" s="39" t="e">
        <f>VLOOKUP(G:G,'INPUT ZCAM HIDE'!A:F,6,0)</f>
        <v>#N/A</v>
      </c>
    </row>
    <row r="152" spans="2:9" x14ac:dyDescent="0.35">
      <c r="B152" s="41">
        <f>DATA!$C$2+7*2</f>
        <v>14</v>
      </c>
      <c r="C152" s="40" t="str">
        <f>IF(DATA!A158="Z7 - REMOVAL","Z7", IF(DATA!A158="Z6 - PLACEMENT","Z6", IF(DATA!A158="ZL - MOVEMENT", "ZL","")))</f>
        <v/>
      </c>
      <c r="D152" s="40" t="str">
        <f>IF(DATA!B158="SPECIAL EVENT","SE", IF(DATA!B158="NON SPECIAL EVENT", "NSE",""))</f>
        <v/>
      </c>
      <c r="E152" s="42" t="str">
        <f>IF(DATA!P158="BREWED COFFEE","BC", IF(DATA!P158="BREWED TEA","BT", IF(DATA!P158="FOUNTAIN","F", IF(DATA!P158="COOLER","C", IF(DATA!P158="FROZEN BEV. MACHINE", "FBM", IF(DATA!P158="ICETAINER", "IT", IF(DATA!P158="VENDERS","V"," ")))))))</f>
        <v xml:space="preserve"> </v>
      </c>
      <c r="F152" s="41" t="str">
        <f>IF(DATA!C158="CLOSED OUTLET -REMOVAL","X", IF(DATA!C158="ALL OTHER -REMOVAL", "O", IF(DATA!C158="CUSTOMER -PLACEMENT", "C", IF(DATA!C158="CUSTOMER -MOVEMENT", "C", " "))))</f>
        <v xml:space="preserve"> </v>
      </c>
      <c r="G152" s="40" t="str">
        <f t="shared" si="2"/>
        <v xml:space="preserve">|| | </v>
      </c>
      <c r="H152" s="39" t="e">
        <f>VLOOKUP(G:G,'INPUT ZCAM HIDE'!A:E,5,0)</f>
        <v>#N/A</v>
      </c>
      <c r="I152" s="39" t="e">
        <f>VLOOKUP(G:G,'INPUT ZCAM HIDE'!A:F,6,0)</f>
        <v>#N/A</v>
      </c>
    </row>
    <row r="153" spans="2:9" x14ac:dyDescent="0.35">
      <c r="B153" s="41">
        <f>DATA!$C$2+7*2</f>
        <v>14</v>
      </c>
      <c r="C153" s="40" t="str">
        <f>IF(DATA!A159="Z7 - REMOVAL","Z7", IF(DATA!A159="Z6 - PLACEMENT","Z6", IF(DATA!A159="ZL - MOVEMENT", "ZL","")))</f>
        <v/>
      </c>
      <c r="D153" s="40" t="str">
        <f>IF(DATA!B159="SPECIAL EVENT","SE", IF(DATA!B159="NON SPECIAL EVENT", "NSE",""))</f>
        <v/>
      </c>
      <c r="E153" s="42" t="str">
        <f>IF(DATA!P159="BREWED COFFEE","BC", IF(DATA!P159="BREWED TEA","BT", IF(DATA!P159="FOUNTAIN","F", IF(DATA!P159="COOLER","C", IF(DATA!P159="FROZEN BEV. MACHINE", "FBM", IF(DATA!P159="ICETAINER", "IT", IF(DATA!P159="VENDERS","V"," ")))))))</f>
        <v xml:space="preserve"> </v>
      </c>
      <c r="F153" s="41" t="str">
        <f>IF(DATA!C159="CLOSED OUTLET -REMOVAL","X", IF(DATA!C159="ALL OTHER -REMOVAL", "O", IF(DATA!C159="CUSTOMER -PLACEMENT", "C", IF(DATA!C159="CUSTOMER -MOVEMENT", "C", " "))))</f>
        <v xml:space="preserve"> </v>
      </c>
      <c r="G153" s="40" t="str">
        <f t="shared" si="2"/>
        <v xml:space="preserve">|| | </v>
      </c>
      <c r="H153" s="39" t="e">
        <f>VLOOKUP(G:G,'INPUT ZCAM HIDE'!A:E,5,0)</f>
        <v>#N/A</v>
      </c>
      <c r="I153" s="39" t="e">
        <f>VLOOKUP(G:G,'INPUT ZCAM HIDE'!A:F,6,0)</f>
        <v>#N/A</v>
      </c>
    </row>
    <row r="154" spans="2:9" x14ac:dyDescent="0.35">
      <c r="B154" s="41">
        <f>DATA!$C$2+7*2</f>
        <v>14</v>
      </c>
      <c r="C154" s="40" t="str">
        <f>IF(DATA!A160="Z7 - REMOVAL","Z7", IF(DATA!A160="Z6 - PLACEMENT","Z6", IF(DATA!A160="ZL - MOVEMENT", "ZL","")))</f>
        <v/>
      </c>
      <c r="D154" s="40" t="str">
        <f>IF(DATA!B160="SPECIAL EVENT","SE", IF(DATA!B160="NON SPECIAL EVENT", "NSE",""))</f>
        <v/>
      </c>
      <c r="E154" s="42" t="str">
        <f>IF(DATA!P160="BREWED COFFEE","BC", IF(DATA!P160="BREWED TEA","BT", IF(DATA!P160="FOUNTAIN","F", IF(DATA!P160="COOLER","C", IF(DATA!P160="FROZEN BEV. MACHINE", "FBM", IF(DATA!P160="ICETAINER", "IT", IF(DATA!P160="VENDERS","V"," ")))))))</f>
        <v xml:space="preserve"> </v>
      </c>
      <c r="F154" s="41" t="str">
        <f>IF(DATA!C160="CLOSED OUTLET -REMOVAL","X", IF(DATA!C160="ALL OTHER -REMOVAL", "O", IF(DATA!C160="CUSTOMER -PLACEMENT", "C", IF(DATA!C160="CUSTOMER -MOVEMENT", "C", " "))))</f>
        <v xml:space="preserve"> </v>
      </c>
      <c r="G154" s="40" t="str">
        <f t="shared" si="2"/>
        <v xml:space="preserve">|| | </v>
      </c>
      <c r="H154" s="39" t="e">
        <f>VLOOKUP(G:G,'INPUT ZCAM HIDE'!A:E,5,0)</f>
        <v>#N/A</v>
      </c>
      <c r="I154" s="39" t="e">
        <f>VLOOKUP(G:G,'INPUT ZCAM HIDE'!A:F,6,0)</f>
        <v>#N/A</v>
      </c>
    </row>
    <row r="155" spans="2:9" x14ac:dyDescent="0.35">
      <c r="B155" s="41">
        <f>DATA!$C$2+7*2</f>
        <v>14</v>
      </c>
      <c r="C155" s="40" t="str">
        <f>IF(DATA!A161="Z7 - REMOVAL","Z7", IF(DATA!A161="Z6 - PLACEMENT","Z6", IF(DATA!A161="ZL - MOVEMENT", "ZL","")))</f>
        <v/>
      </c>
      <c r="D155" s="40" t="str">
        <f>IF(DATA!B161="SPECIAL EVENT","SE", IF(DATA!B161="NON SPECIAL EVENT", "NSE",""))</f>
        <v/>
      </c>
      <c r="E155" s="42" t="str">
        <f>IF(DATA!P161="BREWED COFFEE","BC", IF(DATA!P161="BREWED TEA","BT", IF(DATA!P161="FOUNTAIN","F", IF(DATA!P161="COOLER","C", IF(DATA!P161="FROZEN BEV. MACHINE", "FBM", IF(DATA!P161="ICETAINER", "IT", IF(DATA!P161="VENDERS","V"," ")))))))</f>
        <v xml:space="preserve"> </v>
      </c>
      <c r="F155" s="41" t="str">
        <f>IF(DATA!C161="CLOSED OUTLET -REMOVAL","X", IF(DATA!C161="ALL OTHER -REMOVAL", "O", IF(DATA!C161="CUSTOMER -PLACEMENT", "C", IF(DATA!C161="CUSTOMER -MOVEMENT", "C", " "))))</f>
        <v xml:space="preserve"> </v>
      </c>
      <c r="G155" s="40" t="str">
        <f t="shared" si="2"/>
        <v xml:space="preserve">|| | </v>
      </c>
      <c r="H155" s="39" t="e">
        <f>VLOOKUP(G:G,'INPUT ZCAM HIDE'!A:E,5,0)</f>
        <v>#N/A</v>
      </c>
      <c r="I155" s="39" t="e">
        <f>VLOOKUP(G:G,'INPUT ZCAM HIDE'!A:F,6,0)</f>
        <v>#N/A</v>
      </c>
    </row>
    <row r="156" spans="2:9" x14ac:dyDescent="0.35">
      <c r="B156" s="41">
        <f>DATA!$C$2+7*2</f>
        <v>14</v>
      </c>
      <c r="C156" s="40" t="str">
        <f>IF(DATA!A162="Z7 - REMOVAL","Z7", IF(DATA!A162="Z6 - PLACEMENT","Z6", IF(DATA!A162="ZL - MOVEMENT", "ZL","")))</f>
        <v/>
      </c>
      <c r="D156" s="40" t="str">
        <f>IF(DATA!B162="SPECIAL EVENT","SE", IF(DATA!B162="NON SPECIAL EVENT", "NSE",""))</f>
        <v/>
      </c>
      <c r="E156" s="42" t="str">
        <f>IF(DATA!P162="BREWED COFFEE","BC", IF(DATA!P162="BREWED TEA","BT", IF(DATA!P162="FOUNTAIN","F", IF(DATA!P162="COOLER","C", IF(DATA!P162="FROZEN BEV. MACHINE", "FBM", IF(DATA!P162="ICETAINER", "IT", IF(DATA!P162="VENDERS","V"," ")))))))</f>
        <v xml:space="preserve"> </v>
      </c>
      <c r="F156" s="41" t="str">
        <f>IF(DATA!C162="CLOSED OUTLET -REMOVAL","X", IF(DATA!C162="ALL OTHER -REMOVAL", "O", IF(DATA!C162="CUSTOMER -PLACEMENT", "C", IF(DATA!C162="CUSTOMER -MOVEMENT", "C", " "))))</f>
        <v xml:space="preserve"> </v>
      </c>
      <c r="G156" s="40" t="str">
        <f t="shared" si="2"/>
        <v xml:space="preserve">|| | </v>
      </c>
      <c r="H156" s="39" t="e">
        <f>VLOOKUP(G:G,'INPUT ZCAM HIDE'!A:E,5,0)</f>
        <v>#N/A</v>
      </c>
      <c r="I156" s="39" t="e">
        <f>VLOOKUP(G:G,'INPUT ZCAM HIDE'!A:F,6,0)</f>
        <v>#N/A</v>
      </c>
    </row>
    <row r="157" spans="2:9" x14ac:dyDescent="0.35">
      <c r="B157" s="41">
        <f>DATA!$C$2+7*2</f>
        <v>14</v>
      </c>
      <c r="C157" s="40" t="str">
        <f>IF(DATA!A163="Z7 - REMOVAL","Z7", IF(DATA!A163="Z6 - PLACEMENT","Z6", IF(DATA!A163="ZL - MOVEMENT", "ZL","")))</f>
        <v/>
      </c>
      <c r="D157" s="40" t="str">
        <f>IF(DATA!B163="SPECIAL EVENT","SE", IF(DATA!B163="NON SPECIAL EVENT", "NSE",""))</f>
        <v/>
      </c>
      <c r="E157" s="42" t="str">
        <f>IF(DATA!P163="BREWED COFFEE","BC", IF(DATA!P163="BREWED TEA","BT", IF(DATA!P163="FOUNTAIN","F", IF(DATA!P163="COOLER","C", IF(DATA!P163="FROZEN BEV. MACHINE", "FBM", IF(DATA!P163="ICETAINER", "IT", IF(DATA!P163="VENDERS","V"," ")))))))</f>
        <v xml:space="preserve"> </v>
      </c>
      <c r="F157" s="41" t="str">
        <f>IF(DATA!C163="CLOSED OUTLET -REMOVAL","X", IF(DATA!C163="ALL OTHER -REMOVAL", "O", IF(DATA!C163="CUSTOMER -PLACEMENT", "C", IF(DATA!C163="CUSTOMER -MOVEMENT", "C", " "))))</f>
        <v xml:space="preserve"> </v>
      </c>
      <c r="G157" s="40" t="str">
        <f t="shared" si="2"/>
        <v xml:space="preserve">|| | </v>
      </c>
      <c r="H157" s="39" t="e">
        <f>VLOOKUP(G:G,'INPUT ZCAM HIDE'!A:E,5,0)</f>
        <v>#N/A</v>
      </c>
      <c r="I157" s="39" t="e">
        <f>VLOOKUP(G:G,'INPUT ZCAM HIDE'!A:F,6,0)</f>
        <v>#N/A</v>
      </c>
    </row>
    <row r="158" spans="2:9" x14ac:dyDescent="0.35">
      <c r="B158" s="41">
        <f>DATA!$C$2+7*2</f>
        <v>14</v>
      </c>
      <c r="C158" s="40" t="str">
        <f>IF(DATA!A164="Z7 - REMOVAL","Z7", IF(DATA!A164="Z6 - PLACEMENT","Z6", IF(DATA!A164="ZL - MOVEMENT", "ZL","")))</f>
        <v/>
      </c>
      <c r="D158" s="40" t="str">
        <f>IF(DATA!B164="SPECIAL EVENT","SE", IF(DATA!B164="NON SPECIAL EVENT", "NSE",""))</f>
        <v/>
      </c>
      <c r="E158" s="42" t="str">
        <f>IF(DATA!P164="BREWED COFFEE","BC", IF(DATA!P164="BREWED TEA","BT", IF(DATA!P164="FOUNTAIN","F", IF(DATA!P164="COOLER","C", IF(DATA!P164="FROZEN BEV. MACHINE", "FBM", IF(DATA!P164="ICETAINER", "IT", IF(DATA!P164="VENDERS","V"," ")))))))</f>
        <v xml:space="preserve"> </v>
      </c>
      <c r="F158" s="41" t="str">
        <f>IF(DATA!C164="CLOSED OUTLET -REMOVAL","X", IF(DATA!C164="ALL OTHER -REMOVAL", "O", IF(DATA!C164="CUSTOMER -PLACEMENT", "C", IF(DATA!C164="CUSTOMER -MOVEMENT", "C", " "))))</f>
        <v xml:space="preserve"> </v>
      </c>
      <c r="G158" s="40" t="str">
        <f t="shared" si="2"/>
        <v xml:space="preserve">|| | </v>
      </c>
      <c r="H158" s="39" t="e">
        <f>VLOOKUP(G:G,'INPUT ZCAM HIDE'!A:E,5,0)</f>
        <v>#N/A</v>
      </c>
      <c r="I158" s="39" t="e">
        <f>VLOOKUP(G:G,'INPUT ZCAM HIDE'!A:F,6,0)</f>
        <v>#N/A</v>
      </c>
    </row>
    <row r="159" spans="2:9" x14ac:dyDescent="0.35">
      <c r="B159" s="41">
        <f>DATA!$C$2+7*2</f>
        <v>14</v>
      </c>
      <c r="C159" s="40" t="str">
        <f>IF(DATA!A165="Z7 - REMOVAL","Z7", IF(DATA!A165="Z6 - PLACEMENT","Z6", IF(DATA!A165="ZL - MOVEMENT", "ZL","")))</f>
        <v/>
      </c>
      <c r="D159" s="40" t="str">
        <f>IF(DATA!B165="SPECIAL EVENT","SE", IF(DATA!B165="NON SPECIAL EVENT", "NSE",""))</f>
        <v/>
      </c>
      <c r="E159" s="42" t="str">
        <f>IF(DATA!P165="BREWED COFFEE","BC", IF(DATA!P165="BREWED TEA","BT", IF(DATA!P165="FOUNTAIN","F", IF(DATA!P165="COOLER","C", IF(DATA!P165="FROZEN BEV. MACHINE", "FBM", IF(DATA!P165="ICETAINER", "IT", IF(DATA!P165="VENDERS","V"," ")))))))</f>
        <v xml:space="preserve"> </v>
      </c>
      <c r="F159" s="41" t="str">
        <f>IF(DATA!C165="CLOSED OUTLET -REMOVAL","X", IF(DATA!C165="ALL OTHER -REMOVAL", "O", IF(DATA!C165="CUSTOMER -PLACEMENT", "C", IF(DATA!C165="CUSTOMER -MOVEMENT", "C", " "))))</f>
        <v xml:space="preserve"> </v>
      </c>
      <c r="G159" s="40" t="str">
        <f t="shared" si="2"/>
        <v xml:space="preserve">|| | </v>
      </c>
      <c r="H159" s="39" t="e">
        <f>VLOOKUP(G:G,'INPUT ZCAM HIDE'!A:E,5,0)</f>
        <v>#N/A</v>
      </c>
      <c r="I159" s="39" t="e">
        <f>VLOOKUP(G:G,'INPUT ZCAM HIDE'!A:F,6,0)</f>
        <v>#N/A</v>
      </c>
    </row>
    <row r="160" spans="2:9" x14ac:dyDescent="0.35">
      <c r="B160" s="41">
        <f>DATA!$C$2+7*2</f>
        <v>14</v>
      </c>
      <c r="C160" s="40" t="str">
        <f>IF(DATA!A166="Z7 - REMOVAL","Z7", IF(DATA!A166="Z6 - PLACEMENT","Z6", IF(DATA!A166="ZL - MOVEMENT", "ZL","")))</f>
        <v/>
      </c>
      <c r="D160" s="40" t="str">
        <f>IF(DATA!B166="SPECIAL EVENT","SE", IF(DATA!B166="NON SPECIAL EVENT", "NSE",""))</f>
        <v/>
      </c>
      <c r="E160" s="42" t="str">
        <f>IF(DATA!P166="BREWED COFFEE","BC", IF(DATA!P166="BREWED TEA","BT", IF(DATA!P166="FOUNTAIN","F", IF(DATA!P166="COOLER","C", IF(DATA!P166="FROZEN BEV. MACHINE", "FBM", IF(DATA!P166="ICETAINER", "IT", IF(DATA!P166="VENDERS","V"," ")))))))</f>
        <v xml:space="preserve"> </v>
      </c>
      <c r="F160" s="41" t="str">
        <f>IF(DATA!C166="CLOSED OUTLET -REMOVAL","X", IF(DATA!C166="ALL OTHER -REMOVAL", "O", IF(DATA!C166="CUSTOMER -PLACEMENT", "C", IF(DATA!C166="CUSTOMER -MOVEMENT", "C", " "))))</f>
        <v xml:space="preserve"> </v>
      </c>
      <c r="G160" s="40" t="str">
        <f t="shared" si="2"/>
        <v xml:space="preserve">|| | </v>
      </c>
      <c r="H160" s="39" t="e">
        <f>VLOOKUP(G:G,'INPUT ZCAM HIDE'!A:E,5,0)</f>
        <v>#N/A</v>
      </c>
      <c r="I160" s="39" t="e">
        <f>VLOOKUP(G:G,'INPUT ZCAM HIDE'!A:F,6,0)</f>
        <v>#N/A</v>
      </c>
    </row>
    <row r="161" spans="2:9" x14ac:dyDescent="0.35">
      <c r="B161" s="41">
        <f>DATA!$C$2+7*2</f>
        <v>14</v>
      </c>
      <c r="C161" s="40" t="str">
        <f>IF(DATA!A167="Z7 - REMOVAL","Z7", IF(DATA!A167="Z6 - PLACEMENT","Z6", IF(DATA!A167="ZL - MOVEMENT", "ZL","")))</f>
        <v/>
      </c>
      <c r="D161" s="40" t="str">
        <f>IF(DATA!B167="SPECIAL EVENT","SE", IF(DATA!B167="NON SPECIAL EVENT", "NSE",""))</f>
        <v/>
      </c>
      <c r="E161" s="42" t="str">
        <f>IF(DATA!P167="BREWED COFFEE","BC", IF(DATA!P167="BREWED TEA","BT", IF(DATA!P167="FOUNTAIN","F", IF(DATA!P167="COOLER","C", IF(DATA!P167="FROZEN BEV. MACHINE", "FBM", IF(DATA!P167="ICETAINER", "IT", IF(DATA!P167="VENDERS","V"," ")))))))</f>
        <v xml:space="preserve"> </v>
      </c>
      <c r="F161" s="41" t="str">
        <f>IF(DATA!C167="CLOSED OUTLET -REMOVAL","X", IF(DATA!C167="ALL OTHER -REMOVAL", "O", IF(DATA!C167="CUSTOMER -PLACEMENT", "C", IF(DATA!C167="CUSTOMER -MOVEMENT", "C", " "))))</f>
        <v xml:space="preserve"> </v>
      </c>
      <c r="G161" s="40" t="str">
        <f t="shared" si="2"/>
        <v xml:space="preserve">|| | </v>
      </c>
      <c r="H161" s="39" t="e">
        <f>VLOOKUP(G:G,'INPUT ZCAM HIDE'!A:E,5,0)</f>
        <v>#N/A</v>
      </c>
      <c r="I161" s="39" t="e">
        <f>VLOOKUP(G:G,'INPUT ZCAM HIDE'!A:F,6,0)</f>
        <v>#N/A</v>
      </c>
    </row>
    <row r="162" spans="2:9" x14ac:dyDescent="0.35">
      <c r="B162" s="41">
        <f>DATA!$C$2+7*2</f>
        <v>14</v>
      </c>
      <c r="C162" s="40" t="str">
        <f>IF(DATA!A168="Z7 - REMOVAL","Z7", IF(DATA!A168="Z6 - PLACEMENT","Z6", IF(DATA!A168="ZL - MOVEMENT", "ZL","")))</f>
        <v/>
      </c>
      <c r="D162" s="40" t="str">
        <f>IF(DATA!B168="SPECIAL EVENT","SE", IF(DATA!B168="NON SPECIAL EVENT", "NSE",""))</f>
        <v/>
      </c>
      <c r="E162" s="42" t="str">
        <f>IF(DATA!P168="BREWED COFFEE","BC", IF(DATA!P168="BREWED TEA","BT", IF(DATA!P168="FOUNTAIN","F", IF(DATA!P168="COOLER","C", IF(DATA!P168="FROZEN BEV. MACHINE", "FBM", IF(DATA!P168="ICETAINER", "IT", IF(DATA!P168="VENDERS","V"," ")))))))</f>
        <v xml:space="preserve"> </v>
      </c>
      <c r="F162" s="41" t="str">
        <f>IF(DATA!C168="CLOSED OUTLET -REMOVAL","X", IF(DATA!C168="ALL OTHER -REMOVAL", "O", IF(DATA!C168="CUSTOMER -PLACEMENT", "C", IF(DATA!C168="CUSTOMER -MOVEMENT", "C", " "))))</f>
        <v xml:space="preserve"> </v>
      </c>
      <c r="G162" s="40" t="str">
        <f t="shared" si="2"/>
        <v xml:space="preserve">|| | </v>
      </c>
      <c r="H162" s="39" t="e">
        <f>VLOOKUP(G:G,'INPUT ZCAM HIDE'!A:E,5,0)</f>
        <v>#N/A</v>
      </c>
      <c r="I162" s="39" t="e">
        <f>VLOOKUP(G:G,'INPUT ZCAM HIDE'!A:F,6,0)</f>
        <v>#N/A</v>
      </c>
    </row>
    <row r="163" spans="2:9" x14ac:dyDescent="0.35">
      <c r="B163" s="41">
        <f>DATA!$C$2+7*2</f>
        <v>14</v>
      </c>
      <c r="C163" s="40" t="str">
        <f>IF(DATA!A169="Z7 - REMOVAL","Z7", IF(DATA!A169="Z6 - PLACEMENT","Z6", IF(DATA!A169="ZL - MOVEMENT", "ZL","")))</f>
        <v/>
      </c>
      <c r="D163" s="40" t="str">
        <f>IF(DATA!B169="SPECIAL EVENT","SE", IF(DATA!B169="NON SPECIAL EVENT", "NSE",""))</f>
        <v/>
      </c>
      <c r="E163" s="42" t="str">
        <f>IF(DATA!P169="BREWED COFFEE","BC", IF(DATA!P169="BREWED TEA","BT", IF(DATA!P169="FOUNTAIN","F", IF(DATA!P169="COOLER","C", IF(DATA!P169="FROZEN BEV. MACHINE", "FBM", IF(DATA!P169="ICETAINER", "IT", IF(DATA!P169="VENDERS","V"," ")))))))</f>
        <v xml:space="preserve"> </v>
      </c>
      <c r="F163" s="41" t="str">
        <f>IF(DATA!C169="CLOSED OUTLET -REMOVAL","X", IF(DATA!C169="ALL OTHER -REMOVAL", "O", IF(DATA!C169="CUSTOMER -PLACEMENT", "C", IF(DATA!C169="CUSTOMER -MOVEMENT", "C", " "))))</f>
        <v xml:space="preserve"> </v>
      </c>
      <c r="G163" s="40" t="str">
        <f t="shared" si="2"/>
        <v xml:space="preserve">|| | </v>
      </c>
      <c r="H163" s="39" t="e">
        <f>VLOOKUP(G:G,'INPUT ZCAM HIDE'!A:E,5,0)</f>
        <v>#N/A</v>
      </c>
      <c r="I163" s="39" t="e">
        <f>VLOOKUP(G:G,'INPUT ZCAM HIDE'!A:F,6,0)</f>
        <v>#N/A</v>
      </c>
    </row>
    <row r="164" spans="2:9" x14ac:dyDescent="0.35">
      <c r="B164" s="41">
        <f>DATA!$C$2+7*2</f>
        <v>14</v>
      </c>
      <c r="C164" s="40" t="str">
        <f>IF(DATA!A170="Z7 - REMOVAL","Z7", IF(DATA!A170="Z6 - PLACEMENT","Z6", IF(DATA!A170="ZL - MOVEMENT", "ZL","")))</f>
        <v/>
      </c>
      <c r="D164" s="40" t="str">
        <f>IF(DATA!B170="SPECIAL EVENT","SE", IF(DATA!B170="NON SPECIAL EVENT", "NSE",""))</f>
        <v/>
      </c>
      <c r="E164" s="42" t="str">
        <f>IF(DATA!P170="BREWED COFFEE","BC", IF(DATA!P170="BREWED TEA","BT", IF(DATA!P170="FOUNTAIN","F", IF(DATA!P170="COOLER","C", IF(DATA!P170="FROZEN BEV. MACHINE", "FBM", IF(DATA!P170="ICETAINER", "IT", IF(DATA!P170="VENDERS","V"," ")))))))</f>
        <v xml:space="preserve"> </v>
      </c>
      <c r="F164" s="41" t="str">
        <f>IF(DATA!C170="CLOSED OUTLET -REMOVAL","X", IF(DATA!C170="ALL OTHER -REMOVAL", "O", IF(DATA!C170="CUSTOMER -PLACEMENT", "C", IF(DATA!C170="CUSTOMER -MOVEMENT", "C", " "))))</f>
        <v xml:space="preserve"> </v>
      </c>
      <c r="G164" s="40" t="str">
        <f t="shared" si="2"/>
        <v xml:space="preserve">|| | </v>
      </c>
      <c r="H164" s="39" t="e">
        <f>VLOOKUP(G:G,'INPUT ZCAM HIDE'!A:E,5,0)</f>
        <v>#N/A</v>
      </c>
      <c r="I164" s="39" t="e">
        <f>VLOOKUP(G:G,'INPUT ZCAM HIDE'!A:F,6,0)</f>
        <v>#N/A</v>
      </c>
    </row>
    <row r="165" spans="2:9" x14ac:dyDescent="0.35">
      <c r="B165" s="41">
        <f>DATA!$C$2+7*2</f>
        <v>14</v>
      </c>
      <c r="C165" s="40" t="str">
        <f>IF(DATA!A171="Z7 - REMOVAL","Z7", IF(DATA!A171="Z6 - PLACEMENT","Z6", IF(DATA!A171="ZL - MOVEMENT", "ZL","")))</f>
        <v/>
      </c>
      <c r="D165" s="40" t="str">
        <f>IF(DATA!B171="SPECIAL EVENT","SE", IF(DATA!B171="NON SPECIAL EVENT", "NSE",""))</f>
        <v/>
      </c>
      <c r="E165" s="42" t="str">
        <f>IF(DATA!P171="BREWED COFFEE","BC", IF(DATA!P171="BREWED TEA","BT", IF(DATA!P171="FOUNTAIN","F", IF(DATA!P171="COOLER","C", IF(DATA!P171="FROZEN BEV. MACHINE", "FBM", IF(DATA!P171="ICETAINER", "IT", IF(DATA!P171="VENDERS","V"," ")))))))</f>
        <v xml:space="preserve"> </v>
      </c>
      <c r="F165" s="41" t="str">
        <f>IF(DATA!C171="CLOSED OUTLET -REMOVAL","X", IF(DATA!C171="ALL OTHER -REMOVAL", "O", IF(DATA!C171="CUSTOMER -PLACEMENT", "C", IF(DATA!C171="CUSTOMER -MOVEMENT", "C", " "))))</f>
        <v xml:space="preserve"> </v>
      </c>
      <c r="G165" s="40" t="str">
        <f t="shared" si="2"/>
        <v xml:space="preserve">|| | </v>
      </c>
      <c r="H165" s="39" t="e">
        <f>VLOOKUP(G:G,'INPUT ZCAM HIDE'!A:E,5,0)</f>
        <v>#N/A</v>
      </c>
      <c r="I165" s="39" t="e">
        <f>VLOOKUP(G:G,'INPUT ZCAM HIDE'!A:F,6,0)</f>
        <v>#N/A</v>
      </c>
    </row>
    <row r="166" spans="2:9" x14ac:dyDescent="0.35">
      <c r="B166" s="41">
        <f>DATA!$C$2+7*2</f>
        <v>14</v>
      </c>
      <c r="C166" s="40" t="str">
        <f>IF(DATA!A172="Z7 - REMOVAL","Z7", IF(DATA!A172="Z6 - PLACEMENT","Z6", IF(DATA!A172="ZL - MOVEMENT", "ZL","")))</f>
        <v/>
      </c>
      <c r="D166" s="40" t="str">
        <f>IF(DATA!B172="SPECIAL EVENT","SE", IF(DATA!B172="NON SPECIAL EVENT", "NSE",""))</f>
        <v/>
      </c>
      <c r="E166" s="42" t="str">
        <f>IF(DATA!P172="BREWED COFFEE","BC", IF(DATA!P172="BREWED TEA","BT", IF(DATA!P172="FOUNTAIN","F", IF(DATA!P172="COOLER","C", IF(DATA!P172="FROZEN BEV. MACHINE", "FBM", IF(DATA!P172="ICETAINER", "IT", IF(DATA!P172="VENDERS","V"," ")))))))</f>
        <v xml:space="preserve"> </v>
      </c>
      <c r="F166" s="41" t="str">
        <f>IF(DATA!C172="CLOSED OUTLET -REMOVAL","X", IF(DATA!C172="ALL OTHER -REMOVAL", "O", IF(DATA!C172="CUSTOMER -PLACEMENT", "C", IF(DATA!C172="CUSTOMER -MOVEMENT", "C", " "))))</f>
        <v xml:space="preserve"> </v>
      </c>
      <c r="G166" s="40" t="str">
        <f t="shared" si="2"/>
        <v xml:space="preserve">|| | </v>
      </c>
      <c r="H166" s="39" t="e">
        <f>VLOOKUP(G:G,'INPUT ZCAM HIDE'!A:E,5,0)</f>
        <v>#N/A</v>
      </c>
      <c r="I166" s="39" t="e">
        <f>VLOOKUP(G:G,'INPUT ZCAM HIDE'!A:F,6,0)</f>
        <v>#N/A</v>
      </c>
    </row>
    <row r="167" spans="2:9" x14ac:dyDescent="0.35">
      <c r="B167" s="41">
        <f>DATA!$C$2+7*2</f>
        <v>14</v>
      </c>
      <c r="C167" s="40" t="str">
        <f>IF(DATA!A173="Z7 - REMOVAL","Z7", IF(DATA!A173="Z6 - PLACEMENT","Z6", IF(DATA!A173="ZL - MOVEMENT", "ZL","")))</f>
        <v/>
      </c>
      <c r="D167" s="40" t="str">
        <f>IF(DATA!B173="SPECIAL EVENT","SE", IF(DATA!B173="NON SPECIAL EVENT", "NSE",""))</f>
        <v/>
      </c>
      <c r="E167" s="42" t="str">
        <f>IF(DATA!P173="BREWED COFFEE","BC", IF(DATA!P173="BREWED TEA","BT", IF(DATA!P173="FOUNTAIN","F", IF(DATA!P173="COOLER","C", IF(DATA!P173="FROZEN BEV. MACHINE", "FBM", IF(DATA!P173="ICETAINER", "IT", IF(DATA!P173="VENDERS","V"," ")))))))</f>
        <v xml:space="preserve"> </v>
      </c>
      <c r="F167" s="41" t="str">
        <f>IF(DATA!C173="CLOSED OUTLET -REMOVAL","X", IF(DATA!C173="ALL OTHER -REMOVAL", "O", IF(DATA!C173="CUSTOMER -PLACEMENT", "C", IF(DATA!C173="CUSTOMER -MOVEMENT", "C", " "))))</f>
        <v xml:space="preserve"> </v>
      </c>
      <c r="G167" s="40" t="str">
        <f t="shared" si="2"/>
        <v xml:space="preserve">|| | </v>
      </c>
      <c r="H167" s="39" t="e">
        <f>VLOOKUP(G:G,'INPUT ZCAM HIDE'!A:E,5,0)</f>
        <v>#N/A</v>
      </c>
      <c r="I167" s="39" t="e">
        <f>VLOOKUP(G:G,'INPUT ZCAM HIDE'!A:F,6,0)</f>
        <v>#N/A</v>
      </c>
    </row>
    <row r="168" spans="2:9" x14ac:dyDescent="0.35">
      <c r="B168" s="41">
        <f>DATA!$C$2+7*2</f>
        <v>14</v>
      </c>
      <c r="C168" s="40" t="str">
        <f>IF(DATA!A174="Z7 - REMOVAL","Z7", IF(DATA!A174="Z6 - PLACEMENT","Z6", IF(DATA!A174="ZL - MOVEMENT", "ZL","")))</f>
        <v/>
      </c>
      <c r="D168" s="40" t="str">
        <f>IF(DATA!B174="SPECIAL EVENT","SE", IF(DATA!B174="NON SPECIAL EVENT", "NSE",""))</f>
        <v/>
      </c>
      <c r="E168" s="42" t="str">
        <f>IF(DATA!P174="BREWED COFFEE","BC", IF(DATA!P174="BREWED TEA","BT", IF(DATA!P174="FOUNTAIN","F", IF(DATA!P174="COOLER","C", IF(DATA!P174="FROZEN BEV. MACHINE", "FBM", IF(DATA!P174="ICETAINER", "IT", IF(DATA!P174="VENDERS","V"," ")))))))</f>
        <v xml:space="preserve"> </v>
      </c>
      <c r="F168" s="41" t="str">
        <f>IF(DATA!C174="CLOSED OUTLET -REMOVAL","X", IF(DATA!C174="ALL OTHER -REMOVAL", "O", IF(DATA!C174="CUSTOMER -PLACEMENT", "C", IF(DATA!C174="CUSTOMER -MOVEMENT", "C", " "))))</f>
        <v xml:space="preserve"> </v>
      </c>
      <c r="G168" s="40" t="str">
        <f t="shared" si="2"/>
        <v xml:space="preserve">|| | </v>
      </c>
      <c r="H168" s="39" t="e">
        <f>VLOOKUP(G:G,'INPUT ZCAM HIDE'!A:E,5,0)</f>
        <v>#N/A</v>
      </c>
      <c r="I168" s="39" t="e">
        <f>VLOOKUP(G:G,'INPUT ZCAM HIDE'!A:F,6,0)</f>
        <v>#N/A</v>
      </c>
    </row>
    <row r="169" spans="2:9" x14ac:dyDescent="0.35">
      <c r="B169" s="41">
        <f>DATA!$C$2+7*2</f>
        <v>14</v>
      </c>
      <c r="C169" s="40" t="str">
        <f>IF(DATA!A175="Z7 - REMOVAL","Z7", IF(DATA!A175="Z6 - PLACEMENT","Z6", IF(DATA!A175="ZL - MOVEMENT", "ZL","")))</f>
        <v/>
      </c>
      <c r="D169" s="40" t="str">
        <f>IF(DATA!B175="SPECIAL EVENT","SE", IF(DATA!B175="NON SPECIAL EVENT", "NSE",""))</f>
        <v/>
      </c>
      <c r="E169" s="42" t="str">
        <f>IF(DATA!P175="BREWED COFFEE","BC", IF(DATA!P175="BREWED TEA","BT", IF(DATA!P175="FOUNTAIN","F", IF(DATA!P175="COOLER","C", IF(DATA!P175="FROZEN BEV. MACHINE", "FBM", IF(DATA!P175="ICETAINER", "IT", IF(DATA!P175="VENDERS","V"," ")))))))</f>
        <v xml:space="preserve"> </v>
      </c>
      <c r="F169" s="41" t="str">
        <f>IF(DATA!C175="CLOSED OUTLET -REMOVAL","X", IF(DATA!C175="ALL OTHER -REMOVAL", "O", IF(DATA!C175="CUSTOMER -PLACEMENT", "C", IF(DATA!C175="CUSTOMER -MOVEMENT", "C", " "))))</f>
        <v xml:space="preserve"> </v>
      </c>
      <c r="G169" s="40" t="str">
        <f t="shared" si="2"/>
        <v xml:space="preserve">|| | </v>
      </c>
      <c r="H169" s="39" t="e">
        <f>VLOOKUP(G:G,'INPUT ZCAM HIDE'!A:E,5,0)</f>
        <v>#N/A</v>
      </c>
      <c r="I169" s="39" t="e">
        <f>VLOOKUP(G:G,'INPUT ZCAM HIDE'!A:F,6,0)</f>
        <v>#N/A</v>
      </c>
    </row>
    <row r="170" spans="2:9" x14ac:dyDescent="0.35">
      <c r="B170" s="41">
        <f>DATA!$C$2+7*2</f>
        <v>14</v>
      </c>
      <c r="C170" s="40" t="str">
        <f>IF(DATA!A176="Z7 - REMOVAL","Z7", IF(DATA!A176="Z6 - PLACEMENT","Z6", IF(DATA!A176="ZL - MOVEMENT", "ZL","")))</f>
        <v/>
      </c>
      <c r="D170" s="40" t="str">
        <f>IF(DATA!B176="SPECIAL EVENT","SE", IF(DATA!B176="NON SPECIAL EVENT", "NSE",""))</f>
        <v/>
      </c>
      <c r="E170" s="42" t="str">
        <f>IF(DATA!P176="BREWED COFFEE","BC", IF(DATA!P176="BREWED TEA","BT", IF(DATA!P176="FOUNTAIN","F", IF(DATA!P176="COOLER","C", IF(DATA!P176="FROZEN BEV. MACHINE", "FBM", IF(DATA!P176="ICETAINER", "IT", IF(DATA!P176="VENDERS","V"," ")))))))</f>
        <v xml:space="preserve"> </v>
      </c>
      <c r="F170" s="41" t="str">
        <f>IF(DATA!C176="CLOSED OUTLET -REMOVAL","X", IF(DATA!C176="ALL OTHER -REMOVAL", "O", IF(DATA!C176="CUSTOMER -PLACEMENT", "C", IF(DATA!C176="CUSTOMER -MOVEMENT", "C", " "))))</f>
        <v xml:space="preserve"> </v>
      </c>
      <c r="G170" s="40" t="str">
        <f t="shared" si="2"/>
        <v xml:space="preserve">|| | </v>
      </c>
      <c r="H170" s="39" t="e">
        <f>VLOOKUP(G:G,'INPUT ZCAM HIDE'!A:E,5,0)</f>
        <v>#N/A</v>
      </c>
      <c r="I170" s="39" t="e">
        <f>VLOOKUP(G:G,'INPUT ZCAM HIDE'!A:F,6,0)</f>
        <v>#N/A</v>
      </c>
    </row>
    <row r="171" spans="2:9" x14ac:dyDescent="0.35">
      <c r="B171" s="41">
        <f>DATA!$C$2+7*2</f>
        <v>14</v>
      </c>
      <c r="C171" s="40" t="str">
        <f>IF(DATA!A177="Z7 - REMOVAL","Z7", IF(DATA!A177="Z6 - PLACEMENT","Z6", IF(DATA!A177="ZL - MOVEMENT", "ZL","")))</f>
        <v/>
      </c>
      <c r="D171" s="40" t="str">
        <f>IF(DATA!B177="SPECIAL EVENT","SE", IF(DATA!B177="NON SPECIAL EVENT", "NSE",""))</f>
        <v/>
      </c>
      <c r="E171" s="42" t="str">
        <f>IF(DATA!P177="BREWED COFFEE","BC", IF(DATA!P177="BREWED TEA","BT", IF(DATA!P177="FOUNTAIN","F", IF(DATA!P177="COOLER","C", IF(DATA!P177="FROZEN BEV. MACHINE", "FBM", IF(DATA!P177="ICETAINER", "IT", IF(DATA!P177="VENDERS","V"," ")))))))</f>
        <v xml:space="preserve"> </v>
      </c>
      <c r="F171" s="41" t="str">
        <f>IF(DATA!C177="CLOSED OUTLET -REMOVAL","X", IF(DATA!C177="ALL OTHER -REMOVAL", "O", IF(DATA!C177="CUSTOMER -PLACEMENT", "C", IF(DATA!C177="CUSTOMER -MOVEMENT", "C", " "))))</f>
        <v xml:space="preserve"> </v>
      </c>
      <c r="G171" s="40" t="str">
        <f t="shared" si="2"/>
        <v xml:space="preserve">|| | </v>
      </c>
      <c r="H171" s="39" t="e">
        <f>VLOOKUP(G:G,'INPUT ZCAM HIDE'!A:E,5,0)</f>
        <v>#N/A</v>
      </c>
      <c r="I171" s="39" t="e">
        <f>VLOOKUP(G:G,'INPUT ZCAM HIDE'!A:F,6,0)</f>
        <v>#N/A</v>
      </c>
    </row>
    <row r="172" spans="2:9" x14ac:dyDescent="0.35">
      <c r="B172" s="41">
        <f>DATA!$C$2+7*2</f>
        <v>14</v>
      </c>
      <c r="C172" s="40" t="str">
        <f>IF(DATA!A178="Z7 - REMOVAL","Z7", IF(DATA!A178="Z6 - PLACEMENT","Z6", IF(DATA!A178="ZL - MOVEMENT", "ZL","")))</f>
        <v/>
      </c>
      <c r="D172" s="40" t="str">
        <f>IF(DATA!B178="SPECIAL EVENT","SE", IF(DATA!B178="NON SPECIAL EVENT", "NSE",""))</f>
        <v/>
      </c>
      <c r="E172" s="42" t="str">
        <f>IF(DATA!P178="BREWED COFFEE","BC", IF(DATA!P178="BREWED TEA","BT", IF(DATA!P178="FOUNTAIN","F", IF(DATA!P178="COOLER","C", IF(DATA!P178="FROZEN BEV. MACHINE", "FBM", IF(DATA!P178="ICETAINER", "IT", IF(DATA!P178="VENDERS","V"," ")))))))</f>
        <v xml:space="preserve"> </v>
      </c>
      <c r="F172" s="41" t="str">
        <f>IF(DATA!C178="CLOSED OUTLET -REMOVAL","X", IF(DATA!C178="ALL OTHER -REMOVAL", "O", IF(DATA!C178="CUSTOMER -PLACEMENT", "C", IF(DATA!C178="CUSTOMER -MOVEMENT", "C", " "))))</f>
        <v xml:space="preserve"> </v>
      </c>
      <c r="G172" s="40" t="str">
        <f t="shared" si="2"/>
        <v xml:space="preserve">|| | </v>
      </c>
      <c r="H172" s="39" t="e">
        <f>VLOOKUP(G:G,'INPUT ZCAM HIDE'!A:E,5,0)</f>
        <v>#N/A</v>
      </c>
      <c r="I172" s="39" t="e">
        <f>VLOOKUP(G:G,'INPUT ZCAM HIDE'!A:F,6,0)</f>
        <v>#N/A</v>
      </c>
    </row>
    <row r="173" spans="2:9" x14ac:dyDescent="0.35">
      <c r="B173" s="41">
        <f>DATA!$C$2+7*2</f>
        <v>14</v>
      </c>
      <c r="C173" s="40" t="str">
        <f>IF(DATA!A179="Z7 - REMOVAL","Z7", IF(DATA!A179="Z6 - PLACEMENT","Z6", IF(DATA!A179="ZL - MOVEMENT", "ZL","")))</f>
        <v/>
      </c>
      <c r="D173" s="40" t="str">
        <f>IF(DATA!B179="SPECIAL EVENT","SE", IF(DATA!B179="NON SPECIAL EVENT", "NSE",""))</f>
        <v/>
      </c>
      <c r="E173" s="42" t="str">
        <f>IF(DATA!P179="BREWED COFFEE","BC", IF(DATA!P179="BREWED TEA","BT", IF(DATA!P179="FOUNTAIN","F", IF(DATA!P179="COOLER","C", IF(DATA!P179="FROZEN BEV. MACHINE", "FBM", IF(DATA!P179="ICETAINER", "IT", IF(DATA!P179="VENDERS","V"," ")))))))</f>
        <v xml:space="preserve"> </v>
      </c>
      <c r="F173" s="41" t="str">
        <f>IF(DATA!C179="CLOSED OUTLET -REMOVAL","X", IF(DATA!C179="ALL OTHER -REMOVAL", "O", IF(DATA!C179="CUSTOMER -PLACEMENT", "C", IF(DATA!C179="CUSTOMER -MOVEMENT", "C", " "))))</f>
        <v xml:space="preserve"> </v>
      </c>
      <c r="G173" s="40" t="str">
        <f t="shared" si="2"/>
        <v xml:space="preserve">|| | </v>
      </c>
      <c r="H173" s="39" t="e">
        <f>VLOOKUP(G:G,'INPUT ZCAM HIDE'!A:E,5,0)</f>
        <v>#N/A</v>
      </c>
      <c r="I173" s="39" t="e">
        <f>VLOOKUP(G:G,'INPUT ZCAM HIDE'!A:F,6,0)</f>
        <v>#N/A</v>
      </c>
    </row>
    <row r="174" spans="2:9" x14ac:dyDescent="0.35">
      <c r="B174" s="41">
        <f>DATA!$C$2+7*2</f>
        <v>14</v>
      </c>
      <c r="C174" s="40" t="str">
        <f>IF(DATA!A180="Z7 - REMOVAL","Z7", IF(DATA!A180="Z6 - PLACEMENT","Z6", IF(DATA!A180="ZL - MOVEMENT", "ZL","")))</f>
        <v/>
      </c>
      <c r="D174" s="40" t="str">
        <f>IF(DATA!B180="SPECIAL EVENT","SE", IF(DATA!B180="NON SPECIAL EVENT", "NSE",""))</f>
        <v/>
      </c>
      <c r="E174" s="42" t="str">
        <f>IF(DATA!P180="BREWED COFFEE","BC", IF(DATA!P180="BREWED TEA","BT", IF(DATA!P180="FOUNTAIN","F", IF(DATA!P180="COOLER","C", IF(DATA!P180="FROZEN BEV. MACHINE", "FBM", IF(DATA!P180="ICETAINER", "IT", IF(DATA!P180="VENDERS","V"," ")))))))</f>
        <v xml:space="preserve"> </v>
      </c>
      <c r="F174" s="41" t="str">
        <f>IF(DATA!C180="CLOSED OUTLET -REMOVAL","X", IF(DATA!C180="ALL OTHER -REMOVAL", "O", IF(DATA!C180="CUSTOMER -PLACEMENT", "C", IF(DATA!C180="CUSTOMER -MOVEMENT", "C", " "))))</f>
        <v xml:space="preserve"> </v>
      </c>
      <c r="G174" s="40" t="str">
        <f t="shared" si="2"/>
        <v xml:space="preserve">|| | </v>
      </c>
      <c r="H174" s="39" t="e">
        <f>VLOOKUP(G:G,'INPUT ZCAM HIDE'!A:E,5,0)</f>
        <v>#N/A</v>
      </c>
      <c r="I174" s="39" t="e">
        <f>VLOOKUP(G:G,'INPUT ZCAM HIDE'!A:F,6,0)</f>
        <v>#N/A</v>
      </c>
    </row>
    <row r="175" spans="2:9" x14ac:dyDescent="0.35">
      <c r="B175" s="41">
        <f>DATA!$C$2+7*2</f>
        <v>14</v>
      </c>
      <c r="C175" s="40" t="str">
        <f>IF(DATA!A181="Z7 - REMOVAL","Z7", IF(DATA!A181="Z6 - PLACEMENT","Z6", IF(DATA!A181="ZL - MOVEMENT", "ZL","")))</f>
        <v/>
      </c>
      <c r="D175" s="40" t="str">
        <f>IF(DATA!B181="SPECIAL EVENT","SE", IF(DATA!B181="NON SPECIAL EVENT", "NSE",""))</f>
        <v/>
      </c>
      <c r="E175" s="42" t="str">
        <f>IF(DATA!P181="BREWED COFFEE","BC", IF(DATA!P181="BREWED TEA","BT", IF(DATA!P181="FOUNTAIN","F", IF(DATA!P181="COOLER","C", IF(DATA!P181="FROZEN BEV. MACHINE", "FBM", IF(DATA!P181="ICETAINER", "IT", IF(DATA!P181="VENDERS","V"," ")))))))</f>
        <v xml:space="preserve"> </v>
      </c>
      <c r="F175" s="41" t="str">
        <f>IF(DATA!C181="CLOSED OUTLET -REMOVAL","X", IF(DATA!C181="ALL OTHER -REMOVAL", "O", IF(DATA!C181="CUSTOMER -PLACEMENT", "C", IF(DATA!C181="CUSTOMER -MOVEMENT", "C", " "))))</f>
        <v xml:space="preserve"> </v>
      </c>
      <c r="G175" s="40" t="str">
        <f t="shared" si="2"/>
        <v xml:space="preserve">|| | </v>
      </c>
      <c r="H175" s="39" t="e">
        <f>VLOOKUP(G:G,'INPUT ZCAM HIDE'!A:E,5,0)</f>
        <v>#N/A</v>
      </c>
      <c r="I175" s="39" t="e">
        <f>VLOOKUP(G:G,'INPUT ZCAM HIDE'!A:F,6,0)</f>
        <v>#N/A</v>
      </c>
    </row>
    <row r="176" spans="2:9" x14ac:dyDescent="0.35">
      <c r="B176" s="41">
        <f>DATA!$C$2+7*2</f>
        <v>14</v>
      </c>
      <c r="C176" s="40" t="str">
        <f>IF(DATA!A182="Z7 - REMOVAL","Z7", IF(DATA!A182="Z6 - PLACEMENT","Z6", IF(DATA!A182="ZL - MOVEMENT", "ZL","")))</f>
        <v/>
      </c>
      <c r="D176" s="40" t="str">
        <f>IF(DATA!B182="SPECIAL EVENT","SE", IF(DATA!B182="NON SPECIAL EVENT", "NSE",""))</f>
        <v/>
      </c>
      <c r="E176" s="42" t="str">
        <f>IF(DATA!P182="BREWED COFFEE","BC", IF(DATA!P182="BREWED TEA","BT", IF(DATA!P182="FOUNTAIN","F", IF(DATA!P182="COOLER","C", IF(DATA!P182="FROZEN BEV. MACHINE", "FBM", IF(DATA!P182="ICETAINER", "IT", IF(DATA!P182="VENDERS","V"," ")))))))</f>
        <v xml:space="preserve"> </v>
      </c>
      <c r="F176" s="41" t="str">
        <f>IF(DATA!C182="CLOSED OUTLET -REMOVAL","X", IF(DATA!C182="ALL OTHER -REMOVAL", "O", IF(DATA!C182="CUSTOMER -PLACEMENT", "C", IF(DATA!C182="CUSTOMER -MOVEMENT", "C", " "))))</f>
        <v xml:space="preserve"> </v>
      </c>
      <c r="G176" s="40" t="str">
        <f t="shared" si="2"/>
        <v xml:space="preserve">|| | </v>
      </c>
      <c r="H176" s="39" t="e">
        <f>VLOOKUP(G:G,'INPUT ZCAM HIDE'!A:E,5,0)</f>
        <v>#N/A</v>
      </c>
      <c r="I176" s="39" t="e">
        <f>VLOOKUP(G:G,'INPUT ZCAM HIDE'!A:F,6,0)</f>
        <v>#N/A</v>
      </c>
    </row>
    <row r="177" spans="2:9" x14ac:dyDescent="0.35">
      <c r="B177" s="41">
        <f>DATA!$C$2+7*2</f>
        <v>14</v>
      </c>
      <c r="C177" s="40" t="str">
        <f>IF(DATA!A183="Z7 - REMOVAL","Z7", IF(DATA!A183="Z6 - PLACEMENT","Z6", IF(DATA!A183="ZL - MOVEMENT", "ZL","")))</f>
        <v/>
      </c>
      <c r="D177" s="40" t="str">
        <f>IF(DATA!B183="SPECIAL EVENT","SE", IF(DATA!B183="NON SPECIAL EVENT", "NSE",""))</f>
        <v/>
      </c>
      <c r="E177" s="42" t="str">
        <f>IF(DATA!P183="BREWED COFFEE","BC", IF(DATA!P183="BREWED TEA","BT", IF(DATA!P183="FOUNTAIN","F", IF(DATA!P183="COOLER","C", IF(DATA!P183="FROZEN BEV. MACHINE", "FBM", IF(DATA!P183="ICETAINER", "IT", IF(DATA!P183="VENDERS","V"," ")))))))</f>
        <v xml:space="preserve"> </v>
      </c>
      <c r="F177" s="41" t="str">
        <f>IF(DATA!C183="CLOSED OUTLET -REMOVAL","X", IF(DATA!C183="ALL OTHER -REMOVAL", "O", IF(DATA!C183="CUSTOMER -PLACEMENT", "C", IF(DATA!C183="CUSTOMER -MOVEMENT", "C", " "))))</f>
        <v xml:space="preserve"> </v>
      </c>
      <c r="G177" s="40" t="str">
        <f t="shared" si="2"/>
        <v xml:space="preserve">|| | </v>
      </c>
      <c r="H177" s="39" t="e">
        <f>VLOOKUP(G:G,'INPUT ZCAM HIDE'!A:E,5,0)</f>
        <v>#N/A</v>
      </c>
      <c r="I177" s="39" t="e">
        <f>VLOOKUP(G:G,'INPUT ZCAM HIDE'!A:F,6,0)</f>
        <v>#N/A</v>
      </c>
    </row>
    <row r="178" spans="2:9" x14ac:dyDescent="0.35">
      <c r="B178" s="41">
        <f>DATA!$C$2+7*2</f>
        <v>14</v>
      </c>
      <c r="C178" s="40" t="str">
        <f>IF(DATA!A184="Z7 - REMOVAL","Z7", IF(DATA!A184="Z6 - PLACEMENT","Z6", IF(DATA!A184="ZL - MOVEMENT", "ZL","")))</f>
        <v/>
      </c>
      <c r="D178" s="40" t="str">
        <f>IF(DATA!B184="SPECIAL EVENT","SE", IF(DATA!B184="NON SPECIAL EVENT", "NSE",""))</f>
        <v/>
      </c>
      <c r="E178" s="42" t="str">
        <f>IF(DATA!P184="BREWED COFFEE","BC", IF(DATA!P184="BREWED TEA","BT", IF(DATA!P184="FOUNTAIN","F", IF(DATA!P184="COOLER","C", IF(DATA!P184="FROZEN BEV. MACHINE", "FBM", IF(DATA!P184="ICETAINER", "IT", IF(DATA!P184="VENDERS","V"," ")))))))</f>
        <v xml:space="preserve"> </v>
      </c>
      <c r="F178" s="41" t="str">
        <f>IF(DATA!C184="CLOSED OUTLET -REMOVAL","X", IF(DATA!C184="ALL OTHER -REMOVAL", "O", IF(DATA!C184="CUSTOMER -PLACEMENT", "C", IF(DATA!C184="CUSTOMER -MOVEMENT", "C", " "))))</f>
        <v xml:space="preserve"> </v>
      </c>
      <c r="G178" s="40" t="str">
        <f t="shared" si="2"/>
        <v xml:space="preserve">|| | </v>
      </c>
      <c r="H178" s="39" t="e">
        <f>VLOOKUP(G:G,'INPUT ZCAM HIDE'!A:E,5,0)</f>
        <v>#N/A</v>
      </c>
      <c r="I178" s="39" t="e">
        <f>VLOOKUP(G:G,'INPUT ZCAM HIDE'!A:F,6,0)</f>
        <v>#N/A</v>
      </c>
    </row>
    <row r="179" spans="2:9" x14ac:dyDescent="0.35">
      <c r="B179" s="41">
        <f>DATA!$C$2+7*2</f>
        <v>14</v>
      </c>
      <c r="C179" s="40" t="str">
        <f>IF(DATA!A185="Z7 - REMOVAL","Z7", IF(DATA!A185="Z6 - PLACEMENT","Z6", IF(DATA!A185="ZL - MOVEMENT", "ZL","")))</f>
        <v/>
      </c>
      <c r="D179" s="40" t="str">
        <f>IF(DATA!B185="SPECIAL EVENT","SE", IF(DATA!B185="NON SPECIAL EVENT", "NSE",""))</f>
        <v/>
      </c>
      <c r="E179" s="42" t="str">
        <f>IF(DATA!P185="BREWED COFFEE","BC", IF(DATA!P185="BREWED TEA","BT", IF(DATA!P185="FOUNTAIN","F", IF(DATA!P185="COOLER","C", IF(DATA!P185="FROZEN BEV. MACHINE", "FBM", IF(DATA!P185="ICETAINER", "IT", IF(DATA!P185="VENDERS","V"," ")))))))</f>
        <v xml:space="preserve"> </v>
      </c>
      <c r="F179" s="41" t="str">
        <f>IF(DATA!C185="CLOSED OUTLET -REMOVAL","X", IF(DATA!C185="ALL OTHER -REMOVAL", "O", IF(DATA!C185="CUSTOMER -PLACEMENT", "C", IF(DATA!C185="CUSTOMER -MOVEMENT", "C", " "))))</f>
        <v xml:space="preserve"> </v>
      </c>
      <c r="G179" s="40" t="str">
        <f t="shared" si="2"/>
        <v xml:space="preserve">|| | </v>
      </c>
      <c r="H179" s="39" t="e">
        <f>VLOOKUP(G:G,'INPUT ZCAM HIDE'!A:E,5,0)</f>
        <v>#N/A</v>
      </c>
      <c r="I179" s="39" t="e">
        <f>VLOOKUP(G:G,'INPUT ZCAM HIDE'!A:F,6,0)</f>
        <v>#N/A</v>
      </c>
    </row>
    <row r="180" spans="2:9" x14ac:dyDescent="0.35">
      <c r="B180" s="41">
        <f>DATA!$C$2+7*2</f>
        <v>14</v>
      </c>
      <c r="C180" s="40" t="str">
        <f>IF(DATA!A186="Z7 - REMOVAL","Z7", IF(DATA!A186="Z6 - PLACEMENT","Z6", IF(DATA!A186="ZL - MOVEMENT", "ZL","")))</f>
        <v/>
      </c>
      <c r="D180" s="40" t="str">
        <f>IF(DATA!B186="SPECIAL EVENT","SE", IF(DATA!B186="NON SPECIAL EVENT", "NSE",""))</f>
        <v/>
      </c>
      <c r="E180" s="42" t="str">
        <f>IF(DATA!P186="BREWED COFFEE","BC", IF(DATA!P186="BREWED TEA","BT", IF(DATA!P186="FOUNTAIN","F", IF(DATA!P186="COOLER","C", IF(DATA!P186="FROZEN BEV. MACHINE", "FBM", IF(DATA!P186="ICETAINER", "IT", IF(DATA!P186="VENDERS","V"," ")))))))</f>
        <v xml:space="preserve"> </v>
      </c>
      <c r="F180" s="41" t="str">
        <f>IF(DATA!C186="CLOSED OUTLET -REMOVAL","X", IF(DATA!C186="ALL OTHER -REMOVAL", "O", IF(DATA!C186="CUSTOMER -PLACEMENT", "C", IF(DATA!C186="CUSTOMER -MOVEMENT", "C", " "))))</f>
        <v xml:space="preserve"> </v>
      </c>
      <c r="G180" s="40" t="str">
        <f t="shared" si="2"/>
        <v xml:space="preserve">|| | </v>
      </c>
      <c r="H180" s="39" t="e">
        <f>VLOOKUP(G:G,'INPUT ZCAM HIDE'!A:E,5,0)</f>
        <v>#N/A</v>
      </c>
      <c r="I180" s="39" t="e">
        <f>VLOOKUP(G:G,'INPUT ZCAM HIDE'!A:F,6,0)</f>
        <v>#N/A</v>
      </c>
    </row>
    <row r="181" spans="2:9" x14ac:dyDescent="0.35">
      <c r="B181" s="41">
        <f>DATA!$C$2+7*2</f>
        <v>14</v>
      </c>
      <c r="C181" s="40" t="str">
        <f>IF(DATA!A187="Z7 - REMOVAL","Z7", IF(DATA!A187="Z6 - PLACEMENT","Z6", IF(DATA!A187="ZL - MOVEMENT", "ZL","")))</f>
        <v/>
      </c>
      <c r="D181" s="40" t="str">
        <f>IF(DATA!B187="SPECIAL EVENT","SE", IF(DATA!B187="NON SPECIAL EVENT", "NSE",""))</f>
        <v/>
      </c>
      <c r="E181" s="42" t="str">
        <f>IF(DATA!P187="BREWED COFFEE","BC", IF(DATA!P187="BREWED TEA","BT", IF(DATA!P187="FOUNTAIN","F", IF(DATA!P187="COOLER","C", IF(DATA!P187="FROZEN BEV. MACHINE", "FBM", IF(DATA!P187="ICETAINER", "IT", IF(DATA!P187="VENDERS","V"," ")))))))</f>
        <v xml:space="preserve"> </v>
      </c>
      <c r="F181" s="41" t="str">
        <f>IF(DATA!C187="CLOSED OUTLET -REMOVAL","X", IF(DATA!C187="ALL OTHER -REMOVAL", "O", IF(DATA!C187="CUSTOMER -PLACEMENT", "C", IF(DATA!C187="CUSTOMER -MOVEMENT", "C", " "))))</f>
        <v xml:space="preserve"> </v>
      </c>
      <c r="G181" s="40" t="str">
        <f t="shared" si="2"/>
        <v xml:space="preserve">|| | </v>
      </c>
      <c r="H181" s="39" t="e">
        <f>VLOOKUP(G:G,'INPUT ZCAM HIDE'!A:E,5,0)</f>
        <v>#N/A</v>
      </c>
      <c r="I181" s="39" t="e">
        <f>VLOOKUP(G:G,'INPUT ZCAM HIDE'!A:F,6,0)</f>
        <v>#N/A</v>
      </c>
    </row>
    <row r="182" spans="2:9" x14ac:dyDescent="0.35">
      <c r="B182" s="41">
        <f>DATA!$C$2+7*2</f>
        <v>14</v>
      </c>
      <c r="C182" s="40" t="str">
        <f>IF(DATA!A188="Z7 - REMOVAL","Z7", IF(DATA!A188="Z6 - PLACEMENT","Z6", IF(DATA!A188="ZL - MOVEMENT", "ZL","")))</f>
        <v/>
      </c>
      <c r="D182" s="40" t="str">
        <f>IF(DATA!B188="SPECIAL EVENT","SE", IF(DATA!B188="NON SPECIAL EVENT", "NSE",""))</f>
        <v/>
      </c>
      <c r="E182" s="42" t="str">
        <f>IF(DATA!P188="BREWED COFFEE","BC", IF(DATA!P188="BREWED TEA","BT", IF(DATA!P188="FOUNTAIN","F", IF(DATA!P188="COOLER","C", IF(DATA!P188="FROZEN BEV. MACHINE", "FBM", IF(DATA!P188="ICETAINER", "IT", IF(DATA!P188="VENDERS","V"," ")))))))</f>
        <v xml:space="preserve"> </v>
      </c>
      <c r="F182" s="41" t="str">
        <f>IF(DATA!C188="CLOSED OUTLET -REMOVAL","X", IF(DATA!C188="ALL OTHER -REMOVAL", "O", IF(DATA!C188="CUSTOMER -PLACEMENT", "C", IF(DATA!C188="CUSTOMER -MOVEMENT", "C", " "))))</f>
        <v xml:space="preserve"> </v>
      </c>
      <c r="G182" s="40" t="str">
        <f t="shared" si="2"/>
        <v xml:space="preserve">|| | </v>
      </c>
      <c r="H182" s="39" t="e">
        <f>VLOOKUP(G:G,'INPUT ZCAM HIDE'!A:E,5,0)</f>
        <v>#N/A</v>
      </c>
      <c r="I182" s="39" t="e">
        <f>VLOOKUP(G:G,'INPUT ZCAM HIDE'!A:F,6,0)</f>
        <v>#N/A</v>
      </c>
    </row>
    <row r="183" spans="2:9" x14ac:dyDescent="0.35">
      <c r="B183" s="41">
        <f>DATA!$C$2+7*2</f>
        <v>14</v>
      </c>
      <c r="C183" s="40" t="str">
        <f>IF(DATA!A189="Z7 - REMOVAL","Z7", IF(DATA!A189="Z6 - PLACEMENT","Z6", IF(DATA!A189="ZL - MOVEMENT", "ZL","")))</f>
        <v/>
      </c>
      <c r="D183" s="40" t="str">
        <f>IF(DATA!B189="SPECIAL EVENT","SE", IF(DATA!B189="NON SPECIAL EVENT", "NSE",""))</f>
        <v/>
      </c>
      <c r="E183" s="42" t="str">
        <f>IF(DATA!P189="BREWED COFFEE","BC", IF(DATA!P189="BREWED TEA","BT", IF(DATA!P189="FOUNTAIN","F", IF(DATA!P189="COOLER","C", IF(DATA!P189="FROZEN BEV. MACHINE", "FBM", IF(DATA!P189="ICETAINER", "IT", IF(DATA!P189="VENDERS","V"," ")))))))</f>
        <v xml:space="preserve"> </v>
      </c>
      <c r="F183" s="41" t="str">
        <f>IF(DATA!C189="CLOSED OUTLET -REMOVAL","X", IF(DATA!C189="ALL OTHER -REMOVAL", "O", IF(DATA!C189="CUSTOMER -PLACEMENT", "C", IF(DATA!C189="CUSTOMER -MOVEMENT", "C", " "))))</f>
        <v xml:space="preserve"> </v>
      </c>
      <c r="G183" s="40" t="str">
        <f t="shared" si="2"/>
        <v xml:space="preserve">|| | </v>
      </c>
      <c r="H183" s="39" t="e">
        <f>VLOOKUP(G:G,'INPUT ZCAM HIDE'!A:E,5,0)</f>
        <v>#N/A</v>
      </c>
      <c r="I183" s="39" t="e">
        <f>VLOOKUP(G:G,'INPUT ZCAM HIDE'!A:F,6,0)</f>
        <v>#N/A</v>
      </c>
    </row>
    <row r="184" spans="2:9" x14ac:dyDescent="0.35">
      <c r="B184" s="41">
        <f>DATA!$C$2+7*2</f>
        <v>14</v>
      </c>
      <c r="C184" s="40" t="str">
        <f>IF(DATA!A190="Z7 - REMOVAL","Z7", IF(DATA!A190="Z6 - PLACEMENT","Z6", IF(DATA!A190="ZL - MOVEMENT", "ZL","")))</f>
        <v/>
      </c>
      <c r="D184" s="40" t="str">
        <f>IF(DATA!B190="SPECIAL EVENT","SE", IF(DATA!B190="NON SPECIAL EVENT", "NSE",""))</f>
        <v/>
      </c>
      <c r="E184" s="42" t="str">
        <f>IF(DATA!P190="BREWED COFFEE","BC", IF(DATA!P190="BREWED TEA","BT", IF(DATA!P190="FOUNTAIN","F", IF(DATA!P190="COOLER","C", IF(DATA!P190="FROZEN BEV. MACHINE", "FBM", IF(DATA!P190="ICETAINER", "IT", IF(DATA!P190="VENDERS","V"," ")))))))</f>
        <v xml:space="preserve"> </v>
      </c>
      <c r="F184" s="41" t="str">
        <f>IF(DATA!C190="CLOSED OUTLET -REMOVAL","X", IF(DATA!C190="ALL OTHER -REMOVAL", "O", IF(DATA!C190="CUSTOMER -PLACEMENT", "C", IF(DATA!C190="CUSTOMER -MOVEMENT", "C", " "))))</f>
        <v xml:space="preserve"> </v>
      </c>
      <c r="G184" s="40" t="str">
        <f t="shared" si="2"/>
        <v xml:space="preserve">|| | </v>
      </c>
      <c r="H184" s="39" t="e">
        <f>VLOOKUP(G:G,'INPUT ZCAM HIDE'!A:E,5,0)</f>
        <v>#N/A</v>
      </c>
      <c r="I184" s="39" t="e">
        <f>VLOOKUP(G:G,'INPUT ZCAM HIDE'!A:F,6,0)</f>
        <v>#N/A</v>
      </c>
    </row>
    <row r="185" spans="2:9" x14ac:dyDescent="0.35">
      <c r="B185" s="41">
        <f>DATA!$C$2+7*2</f>
        <v>14</v>
      </c>
      <c r="C185" s="40" t="str">
        <f>IF(DATA!A191="Z7 - REMOVAL","Z7", IF(DATA!A191="Z6 - PLACEMENT","Z6", IF(DATA!A191="ZL - MOVEMENT", "ZL","")))</f>
        <v/>
      </c>
      <c r="D185" s="40" t="str">
        <f>IF(DATA!B191="SPECIAL EVENT","SE", IF(DATA!B191="NON SPECIAL EVENT", "NSE",""))</f>
        <v/>
      </c>
      <c r="E185" s="42" t="str">
        <f>IF(DATA!P191="BREWED COFFEE","BC", IF(DATA!P191="BREWED TEA","BT", IF(DATA!P191="FOUNTAIN","F", IF(DATA!P191="COOLER","C", IF(DATA!P191="FROZEN BEV. MACHINE", "FBM", IF(DATA!P191="ICETAINER", "IT", IF(DATA!P191="VENDERS","V"," ")))))))</f>
        <v xml:space="preserve"> </v>
      </c>
      <c r="F185" s="41" t="str">
        <f>IF(DATA!C191="CLOSED OUTLET -REMOVAL","X", IF(DATA!C191="ALL OTHER -REMOVAL", "O", IF(DATA!C191="CUSTOMER -PLACEMENT", "C", IF(DATA!C191="CUSTOMER -MOVEMENT", "C", " "))))</f>
        <v xml:space="preserve"> </v>
      </c>
      <c r="G185" s="40" t="str">
        <f t="shared" si="2"/>
        <v xml:space="preserve">|| | </v>
      </c>
      <c r="H185" s="39" t="e">
        <f>VLOOKUP(G:G,'INPUT ZCAM HIDE'!A:E,5,0)</f>
        <v>#N/A</v>
      </c>
      <c r="I185" s="39" t="e">
        <f>VLOOKUP(G:G,'INPUT ZCAM HIDE'!A:F,6,0)</f>
        <v>#N/A</v>
      </c>
    </row>
    <row r="186" spans="2:9" x14ac:dyDescent="0.35">
      <c r="B186" s="41">
        <f>DATA!$C$2+7*2</f>
        <v>14</v>
      </c>
      <c r="C186" s="40" t="str">
        <f>IF(DATA!A192="Z7 - REMOVAL","Z7", IF(DATA!A192="Z6 - PLACEMENT","Z6", IF(DATA!A192="ZL - MOVEMENT", "ZL","")))</f>
        <v/>
      </c>
      <c r="D186" s="40" t="str">
        <f>IF(DATA!B192="SPECIAL EVENT","SE", IF(DATA!B192="NON SPECIAL EVENT", "NSE",""))</f>
        <v/>
      </c>
      <c r="E186" s="42" t="str">
        <f>IF(DATA!P192="BREWED COFFEE","BC", IF(DATA!P192="BREWED TEA","BT", IF(DATA!P192="FOUNTAIN","F", IF(DATA!P192="COOLER","C", IF(DATA!P192="FROZEN BEV. MACHINE", "FBM", IF(DATA!P192="ICETAINER", "IT", IF(DATA!P192="VENDERS","V"," ")))))))</f>
        <v xml:space="preserve"> </v>
      </c>
      <c r="F186" s="41" t="str">
        <f>IF(DATA!C192="CLOSED OUTLET -REMOVAL","X", IF(DATA!C192="ALL OTHER -REMOVAL", "O", IF(DATA!C192="CUSTOMER -PLACEMENT", "C", IF(DATA!C192="CUSTOMER -MOVEMENT", "C", " "))))</f>
        <v xml:space="preserve"> </v>
      </c>
      <c r="G186" s="40" t="str">
        <f t="shared" si="2"/>
        <v xml:space="preserve">|| | </v>
      </c>
      <c r="H186" s="39" t="e">
        <f>VLOOKUP(G:G,'INPUT ZCAM HIDE'!A:E,5,0)</f>
        <v>#N/A</v>
      </c>
      <c r="I186" s="39" t="e">
        <f>VLOOKUP(G:G,'INPUT ZCAM HIDE'!A:F,6,0)</f>
        <v>#N/A</v>
      </c>
    </row>
    <row r="187" spans="2:9" x14ac:dyDescent="0.35">
      <c r="B187" s="41">
        <f>DATA!$C$2+7*2</f>
        <v>14</v>
      </c>
      <c r="C187" s="40" t="str">
        <f>IF(DATA!A193="Z7 - REMOVAL","Z7", IF(DATA!A193="Z6 - PLACEMENT","Z6", IF(DATA!A193="ZL - MOVEMENT", "ZL","")))</f>
        <v/>
      </c>
      <c r="D187" s="40" t="str">
        <f>IF(DATA!B193="SPECIAL EVENT","SE", IF(DATA!B193="NON SPECIAL EVENT", "NSE",""))</f>
        <v/>
      </c>
      <c r="E187" s="42" t="str">
        <f>IF(DATA!P193="BREWED COFFEE","BC", IF(DATA!P193="BREWED TEA","BT", IF(DATA!P193="FOUNTAIN","F", IF(DATA!P193="COOLER","C", IF(DATA!P193="FROZEN BEV. MACHINE", "FBM", IF(DATA!P193="ICETAINER", "IT", IF(DATA!P193="VENDERS","V"," ")))))))</f>
        <v xml:space="preserve"> </v>
      </c>
      <c r="F187" s="41" t="str">
        <f>IF(DATA!C193="CLOSED OUTLET -REMOVAL","X", IF(DATA!C193="ALL OTHER -REMOVAL", "O", IF(DATA!C193="CUSTOMER -PLACEMENT", "C", IF(DATA!C193="CUSTOMER -MOVEMENT", "C", " "))))</f>
        <v xml:space="preserve"> </v>
      </c>
      <c r="G187" s="40" t="str">
        <f t="shared" si="2"/>
        <v xml:space="preserve">|| | </v>
      </c>
      <c r="H187" s="39" t="e">
        <f>VLOOKUP(G:G,'INPUT ZCAM HIDE'!A:E,5,0)</f>
        <v>#N/A</v>
      </c>
      <c r="I187" s="39" t="e">
        <f>VLOOKUP(G:G,'INPUT ZCAM HIDE'!A:F,6,0)</f>
        <v>#N/A</v>
      </c>
    </row>
    <row r="188" spans="2:9" x14ac:dyDescent="0.35">
      <c r="B188" s="41">
        <f>DATA!$C$2+7*2</f>
        <v>14</v>
      </c>
      <c r="C188" s="40" t="str">
        <f>IF(DATA!A194="Z7 - REMOVAL","Z7", IF(DATA!A194="Z6 - PLACEMENT","Z6", IF(DATA!A194="ZL - MOVEMENT", "ZL","")))</f>
        <v/>
      </c>
      <c r="D188" s="40" t="str">
        <f>IF(DATA!B194="SPECIAL EVENT","SE", IF(DATA!B194="NON SPECIAL EVENT", "NSE",""))</f>
        <v/>
      </c>
      <c r="E188" s="42" t="str">
        <f>IF(DATA!P194="BREWED COFFEE","BC", IF(DATA!P194="BREWED TEA","BT", IF(DATA!P194="FOUNTAIN","F", IF(DATA!P194="COOLER","C", IF(DATA!P194="FROZEN BEV. MACHINE", "FBM", IF(DATA!P194="ICETAINER", "IT", IF(DATA!P194="VENDERS","V"," ")))))))</f>
        <v xml:space="preserve"> </v>
      </c>
      <c r="F188" s="41" t="str">
        <f>IF(DATA!C194="CLOSED OUTLET -REMOVAL","X", IF(DATA!C194="ALL OTHER -REMOVAL", "O", IF(DATA!C194="CUSTOMER -PLACEMENT", "C", IF(DATA!C194="CUSTOMER -MOVEMENT", "C", " "))))</f>
        <v xml:space="preserve"> </v>
      </c>
      <c r="G188" s="40" t="str">
        <f t="shared" si="2"/>
        <v xml:space="preserve">|| | </v>
      </c>
      <c r="H188" s="39" t="e">
        <f>VLOOKUP(G:G,'INPUT ZCAM HIDE'!A:E,5,0)</f>
        <v>#N/A</v>
      </c>
      <c r="I188" s="39" t="e">
        <f>VLOOKUP(G:G,'INPUT ZCAM HIDE'!A:F,6,0)</f>
        <v>#N/A</v>
      </c>
    </row>
    <row r="189" spans="2:9" x14ac:dyDescent="0.35">
      <c r="B189" s="41">
        <f>DATA!$C$2+7*2</f>
        <v>14</v>
      </c>
      <c r="C189" s="40" t="str">
        <f>IF(DATA!A195="Z7 - REMOVAL","Z7", IF(DATA!A195="Z6 - PLACEMENT","Z6", IF(DATA!A195="ZL - MOVEMENT", "ZL","")))</f>
        <v/>
      </c>
      <c r="D189" s="40" t="str">
        <f>IF(DATA!B195="SPECIAL EVENT","SE", IF(DATA!B195="NON SPECIAL EVENT", "NSE",""))</f>
        <v/>
      </c>
      <c r="E189" s="42" t="str">
        <f>IF(DATA!P195="BREWED COFFEE","BC", IF(DATA!P195="BREWED TEA","BT", IF(DATA!P195="FOUNTAIN","F", IF(DATA!P195="COOLER","C", IF(DATA!P195="FROZEN BEV. MACHINE", "FBM", IF(DATA!P195="ICETAINER", "IT", IF(DATA!P195="VENDERS","V"," ")))))))</f>
        <v xml:space="preserve"> </v>
      </c>
      <c r="F189" s="41" t="str">
        <f>IF(DATA!C195="CLOSED OUTLET -REMOVAL","X", IF(DATA!C195="ALL OTHER -REMOVAL", "O", IF(DATA!C195="CUSTOMER -PLACEMENT", "C", IF(DATA!C195="CUSTOMER -MOVEMENT", "C", " "))))</f>
        <v xml:space="preserve"> </v>
      </c>
      <c r="G189" s="40" t="str">
        <f t="shared" si="2"/>
        <v xml:space="preserve">|| | </v>
      </c>
      <c r="H189" s="39" t="e">
        <f>VLOOKUP(G:G,'INPUT ZCAM HIDE'!A:E,5,0)</f>
        <v>#N/A</v>
      </c>
      <c r="I189" s="39" t="e">
        <f>VLOOKUP(G:G,'INPUT ZCAM HIDE'!A:F,6,0)</f>
        <v>#N/A</v>
      </c>
    </row>
    <row r="190" spans="2:9" x14ac:dyDescent="0.35">
      <c r="B190" s="41">
        <f>DATA!$C$2+7*2</f>
        <v>14</v>
      </c>
      <c r="C190" s="40" t="str">
        <f>IF(DATA!A196="Z7 - REMOVAL","Z7", IF(DATA!A196="Z6 - PLACEMENT","Z6", IF(DATA!A196="ZL - MOVEMENT", "ZL","")))</f>
        <v/>
      </c>
      <c r="D190" s="40" t="str">
        <f>IF(DATA!B196="SPECIAL EVENT","SE", IF(DATA!B196="NON SPECIAL EVENT", "NSE",""))</f>
        <v/>
      </c>
      <c r="E190" s="42" t="str">
        <f>IF(DATA!P196="BREWED COFFEE","BC", IF(DATA!P196="BREWED TEA","BT", IF(DATA!P196="FOUNTAIN","F", IF(DATA!P196="COOLER","C", IF(DATA!P196="FROZEN BEV. MACHINE", "FBM", IF(DATA!P196="ICETAINER", "IT", IF(DATA!P196="VENDERS","V"," ")))))))</f>
        <v xml:space="preserve"> </v>
      </c>
      <c r="F190" s="41" t="str">
        <f>IF(DATA!C196="CLOSED OUTLET -REMOVAL","X", IF(DATA!C196="ALL OTHER -REMOVAL", "O", IF(DATA!C196="CUSTOMER -PLACEMENT", "C", IF(DATA!C196="CUSTOMER -MOVEMENT", "C", " "))))</f>
        <v xml:space="preserve"> </v>
      </c>
      <c r="G190" s="40" t="str">
        <f t="shared" si="2"/>
        <v xml:space="preserve">|| | </v>
      </c>
      <c r="H190" s="39" t="e">
        <f>VLOOKUP(G:G,'INPUT ZCAM HIDE'!A:E,5,0)</f>
        <v>#N/A</v>
      </c>
      <c r="I190" s="39" t="e">
        <f>VLOOKUP(G:G,'INPUT ZCAM HIDE'!A:F,6,0)</f>
        <v>#N/A</v>
      </c>
    </row>
    <row r="191" spans="2:9" x14ac:dyDescent="0.35">
      <c r="B191" s="41">
        <f>DATA!$C$2+7*2</f>
        <v>14</v>
      </c>
      <c r="C191" s="40" t="str">
        <f>IF(DATA!A197="Z7 - REMOVAL","Z7", IF(DATA!A197="Z6 - PLACEMENT","Z6", IF(DATA!A197="ZL - MOVEMENT", "ZL","")))</f>
        <v/>
      </c>
      <c r="D191" s="40" t="str">
        <f>IF(DATA!B197="SPECIAL EVENT","SE", IF(DATA!B197="NON SPECIAL EVENT", "NSE",""))</f>
        <v/>
      </c>
      <c r="E191" s="42" t="str">
        <f>IF(DATA!P197="BREWED COFFEE","BC", IF(DATA!P197="BREWED TEA","BT", IF(DATA!P197="FOUNTAIN","F", IF(DATA!P197="COOLER","C", IF(DATA!P197="FROZEN BEV. MACHINE", "FBM", IF(DATA!P197="ICETAINER", "IT", IF(DATA!P197="VENDERS","V"," ")))))))</f>
        <v xml:space="preserve"> </v>
      </c>
      <c r="F191" s="41" t="str">
        <f>IF(DATA!C197="CLOSED OUTLET -REMOVAL","X", IF(DATA!C197="ALL OTHER -REMOVAL", "O", IF(DATA!C197="CUSTOMER -PLACEMENT", "C", IF(DATA!C197="CUSTOMER -MOVEMENT", "C", " "))))</f>
        <v xml:space="preserve"> </v>
      </c>
      <c r="G191" s="40" t="str">
        <f t="shared" si="2"/>
        <v xml:space="preserve">|| | </v>
      </c>
      <c r="H191" s="39" t="e">
        <f>VLOOKUP(G:G,'INPUT ZCAM HIDE'!A:E,5,0)</f>
        <v>#N/A</v>
      </c>
      <c r="I191" s="39" t="e">
        <f>VLOOKUP(G:G,'INPUT ZCAM HIDE'!A:F,6,0)</f>
        <v>#N/A</v>
      </c>
    </row>
    <row r="192" spans="2:9" x14ac:dyDescent="0.35">
      <c r="B192" s="41">
        <f>DATA!$C$2+7*2</f>
        <v>14</v>
      </c>
      <c r="C192" s="40" t="str">
        <f>IF(DATA!A198="Z7 - REMOVAL","Z7", IF(DATA!A198="Z6 - PLACEMENT","Z6", IF(DATA!A198="ZL - MOVEMENT", "ZL","")))</f>
        <v/>
      </c>
      <c r="D192" s="40" t="str">
        <f>IF(DATA!B198="SPECIAL EVENT","SE", IF(DATA!B198="NON SPECIAL EVENT", "NSE",""))</f>
        <v/>
      </c>
      <c r="E192" s="42" t="str">
        <f>IF(DATA!P198="BREWED COFFEE","BC", IF(DATA!P198="BREWED TEA","BT", IF(DATA!P198="FOUNTAIN","F", IF(DATA!P198="COOLER","C", IF(DATA!P198="FROZEN BEV. MACHINE", "FBM", IF(DATA!P198="ICETAINER", "IT", IF(DATA!P198="VENDERS","V"," ")))))))</f>
        <v xml:space="preserve"> </v>
      </c>
      <c r="F192" s="41" t="str">
        <f>IF(DATA!C198="CLOSED OUTLET -REMOVAL","X", IF(DATA!C198="ALL OTHER -REMOVAL", "O", IF(DATA!C198="CUSTOMER -PLACEMENT", "C", IF(DATA!C198="CUSTOMER -MOVEMENT", "C", " "))))</f>
        <v xml:space="preserve"> </v>
      </c>
      <c r="G192" s="40" t="str">
        <f t="shared" si="2"/>
        <v xml:space="preserve">|| | </v>
      </c>
      <c r="H192" s="39" t="e">
        <f>VLOOKUP(G:G,'INPUT ZCAM HIDE'!A:E,5,0)</f>
        <v>#N/A</v>
      </c>
      <c r="I192" s="39" t="e">
        <f>VLOOKUP(G:G,'INPUT ZCAM HIDE'!A:F,6,0)</f>
        <v>#N/A</v>
      </c>
    </row>
    <row r="193" spans="2:9" x14ac:dyDescent="0.35">
      <c r="B193" s="41">
        <f>DATA!$C$2+7*2</f>
        <v>14</v>
      </c>
      <c r="C193" s="40" t="str">
        <f>IF(DATA!A199="Z7 - REMOVAL","Z7", IF(DATA!A199="Z6 - PLACEMENT","Z6", IF(DATA!A199="ZL - MOVEMENT", "ZL","")))</f>
        <v/>
      </c>
      <c r="D193" s="40" t="str">
        <f>IF(DATA!B199="SPECIAL EVENT","SE", IF(DATA!B199="NON SPECIAL EVENT", "NSE",""))</f>
        <v/>
      </c>
      <c r="E193" s="42" t="str">
        <f>IF(DATA!P199="BREWED COFFEE","BC", IF(DATA!P199="BREWED TEA","BT", IF(DATA!P199="FOUNTAIN","F", IF(DATA!P199="COOLER","C", IF(DATA!P199="FROZEN BEV. MACHINE", "FBM", IF(DATA!P199="ICETAINER", "IT", IF(DATA!P199="VENDERS","V"," ")))))))</f>
        <v xml:space="preserve"> </v>
      </c>
      <c r="F193" s="41" t="str">
        <f>IF(DATA!C199="CLOSED OUTLET -REMOVAL","X", IF(DATA!C199="ALL OTHER -REMOVAL", "O", IF(DATA!C199="CUSTOMER -PLACEMENT", "C", IF(DATA!C199="CUSTOMER -MOVEMENT", "C", " "))))</f>
        <v xml:space="preserve"> </v>
      </c>
      <c r="G193" s="40" t="str">
        <f t="shared" si="2"/>
        <v xml:space="preserve">|| | </v>
      </c>
      <c r="H193" s="39" t="e">
        <f>VLOOKUP(G:G,'INPUT ZCAM HIDE'!A:E,5,0)</f>
        <v>#N/A</v>
      </c>
      <c r="I193" s="39" t="e">
        <f>VLOOKUP(G:G,'INPUT ZCAM HIDE'!A:F,6,0)</f>
        <v>#N/A</v>
      </c>
    </row>
    <row r="194" spans="2:9" x14ac:dyDescent="0.35">
      <c r="B194" s="41">
        <f>DATA!$C$2+7*2</f>
        <v>14</v>
      </c>
      <c r="C194" s="40" t="str">
        <f>IF(DATA!A200="Z7 - REMOVAL","Z7", IF(DATA!A200="Z6 - PLACEMENT","Z6", IF(DATA!A200="ZL - MOVEMENT", "ZL","")))</f>
        <v/>
      </c>
      <c r="D194" s="40" t="str">
        <f>IF(DATA!B200="SPECIAL EVENT","SE", IF(DATA!B200="NON SPECIAL EVENT", "NSE",""))</f>
        <v/>
      </c>
      <c r="E194" s="42" t="str">
        <f>IF(DATA!P200="BREWED COFFEE","BC", IF(DATA!P200="BREWED TEA","BT", IF(DATA!P200="FOUNTAIN","F", IF(DATA!P200="COOLER","C", IF(DATA!P200="FROZEN BEV. MACHINE", "FBM", IF(DATA!P200="ICETAINER", "IT", IF(DATA!P200="VENDERS","V"," ")))))))</f>
        <v xml:space="preserve"> </v>
      </c>
      <c r="F194" s="41" t="str">
        <f>IF(DATA!C200="CLOSED OUTLET -REMOVAL","X", IF(DATA!C200="ALL OTHER -REMOVAL", "O", IF(DATA!C200="CUSTOMER -PLACEMENT", "C", IF(DATA!C200="CUSTOMER -MOVEMENT", "C", " "))))</f>
        <v xml:space="preserve"> </v>
      </c>
      <c r="G194" s="40" t="str">
        <f t="shared" si="2"/>
        <v xml:space="preserve">|| | </v>
      </c>
      <c r="H194" s="39" t="e">
        <f>VLOOKUP(G:G,'INPUT ZCAM HIDE'!A:E,5,0)</f>
        <v>#N/A</v>
      </c>
      <c r="I194" s="39" t="e">
        <f>VLOOKUP(G:G,'INPUT ZCAM HIDE'!A:F,6,0)</f>
        <v>#N/A</v>
      </c>
    </row>
    <row r="195" spans="2:9" x14ac:dyDescent="0.35">
      <c r="B195" s="41">
        <f>DATA!$C$2+7*2</f>
        <v>14</v>
      </c>
      <c r="C195" s="40" t="str">
        <f>IF(DATA!A201="Z7 - REMOVAL","Z7", IF(DATA!A201="Z6 - PLACEMENT","Z6", IF(DATA!A201="ZL - MOVEMENT", "ZL","")))</f>
        <v/>
      </c>
      <c r="D195" s="40" t="str">
        <f>IF(DATA!B201="SPECIAL EVENT","SE", IF(DATA!B201="NON SPECIAL EVENT", "NSE",""))</f>
        <v/>
      </c>
      <c r="E195" s="42" t="str">
        <f>IF(DATA!P201="BREWED COFFEE","BC", IF(DATA!P201="BREWED TEA","BT", IF(DATA!P201="FOUNTAIN","F", IF(DATA!P201="COOLER","C", IF(DATA!P201="FROZEN BEV. MACHINE", "FBM", IF(DATA!P201="ICETAINER", "IT", IF(DATA!P201="VENDERS","V"," ")))))))</f>
        <v xml:space="preserve"> </v>
      </c>
      <c r="F195" s="41" t="str">
        <f>IF(DATA!C201="CLOSED OUTLET -REMOVAL","X", IF(DATA!C201="ALL OTHER -REMOVAL", "O", IF(DATA!C201="CUSTOMER -PLACEMENT", "C", IF(DATA!C201="CUSTOMER -MOVEMENT", "C", " "))))</f>
        <v xml:space="preserve"> </v>
      </c>
      <c r="G195" s="40" t="str">
        <f t="shared" si="2"/>
        <v xml:space="preserve">|| | </v>
      </c>
      <c r="H195" s="39" t="e">
        <f>VLOOKUP(G:G,'INPUT ZCAM HIDE'!A:E,5,0)</f>
        <v>#N/A</v>
      </c>
      <c r="I195" s="39" t="e">
        <f>VLOOKUP(G:G,'INPUT ZCAM HIDE'!A:F,6,0)</f>
        <v>#N/A</v>
      </c>
    </row>
    <row r="196" spans="2:9" x14ac:dyDescent="0.35">
      <c r="B196" s="41">
        <f>DATA!$C$2+7*2</f>
        <v>14</v>
      </c>
      <c r="C196" s="40" t="str">
        <f>IF(DATA!A202="Z7 - REMOVAL","Z7", IF(DATA!A202="Z6 - PLACEMENT","Z6", IF(DATA!A202="ZL - MOVEMENT", "ZL","")))</f>
        <v/>
      </c>
      <c r="D196" s="40" t="str">
        <f>IF(DATA!B202="SPECIAL EVENT","SE", IF(DATA!B202="NON SPECIAL EVENT", "NSE",""))</f>
        <v/>
      </c>
      <c r="E196" s="42" t="str">
        <f>IF(DATA!P202="BREWED COFFEE","BC", IF(DATA!P202="BREWED TEA","BT", IF(DATA!P202="FOUNTAIN","F", IF(DATA!P202="COOLER","C", IF(DATA!P202="FROZEN BEV. MACHINE", "FBM", IF(DATA!P202="ICETAINER", "IT", IF(DATA!P202="VENDERS","V"," ")))))))</f>
        <v xml:space="preserve"> </v>
      </c>
      <c r="F196" s="41" t="str">
        <f>IF(DATA!C202="CLOSED OUTLET -REMOVAL","X", IF(DATA!C202="ALL OTHER -REMOVAL", "O", IF(DATA!C202="CUSTOMER -PLACEMENT", "C", IF(DATA!C202="CUSTOMER -MOVEMENT", "C", " "))))</f>
        <v xml:space="preserve"> </v>
      </c>
      <c r="G196" s="40" t="str">
        <f t="shared" ref="G196:G259" si="3">CONCATENATE(C196,"|",D196,"|",E196,"|",F196)</f>
        <v xml:space="preserve">|| | </v>
      </c>
      <c r="H196" s="39" t="e">
        <f>VLOOKUP(G:G,'INPUT ZCAM HIDE'!A:E,5,0)</f>
        <v>#N/A</v>
      </c>
      <c r="I196" s="39" t="e">
        <f>VLOOKUP(G:G,'INPUT ZCAM HIDE'!A:F,6,0)</f>
        <v>#N/A</v>
      </c>
    </row>
    <row r="197" spans="2:9" x14ac:dyDescent="0.35">
      <c r="B197" s="41">
        <f>DATA!$C$2+7*2</f>
        <v>14</v>
      </c>
      <c r="C197" s="40" t="str">
        <f>IF(DATA!A203="Z7 - REMOVAL","Z7", IF(DATA!A203="Z6 - PLACEMENT","Z6", IF(DATA!A203="ZL - MOVEMENT", "ZL","")))</f>
        <v/>
      </c>
      <c r="D197" s="40" t="str">
        <f>IF(DATA!B203="SPECIAL EVENT","SE", IF(DATA!B203="NON SPECIAL EVENT", "NSE",""))</f>
        <v/>
      </c>
      <c r="E197" s="42" t="str">
        <f>IF(DATA!P203="BREWED COFFEE","BC", IF(DATA!P203="BREWED TEA","BT", IF(DATA!P203="FOUNTAIN","F", IF(DATA!P203="COOLER","C", IF(DATA!P203="FROZEN BEV. MACHINE", "FBM", IF(DATA!P203="ICETAINER", "IT", IF(DATA!P203="VENDERS","V"," ")))))))</f>
        <v xml:space="preserve"> </v>
      </c>
      <c r="F197" s="41" t="str">
        <f>IF(DATA!C203="CLOSED OUTLET -REMOVAL","X", IF(DATA!C203="ALL OTHER -REMOVAL", "O", IF(DATA!C203="CUSTOMER -PLACEMENT", "C", IF(DATA!C203="CUSTOMER -MOVEMENT", "C", " "))))</f>
        <v xml:space="preserve"> </v>
      </c>
      <c r="G197" s="40" t="str">
        <f t="shared" si="3"/>
        <v xml:space="preserve">|| | </v>
      </c>
      <c r="H197" s="39" t="e">
        <f>VLOOKUP(G:G,'INPUT ZCAM HIDE'!A:E,5,0)</f>
        <v>#N/A</v>
      </c>
      <c r="I197" s="39" t="e">
        <f>VLOOKUP(G:G,'INPUT ZCAM HIDE'!A:F,6,0)</f>
        <v>#N/A</v>
      </c>
    </row>
    <row r="198" spans="2:9" x14ac:dyDescent="0.35">
      <c r="B198" s="41">
        <f>DATA!$C$2+7*2</f>
        <v>14</v>
      </c>
      <c r="C198" s="40" t="str">
        <f>IF(DATA!A204="Z7 - REMOVAL","Z7", IF(DATA!A204="Z6 - PLACEMENT","Z6", IF(DATA!A204="ZL - MOVEMENT", "ZL","")))</f>
        <v/>
      </c>
      <c r="D198" s="40" t="str">
        <f>IF(DATA!B204="SPECIAL EVENT","SE", IF(DATA!B204="NON SPECIAL EVENT", "NSE",""))</f>
        <v/>
      </c>
      <c r="E198" s="42" t="str">
        <f>IF(DATA!P204="BREWED COFFEE","BC", IF(DATA!P204="BREWED TEA","BT", IF(DATA!P204="FOUNTAIN","F", IF(DATA!P204="COOLER","C", IF(DATA!P204="FROZEN BEV. MACHINE", "FBM", IF(DATA!P204="ICETAINER", "IT", IF(DATA!P204="VENDERS","V"," ")))))))</f>
        <v xml:space="preserve"> </v>
      </c>
      <c r="F198" s="41" t="str">
        <f>IF(DATA!C204="CLOSED OUTLET -REMOVAL","X", IF(DATA!C204="ALL OTHER -REMOVAL", "O", IF(DATA!C204="CUSTOMER -PLACEMENT", "C", IF(DATA!C204="CUSTOMER -MOVEMENT", "C", " "))))</f>
        <v xml:space="preserve"> </v>
      </c>
      <c r="G198" s="40" t="str">
        <f t="shared" si="3"/>
        <v xml:space="preserve">|| | </v>
      </c>
      <c r="H198" s="39" t="e">
        <f>VLOOKUP(G:G,'INPUT ZCAM HIDE'!A:E,5,0)</f>
        <v>#N/A</v>
      </c>
      <c r="I198" s="39" t="e">
        <f>VLOOKUP(G:G,'INPUT ZCAM HIDE'!A:F,6,0)</f>
        <v>#N/A</v>
      </c>
    </row>
    <row r="199" spans="2:9" x14ac:dyDescent="0.35">
      <c r="B199" s="41">
        <f>DATA!$C$2+7*2</f>
        <v>14</v>
      </c>
      <c r="C199" s="40" t="str">
        <f>IF(DATA!A205="Z7 - REMOVAL","Z7", IF(DATA!A205="Z6 - PLACEMENT","Z6", IF(DATA!A205="ZL - MOVEMENT", "ZL","")))</f>
        <v/>
      </c>
      <c r="D199" s="40" t="str">
        <f>IF(DATA!B205="SPECIAL EVENT","SE", IF(DATA!B205="NON SPECIAL EVENT", "NSE",""))</f>
        <v/>
      </c>
      <c r="E199" s="42" t="str">
        <f>IF(DATA!P205="BREWED COFFEE","BC", IF(DATA!P205="BREWED TEA","BT", IF(DATA!P205="FOUNTAIN","F", IF(DATA!P205="COOLER","C", IF(DATA!P205="FROZEN BEV. MACHINE", "FBM", IF(DATA!P205="ICETAINER", "IT", IF(DATA!P205="VENDERS","V"," ")))))))</f>
        <v xml:space="preserve"> </v>
      </c>
      <c r="F199" s="41" t="str">
        <f>IF(DATA!C205="CLOSED OUTLET -REMOVAL","X", IF(DATA!C205="ALL OTHER -REMOVAL", "O", IF(DATA!C205="CUSTOMER -PLACEMENT", "C", IF(DATA!C205="CUSTOMER -MOVEMENT", "C", " "))))</f>
        <v xml:space="preserve"> </v>
      </c>
      <c r="G199" s="40" t="str">
        <f t="shared" si="3"/>
        <v xml:space="preserve">|| | </v>
      </c>
      <c r="H199" s="39" t="e">
        <f>VLOOKUP(G:G,'INPUT ZCAM HIDE'!A:E,5,0)</f>
        <v>#N/A</v>
      </c>
      <c r="I199" s="39" t="e">
        <f>VLOOKUP(G:G,'INPUT ZCAM HIDE'!A:F,6,0)</f>
        <v>#N/A</v>
      </c>
    </row>
    <row r="200" spans="2:9" x14ac:dyDescent="0.35">
      <c r="B200" s="41">
        <f>DATA!$C$2+7*2</f>
        <v>14</v>
      </c>
      <c r="C200" s="40" t="str">
        <f>IF(DATA!A206="Z7 - REMOVAL","Z7", IF(DATA!A206="Z6 - PLACEMENT","Z6", IF(DATA!A206="ZL - MOVEMENT", "ZL","")))</f>
        <v/>
      </c>
      <c r="D200" s="40" t="str">
        <f>IF(DATA!B206="SPECIAL EVENT","SE", IF(DATA!B206="NON SPECIAL EVENT", "NSE",""))</f>
        <v/>
      </c>
      <c r="E200" s="42" t="str">
        <f>IF(DATA!P206="BREWED COFFEE","BC", IF(DATA!P206="BREWED TEA","BT", IF(DATA!P206="FOUNTAIN","F", IF(DATA!P206="COOLER","C", IF(DATA!P206="FROZEN BEV. MACHINE", "FBM", IF(DATA!P206="ICETAINER", "IT", IF(DATA!P206="VENDERS","V"," ")))))))</f>
        <v xml:space="preserve"> </v>
      </c>
      <c r="F200" s="41" t="str">
        <f>IF(DATA!C206="CLOSED OUTLET -REMOVAL","X", IF(DATA!C206="ALL OTHER -REMOVAL", "O", IF(DATA!C206="CUSTOMER -PLACEMENT", "C", IF(DATA!C206="CUSTOMER -MOVEMENT", "C", " "))))</f>
        <v xml:space="preserve"> </v>
      </c>
      <c r="G200" s="40" t="str">
        <f t="shared" si="3"/>
        <v xml:space="preserve">|| | </v>
      </c>
      <c r="H200" s="39" t="e">
        <f>VLOOKUP(G:G,'INPUT ZCAM HIDE'!A:E,5,0)</f>
        <v>#N/A</v>
      </c>
      <c r="I200" s="39" t="e">
        <f>VLOOKUP(G:G,'INPUT ZCAM HIDE'!A:F,6,0)</f>
        <v>#N/A</v>
      </c>
    </row>
    <row r="201" spans="2:9" x14ac:dyDescent="0.35">
      <c r="B201" s="41">
        <f>DATA!$C$2+7*2</f>
        <v>14</v>
      </c>
      <c r="C201" s="40" t="str">
        <f>IF(DATA!A207="Z7 - REMOVAL","Z7", IF(DATA!A207="Z6 - PLACEMENT","Z6", IF(DATA!A207="ZL - MOVEMENT", "ZL","")))</f>
        <v/>
      </c>
      <c r="D201" s="40" t="str">
        <f>IF(DATA!B207="SPECIAL EVENT","SE", IF(DATA!B207="NON SPECIAL EVENT", "NSE",""))</f>
        <v/>
      </c>
      <c r="E201" s="42" t="str">
        <f>IF(DATA!P207="BREWED COFFEE","BC", IF(DATA!P207="BREWED TEA","BT", IF(DATA!P207="FOUNTAIN","F", IF(DATA!P207="COOLER","C", IF(DATA!P207="FROZEN BEV. MACHINE", "FBM", IF(DATA!P207="ICETAINER", "IT", IF(DATA!P207="VENDERS","V"," ")))))))</f>
        <v xml:space="preserve"> </v>
      </c>
      <c r="F201" s="41" t="str">
        <f>IF(DATA!C207="CLOSED OUTLET -REMOVAL","X", IF(DATA!C207="ALL OTHER -REMOVAL", "O", IF(DATA!C207="CUSTOMER -PLACEMENT", "C", IF(DATA!C207="CUSTOMER -MOVEMENT", "C", " "))))</f>
        <v xml:space="preserve"> </v>
      </c>
      <c r="G201" s="40" t="str">
        <f t="shared" si="3"/>
        <v xml:space="preserve">|| | </v>
      </c>
      <c r="H201" s="39" t="e">
        <f>VLOOKUP(G:G,'INPUT ZCAM HIDE'!A:E,5,0)</f>
        <v>#N/A</v>
      </c>
      <c r="I201" s="39" t="e">
        <f>VLOOKUP(G:G,'INPUT ZCAM HIDE'!A:F,6,0)</f>
        <v>#N/A</v>
      </c>
    </row>
    <row r="202" spans="2:9" x14ac:dyDescent="0.35">
      <c r="B202" s="41">
        <f>DATA!$C$2+7*2</f>
        <v>14</v>
      </c>
      <c r="C202" s="40" t="str">
        <f>IF(DATA!A208="Z7 - REMOVAL","Z7", IF(DATA!A208="Z6 - PLACEMENT","Z6", IF(DATA!A208="ZL - MOVEMENT", "ZL","")))</f>
        <v/>
      </c>
      <c r="D202" s="40" t="str">
        <f>IF(DATA!B208="SPECIAL EVENT","SE", IF(DATA!B208="NON SPECIAL EVENT", "NSE",""))</f>
        <v/>
      </c>
      <c r="E202" s="42" t="str">
        <f>IF(DATA!P208="BREWED COFFEE","BC", IF(DATA!P208="BREWED TEA","BT", IF(DATA!P208="FOUNTAIN","F", IF(DATA!P208="COOLER","C", IF(DATA!P208="FROZEN BEV. MACHINE", "FBM", IF(DATA!P208="ICETAINER", "IT", IF(DATA!P208="VENDERS","V"," ")))))))</f>
        <v xml:space="preserve"> </v>
      </c>
      <c r="F202" s="41" t="str">
        <f>IF(DATA!C208="CLOSED OUTLET -REMOVAL","X", IF(DATA!C208="ALL OTHER -REMOVAL", "O", IF(DATA!C208="CUSTOMER -PLACEMENT", "C", IF(DATA!C208="CUSTOMER -MOVEMENT", "C", " "))))</f>
        <v xml:space="preserve"> </v>
      </c>
      <c r="G202" s="40" t="str">
        <f t="shared" si="3"/>
        <v xml:space="preserve">|| | </v>
      </c>
      <c r="H202" s="39" t="e">
        <f>VLOOKUP(G:G,'INPUT ZCAM HIDE'!A:E,5,0)</f>
        <v>#N/A</v>
      </c>
      <c r="I202" s="39" t="e">
        <f>VLOOKUP(G:G,'INPUT ZCAM HIDE'!A:F,6,0)</f>
        <v>#N/A</v>
      </c>
    </row>
    <row r="203" spans="2:9" x14ac:dyDescent="0.35">
      <c r="B203" s="41">
        <f>DATA!$C$2+7*2</f>
        <v>14</v>
      </c>
      <c r="C203" s="40" t="str">
        <f>IF(DATA!A209="Z7 - REMOVAL","Z7", IF(DATA!A209="Z6 - PLACEMENT","Z6", IF(DATA!A209="ZL - MOVEMENT", "ZL","")))</f>
        <v/>
      </c>
      <c r="D203" s="40" t="str">
        <f>IF(DATA!B209="SPECIAL EVENT","SE", IF(DATA!B209="NON SPECIAL EVENT", "NSE",""))</f>
        <v/>
      </c>
      <c r="E203" s="42" t="str">
        <f>IF(DATA!P209="BREWED COFFEE","BC", IF(DATA!P209="BREWED TEA","BT", IF(DATA!P209="FOUNTAIN","F", IF(DATA!P209="COOLER","C", IF(DATA!P209="FROZEN BEV. MACHINE", "FBM", IF(DATA!P209="ICETAINER", "IT", IF(DATA!P209="VENDERS","V"," ")))))))</f>
        <v xml:space="preserve"> </v>
      </c>
      <c r="F203" s="41" t="str">
        <f>IF(DATA!C209="CLOSED OUTLET -REMOVAL","X", IF(DATA!C209="ALL OTHER -REMOVAL", "O", IF(DATA!C209="CUSTOMER -PLACEMENT", "C", IF(DATA!C209="CUSTOMER -MOVEMENT", "C", " "))))</f>
        <v xml:space="preserve"> </v>
      </c>
      <c r="G203" s="40" t="str">
        <f t="shared" si="3"/>
        <v xml:space="preserve">|| | </v>
      </c>
      <c r="H203" s="39" t="e">
        <f>VLOOKUP(G:G,'INPUT ZCAM HIDE'!A:E,5,0)</f>
        <v>#N/A</v>
      </c>
      <c r="I203" s="39" t="e">
        <f>VLOOKUP(G:G,'INPUT ZCAM HIDE'!A:F,6,0)</f>
        <v>#N/A</v>
      </c>
    </row>
    <row r="204" spans="2:9" x14ac:dyDescent="0.35">
      <c r="B204" s="41">
        <f>DATA!$C$2+7*2</f>
        <v>14</v>
      </c>
      <c r="C204" s="40" t="str">
        <f>IF(DATA!A210="Z7 - REMOVAL","Z7", IF(DATA!A210="Z6 - PLACEMENT","Z6", IF(DATA!A210="ZL - MOVEMENT", "ZL","")))</f>
        <v/>
      </c>
      <c r="D204" s="40" t="str">
        <f>IF(DATA!B210="SPECIAL EVENT","SE", IF(DATA!B210="NON SPECIAL EVENT", "NSE",""))</f>
        <v/>
      </c>
      <c r="E204" s="42" t="str">
        <f>IF(DATA!P210="BREWED COFFEE","BC", IF(DATA!P210="BREWED TEA","BT", IF(DATA!P210="FOUNTAIN","F", IF(DATA!P210="COOLER","C", IF(DATA!P210="FROZEN BEV. MACHINE", "FBM", IF(DATA!P210="ICETAINER", "IT", IF(DATA!P210="VENDERS","V"," ")))))))</f>
        <v xml:space="preserve"> </v>
      </c>
      <c r="F204" s="41" t="str">
        <f>IF(DATA!C210="CLOSED OUTLET -REMOVAL","X", IF(DATA!C210="ALL OTHER -REMOVAL", "O", IF(DATA!C210="CUSTOMER -PLACEMENT", "C", IF(DATA!C210="CUSTOMER -MOVEMENT", "C", " "))))</f>
        <v xml:space="preserve"> </v>
      </c>
      <c r="G204" s="40" t="str">
        <f t="shared" si="3"/>
        <v xml:space="preserve">|| | </v>
      </c>
      <c r="H204" s="39" t="e">
        <f>VLOOKUP(G:G,'INPUT ZCAM HIDE'!A:E,5,0)</f>
        <v>#N/A</v>
      </c>
      <c r="I204" s="39" t="e">
        <f>VLOOKUP(G:G,'INPUT ZCAM HIDE'!A:F,6,0)</f>
        <v>#N/A</v>
      </c>
    </row>
    <row r="205" spans="2:9" x14ac:dyDescent="0.35">
      <c r="B205" s="41">
        <f>DATA!$C$2+7*2</f>
        <v>14</v>
      </c>
      <c r="C205" s="40" t="str">
        <f>IF(DATA!A211="Z7 - REMOVAL","Z7", IF(DATA!A211="Z6 - PLACEMENT","Z6", IF(DATA!A211="ZL - MOVEMENT", "ZL","")))</f>
        <v/>
      </c>
      <c r="D205" s="40" t="str">
        <f>IF(DATA!B211="SPECIAL EVENT","SE", IF(DATA!B211="NON SPECIAL EVENT", "NSE",""))</f>
        <v/>
      </c>
      <c r="E205" s="42" t="str">
        <f>IF(DATA!P211="BREWED COFFEE","BC", IF(DATA!P211="BREWED TEA","BT", IF(DATA!P211="FOUNTAIN","F", IF(DATA!P211="COOLER","C", IF(DATA!P211="FROZEN BEV. MACHINE", "FBM", IF(DATA!P211="ICETAINER", "IT", IF(DATA!P211="VENDERS","V"," ")))))))</f>
        <v xml:space="preserve"> </v>
      </c>
      <c r="F205" s="41" t="str">
        <f>IF(DATA!C211="CLOSED OUTLET -REMOVAL","X", IF(DATA!C211="ALL OTHER -REMOVAL", "O", IF(DATA!C211="CUSTOMER -PLACEMENT", "C", IF(DATA!C211="CUSTOMER -MOVEMENT", "C", " "))))</f>
        <v xml:space="preserve"> </v>
      </c>
      <c r="G205" s="40" t="str">
        <f t="shared" si="3"/>
        <v xml:space="preserve">|| | </v>
      </c>
      <c r="H205" s="39" t="e">
        <f>VLOOKUP(G:G,'INPUT ZCAM HIDE'!A:E,5,0)</f>
        <v>#N/A</v>
      </c>
      <c r="I205" s="39" t="e">
        <f>VLOOKUP(G:G,'INPUT ZCAM HIDE'!A:F,6,0)</f>
        <v>#N/A</v>
      </c>
    </row>
    <row r="206" spans="2:9" x14ac:dyDescent="0.35">
      <c r="B206" s="41">
        <f>DATA!$C$2+7*2</f>
        <v>14</v>
      </c>
      <c r="C206" s="40" t="str">
        <f>IF(DATA!A212="Z7 - REMOVAL","Z7", IF(DATA!A212="Z6 - PLACEMENT","Z6", IF(DATA!A212="ZL - MOVEMENT", "ZL","")))</f>
        <v/>
      </c>
      <c r="D206" s="40" t="str">
        <f>IF(DATA!B212="SPECIAL EVENT","SE", IF(DATA!B212="NON SPECIAL EVENT", "NSE",""))</f>
        <v/>
      </c>
      <c r="E206" s="42" t="str">
        <f>IF(DATA!P212="BREWED COFFEE","BC", IF(DATA!P212="BREWED TEA","BT", IF(DATA!P212="FOUNTAIN","F", IF(DATA!P212="COOLER","C", IF(DATA!P212="FROZEN BEV. MACHINE", "FBM", IF(DATA!P212="ICETAINER", "IT", IF(DATA!P212="VENDERS","V"," ")))))))</f>
        <v xml:space="preserve"> </v>
      </c>
      <c r="F206" s="41" t="str">
        <f>IF(DATA!C212="CLOSED OUTLET -REMOVAL","X", IF(DATA!C212="ALL OTHER -REMOVAL", "O", IF(DATA!C212="CUSTOMER -PLACEMENT", "C", IF(DATA!C212="CUSTOMER -MOVEMENT", "C", " "))))</f>
        <v xml:space="preserve"> </v>
      </c>
      <c r="G206" s="40" t="str">
        <f t="shared" si="3"/>
        <v xml:space="preserve">|| | </v>
      </c>
      <c r="H206" s="39" t="e">
        <f>VLOOKUP(G:G,'INPUT ZCAM HIDE'!A:E,5,0)</f>
        <v>#N/A</v>
      </c>
      <c r="I206" s="39" t="e">
        <f>VLOOKUP(G:G,'INPUT ZCAM HIDE'!A:F,6,0)</f>
        <v>#N/A</v>
      </c>
    </row>
    <row r="207" spans="2:9" x14ac:dyDescent="0.35">
      <c r="B207" s="41">
        <f>DATA!$C$2+7*2</f>
        <v>14</v>
      </c>
      <c r="C207" s="40" t="str">
        <f>IF(DATA!A213="Z7 - REMOVAL","Z7", IF(DATA!A213="Z6 - PLACEMENT","Z6", IF(DATA!A213="ZL - MOVEMENT", "ZL","")))</f>
        <v/>
      </c>
      <c r="D207" s="40" t="str">
        <f>IF(DATA!B213="SPECIAL EVENT","SE", IF(DATA!B213="NON SPECIAL EVENT", "NSE",""))</f>
        <v/>
      </c>
      <c r="E207" s="42" t="str">
        <f>IF(DATA!P213="BREWED COFFEE","BC", IF(DATA!P213="BREWED TEA","BT", IF(DATA!P213="FOUNTAIN","F", IF(DATA!P213="COOLER","C", IF(DATA!P213="FROZEN BEV. MACHINE", "FBM", IF(DATA!P213="ICETAINER", "IT", IF(DATA!P213="VENDERS","V"," ")))))))</f>
        <v xml:space="preserve"> </v>
      </c>
      <c r="F207" s="41" t="str">
        <f>IF(DATA!C213="CLOSED OUTLET -REMOVAL","X", IF(DATA!C213="ALL OTHER -REMOVAL", "O", IF(DATA!C213="CUSTOMER -PLACEMENT", "C", IF(DATA!C213="CUSTOMER -MOVEMENT", "C", " "))))</f>
        <v xml:space="preserve"> </v>
      </c>
      <c r="G207" s="40" t="str">
        <f t="shared" si="3"/>
        <v xml:space="preserve">|| | </v>
      </c>
      <c r="H207" s="39" t="e">
        <f>VLOOKUP(G:G,'INPUT ZCAM HIDE'!A:E,5,0)</f>
        <v>#N/A</v>
      </c>
      <c r="I207" s="39" t="e">
        <f>VLOOKUP(G:G,'INPUT ZCAM HIDE'!A:F,6,0)</f>
        <v>#N/A</v>
      </c>
    </row>
    <row r="208" spans="2:9" x14ac:dyDescent="0.35">
      <c r="B208" s="41">
        <f>DATA!$C$2+7*2</f>
        <v>14</v>
      </c>
      <c r="C208" s="40" t="str">
        <f>IF(DATA!A214="Z7 - REMOVAL","Z7", IF(DATA!A214="Z6 - PLACEMENT","Z6", IF(DATA!A214="ZL - MOVEMENT", "ZL","")))</f>
        <v/>
      </c>
      <c r="D208" s="40" t="str">
        <f>IF(DATA!B214="SPECIAL EVENT","SE", IF(DATA!B214="NON SPECIAL EVENT", "NSE",""))</f>
        <v/>
      </c>
      <c r="E208" s="42" t="str">
        <f>IF(DATA!P214="BREWED COFFEE","BC", IF(DATA!P214="BREWED TEA","BT", IF(DATA!P214="FOUNTAIN","F", IF(DATA!P214="COOLER","C", IF(DATA!P214="FROZEN BEV. MACHINE", "FBM", IF(DATA!P214="ICETAINER", "IT", IF(DATA!P214="VENDERS","V"," ")))))))</f>
        <v xml:space="preserve"> </v>
      </c>
      <c r="F208" s="41" t="str">
        <f>IF(DATA!C214="CLOSED OUTLET -REMOVAL","X", IF(DATA!C214="ALL OTHER -REMOVAL", "O", IF(DATA!C214="CUSTOMER -PLACEMENT", "C", IF(DATA!C214="CUSTOMER -MOVEMENT", "C", " "))))</f>
        <v xml:space="preserve"> </v>
      </c>
      <c r="G208" s="40" t="str">
        <f t="shared" si="3"/>
        <v xml:space="preserve">|| | </v>
      </c>
      <c r="H208" s="39" t="e">
        <f>VLOOKUP(G:G,'INPUT ZCAM HIDE'!A:E,5,0)</f>
        <v>#N/A</v>
      </c>
      <c r="I208" s="39" t="e">
        <f>VLOOKUP(G:G,'INPUT ZCAM HIDE'!A:F,6,0)</f>
        <v>#N/A</v>
      </c>
    </row>
    <row r="209" spans="2:9" x14ac:dyDescent="0.35">
      <c r="B209" s="41">
        <f>DATA!$C$2+7*2</f>
        <v>14</v>
      </c>
      <c r="C209" s="40" t="str">
        <f>IF(DATA!A215="Z7 - REMOVAL","Z7", IF(DATA!A215="Z6 - PLACEMENT","Z6", IF(DATA!A215="ZL - MOVEMENT", "ZL","")))</f>
        <v/>
      </c>
      <c r="D209" s="40" t="str">
        <f>IF(DATA!B215="SPECIAL EVENT","SE", IF(DATA!B215="NON SPECIAL EVENT", "NSE",""))</f>
        <v/>
      </c>
      <c r="E209" s="42" t="str">
        <f>IF(DATA!P215="BREWED COFFEE","BC", IF(DATA!P215="BREWED TEA","BT", IF(DATA!P215="FOUNTAIN","F", IF(DATA!P215="COOLER","C", IF(DATA!P215="FROZEN BEV. MACHINE", "FBM", IF(DATA!P215="ICETAINER", "IT", IF(DATA!P215="VENDERS","V"," ")))))))</f>
        <v xml:space="preserve"> </v>
      </c>
      <c r="F209" s="41" t="str">
        <f>IF(DATA!C215="CLOSED OUTLET -REMOVAL","X", IF(DATA!C215="ALL OTHER -REMOVAL", "O", IF(DATA!C215="CUSTOMER -PLACEMENT", "C", IF(DATA!C215="CUSTOMER -MOVEMENT", "C", " "))))</f>
        <v xml:space="preserve"> </v>
      </c>
      <c r="G209" s="40" t="str">
        <f t="shared" si="3"/>
        <v xml:space="preserve">|| | </v>
      </c>
      <c r="H209" s="39" t="e">
        <f>VLOOKUP(G:G,'INPUT ZCAM HIDE'!A:E,5,0)</f>
        <v>#N/A</v>
      </c>
      <c r="I209" s="39" t="e">
        <f>VLOOKUP(G:G,'INPUT ZCAM HIDE'!A:F,6,0)</f>
        <v>#N/A</v>
      </c>
    </row>
    <row r="210" spans="2:9" x14ac:dyDescent="0.35">
      <c r="B210" s="41">
        <f>DATA!$C$2+7*2</f>
        <v>14</v>
      </c>
      <c r="C210" s="40" t="str">
        <f>IF(DATA!A216="Z7 - REMOVAL","Z7", IF(DATA!A216="Z6 - PLACEMENT","Z6", IF(DATA!A216="ZL - MOVEMENT", "ZL","")))</f>
        <v/>
      </c>
      <c r="D210" s="40" t="str">
        <f>IF(DATA!B216="SPECIAL EVENT","SE", IF(DATA!B216="NON SPECIAL EVENT", "NSE",""))</f>
        <v/>
      </c>
      <c r="E210" s="42" t="str">
        <f>IF(DATA!P216="BREWED COFFEE","BC", IF(DATA!P216="BREWED TEA","BT", IF(DATA!P216="FOUNTAIN","F", IF(DATA!P216="COOLER","C", IF(DATA!P216="FROZEN BEV. MACHINE", "FBM", IF(DATA!P216="ICETAINER", "IT", IF(DATA!P216="VENDERS","V"," ")))))))</f>
        <v xml:space="preserve"> </v>
      </c>
      <c r="F210" s="41" t="str">
        <f>IF(DATA!C216="CLOSED OUTLET -REMOVAL","X", IF(DATA!C216="ALL OTHER -REMOVAL", "O", IF(DATA!C216="CUSTOMER -PLACEMENT", "C", IF(DATA!C216="CUSTOMER -MOVEMENT", "C", " "))))</f>
        <v xml:space="preserve"> </v>
      </c>
      <c r="G210" s="40" t="str">
        <f t="shared" si="3"/>
        <v xml:space="preserve">|| | </v>
      </c>
      <c r="H210" s="39" t="e">
        <f>VLOOKUP(G:G,'INPUT ZCAM HIDE'!A:E,5,0)</f>
        <v>#N/A</v>
      </c>
      <c r="I210" s="39" t="e">
        <f>VLOOKUP(G:G,'INPUT ZCAM HIDE'!A:F,6,0)</f>
        <v>#N/A</v>
      </c>
    </row>
    <row r="211" spans="2:9" x14ac:dyDescent="0.35">
      <c r="B211" s="41">
        <f>DATA!$C$2+7*2</f>
        <v>14</v>
      </c>
      <c r="C211" s="40" t="str">
        <f>IF(DATA!A217="Z7 - REMOVAL","Z7", IF(DATA!A217="Z6 - PLACEMENT","Z6", IF(DATA!A217="ZL - MOVEMENT", "ZL","")))</f>
        <v/>
      </c>
      <c r="D211" s="40" t="str">
        <f>IF(DATA!B217="SPECIAL EVENT","SE", IF(DATA!B217="NON SPECIAL EVENT", "NSE",""))</f>
        <v/>
      </c>
      <c r="E211" s="42" t="str">
        <f>IF(DATA!P217="BREWED COFFEE","BC", IF(DATA!P217="BREWED TEA","BT", IF(DATA!P217="FOUNTAIN","F", IF(DATA!P217="COOLER","C", IF(DATA!P217="FROZEN BEV. MACHINE", "FBM", IF(DATA!P217="ICETAINER", "IT", IF(DATA!P217="VENDERS","V"," ")))))))</f>
        <v xml:space="preserve"> </v>
      </c>
      <c r="F211" s="41" t="str">
        <f>IF(DATA!C217="CLOSED OUTLET -REMOVAL","X", IF(DATA!C217="ALL OTHER -REMOVAL", "O", IF(DATA!C217="CUSTOMER -PLACEMENT", "C", IF(DATA!C217="CUSTOMER -MOVEMENT", "C", " "))))</f>
        <v xml:space="preserve"> </v>
      </c>
      <c r="G211" s="40" t="str">
        <f t="shared" si="3"/>
        <v xml:space="preserve">|| | </v>
      </c>
      <c r="H211" s="39" t="e">
        <f>VLOOKUP(G:G,'INPUT ZCAM HIDE'!A:E,5,0)</f>
        <v>#N/A</v>
      </c>
      <c r="I211" s="39" t="e">
        <f>VLOOKUP(G:G,'INPUT ZCAM HIDE'!A:F,6,0)</f>
        <v>#N/A</v>
      </c>
    </row>
    <row r="212" spans="2:9" x14ac:dyDescent="0.35">
      <c r="B212" s="41">
        <f>DATA!$C$2+7*2</f>
        <v>14</v>
      </c>
      <c r="C212" s="40" t="str">
        <f>IF(DATA!A218="Z7 - REMOVAL","Z7", IF(DATA!A218="Z6 - PLACEMENT","Z6", IF(DATA!A218="ZL - MOVEMENT", "ZL","")))</f>
        <v/>
      </c>
      <c r="D212" s="40" t="str">
        <f>IF(DATA!B218="SPECIAL EVENT","SE", IF(DATA!B218="NON SPECIAL EVENT", "NSE",""))</f>
        <v/>
      </c>
      <c r="E212" s="42" t="str">
        <f>IF(DATA!P218="BREWED COFFEE","BC", IF(DATA!P218="BREWED TEA","BT", IF(DATA!P218="FOUNTAIN","F", IF(DATA!P218="COOLER","C", IF(DATA!P218="FROZEN BEV. MACHINE", "FBM", IF(DATA!P218="ICETAINER", "IT", IF(DATA!P218="VENDERS","V"," ")))))))</f>
        <v xml:space="preserve"> </v>
      </c>
      <c r="F212" s="41" t="str">
        <f>IF(DATA!C218="CLOSED OUTLET -REMOVAL","X", IF(DATA!C218="ALL OTHER -REMOVAL", "O", IF(DATA!C218="CUSTOMER -PLACEMENT", "C", IF(DATA!C218="CUSTOMER -MOVEMENT", "C", " "))))</f>
        <v xml:space="preserve"> </v>
      </c>
      <c r="G212" s="40" t="str">
        <f t="shared" si="3"/>
        <v xml:space="preserve">|| | </v>
      </c>
      <c r="H212" s="39" t="e">
        <f>VLOOKUP(G:G,'INPUT ZCAM HIDE'!A:E,5,0)</f>
        <v>#N/A</v>
      </c>
      <c r="I212" s="39" t="e">
        <f>VLOOKUP(G:G,'INPUT ZCAM HIDE'!A:F,6,0)</f>
        <v>#N/A</v>
      </c>
    </row>
    <row r="213" spans="2:9" x14ac:dyDescent="0.35">
      <c r="B213" s="41">
        <f>DATA!$C$2+7*2</f>
        <v>14</v>
      </c>
      <c r="C213" s="40" t="str">
        <f>IF(DATA!A219="Z7 - REMOVAL","Z7", IF(DATA!A219="Z6 - PLACEMENT","Z6", IF(DATA!A219="ZL - MOVEMENT", "ZL","")))</f>
        <v/>
      </c>
      <c r="D213" s="40" t="str">
        <f>IF(DATA!B219="SPECIAL EVENT","SE", IF(DATA!B219="NON SPECIAL EVENT", "NSE",""))</f>
        <v/>
      </c>
      <c r="E213" s="42" t="str">
        <f>IF(DATA!P219="BREWED COFFEE","BC", IF(DATA!P219="BREWED TEA","BT", IF(DATA!P219="FOUNTAIN","F", IF(DATA!P219="COOLER","C", IF(DATA!P219="FROZEN BEV. MACHINE", "FBM", IF(DATA!P219="ICETAINER", "IT", IF(DATA!P219="VENDERS","V"," ")))))))</f>
        <v xml:space="preserve"> </v>
      </c>
      <c r="F213" s="41" t="str">
        <f>IF(DATA!C219="CLOSED OUTLET -REMOVAL","X", IF(DATA!C219="ALL OTHER -REMOVAL", "O", IF(DATA!C219="CUSTOMER -PLACEMENT", "C", IF(DATA!C219="CUSTOMER -MOVEMENT", "C", " "))))</f>
        <v xml:space="preserve"> </v>
      </c>
      <c r="G213" s="40" t="str">
        <f t="shared" si="3"/>
        <v xml:space="preserve">|| | </v>
      </c>
      <c r="H213" s="39" t="e">
        <f>VLOOKUP(G:G,'INPUT ZCAM HIDE'!A:E,5,0)</f>
        <v>#N/A</v>
      </c>
      <c r="I213" s="39" t="e">
        <f>VLOOKUP(G:G,'INPUT ZCAM HIDE'!A:F,6,0)</f>
        <v>#N/A</v>
      </c>
    </row>
    <row r="214" spans="2:9" x14ac:dyDescent="0.35">
      <c r="B214" s="41">
        <f>DATA!$C$2+7*2</f>
        <v>14</v>
      </c>
      <c r="C214" s="40" t="str">
        <f>IF(DATA!A220="Z7 - REMOVAL","Z7", IF(DATA!A220="Z6 - PLACEMENT","Z6", IF(DATA!A220="ZL - MOVEMENT", "ZL","")))</f>
        <v/>
      </c>
      <c r="D214" s="40" t="str">
        <f>IF(DATA!B220="SPECIAL EVENT","SE", IF(DATA!B220="NON SPECIAL EVENT", "NSE",""))</f>
        <v/>
      </c>
      <c r="E214" s="42" t="str">
        <f>IF(DATA!P220="BREWED COFFEE","BC", IF(DATA!P220="BREWED TEA","BT", IF(DATA!P220="FOUNTAIN","F", IF(DATA!P220="COOLER","C", IF(DATA!P220="FROZEN BEV. MACHINE", "FBM", IF(DATA!P220="ICETAINER", "IT", IF(DATA!P220="VENDERS","V"," ")))))))</f>
        <v xml:space="preserve"> </v>
      </c>
      <c r="F214" s="41" t="str">
        <f>IF(DATA!C220="CLOSED OUTLET -REMOVAL","X", IF(DATA!C220="ALL OTHER -REMOVAL", "O", IF(DATA!C220="CUSTOMER -PLACEMENT", "C", IF(DATA!C220="CUSTOMER -MOVEMENT", "C", " "))))</f>
        <v xml:space="preserve"> </v>
      </c>
      <c r="G214" s="40" t="str">
        <f t="shared" si="3"/>
        <v xml:space="preserve">|| | </v>
      </c>
      <c r="H214" s="39" t="e">
        <f>VLOOKUP(G:G,'INPUT ZCAM HIDE'!A:E,5,0)</f>
        <v>#N/A</v>
      </c>
      <c r="I214" s="39" t="e">
        <f>VLOOKUP(G:G,'INPUT ZCAM HIDE'!A:F,6,0)</f>
        <v>#N/A</v>
      </c>
    </row>
    <row r="215" spans="2:9" x14ac:dyDescent="0.35">
      <c r="B215" s="41">
        <f>DATA!$C$2+7*2</f>
        <v>14</v>
      </c>
      <c r="C215" s="40" t="str">
        <f>IF(DATA!A221="Z7 - REMOVAL","Z7", IF(DATA!A221="Z6 - PLACEMENT","Z6", IF(DATA!A221="ZL - MOVEMENT", "ZL","")))</f>
        <v/>
      </c>
      <c r="D215" s="40" t="str">
        <f>IF(DATA!B221="SPECIAL EVENT","SE", IF(DATA!B221="NON SPECIAL EVENT", "NSE",""))</f>
        <v/>
      </c>
      <c r="E215" s="42" t="str">
        <f>IF(DATA!P221="BREWED COFFEE","BC", IF(DATA!P221="BREWED TEA","BT", IF(DATA!P221="FOUNTAIN","F", IF(DATA!P221="COOLER","C", IF(DATA!P221="FROZEN BEV. MACHINE", "FBM", IF(DATA!P221="ICETAINER", "IT", IF(DATA!P221="VENDERS","V"," ")))))))</f>
        <v xml:space="preserve"> </v>
      </c>
      <c r="F215" s="41" t="str">
        <f>IF(DATA!C221="CLOSED OUTLET -REMOVAL","X", IF(DATA!C221="ALL OTHER -REMOVAL", "O", IF(DATA!C221="CUSTOMER -PLACEMENT", "C", IF(DATA!C221="CUSTOMER -MOVEMENT", "C", " "))))</f>
        <v xml:space="preserve"> </v>
      </c>
      <c r="G215" s="40" t="str">
        <f t="shared" si="3"/>
        <v xml:space="preserve">|| | </v>
      </c>
      <c r="H215" s="39" t="e">
        <f>VLOOKUP(G:G,'INPUT ZCAM HIDE'!A:E,5,0)</f>
        <v>#N/A</v>
      </c>
      <c r="I215" s="39" t="e">
        <f>VLOOKUP(G:G,'INPUT ZCAM HIDE'!A:F,6,0)</f>
        <v>#N/A</v>
      </c>
    </row>
    <row r="216" spans="2:9" x14ac:dyDescent="0.35">
      <c r="B216" s="41">
        <f>DATA!$C$2+7*2</f>
        <v>14</v>
      </c>
      <c r="C216" s="40" t="str">
        <f>IF(DATA!A222="Z7 - REMOVAL","Z7", IF(DATA!A222="Z6 - PLACEMENT","Z6", IF(DATA!A222="ZL - MOVEMENT", "ZL","")))</f>
        <v/>
      </c>
      <c r="D216" s="40" t="str">
        <f>IF(DATA!B222="SPECIAL EVENT","SE", IF(DATA!B222="NON SPECIAL EVENT", "NSE",""))</f>
        <v/>
      </c>
      <c r="E216" s="42" t="str">
        <f>IF(DATA!P222="BREWED COFFEE","BC", IF(DATA!P222="BREWED TEA","BT", IF(DATA!P222="FOUNTAIN","F", IF(DATA!P222="COOLER","C", IF(DATA!P222="FROZEN BEV. MACHINE", "FBM", IF(DATA!P222="ICETAINER", "IT", IF(DATA!P222="VENDERS","V"," ")))))))</f>
        <v xml:space="preserve"> </v>
      </c>
      <c r="F216" s="41" t="str">
        <f>IF(DATA!C222="CLOSED OUTLET -REMOVAL","X", IF(DATA!C222="ALL OTHER -REMOVAL", "O", IF(DATA!C222="CUSTOMER -PLACEMENT", "C", IF(DATA!C222="CUSTOMER -MOVEMENT", "C", " "))))</f>
        <v xml:space="preserve"> </v>
      </c>
      <c r="G216" s="40" t="str">
        <f t="shared" si="3"/>
        <v xml:space="preserve">|| | </v>
      </c>
      <c r="H216" s="39" t="e">
        <f>VLOOKUP(G:G,'INPUT ZCAM HIDE'!A:E,5,0)</f>
        <v>#N/A</v>
      </c>
      <c r="I216" s="39" t="e">
        <f>VLOOKUP(G:G,'INPUT ZCAM HIDE'!A:F,6,0)</f>
        <v>#N/A</v>
      </c>
    </row>
    <row r="217" spans="2:9" x14ac:dyDescent="0.35">
      <c r="B217" s="41">
        <f>DATA!$C$2+7*2</f>
        <v>14</v>
      </c>
      <c r="C217" s="40" t="str">
        <f>IF(DATA!A223="Z7 - REMOVAL","Z7", IF(DATA!A223="Z6 - PLACEMENT","Z6", IF(DATA!A223="ZL - MOVEMENT", "ZL","")))</f>
        <v/>
      </c>
      <c r="D217" s="40" t="str">
        <f>IF(DATA!B223="SPECIAL EVENT","SE", IF(DATA!B223="NON SPECIAL EVENT", "NSE",""))</f>
        <v/>
      </c>
      <c r="E217" s="42" t="str">
        <f>IF(DATA!P223="BREWED COFFEE","BC", IF(DATA!P223="BREWED TEA","BT", IF(DATA!P223="FOUNTAIN","F", IF(DATA!P223="COOLER","C", IF(DATA!P223="FROZEN BEV. MACHINE", "FBM", IF(DATA!P223="ICETAINER", "IT", IF(DATA!P223="VENDERS","V"," ")))))))</f>
        <v xml:space="preserve"> </v>
      </c>
      <c r="F217" s="41" t="str">
        <f>IF(DATA!C223="CLOSED OUTLET -REMOVAL","X", IF(DATA!C223="ALL OTHER -REMOVAL", "O", IF(DATA!C223="CUSTOMER -PLACEMENT", "C", IF(DATA!C223="CUSTOMER -MOVEMENT", "C", " "))))</f>
        <v xml:space="preserve"> </v>
      </c>
      <c r="G217" s="40" t="str">
        <f t="shared" si="3"/>
        <v xml:space="preserve">|| | </v>
      </c>
      <c r="H217" s="39" t="e">
        <f>VLOOKUP(G:G,'INPUT ZCAM HIDE'!A:E,5,0)</f>
        <v>#N/A</v>
      </c>
      <c r="I217" s="39" t="e">
        <f>VLOOKUP(G:G,'INPUT ZCAM HIDE'!A:F,6,0)</f>
        <v>#N/A</v>
      </c>
    </row>
    <row r="218" spans="2:9" x14ac:dyDescent="0.35">
      <c r="B218" s="41">
        <f>DATA!$C$2+7*2</f>
        <v>14</v>
      </c>
      <c r="C218" s="40" t="str">
        <f>IF(DATA!A224="Z7 - REMOVAL","Z7", IF(DATA!A224="Z6 - PLACEMENT","Z6", IF(DATA!A224="ZL - MOVEMENT", "ZL","")))</f>
        <v/>
      </c>
      <c r="D218" s="40" t="str">
        <f>IF(DATA!B224="SPECIAL EVENT","SE", IF(DATA!B224="NON SPECIAL EVENT", "NSE",""))</f>
        <v/>
      </c>
      <c r="E218" s="42" t="str">
        <f>IF(DATA!P224="BREWED COFFEE","BC", IF(DATA!P224="BREWED TEA","BT", IF(DATA!P224="FOUNTAIN","F", IF(DATA!P224="COOLER","C", IF(DATA!P224="FROZEN BEV. MACHINE", "FBM", IF(DATA!P224="ICETAINER", "IT", IF(DATA!P224="VENDERS","V"," ")))))))</f>
        <v xml:space="preserve"> </v>
      </c>
      <c r="F218" s="41" t="str">
        <f>IF(DATA!C224="CLOSED OUTLET -REMOVAL","X", IF(DATA!C224="ALL OTHER -REMOVAL", "O", IF(DATA!C224="CUSTOMER -PLACEMENT", "C", IF(DATA!C224="CUSTOMER -MOVEMENT", "C", " "))))</f>
        <v xml:space="preserve"> </v>
      </c>
      <c r="G218" s="40" t="str">
        <f t="shared" si="3"/>
        <v xml:space="preserve">|| | </v>
      </c>
      <c r="H218" s="39" t="e">
        <f>VLOOKUP(G:G,'INPUT ZCAM HIDE'!A:E,5,0)</f>
        <v>#N/A</v>
      </c>
      <c r="I218" s="39" t="e">
        <f>VLOOKUP(G:G,'INPUT ZCAM HIDE'!A:F,6,0)</f>
        <v>#N/A</v>
      </c>
    </row>
    <row r="219" spans="2:9" x14ac:dyDescent="0.35">
      <c r="B219" s="41">
        <f>DATA!$C$2+7*2</f>
        <v>14</v>
      </c>
      <c r="C219" s="40" t="str">
        <f>IF(DATA!A225="Z7 - REMOVAL","Z7", IF(DATA!A225="Z6 - PLACEMENT","Z6", IF(DATA!A225="ZL - MOVEMENT", "ZL","")))</f>
        <v/>
      </c>
      <c r="D219" s="40" t="str">
        <f>IF(DATA!B225="SPECIAL EVENT","SE", IF(DATA!B225="NON SPECIAL EVENT", "NSE",""))</f>
        <v/>
      </c>
      <c r="E219" s="42" t="str">
        <f>IF(DATA!P225="BREWED COFFEE","BC", IF(DATA!P225="BREWED TEA","BT", IF(DATA!P225="FOUNTAIN","F", IF(DATA!P225="COOLER","C", IF(DATA!P225="FROZEN BEV. MACHINE", "FBM", IF(DATA!P225="ICETAINER", "IT", IF(DATA!P225="VENDERS","V"," ")))))))</f>
        <v xml:space="preserve"> </v>
      </c>
      <c r="F219" s="41" t="str">
        <f>IF(DATA!C225="CLOSED OUTLET -REMOVAL","X", IF(DATA!C225="ALL OTHER -REMOVAL", "O", IF(DATA!C225="CUSTOMER -PLACEMENT", "C", IF(DATA!C225="CUSTOMER -MOVEMENT", "C", " "))))</f>
        <v xml:space="preserve"> </v>
      </c>
      <c r="G219" s="40" t="str">
        <f t="shared" si="3"/>
        <v xml:space="preserve">|| | </v>
      </c>
      <c r="H219" s="39" t="e">
        <f>VLOOKUP(G:G,'INPUT ZCAM HIDE'!A:E,5,0)</f>
        <v>#N/A</v>
      </c>
      <c r="I219" s="39" t="e">
        <f>VLOOKUP(G:G,'INPUT ZCAM HIDE'!A:F,6,0)</f>
        <v>#N/A</v>
      </c>
    </row>
    <row r="220" spans="2:9" x14ac:dyDescent="0.35">
      <c r="B220" s="41">
        <f>DATA!$C$2+7*2</f>
        <v>14</v>
      </c>
      <c r="C220" s="40" t="str">
        <f>IF(DATA!A226="Z7 - REMOVAL","Z7", IF(DATA!A226="Z6 - PLACEMENT","Z6", IF(DATA!A226="ZL - MOVEMENT", "ZL","")))</f>
        <v/>
      </c>
      <c r="D220" s="40" t="str">
        <f>IF(DATA!B226="SPECIAL EVENT","SE", IF(DATA!B226="NON SPECIAL EVENT", "NSE",""))</f>
        <v/>
      </c>
      <c r="E220" s="42" t="str">
        <f>IF(DATA!P226="BREWED COFFEE","BC", IF(DATA!P226="BREWED TEA","BT", IF(DATA!P226="FOUNTAIN","F", IF(DATA!P226="COOLER","C", IF(DATA!P226="FROZEN BEV. MACHINE", "FBM", IF(DATA!P226="ICETAINER", "IT", IF(DATA!P226="VENDERS","V"," ")))))))</f>
        <v xml:space="preserve"> </v>
      </c>
      <c r="F220" s="41" t="str">
        <f>IF(DATA!C226="CLOSED OUTLET -REMOVAL","X", IF(DATA!C226="ALL OTHER -REMOVAL", "O", IF(DATA!C226="CUSTOMER -PLACEMENT", "C", IF(DATA!C226="CUSTOMER -MOVEMENT", "C", " "))))</f>
        <v xml:space="preserve"> </v>
      </c>
      <c r="G220" s="40" t="str">
        <f t="shared" si="3"/>
        <v xml:space="preserve">|| | </v>
      </c>
      <c r="H220" s="39" t="e">
        <f>VLOOKUP(G:G,'INPUT ZCAM HIDE'!A:E,5,0)</f>
        <v>#N/A</v>
      </c>
      <c r="I220" s="39" t="e">
        <f>VLOOKUP(G:G,'INPUT ZCAM HIDE'!A:F,6,0)</f>
        <v>#N/A</v>
      </c>
    </row>
    <row r="221" spans="2:9" x14ac:dyDescent="0.35">
      <c r="B221" s="41">
        <f>DATA!$C$2+7*2</f>
        <v>14</v>
      </c>
      <c r="C221" s="40" t="str">
        <f>IF(DATA!A227="Z7 - REMOVAL","Z7", IF(DATA!A227="Z6 - PLACEMENT","Z6", IF(DATA!A227="ZL - MOVEMENT", "ZL","")))</f>
        <v/>
      </c>
      <c r="D221" s="40" t="str">
        <f>IF(DATA!B227="SPECIAL EVENT","SE", IF(DATA!B227="NON SPECIAL EVENT", "NSE",""))</f>
        <v/>
      </c>
      <c r="E221" s="42" t="str">
        <f>IF(DATA!P227="BREWED COFFEE","BC", IF(DATA!P227="BREWED TEA","BT", IF(DATA!P227="FOUNTAIN","F", IF(DATA!P227="COOLER","C", IF(DATA!P227="FROZEN BEV. MACHINE", "FBM", IF(DATA!P227="ICETAINER", "IT", IF(DATA!P227="VENDERS","V"," ")))))))</f>
        <v xml:space="preserve"> </v>
      </c>
      <c r="F221" s="41" t="str">
        <f>IF(DATA!C227="CLOSED OUTLET -REMOVAL","X", IF(DATA!C227="ALL OTHER -REMOVAL", "O", IF(DATA!C227="CUSTOMER -PLACEMENT", "C", IF(DATA!C227="CUSTOMER -MOVEMENT", "C", " "))))</f>
        <v xml:space="preserve"> </v>
      </c>
      <c r="G221" s="40" t="str">
        <f t="shared" si="3"/>
        <v xml:space="preserve">|| | </v>
      </c>
      <c r="H221" s="39" t="e">
        <f>VLOOKUP(G:G,'INPUT ZCAM HIDE'!A:E,5,0)</f>
        <v>#N/A</v>
      </c>
      <c r="I221" s="39" t="e">
        <f>VLOOKUP(G:G,'INPUT ZCAM HIDE'!A:F,6,0)</f>
        <v>#N/A</v>
      </c>
    </row>
    <row r="222" spans="2:9" x14ac:dyDescent="0.35">
      <c r="B222" s="41">
        <f>DATA!$C$2+7*2</f>
        <v>14</v>
      </c>
      <c r="C222" s="40" t="str">
        <f>IF(DATA!A228="Z7 - REMOVAL","Z7", IF(DATA!A228="Z6 - PLACEMENT","Z6", IF(DATA!A228="ZL - MOVEMENT", "ZL","")))</f>
        <v/>
      </c>
      <c r="D222" s="40" t="str">
        <f>IF(DATA!B228="SPECIAL EVENT","SE", IF(DATA!B228="NON SPECIAL EVENT", "NSE",""))</f>
        <v/>
      </c>
      <c r="E222" s="42" t="str">
        <f>IF(DATA!P228="BREWED COFFEE","BC", IF(DATA!P228="BREWED TEA","BT", IF(DATA!P228="FOUNTAIN","F", IF(DATA!P228="COOLER","C", IF(DATA!P228="FROZEN BEV. MACHINE", "FBM", IF(DATA!P228="ICETAINER", "IT", IF(DATA!P228="VENDERS","V"," ")))))))</f>
        <v xml:space="preserve"> </v>
      </c>
      <c r="F222" s="41" t="str">
        <f>IF(DATA!C228="CLOSED OUTLET -REMOVAL","X", IF(DATA!C228="ALL OTHER -REMOVAL", "O", IF(DATA!C228="CUSTOMER -PLACEMENT", "C", IF(DATA!C228="CUSTOMER -MOVEMENT", "C", " "))))</f>
        <v xml:space="preserve"> </v>
      </c>
      <c r="G222" s="40" t="str">
        <f t="shared" si="3"/>
        <v xml:space="preserve">|| | </v>
      </c>
      <c r="H222" s="39" t="e">
        <f>VLOOKUP(G:G,'INPUT ZCAM HIDE'!A:E,5,0)</f>
        <v>#N/A</v>
      </c>
      <c r="I222" s="39" t="e">
        <f>VLOOKUP(G:G,'INPUT ZCAM HIDE'!A:F,6,0)</f>
        <v>#N/A</v>
      </c>
    </row>
    <row r="223" spans="2:9" x14ac:dyDescent="0.35">
      <c r="B223" s="41">
        <f>DATA!$C$2+7*2</f>
        <v>14</v>
      </c>
      <c r="C223" s="40" t="str">
        <f>IF(DATA!A229="Z7 - REMOVAL","Z7", IF(DATA!A229="Z6 - PLACEMENT","Z6", IF(DATA!A229="ZL - MOVEMENT", "ZL","")))</f>
        <v/>
      </c>
      <c r="D223" s="40" t="str">
        <f>IF(DATA!B229="SPECIAL EVENT","SE", IF(DATA!B229="NON SPECIAL EVENT", "NSE",""))</f>
        <v/>
      </c>
      <c r="E223" s="42" t="str">
        <f>IF(DATA!P229="BREWED COFFEE","BC", IF(DATA!P229="BREWED TEA","BT", IF(DATA!P229="FOUNTAIN","F", IF(DATA!P229="COOLER","C", IF(DATA!P229="FROZEN BEV. MACHINE", "FBM", IF(DATA!P229="ICETAINER", "IT", IF(DATA!P229="VENDERS","V"," ")))))))</f>
        <v xml:space="preserve"> </v>
      </c>
      <c r="F223" s="41" t="str">
        <f>IF(DATA!C229="CLOSED OUTLET -REMOVAL","X", IF(DATA!C229="ALL OTHER -REMOVAL", "O", IF(DATA!C229="CUSTOMER -PLACEMENT", "C", IF(DATA!C229="CUSTOMER -MOVEMENT", "C", " "))))</f>
        <v xml:space="preserve"> </v>
      </c>
      <c r="G223" s="40" t="str">
        <f t="shared" si="3"/>
        <v xml:space="preserve">|| | </v>
      </c>
      <c r="H223" s="39" t="e">
        <f>VLOOKUP(G:G,'INPUT ZCAM HIDE'!A:E,5,0)</f>
        <v>#N/A</v>
      </c>
      <c r="I223" s="39" t="e">
        <f>VLOOKUP(G:G,'INPUT ZCAM HIDE'!A:F,6,0)</f>
        <v>#N/A</v>
      </c>
    </row>
    <row r="224" spans="2:9" x14ac:dyDescent="0.35">
      <c r="B224" s="41">
        <f>DATA!$C$2+7*2</f>
        <v>14</v>
      </c>
      <c r="C224" s="40" t="str">
        <f>IF(DATA!A230="Z7 - REMOVAL","Z7", IF(DATA!A230="Z6 - PLACEMENT","Z6", IF(DATA!A230="ZL - MOVEMENT", "ZL","")))</f>
        <v/>
      </c>
      <c r="D224" s="40" t="str">
        <f>IF(DATA!B230="SPECIAL EVENT","SE", IF(DATA!B230="NON SPECIAL EVENT", "NSE",""))</f>
        <v/>
      </c>
      <c r="E224" s="42" t="str">
        <f>IF(DATA!P230="BREWED COFFEE","BC", IF(DATA!P230="BREWED TEA","BT", IF(DATA!P230="FOUNTAIN","F", IF(DATA!P230="COOLER","C", IF(DATA!P230="FROZEN BEV. MACHINE", "FBM", IF(DATA!P230="ICETAINER", "IT", IF(DATA!P230="VENDERS","V"," ")))))))</f>
        <v xml:space="preserve"> </v>
      </c>
      <c r="F224" s="41" t="str">
        <f>IF(DATA!C230="CLOSED OUTLET -REMOVAL","X", IF(DATA!C230="ALL OTHER -REMOVAL", "O", IF(DATA!C230="CUSTOMER -PLACEMENT", "C", IF(DATA!C230="CUSTOMER -MOVEMENT", "C", " "))))</f>
        <v xml:space="preserve"> </v>
      </c>
      <c r="G224" s="40" t="str">
        <f t="shared" si="3"/>
        <v xml:space="preserve">|| | </v>
      </c>
      <c r="H224" s="39" t="e">
        <f>VLOOKUP(G:G,'INPUT ZCAM HIDE'!A:E,5,0)</f>
        <v>#N/A</v>
      </c>
      <c r="I224" s="39" t="e">
        <f>VLOOKUP(G:G,'INPUT ZCAM HIDE'!A:F,6,0)</f>
        <v>#N/A</v>
      </c>
    </row>
    <row r="225" spans="2:9" x14ac:dyDescent="0.35">
      <c r="B225" s="41">
        <f>DATA!$C$2+7*2</f>
        <v>14</v>
      </c>
      <c r="C225" s="40" t="str">
        <f>IF(DATA!A231="Z7 - REMOVAL","Z7", IF(DATA!A231="Z6 - PLACEMENT","Z6", IF(DATA!A231="ZL - MOVEMENT", "ZL","")))</f>
        <v/>
      </c>
      <c r="D225" s="40" t="str">
        <f>IF(DATA!B231="SPECIAL EVENT","SE", IF(DATA!B231="NON SPECIAL EVENT", "NSE",""))</f>
        <v/>
      </c>
      <c r="E225" s="42" t="str">
        <f>IF(DATA!P231="BREWED COFFEE","BC", IF(DATA!P231="BREWED TEA","BT", IF(DATA!P231="FOUNTAIN","F", IF(DATA!P231="COOLER","C", IF(DATA!P231="FROZEN BEV. MACHINE", "FBM", IF(DATA!P231="ICETAINER", "IT", IF(DATA!P231="VENDERS","V"," ")))))))</f>
        <v xml:space="preserve"> </v>
      </c>
      <c r="F225" s="41" t="str">
        <f>IF(DATA!C231="CLOSED OUTLET -REMOVAL","X", IF(DATA!C231="ALL OTHER -REMOVAL", "O", IF(DATA!C231="CUSTOMER -PLACEMENT", "C", IF(DATA!C231="CUSTOMER -MOVEMENT", "C", " "))))</f>
        <v xml:space="preserve"> </v>
      </c>
      <c r="G225" s="40" t="str">
        <f t="shared" si="3"/>
        <v xml:space="preserve">|| | </v>
      </c>
      <c r="H225" s="39" t="e">
        <f>VLOOKUP(G:G,'INPUT ZCAM HIDE'!A:E,5,0)</f>
        <v>#N/A</v>
      </c>
      <c r="I225" s="39" t="e">
        <f>VLOOKUP(G:G,'INPUT ZCAM HIDE'!A:F,6,0)</f>
        <v>#N/A</v>
      </c>
    </row>
    <row r="226" spans="2:9" x14ac:dyDescent="0.35">
      <c r="B226" s="41">
        <f>DATA!$C$2+7*2</f>
        <v>14</v>
      </c>
      <c r="C226" s="40" t="str">
        <f>IF(DATA!A232="Z7 - REMOVAL","Z7", IF(DATA!A232="Z6 - PLACEMENT","Z6", IF(DATA!A232="ZL - MOVEMENT", "ZL","")))</f>
        <v/>
      </c>
      <c r="D226" s="40" t="str">
        <f>IF(DATA!B232="SPECIAL EVENT","SE", IF(DATA!B232="NON SPECIAL EVENT", "NSE",""))</f>
        <v/>
      </c>
      <c r="E226" s="42" t="str">
        <f>IF(DATA!P232="BREWED COFFEE","BC", IF(DATA!P232="BREWED TEA","BT", IF(DATA!P232="FOUNTAIN","F", IF(DATA!P232="COOLER","C", IF(DATA!P232="FROZEN BEV. MACHINE", "FBM", IF(DATA!P232="ICETAINER", "IT", IF(DATA!P232="VENDERS","V"," ")))))))</f>
        <v xml:space="preserve"> </v>
      </c>
      <c r="F226" s="41" t="str">
        <f>IF(DATA!C232="CLOSED OUTLET -REMOVAL","X", IF(DATA!C232="ALL OTHER -REMOVAL", "O", IF(DATA!C232="CUSTOMER -PLACEMENT", "C", IF(DATA!C232="CUSTOMER -MOVEMENT", "C", " "))))</f>
        <v xml:space="preserve"> </v>
      </c>
      <c r="G226" s="40" t="str">
        <f t="shared" si="3"/>
        <v xml:space="preserve">|| | </v>
      </c>
      <c r="H226" s="39" t="e">
        <f>VLOOKUP(G:G,'INPUT ZCAM HIDE'!A:E,5,0)</f>
        <v>#N/A</v>
      </c>
      <c r="I226" s="39" t="e">
        <f>VLOOKUP(G:G,'INPUT ZCAM HIDE'!A:F,6,0)</f>
        <v>#N/A</v>
      </c>
    </row>
    <row r="227" spans="2:9" x14ac:dyDescent="0.35">
      <c r="B227" s="41">
        <f>DATA!$C$2+7*2</f>
        <v>14</v>
      </c>
      <c r="C227" s="40" t="str">
        <f>IF(DATA!A233="Z7 - REMOVAL","Z7", IF(DATA!A233="Z6 - PLACEMENT","Z6", IF(DATA!A233="ZL - MOVEMENT", "ZL","")))</f>
        <v/>
      </c>
      <c r="D227" s="40" t="str">
        <f>IF(DATA!B233="SPECIAL EVENT","SE", IF(DATA!B233="NON SPECIAL EVENT", "NSE",""))</f>
        <v/>
      </c>
      <c r="E227" s="42" t="str">
        <f>IF(DATA!P233="BREWED COFFEE","BC", IF(DATA!P233="BREWED TEA","BT", IF(DATA!P233="FOUNTAIN","F", IF(DATA!P233="COOLER","C", IF(DATA!P233="FROZEN BEV. MACHINE", "FBM", IF(DATA!P233="ICETAINER", "IT", IF(DATA!P233="VENDERS","V"," ")))))))</f>
        <v xml:space="preserve"> </v>
      </c>
      <c r="F227" s="41" t="str">
        <f>IF(DATA!C233="CLOSED OUTLET -REMOVAL","X", IF(DATA!C233="ALL OTHER -REMOVAL", "O", IF(DATA!C233="CUSTOMER -PLACEMENT", "C", IF(DATA!C233="CUSTOMER -MOVEMENT", "C", " "))))</f>
        <v xml:space="preserve"> </v>
      </c>
      <c r="G227" s="40" t="str">
        <f t="shared" si="3"/>
        <v xml:space="preserve">|| | </v>
      </c>
      <c r="H227" s="39" t="e">
        <f>VLOOKUP(G:G,'INPUT ZCAM HIDE'!A:E,5,0)</f>
        <v>#N/A</v>
      </c>
      <c r="I227" s="39" t="e">
        <f>VLOOKUP(G:G,'INPUT ZCAM HIDE'!A:F,6,0)</f>
        <v>#N/A</v>
      </c>
    </row>
    <row r="228" spans="2:9" x14ac:dyDescent="0.35">
      <c r="B228" s="41">
        <f>DATA!$C$2+7*2</f>
        <v>14</v>
      </c>
      <c r="C228" s="40" t="str">
        <f>IF(DATA!A234="Z7 - REMOVAL","Z7", IF(DATA!A234="Z6 - PLACEMENT","Z6", IF(DATA!A234="ZL - MOVEMENT", "ZL","")))</f>
        <v/>
      </c>
      <c r="D228" s="40" t="str">
        <f>IF(DATA!B234="SPECIAL EVENT","SE", IF(DATA!B234="NON SPECIAL EVENT", "NSE",""))</f>
        <v/>
      </c>
      <c r="E228" s="42" t="str">
        <f>IF(DATA!P234="BREWED COFFEE","BC", IF(DATA!P234="BREWED TEA","BT", IF(DATA!P234="FOUNTAIN","F", IF(DATA!P234="COOLER","C", IF(DATA!P234="FROZEN BEV. MACHINE", "FBM", IF(DATA!P234="ICETAINER", "IT", IF(DATA!P234="VENDERS","V"," ")))))))</f>
        <v xml:space="preserve"> </v>
      </c>
      <c r="F228" s="41" t="str">
        <f>IF(DATA!C234="CLOSED OUTLET -REMOVAL","X", IF(DATA!C234="ALL OTHER -REMOVAL", "O", IF(DATA!C234="CUSTOMER -PLACEMENT", "C", IF(DATA!C234="CUSTOMER -MOVEMENT", "C", " "))))</f>
        <v xml:space="preserve"> </v>
      </c>
      <c r="G228" s="40" t="str">
        <f t="shared" si="3"/>
        <v xml:space="preserve">|| | </v>
      </c>
      <c r="H228" s="39" t="e">
        <f>VLOOKUP(G:G,'INPUT ZCAM HIDE'!A:E,5,0)</f>
        <v>#N/A</v>
      </c>
      <c r="I228" s="39" t="e">
        <f>VLOOKUP(G:G,'INPUT ZCAM HIDE'!A:F,6,0)</f>
        <v>#N/A</v>
      </c>
    </row>
    <row r="229" spans="2:9" x14ac:dyDescent="0.35">
      <c r="B229" s="41">
        <f>DATA!$C$2+7*2</f>
        <v>14</v>
      </c>
      <c r="C229" s="40" t="str">
        <f>IF(DATA!A235="Z7 - REMOVAL","Z7", IF(DATA!A235="Z6 - PLACEMENT","Z6", IF(DATA!A235="ZL - MOVEMENT", "ZL","")))</f>
        <v/>
      </c>
      <c r="D229" s="40" t="str">
        <f>IF(DATA!B235="SPECIAL EVENT","SE", IF(DATA!B235="NON SPECIAL EVENT", "NSE",""))</f>
        <v/>
      </c>
      <c r="E229" s="42" t="str">
        <f>IF(DATA!P235="BREWED COFFEE","BC", IF(DATA!P235="BREWED TEA","BT", IF(DATA!P235="FOUNTAIN","F", IF(DATA!P235="COOLER","C", IF(DATA!P235="FROZEN BEV. MACHINE", "FBM", IF(DATA!P235="ICETAINER", "IT", IF(DATA!P235="VENDERS","V"," ")))))))</f>
        <v xml:space="preserve"> </v>
      </c>
      <c r="F229" s="41" t="str">
        <f>IF(DATA!C235="CLOSED OUTLET -REMOVAL","X", IF(DATA!C235="ALL OTHER -REMOVAL", "O", IF(DATA!C235="CUSTOMER -PLACEMENT", "C", IF(DATA!C235="CUSTOMER -MOVEMENT", "C", " "))))</f>
        <v xml:space="preserve"> </v>
      </c>
      <c r="G229" s="40" t="str">
        <f t="shared" si="3"/>
        <v xml:space="preserve">|| | </v>
      </c>
      <c r="H229" s="39" t="e">
        <f>VLOOKUP(G:G,'INPUT ZCAM HIDE'!A:E,5,0)</f>
        <v>#N/A</v>
      </c>
      <c r="I229" s="39" t="e">
        <f>VLOOKUP(G:G,'INPUT ZCAM HIDE'!A:F,6,0)</f>
        <v>#N/A</v>
      </c>
    </row>
    <row r="230" spans="2:9" x14ac:dyDescent="0.35">
      <c r="B230" s="41">
        <f>DATA!$C$2+7*2</f>
        <v>14</v>
      </c>
      <c r="C230" s="40" t="str">
        <f>IF(DATA!A236="Z7 - REMOVAL","Z7", IF(DATA!A236="Z6 - PLACEMENT","Z6", IF(DATA!A236="ZL - MOVEMENT", "ZL","")))</f>
        <v/>
      </c>
      <c r="D230" s="40" t="str">
        <f>IF(DATA!B236="SPECIAL EVENT","SE", IF(DATA!B236="NON SPECIAL EVENT", "NSE",""))</f>
        <v/>
      </c>
      <c r="E230" s="42" t="str">
        <f>IF(DATA!P236="BREWED COFFEE","BC", IF(DATA!P236="BREWED TEA","BT", IF(DATA!P236="FOUNTAIN","F", IF(DATA!P236="COOLER","C", IF(DATA!P236="FROZEN BEV. MACHINE", "FBM", IF(DATA!P236="ICETAINER", "IT", IF(DATA!P236="VENDERS","V"," ")))))))</f>
        <v xml:space="preserve"> </v>
      </c>
      <c r="F230" s="41" t="str">
        <f>IF(DATA!C236="CLOSED OUTLET -REMOVAL","X", IF(DATA!C236="ALL OTHER -REMOVAL", "O", IF(DATA!C236="CUSTOMER -PLACEMENT", "C", IF(DATA!C236="CUSTOMER -MOVEMENT", "C", " "))))</f>
        <v xml:space="preserve"> </v>
      </c>
      <c r="G230" s="40" t="str">
        <f t="shared" si="3"/>
        <v xml:space="preserve">|| | </v>
      </c>
      <c r="H230" s="39" t="e">
        <f>VLOOKUP(G:G,'INPUT ZCAM HIDE'!A:E,5,0)</f>
        <v>#N/A</v>
      </c>
      <c r="I230" s="39" t="e">
        <f>VLOOKUP(G:G,'INPUT ZCAM HIDE'!A:F,6,0)</f>
        <v>#N/A</v>
      </c>
    </row>
    <row r="231" spans="2:9" x14ac:dyDescent="0.35">
      <c r="B231" s="41">
        <f>DATA!$C$2+7*2</f>
        <v>14</v>
      </c>
      <c r="C231" s="40" t="str">
        <f>IF(DATA!A237="Z7 - REMOVAL","Z7", IF(DATA!A237="Z6 - PLACEMENT","Z6", IF(DATA!A237="ZL - MOVEMENT", "ZL","")))</f>
        <v/>
      </c>
      <c r="D231" s="40" t="str">
        <f>IF(DATA!B237="SPECIAL EVENT","SE", IF(DATA!B237="NON SPECIAL EVENT", "NSE",""))</f>
        <v/>
      </c>
      <c r="E231" s="42" t="str">
        <f>IF(DATA!P237="BREWED COFFEE","BC", IF(DATA!P237="BREWED TEA","BT", IF(DATA!P237="FOUNTAIN","F", IF(DATA!P237="COOLER","C", IF(DATA!P237="FROZEN BEV. MACHINE", "FBM", IF(DATA!P237="ICETAINER", "IT", IF(DATA!P237="VENDERS","V"," ")))))))</f>
        <v xml:space="preserve"> </v>
      </c>
      <c r="F231" s="41" t="str">
        <f>IF(DATA!C237="CLOSED OUTLET -REMOVAL","X", IF(DATA!C237="ALL OTHER -REMOVAL", "O", IF(DATA!C237="CUSTOMER -PLACEMENT", "C", IF(DATA!C237="CUSTOMER -MOVEMENT", "C", " "))))</f>
        <v xml:space="preserve"> </v>
      </c>
      <c r="G231" s="40" t="str">
        <f t="shared" si="3"/>
        <v xml:space="preserve">|| | </v>
      </c>
      <c r="H231" s="39" t="e">
        <f>VLOOKUP(G:G,'INPUT ZCAM HIDE'!A:E,5,0)</f>
        <v>#N/A</v>
      </c>
      <c r="I231" s="39" t="e">
        <f>VLOOKUP(G:G,'INPUT ZCAM HIDE'!A:F,6,0)</f>
        <v>#N/A</v>
      </c>
    </row>
    <row r="232" spans="2:9" x14ac:dyDescent="0.35">
      <c r="B232" s="41">
        <f>DATA!$C$2+7*2</f>
        <v>14</v>
      </c>
      <c r="C232" s="40" t="str">
        <f>IF(DATA!A238="Z7 - REMOVAL","Z7", IF(DATA!A238="Z6 - PLACEMENT","Z6", IF(DATA!A238="ZL - MOVEMENT", "ZL","")))</f>
        <v/>
      </c>
      <c r="D232" s="40" t="str">
        <f>IF(DATA!B238="SPECIAL EVENT","SE", IF(DATA!B238="NON SPECIAL EVENT", "NSE",""))</f>
        <v/>
      </c>
      <c r="E232" s="42" t="str">
        <f>IF(DATA!P238="BREWED COFFEE","BC", IF(DATA!P238="BREWED TEA","BT", IF(DATA!P238="FOUNTAIN","F", IF(DATA!P238="COOLER","C", IF(DATA!P238="FROZEN BEV. MACHINE", "FBM", IF(DATA!P238="ICETAINER", "IT", IF(DATA!P238="VENDERS","V"," ")))))))</f>
        <v xml:space="preserve"> </v>
      </c>
      <c r="F232" s="41" t="str">
        <f>IF(DATA!C238="CLOSED OUTLET -REMOVAL","X", IF(DATA!C238="ALL OTHER -REMOVAL", "O", IF(DATA!C238="CUSTOMER -PLACEMENT", "C", IF(DATA!C238="CUSTOMER -MOVEMENT", "C", " "))))</f>
        <v xml:space="preserve"> </v>
      </c>
      <c r="G232" s="40" t="str">
        <f t="shared" si="3"/>
        <v xml:space="preserve">|| | </v>
      </c>
      <c r="H232" s="39" t="e">
        <f>VLOOKUP(G:G,'INPUT ZCAM HIDE'!A:E,5,0)</f>
        <v>#N/A</v>
      </c>
      <c r="I232" s="39" t="e">
        <f>VLOOKUP(G:G,'INPUT ZCAM HIDE'!A:F,6,0)</f>
        <v>#N/A</v>
      </c>
    </row>
    <row r="233" spans="2:9" x14ac:dyDescent="0.35">
      <c r="B233" s="41">
        <f>DATA!$C$2+7*2</f>
        <v>14</v>
      </c>
      <c r="C233" s="40" t="str">
        <f>IF(DATA!A239="Z7 - REMOVAL","Z7", IF(DATA!A239="Z6 - PLACEMENT","Z6", IF(DATA!A239="ZL - MOVEMENT", "ZL","")))</f>
        <v/>
      </c>
      <c r="D233" s="40" t="str">
        <f>IF(DATA!B239="SPECIAL EVENT","SE", IF(DATA!B239="NON SPECIAL EVENT", "NSE",""))</f>
        <v/>
      </c>
      <c r="E233" s="42" t="str">
        <f>IF(DATA!P239="BREWED COFFEE","BC", IF(DATA!P239="BREWED TEA","BT", IF(DATA!P239="FOUNTAIN","F", IF(DATA!P239="COOLER","C", IF(DATA!P239="FROZEN BEV. MACHINE", "FBM", IF(DATA!P239="ICETAINER", "IT", IF(DATA!P239="VENDERS","V"," ")))))))</f>
        <v xml:space="preserve"> </v>
      </c>
      <c r="F233" s="41" t="str">
        <f>IF(DATA!C239="CLOSED OUTLET -REMOVAL","X", IF(DATA!C239="ALL OTHER -REMOVAL", "O", IF(DATA!C239="CUSTOMER -PLACEMENT", "C", IF(DATA!C239="CUSTOMER -MOVEMENT", "C", " "))))</f>
        <v xml:space="preserve"> </v>
      </c>
      <c r="G233" s="40" t="str">
        <f t="shared" si="3"/>
        <v xml:space="preserve">|| | </v>
      </c>
      <c r="H233" s="39" t="e">
        <f>VLOOKUP(G:G,'INPUT ZCAM HIDE'!A:E,5,0)</f>
        <v>#N/A</v>
      </c>
      <c r="I233" s="39" t="e">
        <f>VLOOKUP(G:G,'INPUT ZCAM HIDE'!A:F,6,0)</f>
        <v>#N/A</v>
      </c>
    </row>
    <row r="234" spans="2:9" x14ac:dyDescent="0.35">
      <c r="B234" s="41">
        <f>DATA!$C$2+7*2</f>
        <v>14</v>
      </c>
      <c r="C234" s="40" t="str">
        <f>IF(DATA!A240="Z7 - REMOVAL","Z7", IF(DATA!A240="Z6 - PLACEMENT","Z6", IF(DATA!A240="ZL - MOVEMENT", "ZL","")))</f>
        <v/>
      </c>
      <c r="D234" s="40" t="str">
        <f>IF(DATA!B240="SPECIAL EVENT","SE", IF(DATA!B240="NON SPECIAL EVENT", "NSE",""))</f>
        <v/>
      </c>
      <c r="E234" s="42" t="str">
        <f>IF(DATA!P240="BREWED COFFEE","BC", IF(DATA!P240="BREWED TEA","BT", IF(DATA!P240="FOUNTAIN","F", IF(DATA!P240="COOLER","C", IF(DATA!P240="FROZEN BEV. MACHINE", "FBM", IF(DATA!P240="ICETAINER", "IT", IF(DATA!P240="VENDERS","V"," ")))))))</f>
        <v xml:space="preserve"> </v>
      </c>
      <c r="F234" s="41" t="str">
        <f>IF(DATA!C240="CLOSED OUTLET -REMOVAL","X", IF(DATA!C240="ALL OTHER -REMOVAL", "O", IF(DATA!C240="CUSTOMER -PLACEMENT", "C", IF(DATA!C240="CUSTOMER -MOVEMENT", "C", " "))))</f>
        <v xml:space="preserve"> </v>
      </c>
      <c r="G234" s="40" t="str">
        <f t="shared" si="3"/>
        <v xml:space="preserve">|| | </v>
      </c>
      <c r="H234" s="39" t="e">
        <f>VLOOKUP(G:G,'INPUT ZCAM HIDE'!A:E,5,0)</f>
        <v>#N/A</v>
      </c>
      <c r="I234" s="39" t="e">
        <f>VLOOKUP(G:G,'INPUT ZCAM HIDE'!A:F,6,0)</f>
        <v>#N/A</v>
      </c>
    </row>
    <row r="235" spans="2:9" x14ac:dyDescent="0.35">
      <c r="B235" s="41">
        <f>DATA!$C$2+7*2</f>
        <v>14</v>
      </c>
      <c r="C235" s="40" t="str">
        <f>IF(DATA!A241="Z7 - REMOVAL","Z7", IF(DATA!A241="Z6 - PLACEMENT","Z6", IF(DATA!A241="ZL - MOVEMENT", "ZL","")))</f>
        <v/>
      </c>
      <c r="D235" s="40" t="str">
        <f>IF(DATA!B241="SPECIAL EVENT","SE", IF(DATA!B241="NON SPECIAL EVENT", "NSE",""))</f>
        <v/>
      </c>
      <c r="E235" s="42" t="str">
        <f>IF(DATA!P241="BREWED COFFEE","BC", IF(DATA!P241="BREWED TEA","BT", IF(DATA!P241="FOUNTAIN","F", IF(DATA!P241="COOLER","C", IF(DATA!P241="FROZEN BEV. MACHINE", "FBM", IF(DATA!P241="ICETAINER", "IT", IF(DATA!P241="VENDERS","V"," ")))))))</f>
        <v xml:space="preserve"> </v>
      </c>
      <c r="F235" s="41" t="str">
        <f>IF(DATA!C241="CLOSED OUTLET -REMOVAL","X", IF(DATA!C241="ALL OTHER -REMOVAL", "O", IF(DATA!C241="CUSTOMER -PLACEMENT", "C", IF(DATA!C241="CUSTOMER -MOVEMENT", "C", " "))))</f>
        <v xml:space="preserve"> </v>
      </c>
      <c r="G235" s="40" t="str">
        <f t="shared" si="3"/>
        <v xml:space="preserve">|| | </v>
      </c>
      <c r="H235" s="39" t="e">
        <f>VLOOKUP(G:G,'INPUT ZCAM HIDE'!A:E,5,0)</f>
        <v>#N/A</v>
      </c>
      <c r="I235" s="39" t="e">
        <f>VLOOKUP(G:G,'INPUT ZCAM HIDE'!A:F,6,0)</f>
        <v>#N/A</v>
      </c>
    </row>
    <row r="236" spans="2:9" x14ac:dyDescent="0.35">
      <c r="B236" s="41">
        <f>DATA!$C$2+7*2</f>
        <v>14</v>
      </c>
      <c r="C236" s="40" t="str">
        <f>IF(DATA!A242="Z7 - REMOVAL","Z7", IF(DATA!A242="Z6 - PLACEMENT","Z6", IF(DATA!A242="ZL - MOVEMENT", "ZL","")))</f>
        <v/>
      </c>
      <c r="D236" s="40" t="str">
        <f>IF(DATA!B242="SPECIAL EVENT","SE", IF(DATA!B242="NON SPECIAL EVENT", "NSE",""))</f>
        <v/>
      </c>
      <c r="E236" s="42" t="str">
        <f>IF(DATA!P242="BREWED COFFEE","BC", IF(DATA!P242="BREWED TEA","BT", IF(DATA!P242="FOUNTAIN","F", IF(DATA!P242="COOLER","C", IF(DATA!P242="FROZEN BEV. MACHINE", "FBM", IF(DATA!P242="ICETAINER", "IT", IF(DATA!P242="VENDERS","V"," ")))))))</f>
        <v xml:space="preserve"> </v>
      </c>
      <c r="F236" s="41" t="str">
        <f>IF(DATA!C242="CLOSED OUTLET -REMOVAL","X", IF(DATA!C242="ALL OTHER -REMOVAL", "O", IF(DATA!C242="CUSTOMER -PLACEMENT", "C", IF(DATA!C242="CUSTOMER -MOVEMENT", "C", " "))))</f>
        <v xml:space="preserve"> </v>
      </c>
      <c r="G236" s="40" t="str">
        <f t="shared" si="3"/>
        <v xml:space="preserve">|| | </v>
      </c>
      <c r="H236" s="39" t="e">
        <f>VLOOKUP(G:G,'INPUT ZCAM HIDE'!A:E,5,0)</f>
        <v>#N/A</v>
      </c>
      <c r="I236" s="39" t="e">
        <f>VLOOKUP(G:G,'INPUT ZCAM HIDE'!A:F,6,0)</f>
        <v>#N/A</v>
      </c>
    </row>
    <row r="237" spans="2:9" x14ac:dyDescent="0.35">
      <c r="B237" s="41">
        <f>DATA!$C$2+7*2</f>
        <v>14</v>
      </c>
      <c r="C237" s="40" t="str">
        <f>IF(DATA!A243="Z7 - REMOVAL","Z7", IF(DATA!A243="Z6 - PLACEMENT","Z6", IF(DATA!A243="ZL - MOVEMENT", "ZL","")))</f>
        <v/>
      </c>
      <c r="D237" s="40" t="str">
        <f>IF(DATA!B243="SPECIAL EVENT","SE", IF(DATA!B243="NON SPECIAL EVENT", "NSE",""))</f>
        <v/>
      </c>
      <c r="E237" s="42" t="str">
        <f>IF(DATA!P243="BREWED COFFEE","BC", IF(DATA!P243="BREWED TEA","BT", IF(DATA!P243="FOUNTAIN","F", IF(DATA!P243="COOLER","C", IF(DATA!P243="FROZEN BEV. MACHINE", "FBM", IF(DATA!P243="ICETAINER", "IT", IF(DATA!P243="VENDERS","V"," ")))))))</f>
        <v xml:space="preserve"> </v>
      </c>
      <c r="F237" s="41" t="str">
        <f>IF(DATA!C243="CLOSED OUTLET -REMOVAL","X", IF(DATA!C243="ALL OTHER -REMOVAL", "O", IF(DATA!C243="CUSTOMER -PLACEMENT", "C", IF(DATA!C243="CUSTOMER -MOVEMENT", "C", " "))))</f>
        <v xml:space="preserve"> </v>
      </c>
      <c r="G237" s="40" t="str">
        <f t="shared" si="3"/>
        <v xml:space="preserve">|| | </v>
      </c>
      <c r="H237" s="39" t="e">
        <f>VLOOKUP(G:G,'INPUT ZCAM HIDE'!A:E,5,0)</f>
        <v>#N/A</v>
      </c>
      <c r="I237" s="39" t="e">
        <f>VLOOKUP(G:G,'INPUT ZCAM HIDE'!A:F,6,0)</f>
        <v>#N/A</v>
      </c>
    </row>
    <row r="238" spans="2:9" x14ac:dyDescent="0.35">
      <c r="B238" s="41">
        <f>DATA!$C$2+7*2</f>
        <v>14</v>
      </c>
      <c r="C238" s="40" t="str">
        <f>IF(DATA!A244="Z7 - REMOVAL","Z7", IF(DATA!A244="Z6 - PLACEMENT","Z6", IF(DATA!A244="ZL - MOVEMENT", "ZL","")))</f>
        <v/>
      </c>
      <c r="D238" s="40" t="str">
        <f>IF(DATA!B244="SPECIAL EVENT","SE", IF(DATA!B244="NON SPECIAL EVENT", "NSE",""))</f>
        <v/>
      </c>
      <c r="E238" s="42" t="str">
        <f>IF(DATA!P244="BREWED COFFEE","BC", IF(DATA!P244="BREWED TEA","BT", IF(DATA!P244="FOUNTAIN","F", IF(DATA!P244="COOLER","C", IF(DATA!P244="FROZEN BEV. MACHINE", "FBM", IF(DATA!P244="ICETAINER", "IT", IF(DATA!P244="VENDERS","V"," ")))))))</f>
        <v xml:space="preserve"> </v>
      </c>
      <c r="F238" s="41" t="str">
        <f>IF(DATA!C244="CLOSED OUTLET -REMOVAL","X", IF(DATA!C244="ALL OTHER -REMOVAL", "O", IF(DATA!C244="CUSTOMER -PLACEMENT", "C", IF(DATA!C244="CUSTOMER -MOVEMENT", "C", " "))))</f>
        <v xml:space="preserve"> </v>
      </c>
      <c r="G238" s="40" t="str">
        <f t="shared" si="3"/>
        <v xml:space="preserve">|| | </v>
      </c>
      <c r="H238" s="39" t="e">
        <f>VLOOKUP(G:G,'INPUT ZCAM HIDE'!A:E,5,0)</f>
        <v>#N/A</v>
      </c>
      <c r="I238" s="39" t="e">
        <f>VLOOKUP(G:G,'INPUT ZCAM HIDE'!A:F,6,0)</f>
        <v>#N/A</v>
      </c>
    </row>
    <row r="239" spans="2:9" x14ac:dyDescent="0.35">
      <c r="B239" s="41">
        <f>DATA!$C$2+7*2</f>
        <v>14</v>
      </c>
      <c r="C239" s="40" t="str">
        <f>IF(DATA!A245="Z7 - REMOVAL","Z7", IF(DATA!A245="Z6 - PLACEMENT","Z6", IF(DATA!A245="ZL - MOVEMENT", "ZL","")))</f>
        <v/>
      </c>
      <c r="D239" s="40" t="str">
        <f>IF(DATA!B245="SPECIAL EVENT","SE", IF(DATA!B245="NON SPECIAL EVENT", "NSE",""))</f>
        <v/>
      </c>
      <c r="E239" s="42" t="str">
        <f>IF(DATA!P245="BREWED COFFEE","BC", IF(DATA!P245="BREWED TEA","BT", IF(DATA!P245="FOUNTAIN","F", IF(DATA!P245="COOLER","C", IF(DATA!P245="FROZEN BEV. MACHINE", "FBM", IF(DATA!P245="ICETAINER", "IT", IF(DATA!P245="VENDERS","V"," ")))))))</f>
        <v xml:space="preserve"> </v>
      </c>
      <c r="F239" s="41" t="str">
        <f>IF(DATA!C245="CLOSED OUTLET -REMOVAL","X", IF(DATA!C245="ALL OTHER -REMOVAL", "O", IF(DATA!C245="CUSTOMER -PLACEMENT", "C", IF(DATA!C245="CUSTOMER -MOVEMENT", "C", " "))))</f>
        <v xml:space="preserve"> </v>
      </c>
      <c r="G239" s="40" t="str">
        <f t="shared" si="3"/>
        <v xml:space="preserve">|| | </v>
      </c>
      <c r="H239" s="39" t="e">
        <f>VLOOKUP(G:G,'INPUT ZCAM HIDE'!A:E,5,0)</f>
        <v>#N/A</v>
      </c>
      <c r="I239" s="39" t="e">
        <f>VLOOKUP(G:G,'INPUT ZCAM HIDE'!A:F,6,0)</f>
        <v>#N/A</v>
      </c>
    </row>
    <row r="240" spans="2:9" x14ac:dyDescent="0.35">
      <c r="B240" s="41">
        <f>DATA!$C$2+7*2</f>
        <v>14</v>
      </c>
      <c r="C240" s="40" t="str">
        <f>IF(DATA!A246="Z7 - REMOVAL","Z7", IF(DATA!A246="Z6 - PLACEMENT","Z6", IF(DATA!A246="ZL - MOVEMENT", "ZL","")))</f>
        <v/>
      </c>
      <c r="D240" s="40" t="str">
        <f>IF(DATA!B246="SPECIAL EVENT","SE", IF(DATA!B246="NON SPECIAL EVENT", "NSE",""))</f>
        <v/>
      </c>
      <c r="E240" s="42" t="str">
        <f>IF(DATA!P246="BREWED COFFEE","BC", IF(DATA!P246="BREWED TEA","BT", IF(DATA!P246="FOUNTAIN","F", IF(DATA!P246="COOLER","C", IF(DATA!P246="FROZEN BEV. MACHINE", "FBM", IF(DATA!P246="ICETAINER", "IT", IF(DATA!P246="VENDERS","V"," ")))))))</f>
        <v xml:space="preserve"> </v>
      </c>
      <c r="F240" s="41" t="str">
        <f>IF(DATA!C246="CLOSED OUTLET -REMOVAL","X", IF(DATA!C246="ALL OTHER -REMOVAL", "O", IF(DATA!C246="CUSTOMER -PLACEMENT", "C", IF(DATA!C246="CUSTOMER -MOVEMENT", "C", " "))))</f>
        <v xml:space="preserve"> </v>
      </c>
      <c r="G240" s="40" t="str">
        <f t="shared" si="3"/>
        <v xml:space="preserve">|| | </v>
      </c>
      <c r="H240" s="39" t="e">
        <f>VLOOKUP(G:G,'INPUT ZCAM HIDE'!A:E,5,0)</f>
        <v>#N/A</v>
      </c>
      <c r="I240" s="39" t="e">
        <f>VLOOKUP(G:G,'INPUT ZCAM HIDE'!A:F,6,0)</f>
        <v>#N/A</v>
      </c>
    </row>
    <row r="241" spans="2:9" x14ac:dyDescent="0.35">
      <c r="B241" s="41">
        <f>DATA!$C$2+7*2</f>
        <v>14</v>
      </c>
      <c r="C241" s="40" t="str">
        <f>IF(DATA!A247="Z7 - REMOVAL","Z7", IF(DATA!A247="Z6 - PLACEMENT","Z6", IF(DATA!A247="ZL - MOVEMENT", "ZL","")))</f>
        <v/>
      </c>
      <c r="D241" s="40" t="str">
        <f>IF(DATA!B247="SPECIAL EVENT","SE", IF(DATA!B247="NON SPECIAL EVENT", "NSE",""))</f>
        <v/>
      </c>
      <c r="E241" s="42" t="str">
        <f>IF(DATA!P247="BREWED COFFEE","BC", IF(DATA!P247="BREWED TEA","BT", IF(DATA!P247="FOUNTAIN","F", IF(DATA!P247="COOLER","C", IF(DATA!P247="FROZEN BEV. MACHINE", "FBM", IF(DATA!P247="ICETAINER", "IT", IF(DATA!P247="VENDERS","V"," ")))))))</f>
        <v xml:space="preserve"> </v>
      </c>
      <c r="F241" s="41" t="str">
        <f>IF(DATA!C247="CLOSED OUTLET -REMOVAL","X", IF(DATA!C247="ALL OTHER -REMOVAL", "O", IF(DATA!C247="CUSTOMER -PLACEMENT", "C", IF(DATA!C247="CUSTOMER -MOVEMENT", "C", " "))))</f>
        <v xml:space="preserve"> </v>
      </c>
      <c r="G241" s="40" t="str">
        <f t="shared" si="3"/>
        <v xml:space="preserve">|| | </v>
      </c>
      <c r="H241" s="39" t="e">
        <f>VLOOKUP(G:G,'INPUT ZCAM HIDE'!A:E,5,0)</f>
        <v>#N/A</v>
      </c>
      <c r="I241" s="39" t="e">
        <f>VLOOKUP(G:G,'INPUT ZCAM HIDE'!A:F,6,0)</f>
        <v>#N/A</v>
      </c>
    </row>
    <row r="242" spans="2:9" x14ac:dyDescent="0.35">
      <c r="B242" s="41">
        <f>DATA!$C$2+7*2</f>
        <v>14</v>
      </c>
      <c r="C242" s="40" t="str">
        <f>IF(DATA!A248="Z7 - REMOVAL","Z7", IF(DATA!A248="Z6 - PLACEMENT","Z6", IF(DATA!A248="ZL - MOVEMENT", "ZL","")))</f>
        <v/>
      </c>
      <c r="D242" s="40" t="str">
        <f>IF(DATA!B248="SPECIAL EVENT","SE", IF(DATA!B248="NON SPECIAL EVENT", "NSE",""))</f>
        <v/>
      </c>
      <c r="E242" s="42" t="str">
        <f>IF(DATA!P248="BREWED COFFEE","BC", IF(DATA!P248="BREWED TEA","BT", IF(DATA!P248="FOUNTAIN","F", IF(DATA!P248="COOLER","C", IF(DATA!P248="FROZEN BEV. MACHINE", "FBM", IF(DATA!P248="ICETAINER", "IT", IF(DATA!P248="VENDERS","V"," ")))))))</f>
        <v xml:space="preserve"> </v>
      </c>
      <c r="F242" s="41" t="str">
        <f>IF(DATA!C248="CLOSED OUTLET -REMOVAL","X", IF(DATA!C248="ALL OTHER -REMOVAL", "O", IF(DATA!C248="CUSTOMER -PLACEMENT", "C", IF(DATA!C248="CUSTOMER -MOVEMENT", "C", " "))))</f>
        <v xml:space="preserve"> </v>
      </c>
      <c r="G242" s="40" t="str">
        <f t="shared" si="3"/>
        <v xml:space="preserve">|| | </v>
      </c>
      <c r="H242" s="39" t="e">
        <f>VLOOKUP(G:G,'INPUT ZCAM HIDE'!A:E,5,0)</f>
        <v>#N/A</v>
      </c>
      <c r="I242" s="39" t="e">
        <f>VLOOKUP(G:G,'INPUT ZCAM HIDE'!A:F,6,0)</f>
        <v>#N/A</v>
      </c>
    </row>
    <row r="243" spans="2:9" x14ac:dyDescent="0.35">
      <c r="B243" s="41">
        <f>DATA!$C$2+7*2</f>
        <v>14</v>
      </c>
      <c r="C243" s="40" t="str">
        <f>IF(DATA!A249="Z7 - REMOVAL","Z7", IF(DATA!A249="Z6 - PLACEMENT","Z6", IF(DATA!A249="ZL - MOVEMENT", "ZL","")))</f>
        <v/>
      </c>
      <c r="D243" s="40" t="str">
        <f>IF(DATA!B249="SPECIAL EVENT","SE", IF(DATA!B249="NON SPECIAL EVENT", "NSE",""))</f>
        <v/>
      </c>
      <c r="E243" s="42" t="str">
        <f>IF(DATA!P249="BREWED COFFEE","BC", IF(DATA!P249="BREWED TEA","BT", IF(DATA!P249="FOUNTAIN","F", IF(DATA!P249="COOLER","C", IF(DATA!P249="FROZEN BEV. MACHINE", "FBM", IF(DATA!P249="ICETAINER", "IT", IF(DATA!P249="VENDERS","V"," ")))))))</f>
        <v xml:space="preserve"> </v>
      </c>
      <c r="F243" s="41" t="str">
        <f>IF(DATA!C249="CLOSED OUTLET -REMOVAL","X", IF(DATA!C249="ALL OTHER -REMOVAL", "O", IF(DATA!C249="CUSTOMER -PLACEMENT", "C", IF(DATA!C249="CUSTOMER -MOVEMENT", "C", " "))))</f>
        <v xml:space="preserve"> </v>
      </c>
      <c r="G243" s="40" t="str">
        <f t="shared" si="3"/>
        <v xml:space="preserve">|| | </v>
      </c>
      <c r="H243" s="39" t="e">
        <f>VLOOKUP(G:G,'INPUT ZCAM HIDE'!A:E,5,0)</f>
        <v>#N/A</v>
      </c>
      <c r="I243" s="39" t="e">
        <f>VLOOKUP(G:G,'INPUT ZCAM HIDE'!A:F,6,0)</f>
        <v>#N/A</v>
      </c>
    </row>
    <row r="244" spans="2:9" x14ac:dyDescent="0.35">
      <c r="B244" s="41">
        <f>DATA!$C$2+7*2</f>
        <v>14</v>
      </c>
      <c r="C244" s="40" t="str">
        <f>IF(DATA!A250="Z7 - REMOVAL","Z7", IF(DATA!A250="Z6 - PLACEMENT","Z6", IF(DATA!A250="ZL - MOVEMENT", "ZL","")))</f>
        <v/>
      </c>
      <c r="D244" s="40" t="str">
        <f>IF(DATA!B250="SPECIAL EVENT","SE", IF(DATA!B250="NON SPECIAL EVENT", "NSE",""))</f>
        <v/>
      </c>
      <c r="E244" s="42" t="str">
        <f>IF(DATA!P250="BREWED COFFEE","BC", IF(DATA!P250="BREWED TEA","BT", IF(DATA!P250="FOUNTAIN","F", IF(DATA!P250="COOLER","C", IF(DATA!P250="FROZEN BEV. MACHINE", "FBM", IF(DATA!P250="ICETAINER", "IT", IF(DATA!P250="VENDERS","V"," ")))))))</f>
        <v xml:space="preserve"> </v>
      </c>
      <c r="F244" s="41" t="str">
        <f>IF(DATA!C250="CLOSED OUTLET -REMOVAL","X", IF(DATA!C250="ALL OTHER -REMOVAL", "O", IF(DATA!C250="CUSTOMER -PLACEMENT", "C", IF(DATA!C250="CUSTOMER -MOVEMENT", "C", " "))))</f>
        <v xml:space="preserve"> </v>
      </c>
      <c r="G244" s="40" t="str">
        <f t="shared" si="3"/>
        <v xml:space="preserve">|| | </v>
      </c>
      <c r="H244" s="39" t="e">
        <f>VLOOKUP(G:G,'INPUT ZCAM HIDE'!A:E,5,0)</f>
        <v>#N/A</v>
      </c>
      <c r="I244" s="39" t="e">
        <f>VLOOKUP(G:G,'INPUT ZCAM HIDE'!A:F,6,0)</f>
        <v>#N/A</v>
      </c>
    </row>
    <row r="245" spans="2:9" x14ac:dyDescent="0.35">
      <c r="B245" s="41">
        <f>DATA!$C$2+7*2</f>
        <v>14</v>
      </c>
      <c r="C245" s="40" t="str">
        <f>IF(DATA!A251="Z7 - REMOVAL","Z7", IF(DATA!A251="Z6 - PLACEMENT","Z6", IF(DATA!A251="ZL - MOVEMENT", "ZL","")))</f>
        <v/>
      </c>
      <c r="D245" s="40" t="str">
        <f>IF(DATA!B251="SPECIAL EVENT","SE", IF(DATA!B251="NON SPECIAL EVENT", "NSE",""))</f>
        <v/>
      </c>
      <c r="E245" s="42" t="str">
        <f>IF(DATA!P251="BREWED COFFEE","BC", IF(DATA!P251="BREWED TEA","BT", IF(DATA!P251="FOUNTAIN","F", IF(DATA!P251="COOLER","C", IF(DATA!P251="FROZEN BEV. MACHINE", "FBM", IF(DATA!P251="ICETAINER", "IT", IF(DATA!P251="VENDERS","V"," ")))))))</f>
        <v xml:space="preserve"> </v>
      </c>
      <c r="F245" s="41" t="str">
        <f>IF(DATA!C251="CLOSED OUTLET -REMOVAL","X", IF(DATA!C251="ALL OTHER -REMOVAL", "O", IF(DATA!C251="CUSTOMER -PLACEMENT", "C", IF(DATA!C251="CUSTOMER -MOVEMENT", "C", " "))))</f>
        <v xml:space="preserve"> </v>
      </c>
      <c r="G245" s="40" t="str">
        <f t="shared" si="3"/>
        <v xml:space="preserve">|| | </v>
      </c>
      <c r="H245" s="39" t="e">
        <f>VLOOKUP(G:G,'INPUT ZCAM HIDE'!A:E,5,0)</f>
        <v>#N/A</v>
      </c>
      <c r="I245" s="39" t="e">
        <f>VLOOKUP(G:G,'INPUT ZCAM HIDE'!A:F,6,0)</f>
        <v>#N/A</v>
      </c>
    </row>
    <row r="246" spans="2:9" x14ac:dyDescent="0.35">
      <c r="B246" s="41">
        <f>DATA!$C$2+7*2</f>
        <v>14</v>
      </c>
      <c r="C246" s="40" t="str">
        <f>IF(DATA!A252="Z7 - REMOVAL","Z7", IF(DATA!A252="Z6 - PLACEMENT","Z6", IF(DATA!A252="ZL - MOVEMENT", "ZL","")))</f>
        <v/>
      </c>
      <c r="D246" s="40" t="str">
        <f>IF(DATA!B252="SPECIAL EVENT","SE", IF(DATA!B252="NON SPECIAL EVENT", "NSE",""))</f>
        <v/>
      </c>
      <c r="E246" s="42" t="str">
        <f>IF(DATA!P252="BREWED COFFEE","BC", IF(DATA!P252="BREWED TEA","BT", IF(DATA!P252="FOUNTAIN","F", IF(DATA!P252="COOLER","C", IF(DATA!P252="FROZEN BEV. MACHINE", "FBM", IF(DATA!P252="ICETAINER", "IT", IF(DATA!P252="VENDERS","V"," ")))))))</f>
        <v xml:space="preserve"> </v>
      </c>
      <c r="F246" s="41" t="str">
        <f>IF(DATA!C252="CLOSED OUTLET -REMOVAL","X", IF(DATA!C252="ALL OTHER -REMOVAL", "O", IF(DATA!C252="CUSTOMER -PLACEMENT", "C", IF(DATA!C252="CUSTOMER -MOVEMENT", "C", " "))))</f>
        <v xml:space="preserve"> </v>
      </c>
      <c r="G246" s="40" t="str">
        <f t="shared" si="3"/>
        <v xml:space="preserve">|| | </v>
      </c>
      <c r="H246" s="39" t="e">
        <f>VLOOKUP(G:G,'INPUT ZCAM HIDE'!A:E,5,0)</f>
        <v>#N/A</v>
      </c>
      <c r="I246" s="39" t="e">
        <f>VLOOKUP(G:G,'INPUT ZCAM HIDE'!A:F,6,0)</f>
        <v>#N/A</v>
      </c>
    </row>
    <row r="247" spans="2:9" x14ac:dyDescent="0.35">
      <c r="B247" s="41">
        <f>DATA!$C$2+7*2</f>
        <v>14</v>
      </c>
      <c r="C247" s="40" t="str">
        <f>IF(DATA!A253="Z7 - REMOVAL","Z7", IF(DATA!A253="Z6 - PLACEMENT","Z6", IF(DATA!A253="ZL - MOVEMENT", "ZL","")))</f>
        <v/>
      </c>
      <c r="D247" s="40" t="str">
        <f>IF(DATA!B253="SPECIAL EVENT","SE", IF(DATA!B253="NON SPECIAL EVENT", "NSE",""))</f>
        <v/>
      </c>
      <c r="E247" s="42" t="str">
        <f>IF(DATA!P253="BREWED COFFEE","BC", IF(DATA!P253="BREWED TEA","BT", IF(DATA!P253="FOUNTAIN","F", IF(DATA!P253="COOLER","C", IF(DATA!P253="FROZEN BEV. MACHINE", "FBM", IF(DATA!P253="ICETAINER", "IT", IF(DATA!P253="VENDERS","V"," ")))))))</f>
        <v xml:space="preserve"> </v>
      </c>
      <c r="F247" s="41" t="str">
        <f>IF(DATA!C253="CLOSED OUTLET -REMOVAL","X", IF(DATA!C253="ALL OTHER -REMOVAL", "O", IF(DATA!C253="CUSTOMER -PLACEMENT", "C", IF(DATA!C253="CUSTOMER -MOVEMENT", "C", " "))))</f>
        <v xml:space="preserve"> </v>
      </c>
      <c r="G247" s="40" t="str">
        <f t="shared" si="3"/>
        <v xml:space="preserve">|| | </v>
      </c>
      <c r="H247" s="39" t="e">
        <f>VLOOKUP(G:G,'INPUT ZCAM HIDE'!A:E,5,0)</f>
        <v>#N/A</v>
      </c>
      <c r="I247" s="39" t="e">
        <f>VLOOKUP(G:G,'INPUT ZCAM HIDE'!A:F,6,0)</f>
        <v>#N/A</v>
      </c>
    </row>
    <row r="248" spans="2:9" x14ac:dyDescent="0.35">
      <c r="B248" s="41">
        <f>DATA!$C$2+7*2</f>
        <v>14</v>
      </c>
      <c r="C248" s="40" t="str">
        <f>IF(DATA!A254="Z7 - REMOVAL","Z7", IF(DATA!A254="Z6 - PLACEMENT","Z6", IF(DATA!A254="ZL - MOVEMENT", "ZL","")))</f>
        <v/>
      </c>
      <c r="D248" s="40" t="str">
        <f>IF(DATA!B254="SPECIAL EVENT","SE", IF(DATA!B254="NON SPECIAL EVENT", "NSE",""))</f>
        <v/>
      </c>
      <c r="E248" s="42" t="str">
        <f>IF(DATA!P254="BREWED COFFEE","BC", IF(DATA!P254="BREWED TEA","BT", IF(DATA!P254="FOUNTAIN","F", IF(DATA!P254="COOLER","C", IF(DATA!P254="FROZEN BEV. MACHINE", "FBM", IF(DATA!P254="ICETAINER", "IT", IF(DATA!P254="VENDERS","V"," ")))))))</f>
        <v xml:space="preserve"> </v>
      </c>
      <c r="F248" s="41" t="str">
        <f>IF(DATA!C254="CLOSED OUTLET -REMOVAL","X", IF(DATA!C254="ALL OTHER -REMOVAL", "O", IF(DATA!C254="CUSTOMER -PLACEMENT", "C", IF(DATA!C254="CUSTOMER -MOVEMENT", "C", " "))))</f>
        <v xml:space="preserve"> </v>
      </c>
      <c r="G248" s="40" t="str">
        <f t="shared" si="3"/>
        <v xml:space="preserve">|| | </v>
      </c>
      <c r="H248" s="39" t="e">
        <f>VLOOKUP(G:G,'INPUT ZCAM HIDE'!A:E,5,0)</f>
        <v>#N/A</v>
      </c>
      <c r="I248" s="39" t="e">
        <f>VLOOKUP(G:G,'INPUT ZCAM HIDE'!A:F,6,0)</f>
        <v>#N/A</v>
      </c>
    </row>
    <row r="249" spans="2:9" x14ac:dyDescent="0.35">
      <c r="B249" s="41">
        <f>DATA!$C$2+7*2</f>
        <v>14</v>
      </c>
      <c r="C249" s="40" t="str">
        <f>IF(DATA!A255="Z7 - REMOVAL","Z7", IF(DATA!A255="Z6 - PLACEMENT","Z6", IF(DATA!A255="ZL - MOVEMENT", "ZL","")))</f>
        <v/>
      </c>
      <c r="D249" s="40" t="str">
        <f>IF(DATA!B255="SPECIAL EVENT","SE", IF(DATA!B255="NON SPECIAL EVENT", "NSE",""))</f>
        <v/>
      </c>
      <c r="E249" s="42" t="str">
        <f>IF(DATA!P255="BREWED COFFEE","BC", IF(DATA!P255="BREWED TEA","BT", IF(DATA!P255="FOUNTAIN","F", IF(DATA!P255="COOLER","C", IF(DATA!P255="FROZEN BEV. MACHINE", "FBM", IF(DATA!P255="ICETAINER", "IT", IF(DATA!P255="VENDERS","V"," ")))))))</f>
        <v xml:space="preserve"> </v>
      </c>
      <c r="F249" s="41" t="str">
        <f>IF(DATA!C255="CLOSED OUTLET -REMOVAL","X", IF(DATA!C255="ALL OTHER -REMOVAL", "O", IF(DATA!C255="CUSTOMER -PLACEMENT", "C", IF(DATA!C255="CUSTOMER -MOVEMENT", "C", " "))))</f>
        <v xml:space="preserve"> </v>
      </c>
      <c r="G249" s="40" t="str">
        <f t="shared" si="3"/>
        <v xml:space="preserve">|| | </v>
      </c>
      <c r="H249" s="39" t="e">
        <f>VLOOKUP(G:G,'INPUT ZCAM HIDE'!A:E,5,0)</f>
        <v>#N/A</v>
      </c>
      <c r="I249" s="39" t="e">
        <f>VLOOKUP(G:G,'INPUT ZCAM HIDE'!A:F,6,0)</f>
        <v>#N/A</v>
      </c>
    </row>
    <row r="250" spans="2:9" x14ac:dyDescent="0.35">
      <c r="B250" s="41">
        <f>DATA!$C$2+7*2</f>
        <v>14</v>
      </c>
      <c r="C250" s="40" t="str">
        <f>IF(DATA!A256="Z7 - REMOVAL","Z7", IF(DATA!A256="Z6 - PLACEMENT","Z6", IF(DATA!A256="ZL - MOVEMENT", "ZL","")))</f>
        <v/>
      </c>
      <c r="D250" s="40" t="str">
        <f>IF(DATA!B256="SPECIAL EVENT","SE", IF(DATA!B256="NON SPECIAL EVENT", "NSE",""))</f>
        <v/>
      </c>
      <c r="E250" s="42" t="str">
        <f>IF(DATA!P256="BREWED COFFEE","BC", IF(DATA!P256="BREWED TEA","BT", IF(DATA!P256="FOUNTAIN","F", IF(DATA!P256="COOLER","C", IF(DATA!P256="FROZEN BEV. MACHINE", "FBM", IF(DATA!P256="ICETAINER", "IT", IF(DATA!P256="VENDERS","V"," ")))))))</f>
        <v xml:space="preserve"> </v>
      </c>
      <c r="F250" s="41" t="str">
        <f>IF(DATA!C256="CLOSED OUTLET -REMOVAL","X", IF(DATA!C256="ALL OTHER -REMOVAL", "O", IF(DATA!C256="CUSTOMER -PLACEMENT", "C", IF(DATA!C256="CUSTOMER -MOVEMENT", "C", " "))))</f>
        <v xml:space="preserve"> </v>
      </c>
      <c r="G250" s="40" t="str">
        <f t="shared" si="3"/>
        <v xml:space="preserve">|| | </v>
      </c>
      <c r="H250" s="39" t="e">
        <f>VLOOKUP(G:G,'INPUT ZCAM HIDE'!A:E,5,0)</f>
        <v>#N/A</v>
      </c>
      <c r="I250" s="39" t="e">
        <f>VLOOKUP(G:G,'INPUT ZCAM HIDE'!A:F,6,0)</f>
        <v>#N/A</v>
      </c>
    </row>
    <row r="251" spans="2:9" x14ac:dyDescent="0.35">
      <c r="B251" s="41">
        <f>DATA!$C$2+7*2</f>
        <v>14</v>
      </c>
      <c r="C251" s="40" t="str">
        <f>IF(DATA!A257="Z7 - REMOVAL","Z7", IF(DATA!A257="Z6 - PLACEMENT","Z6", IF(DATA!A257="ZL - MOVEMENT", "ZL","")))</f>
        <v/>
      </c>
      <c r="D251" s="40" t="str">
        <f>IF(DATA!B257="SPECIAL EVENT","SE", IF(DATA!B257="NON SPECIAL EVENT", "NSE",""))</f>
        <v/>
      </c>
      <c r="E251" s="42" t="str">
        <f>IF(DATA!P257="BREWED COFFEE","BC", IF(DATA!P257="BREWED TEA","BT", IF(DATA!P257="FOUNTAIN","F", IF(DATA!P257="COOLER","C", IF(DATA!P257="FROZEN BEV. MACHINE", "FBM", IF(DATA!P257="ICETAINER", "IT", IF(DATA!P257="VENDERS","V"," ")))))))</f>
        <v xml:space="preserve"> </v>
      </c>
      <c r="F251" s="41" t="str">
        <f>IF(DATA!C257="CLOSED OUTLET -REMOVAL","X", IF(DATA!C257="ALL OTHER -REMOVAL", "O", IF(DATA!C257="CUSTOMER -PLACEMENT", "C", IF(DATA!C257="CUSTOMER -MOVEMENT", "C", " "))))</f>
        <v xml:space="preserve"> </v>
      </c>
      <c r="G251" s="40" t="str">
        <f t="shared" si="3"/>
        <v xml:space="preserve">|| | </v>
      </c>
      <c r="H251" s="39" t="e">
        <f>VLOOKUP(G:G,'INPUT ZCAM HIDE'!A:E,5,0)</f>
        <v>#N/A</v>
      </c>
      <c r="I251" s="39" t="e">
        <f>VLOOKUP(G:G,'INPUT ZCAM HIDE'!A:F,6,0)</f>
        <v>#N/A</v>
      </c>
    </row>
    <row r="252" spans="2:9" x14ac:dyDescent="0.35">
      <c r="B252" s="41">
        <f>DATA!$C$2+7*2</f>
        <v>14</v>
      </c>
      <c r="C252" s="40" t="str">
        <f>IF(DATA!A258="Z7 - REMOVAL","Z7", IF(DATA!A258="Z6 - PLACEMENT","Z6", IF(DATA!A258="ZL - MOVEMENT", "ZL","")))</f>
        <v/>
      </c>
      <c r="D252" s="40" t="str">
        <f>IF(DATA!B258="SPECIAL EVENT","SE", IF(DATA!B258="NON SPECIAL EVENT", "NSE",""))</f>
        <v/>
      </c>
      <c r="E252" s="42" t="str">
        <f>IF(DATA!P258="BREWED COFFEE","BC", IF(DATA!P258="BREWED TEA","BT", IF(DATA!P258="FOUNTAIN","F", IF(DATA!P258="COOLER","C", IF(DATA!P258="FROZEN BEV. MACHINE", "FBM", IF(DATA!P258="ICETAINER", "IT", IF(DATA!P258="VENDERS","V"," ")))))))</f>
        <v xml:space="preserve"> </v>
      </c>
      <c r="F252" s="41" t="str">
        <f>IF(DATA!C258="CLOSED OUTLET -REMOVAL","X", IF(DATA!C258="ALL OTHER -REMOVAL", "O", IF(DATA!C258="CUSTOMER -PLACEMENT", "C", IF(DATA!C258="CUSTOMER -MOVEMENT", "C", " "))))</f>
        <v xml:space="preserve"> </v>
      </c>
      <c r="G252" s="40" t="str">
        <f t="shared" si="3"/>
        <v xml:space="preserve">|| | </v>
      </c>
      <c r="H252" s="39" t="e">
        <f>VLOOKUP(G:G,'INPUT ZCAM HIDE'!A:E,5,0)</f>
        <v>#N/A</v>
      </c>
      <c r="I252" s="39" t="e">
        <f>VLOOKUP(G:G,'INPUT ZCAM HIDE'!A:F,6,0)</f>
        <v>#N/A</v>
      </c>
    </row>
    <row r="253" spans="2:9" x14ac:dyDescent="0.35">
      <c r="B253" s="41">
        <f>DATA!$C$2+7*2</f>
        <v>14</v>
      </c>
      <c r="C253" s="40" t="str">
        <f>IF(DATA!A259="Z7 - REMOVAL","Z7", IF(DATA!A259="Z6 - PLACEMENT","Z6", IF(DATA!A259="ZL - MOVEMENT", "ZL","")))</f>
        <v/>
      </c>
      <c r="D253" s="40" t="str">
        <f>IF(DATA!B259="SPECIAL EVENT","SE", IF(DATA!B259="NON SPECIAL EVENT", "NSE",""))</f>
        <v/>
      </c>
      <c r="E253" s="42" t="str">
        <f>IF(DATA!P259="BREWED COFFEE","BC", IF(DATA!P259="BREWED TEA","BT", IF(DATA!P259="FOUNTAIN","F", IF(DATA!P259="COOLER","C", IF(DATA!P259="FROZEN BEV. MACHINE", "FBM", IF(DATA!P259="ICETAINER", "IT", IF(DATA!P259="VENDERS","V"," ")))))))</f>
        <v xml:space="preserve"> </v>
      </c>
      <c r="F253" s="41" t="str">
        <f>IF(DATA!C259="CLOSED OUTLET -REMOVAL","X", IF(DATA!C259="ALL OTHER -REMOVAL", "O", IF(DATA!C259="CUSTOMER -PLACEMENT", "C", IF(DATA!C259="CUSTOMER -MOVEMENT", "C", " "))))</f>
        <v xml:space="preserve"> </v>
      </c>
      <c r="G253" s="40" t="str">
        <f t="shared" si="3"/>
        <v xml:space="preserve">|| | </v>
      </c>
      <c r="H253" s="39" t="e">
        <f>VLOOKUP(G:G,'INPUT ZCAM HIDE'!A:E,5,0)</f>
        <v>#N/A</v>
      </c>
      <c r="I253" s="39" t="e">
        <f>VLOOKUP(G:G,'INPUT ZCAM HIDE'!A:F,6,0)</f>
        <v>#N/A</v>
      </c>
    </row>
    <row r="254" spans="2:9" x14ac:dyDescent="0.35">
      <c r="B254" s="41">
        <f>DATA!$C$2+7*2</f>
        <v>14</v>
      </c>
      <c r="C254" s="40" t="str">
        <f>IF(DATA!A260="Z7 - REMOVAL","Z7", IF(DATA!A260="Z6 - PLACEMENT","Z6", IF(DATA!A260="ZL - MOVEMENT", "ZL","")))</f>
        <v/>
      </c>
      <c r="D254" s="40" t="str">
        <f>IF(DATA!B260="SPECIAL EVENT","SE", IF(DATA!B260="NON SPECIAL EVENT", "NSE",""))</f>
        <v/>
      </c>
      <c r="E254" s="42" t="str">
        <f>IF(DATA!P260="BREWED COFFEE","BC", IF(DATA!P260="BREWED TEA","BT", IF(DATA!P260="FOUNTAIN","F", IF(DATA!P260="COOLER","C", IF(DATA!P260="FROZEN BEV. MACHINE", "FBM", IF(DATA!P260="ICETAINER", "IT", IF(DATA!P260="VENDERS","V"," ")))))))</f>
        <v xml:space="preserve"> </v>
      </c>
      <c r="F254" s="41" t="str">
        <f>IF(DATA!C260="CLOSED OUTLET -REMOVAL","X", IF(DATA!C260="ALL OTHER -REMOVAL", "O", IF(DATA!C260="CUSTOMER -PLACEMENT", "C", IF(DATA!C260="CUSTOMER -MOVEMENT", "C", " "))))</f>
        <v xml:space="preserve"> </v>
      </c>
      <c r="G254" s="40" t="str">
        <f t="shared" si="3"/>
        <v xml:space="preserve">|| | </v>
      </c>
      <c r="H254" s="39" t="e">
        <f>VLOOKUP(G:G,'INPUT ZCAM HIDE'!A:E,5,0)</f>
        <v>#N/A</v>
      </c>
      <c r="I254" s="39" t="e">
        <f>VLOOKUP(G:G,'INPUT ZCAM HIDE'!A:F,6,0)</f>
        <v>#N/A</v>
      </c>
    </row>
    <row r="255" spans="2:9" x14ac:dyDescent="0.35">
      <c r="B255" s="41">
        <f>DATA!$C$2+7*2</f>
        <v>14</v>
      </c>
      <c r="C255" s="40" t="str">
        <f>IF(DATA!A261="Z7 - REMOVAL","Z7", IF(DATA!A261="Z6 - PLACEMENT","Z6", IF(DATA!A261="ZL - MOVEMENT", "ZL","")))</f>
        <v/>
      </c>
      <c r="D255" s="40" t="str">
        <f>IF(DATA!B261="SPECIAL EVENT","SE", IF(DATA!B261="NON SPECIAL EVENT", "NSE",""))</f>
        <v/>
      </c>
      <c r="E255" s="42" t="str">
        <f>IF(DATA!P261="BREWED COFFEE","BC", IF(DATA!P261="BREWED TEA","BT", IF(DATA!P261="FOUNTAIN","F", IF(DATA!P261="COOLER","C", IF(DATA!P261="FROZEN BEV. MACHINE", "FBM", IF(DATA!P261="ICETAINER", "IT", IF(DATA!P261="VENDERS","V"," ")))))))</f>
        <v xml:space="preserve"> </v>
      </c>
      <c r="F255" s="41" t="str">
        <f>IF(DATA!C261="CLOSED OUTLET -REMOVAL","X", IF(DATA!C261="ALL OTHER -REMOVAL", "O", IF(DATA!C261="CUSTOMER -PLACEMENT", "C", IF(DATA!C261="CUSTOMER -MOVEMENT", "C", " "))))</f>
        <v xml:space="preserve"> </v>
      </c>
      <c r="G255" s="40" t="str">
        <f t="shared" si="3"/>
        <v xml:space="preserve">|| | </v>
      </c>
      <c r="H255" s="39" t="e">
        <f>VLOOKUP(G:G,'INPUT ZCAM HIDE'!A:E,5,0)</f>
        <v>#N/A</v>
      </c>
      <c r="I255" s="39" t="e">
        <f>VLOOKUP(G:G,'INPUT ZCAM HIDE'!A:F,6,0)</f>
        <v>#N/A</v>
      </c>
    </row>
    <row r="256" spans="2:9" x14ac:dyDescent="0.35">
      <c r="B256" s="41">
        <f>DATA!$C$2+7*2</f>
        <v>14</v>
      </c>
      <c r="C256" s="40" t="str">
        <f>IF(DATA!A262="Z7 - REMOVAL","Z7", IF(DATA!A262="Z6 - PLACEMENT","Z6", IF(DATA!A262="ZL - MOVEMENT", "ZL","")))</f>
        <v/>
      </c>
      <c r="D256" s="40" t="str">
        <f>IF(DATA!B262="SPECIAL EVENT","SE", IF(DATA!B262="NON SPECIAL EVENT", "NSE",""))</f>
        <v/>
      </c>
      <c r="E256" s="42" t="str">
        <f>IF(DATA!P262="BREWED COFFEE","BC", IF(DATA!P262="BREWED TEA","BT", IF(DATA!P262="FOUNTAIN","F", IF(DATA!P262="COOLER","C", IF(DATA!P262="FROZEN BEV. MACHINE", "FBM", IF(DATA!P262="ICETAINER", "IT", IF(DATA!P262="VENDERS","V"," ")))))))</f>
        <v xml:space="preserve"> </v>
      </c>
      <c r="F256" s="41" t="str">
        <f>IF(DATA!C262="CLOSED OUTLET -REMOVAL","X", IF(DATA!C262="ALL OTHER -REMOVAL", "O", IF(DATA!C262="CUSTOMER -PLACEMENT", "C", IF(DATA!C262="CUSTOMER -MOVEMENT", "C", " "))))</f>
        <v xml:space="preserve"> </v>
      </c>
      <c r="G256" s="40" t="str">
        <f t="shared" si="3"/>
        <v xml:space="preserve">|| | </v>
      </c>
      <c r="H256" s="39" t="e">
        <f>VLOOKUP(G:G,'INPUT ZCAM HIDE'!A:E,5,0)</f>
        <v>#N/A</v>
      </c>
      <c r="I256" s="39" t="e">
        <f>VLOOKUP(G:G,'INPUT ZCAM HIDE'!A:F,6,0)</f>
        <v>#N/A</v>
      </c>
    </row>
    <row r="257" spans="2:9" x14ac:dyDescent="0.35">
      <c r="B257" s="41">
        <f>DATA!$C$2+7*2</f>
        <v>14</v>
      </c>
      <c r="C257" s="40" t="str">
        <f>IF(DATA!A263="Z7 - REMOVAL","Z7", IF(DATA!A263="Z6 - PLACEMENT","Z6", IF(DATA!A263="ZL - MOVEMENT", "ZL","")))</f>
        <v/>
      </c>
      <c r="D257" s="40" t="str">
        <f>IF(DATA!B263="SPECIAL EVENT","SE", IF(DATA!B263="NON SPECIAL EVENT", "NSE",""))</f>
        <v/>
      </c>
      <c r="E257" s="42" t="str">
        <f>IF(DATA!P263="BREWED COFFEE","BC", IF(DATA!P263="BREWED TEA","BT", IF(DATA!P263="FOUNTAIN","F", IF(DATA!P263="COOLER","C", IF(DATA!P263="FROZEN BEV. MACHINE", "FBM", IF(DATA!P263="ICETAINER", "IT", IF(DATA!P263="VENDERS","V"," ")))))))</f>
        <v xml:space="preserve"> </v>
      </c>
      <c r="F257" s="41" t="str">
        <f>IF(DATA!C263="CLOSED OUTLET -REMOVAL","X", IF(DATA!C263="ALL OTHER -REMOVAL", "O", IF(DATA!C263="CUSTOMER -PLACEMENT", "C", IF(DATA!C263="CUSTOMER -MOVEMENT", "C", " "))))</f>
        <v xml:space="preserve"> </v>
      </c>
      <c r="G257" s="40" t="str">
        <f t="shared" si="3"/>
        <v xml:space="preserve">|| | </v>
      </c>
      <c r="H257" s="39" t="e">
        <f>VLOOKUP(G:G,'INPUT ZCAM HIDE'!A:E,5,0)</f>
        <v>#N/A</v>
      </c>
      <c r="I257" s="39" t="e">
        <f>VLOOKUP(G:G,'INPUT ZCAM HIDE'!A:F,6,0)</f>
        <v>#N/A</v>
      </c>
    </row>
    <row r="258" spans="2:9" x14ac:dyDescent="0.35">
      <c r="B258" s="41">
        <f>DATA!$C$2+7*2</f>
        <v>14</v>
      </c>
      <c r="C258" s="40" t="str">
        <f>IF(DATA!A264="Z7 - REMOVAL","Z7", IF(DATA!A264="Z6 - PLACEMENT","Z6", IF(DATA!A264="ZL - MOVEMENT", "ZL","")))</f>
        <v/>
      </c>
      <c r="D258" s="40" t="str">
        <f>IF(DATA!B264="SPECIAL EVENT","SE", IF(DATA!B264="NON SPECIAL EVENT", "NSE",""))</f>
        <v/>
      </c>
      <c r="E258" s="42" t="str">
        <f>IF(DATA!P264="BREWED COFFEE","BC", IF(DATA!P264="BREWED TEA","BT", IF(DATA!P264="FOUNTAIN","F", IF(DATA!P264="COOLER","C", IF(DATA!P264="FROZEN BEV. MACHINE", "FBM", IF(DATA!P264="ICETAINER", "IT", IF(DATA!P264="VENDERS","V"," ")))))))</f>
        <v xml:space="preserve"> </v>
      </c>
      <c r="F258" s="41" t="str">
        <f>IF(DATA!C264="CLOSED OUTLET -REMOVAL","X", IF(DATA!C264="ALL OTHER -REMOVAL", "O", IF(DATA!C264="CUSTOMER -PLACEMENT", "C", IF(DATA!C264="CUSTOMER -MOVEMENT", "C", " "))))</f>
        <v xml:space="preserve"> </v>
      </c>
      <c r="G258" s="40" t="str">
        <f t="shared" si="3"/>
        <v xml:space="preserve">|| | </v>
      </c>
      <c r="H258" s="39" t="e">
        <f>VLOOKUP(G:G,'INPUT ZCAM HIDE'!A:E,5,0)</f>
        <v>#N/A</v>
      </c>
      <c r="I258" s="39" t="e">
        <f>VLOOKUP(G:G,'INPUT ZCAM HIDE'!A:F,6,0)</f>
        <v>#N/A</v>
      </c>
    </row>
    <row r="259" spans="2:9" x14ac:dyDescent="0.35">
      <c r="B259" s="41">
        <f>DATA!$C$2+7*2</f>
        <v>14</v>
      </c>
      <c r="C259" s="40" t="str">
        <f>IF(DATA!A265="Z7 - REMOVAL","Z7", IF(DATA!A265="Z6 - PLACEMENT","Z6", IF(DATA!A265="ZL - MOVEMENT", "ZL","")))</f>
        <v/>
      </c>
      <c r="D259" s="40" t="str">
        <f>IF(DATA!B265="SPECIAL EVENT","SE", IF(DATA!B265="NON SPECIAL EVENT", "NSE",""))</f>
        <v/>
      </c>
      <c r="E259" s="42" t="str">
        <f>IF(DATA!P265="BREWED COFFEE","BC", IF(DATA!P265="BREWED TEA","BT", IF(DATA!P265="FOUNTAIN","F", IF(DATA!P265="COOLER","C", IF(DATA!P265="FROZEN BEV. MACHINE", "FBM", IF(DATA!P265="ICETAINER", "IT", IF(DATA!P265="VENDERS","V"," ")))))))</f>
        <v xml:space="preserve"> </v>
      </c>
      <c r="F259" s="41" t="str">
        <f>IF(DATA!C265="CLOSED OUTLET -REMOVAL","X", IF(DATA!C265="ALL OTHER -REMOVAL", "O", IF(DATA!C265="CUSTOMER -PLACEMENT", "C", IF(DATA!C265="CUSTOMER -MOVEMENT", "C", " "))))</f>
        <v xml:space="preserve"> </v>
      </c>
      <c r="G259" s="40" t="str">
        <f t="shared" si="3"/>
        <v xml:space="preserve">|| | </v>
      </c>
      <c r="H259" s="39" t="e">
        <f>VLOOKUP(G:G,'INPUT ZCAM HIDE'!A:E,5,0)</f>
        <v>#N/A</v>
      </c>
      <c r="I259" s="39" t="e">
        <f>VLOOKUP(G:G,'INPUT ZCAM HIDE'!A:F,6,0)</f>
        <v>#N/A</v>
      </c>
    </row>
    <row r="260" spans="2:9" x14ac:dyDescent="0.35">
      <c r="B260" s="41">
        <f>DATA!$C$2+7*2</f>
        <v>14</v>
      </c>
      <c r="C260" s="40" t="str">
        <f>IF(DATA!A266="Z7 - REMOVAL","Z7", IF(DATA!A266="Z6 - PLACEMENT","Z6", IF(DATA!A266="ZL - MOVEMENT", "ZL","")))</f>
        <v/>
      </c>
      <c r="D260" s="40" t="str">
        <f>IF(DATA!B266="SPECIAL EVENT","SE", IF(DATA!B266="NON SPECIAL EVENT", "NSE",""))</f>
        <v/>
      </c>
      <c r="E260" s="42" t="str">
        <f>IF(DATA!P266="BREWED COFFEE","BC", IF(DATA!P266="BREWED TEA","BT", IF(DATA!P266="FOUNTAIN","F", IF(DATA!P266="COOLER","C", IF(DATA!P266="FROZEN BEV. MACHINE", "FBM", IF(DATA!P266="ICETAINER", "IT", IF(DATA!P266="VENDERS","V"," ")))))))</f>
        <v xml:space="preserve"> </v>
      </c>
      <c r="F260" s="41" t="str">
        <f>IF(DATA!C266="CLOSED OUTLET -REMOVAL","X", IF(DATA!C266="ALL OTHER -REMOVAL", "O", IF(DATA!C266="CUSTOMER -PLACEMENT", "C", IF(DATA!C266="CUSTOMER -MOVEMENT", "C", " "))))</f>
        <v xml:space="preserve"> </v>
      </c>
      <c r="G260" s="40" t="str">
        <f t="shared" ref="G260:G323" si="4">CONCATENATE(C260,"|",D260,"|",E260,"|",F260)</f>
        <v xml:space="preserve">|| | </v>
      </c>
      <c r="H260" s="39" t="e">
        <f>VLOOKUP(G:G,'INPUT ZCAM HIDE'!A:E,5,0)</f>
        <v>#N/A</v>
      </c>
      <c r="I260" s="39" t="e">
        <f>VLOOKUP(G:G,'INPUT ZCAM HIDE'!A:F,6,0)</f>
        <v>#N/A</v>
      </c>
    </row>
    <row r="261" spans="2:9" x14ac:dyDescent="0.35">
      <c r="B261" s="41">
        <f>DATA!$C$2+7*2</f>
        <v>14</v>
      </c>
      <c r="C261" s="40" t="str">
        <f>IF(DATA!A267="Z7 - REMOVAL","Z7", IF(DATA!A267="Z6 - PLACEMENT","Z6", IF(DATA!A267="ZL - MOVEMENT", "ZL","")))</f>
        <v/>
      </c>
      <c r="D261" s="40" t="str">
        <f>IF(DATA!B267="SPECIAL EVENT","SE", IF(DATA!B267="NON SPECIAL EVENT", "NSE",""))</f>
        <v/>
      </c>
      <c r="E261" s="42" t="str">
        <f>IF(DATA!P267="BREWED COFFEE","BC", IF(DATA!P267="BREWED TEA","BT", IF(DATA!P267="FOUNTAIN","F", IF(DATA!P267="COOLER","C", IF(DATA!P267="FROZEN BEV. MACHINE", "FBM", IF(DATA!P267="ICETAINER", "IT", IF(DATA!P267="VENDERS","V"," ")))))))</f>
        <v xml:space="preserve"> </v>
      </c>
      <c r="F261" s="41" t="str">
        <f>IF(DATA!C267="CLOSED OUTLET -REMOVAL","X", IF(DATA!C267="ALL OTHER -REMOVAL", "O", IF(DATA!C267="CUSTOMER -PLACEMENT", "C", IF(DATA!C267="CUSTOMER -MOVEMENT", "C", " "))))</f>
        <v xml:space="preserve"> </v>
      </c>
      <c r="G261" s="40" t="str">
        <f t="shared" si="4"/>
        <v xml:space="preserve">|| | </v>
      </c>
      <c r="H261" s="39" t="e">
        <f>VLOOKUP(G:G,'INPUT ZCAM HIDE'!A:E,5,0)</f>
        <v>#N/A</v>
      </c>
      <c r="I261" s="39" t="e">
        <f>VLOOKUP(G:G,'INPUT ZCAM HIDE'!A:F,6,0)</f>
        <v>#N/A</v>
      </c>
    </row>
    <row r="262" spans="2:9" x14ac:dyDescent="0.35">
      <c r="B262" s="41">
        <f>DATA!$C$2+7*2</f>
        <v>14</v>
      </c>
      <c r="C262" s="40" t="str">
        <f>IF(DATA!A268="Z7 - REMOVAL","Z7", IF(DATA!A268="Z6 - PLACEMENT","Z6", IF(DATA!A268="ZL - MOVEMENT", "ZL","")))</f>
        <v/>
      </c>
      <c r="D262" s="40" t="str">
        <f>IF(DATA!B268="SPECIAL EVENT","SE", IF(DATA!B268="NON SPECIAL EVENT", "NSE",""))</f>
        <v/>
      </c>
      <c r="E262" s="42" t="str">
        <f>IF(DATA!P268="BREWED COFFEE","BC", IF(DATA!P268="BREWED TEA","BT", IF(DATA!P268="FOUNTAIN","F", IF(DATA!P268="COOLER","C", IF(DATA!P268="FROZEN BEV. MACHINE", "FBM", IF(DATA!P268="ICETAINER", "IT", IF(DATA!P268="VENDERS","V"," ")))))))</f>
        <v xml:space="preserve"> </v>
      </c>
      <c r="F262" s="41" t="str">
        <f>IF(DATA!C268="CLOSED OUTLET -REMOVAL","X", IF(DATA!C268="ALL OTHER -REMOVAL", "O", IF(DATA!C268="CUSTOMER -PLACEMENT", "C", IF(DATA!C268="CUSTOMER -MOVEMENT", "C", " "))))</f>
        <v xml:space="preserve"> </v>
      </c>
      <c r="G262" s="40" t="str">
        <f t="shared" si="4"/>
        <v xml:space="preserve">|| | </v>
      </c>
      <c r="H262" s="39" t="e">
        <f>VLOOKUP(G:G,'INPUT ZCAM HIDE'!A:E,5,0)</f>
        <v>#N/A</v>
      </c>
      <c r="I262" s="39" t="e">
        <f>VLOOKUP(G:G,'INPUT ZCAM HIDE'!A:F,6,0)</f>
        <v>#N/A</v>
      </c>
    </row>
    <row r="263" spans="2:9" x14ac:dyDescent="0.35">
      <c r="B263" s="41">
        <f>DATA!$C$2+7*2</f>
        <v>14</v>
      </c>
      <c r="C263" s="40" t="str">
        <f>IF(DATA!A269="Z7 - REMOVAL","Z7", IF(DATA!A269="Z6 - PLACEMENT","Z6", IF(DATA!A269="ZL - MOVEMENT", "ZL","")))</f>
        <v/>
      </c>
      <c r="D263" s="40" t="str">
        <f>IF(DATA!B269="SPECIAL EVENT","SE", IF(DATA!B269="NON SPECIAL EVENT", "NSE",""))</f>
        <v/>
      </c>
      <c r="E263" s="42" t="str">
        <f>IF(DATA!P269="BREWED COFFEE","BC", IF(DATA!P269="BREWED TEA","BT", IF(DATA!P269="FOUNTAIN","F", IF(DATA!P269="COOLER","C", IF(DATA!P269="FROZEN BEV. MACHINE", "FBM", IF(DATA!P269="ICETAINER", "IT", IF(DATA!P269="VENDERS","V"," ")))))))</f>
        <v xml:space="preserve"> </v>
      </c>
      <c r="F263" s="41" t="str">
        <f>IF(DATA!C269="CLOSED OUTLET -REMOVAL","X", IF(DATA!C269="ALL OTHER -REMOVAL", "O", IF(DATA!C269="CUSTOMER -PLACEMENT", "C", IF(DATA!C269="CUSTOMER -MOVEMENT", "C", " "))))</f>
        <v xml:space="preserve"> </v>
      </c>
      <c r="G263" s="40" t="str">
        <f t="shared" si="4"/>
        <v xml:space="preserve">|| | </v>
      </c>
      <c r="H263" s="39" t="e">
        <f>VLOOKUP(G:G,'INPUT ZCAM HIDE'!A:E,5,0)</f>
        <v>#N/A</v>
      </c>
      <c r="I263" s="39" t="e">
        <f>VLOOKUP(G:G,'INPUT ZCAM HIDE'!A:F,6,0)</f>
        <v>#N/A</v>
      </c>
    </row>
    <row r="264" spans="2:9" x14ac:dyDescent="0.35">
      <c r="B264" s="41">
        <f>DATA!$C$2+7*2</f>
        <v>14</v>
      </c>
      <c r="C264" s="40" t="str">
        <f>IF(DATA!A270="Z7 - REMOVAL","Z7", IF(DATA!A270="Z6 - PLACEMENT","Z6", IF(DATA!A270="ZL - MOVEMENT", "ZL","")))</f>
        <v/>
      </c>
      <c r="D264" s="40" t="str">
        <f>IF(DATA!B270="SPECIAL EVENT","SE", IF(DATA!B270="NON SPECIAL EVENT", "NSE",""))</f>
        <v/>
      </c>
      <c r="E264" s="42" t="str">
        <f>IF(DATA!P270="BREWED COFFEE","BC", IF(DATA!P270="BREWED TEA","BT", IF(DATA!P270="FOUNTAIN","F", IF(DATA!P270="COOLER","C", IF(DATA!P270="FROZEN BEV. MACHINE", "FBM", IF(DATA!P270="ICETAINER", "IT", IF(DATA!P270="VENDERS","V"," ")))))))</f>
        <v xml:space="preserve"> </v>
      </c>
      <c r="F264" s="41" t="str">
        <f>IF(DATA!C270="CLOSED OUTLET -REMOVAL","X", IF(DATA!C270="ALL OTHER -REMOVAL", "O", IF(DATA!C270="CUSTOMER -PLACEMENT", "C", IF(DATA!C270="CUSTOMER -MOVEMENT", "C", " "))))</f>
        <v xml:space="preserve"> </v>
      </c>
      <c r="G264" s="40" t="str">
        <f t="shared" si="4"/>
        <v xml:space="preserve">|| | </v>
      </c>
      <c r="H264" s="39" t="e">
        <f>VLOOKUP(G:G,'INPUT ZCAM HIDE'!A:E,5,0)</f>
        <v>#N/A</v>
      </c>
      <c r="I264" s="39" t="e">
        <f>VLOOKUP(G:G,'INPUT ZCAM HIDE'!A:F,6,0)</f>
        <v>#N/A</v>
      </c>
    </row>
    <row r="265" spans="2:9" x14ac:dyDescent="0.35">
      <c r="B265" s="41">
        <f>DATA!$C$2+7*2</f>
        <v>14</v>
      </c>
      <c r="C265" s="40" t="str">
        <f>IF(DATA!A271="Z7 - REMOVAL","Z7", IF(DATA!A271="Z6 - PLACEMENT","Z6", IF(DATA!A271="ZL - MOVEMENT", "ZL","")))</f>
        <v/>
      </c>
      <c r="D265" s="40" t="str">
        <f>IF(DATA!B271="SPECIAL EVENT","SE", IF(DATA!B271="NON SPECIAL EVENT", "NSE",""))</f>
        <v/>
      </c>
      <c r="E265" s="42" t="str">
        <f>IF(DATA!P271="BREWED COFFEE","BC", IF(DATA!P271="BREWED TEA","BT", IF(DATA!P271="FOUNTAIN","F", IF(DATA!P271="COOLER","C", IF(DATA!P271="FROZEN BEV. MACHINE", "FBM", IF(DATA!P271="ICETAINER", "IT", IF(DATA!P271="VENDERS","V"," ")))))))</f>
        <v xml:space="preserve"> </v>
      </c>
      <c r="F265" s="41" t="str">
        <f>IF(DATA!C271="CLOSED OUTLET -REMOVAL","X", IF(DATA!C271="ALL OTHER -REMOVAL", "O", IF(DATA!C271="CUSTOMER -PLACEMENT", "C", IF(DATA!C271="CUSTOMER -MOVEMENT", "C", " "))))</f>
        <v xml:space="preserve"> </v>
      </c>
      <c r="G265" s="40" t="str">
        <f t="shared" si="4"/>
        <v xml:space="preserve">|| | </v>
      </c>
      <c r="H265" s="39" t="e">
        <f>VLOOKUP(G:G,'INPUT ZCAM HIDE'!A:E,5,0)</f>
        <v>#N/A</v>
      </c>
      <c r="I265" s="39" t="e">
        <f>VLOOKUP(G:G,'INPUT ZCAM HIDE'!A:F,6,0)</f>
        <v>#N/A</v>
      </c>
    </row>
    <row r="266" spans="2:9" x14ac:dyDescent="0.35">
      <c r="B266" s="41">
        <f>DATA!$C$2+7*2</f>
        <v>14</v>
      </c>
      <c r="C266" s="40" t="str">
        <f>IF(DATA!A272="Z7 - REMOVAL","Z7", IF(DATA!A272="Z6 - PLACEMENT","Z6", IF(DATA!A272="ZL - MOVEMENT", "ZL","")))</f>
        <v/>
      </c>
      <c r="D266" s="40" t="str">
        <f>IF(DATA!B272="SPECIAL EVENT","SE", IF(DATA!B272="NON SPECIAL EVENT", "NSE",""))</f>
        <v/>
      </c>
      <c r="E266" s="42" t="str">
        <f>IF(DATA!P272="BREWED COFFEE","BC", IF(DATA!P272="BREWED TEA","BT", IF(DATA!P272="FOUNTAIN","F", IF(DATA!P272="COOLER","C", IF(DATA!P272="FROZEN BEV. MACHINE", "FBM", IF(DATA!P272="ICETAINER", "IT", IF(DATA!P272="VENDERS","V"," ")))))))</f>
        <v xml:space="preserve"> </v>
      </c>
      <c r="F266" s="41" t="str">
        <f>IF(DATA!C272="CLOSED OUTLET -REMOVAL","X", IF(DATA!C272="ALL OTHER -REMOVAL", "O", IF(DATA!C272="CUSTOMER -PLACEMENT", "C", IF(DATA!C272="CUSTOMER -MOVEMENT", "C", " "))))</f>
        <v xml:space="preserve"> </v>
      </c>
      <c r="G266" s="40" t="str">
        <f t="shared" si="4"/>
        <v xml:space="preserve">|| | </v>
      </c>
      <c r="H266" s="39" t="e">
        <f>VLOOKUP(G:G,'INPUT ZCAM HIDE'!A:E,5,0)</f>
        <v>#N/A</v>
      </c>
      <c r="I266" s="39" t="e">
        <f>VLOOKUP(G:G,'INPUT ZCAM HIDE'!A:F,6,0)</f>
        <v>#N/A</v>
      </c>
    </row>
    <row r="267" spans="2:9" x14ac:dyDescent="0.35">
      <c r="B267" s="41">
        <f>DATA!$C$2+7*2</f>
        <v>14</v>
      </c>
      <c r="C267" s="40" t="str">
        <f>IF(DATA!A273="Z7 - REMOVAL","Z7", IF(DATA!A273="Z6 - PLACEMENT","Z6", IF(DATA!A273="ZL - MOVEMENT", "ZL","")))</f>
        <v/>
      </c>
      <c r="D267" s="40" t="str">
        <f>IF(DATA!B273="SPECIAL EVENT","SE", IF(DATA!B273="NON SPECIAL EVENT", "NSE",""))</f>
        <v/>
      </c>
      <c r="E267" s="42" t="str">
        <f>IF(DATA!P273="BREWED COFFEE","BC", IF(DATA!P273="BREWED TEA","BT", IF(DATA!P273="FOUNTAIN","F", IF(DATA!P273="COOLER","C", IF(DATA!P273="FROZEN BEV. MACHINE", "FBM", IF(DATA!P273="ICETAINER", "IT", IF(DATA!P273="VENDERS","V"," ")))))))</f>
        <v xml:space="preserve"> </v>
      </c>
      <c r="F267" s="41" t="str">
        <f>IF(DATA!C273="CLOSED OUTLET -REMOVAL","X", IF(DATA!C273="ALL OTHER -REMOVAL", "O", IF(DATA!C273="CUSTOMER -PLACEMENT", "C", IF(DATA!C273="CUSTOMER -MOVEMENT", "C", " "))))</f>
        <v xml:space="preserve"> </v>
      </c>
      <c r="G267" s="40" t="str">
        <f t="shared" si="4"/>
        <v xml:space="preserve">|| | </v>
      </c>
      <c r="H267" s="39" t="e">
        <f>VLOOKUP(G:G,'INPUT ZCAM HIDE'!A:E,5,0)</f>
        <v>#N/A</v>
      </c>
      <c r="I267" s="39" t="e">
        <f>VLOOKUP(G:G,'INPUT ZCAM HIDE'!A:F,6,0)</f>
        <v>#N/A</v>
      </c>
    </row>
    <row r="268" spans="2:9" x14ac:dyDescent="0.35">
      <c r="B268" s="41">
        <f>DATA!$C$2+7*2</f>
        <v>14</v>
      </c>
      <c r="C268" s="40" t="str">
        <f>IF(DATA!A274="Z7 - REMOVAL","Z7", IF(DATA!A274="Z6 - PLACEMENT","Z6", IF(DATA!A274="ZL - MOVEMENT", "ZL","")))</f>
        <v/>
      </c>
      <c r="D268" s="40" t="str">
        <f>IF(DATA!B274="SPECIAL EVENT","SE", IF(DATA!B274="NON SPECIAL EVENT", "NSE",""))</f>
        <v/>
      </c>
      <c r="E268" s="42" t="str">
        <f>IF(DATA!P274="BREWED COFFEE","BC", IF(DATA!P274="BREWED TEA","BT", IF(DATA!P274="FOUNTAIN","F", IF(DATA!P274="COOLER","C", IF(DATA!P274="FROZEN BEV. MACHINE", "FBM", IF(DATA!P274="ICETAINER", "IT", IF(DATA!P274="VENDERS","V"," ")))))))</f>
        <v xml:space="preserve"> </v>
      </c>
      <c r="F268" s="41" t="str">
        <f>IF(DATA!C274="CLOSED OUTLET -REMOVAL","X", IF(DATA!C274="ALL OTHER -REMOVAL", "O", IF(DATA!C274="CUSTOMER -PLACEMENT", "C", IF(DATA!C274="CUSTOMER -MOVEMENT", "C", " "))))</f>
        <v xml:space="preserve"> </v>
      </c>
      <c r="G268" s="40" t="str">
        <f t="shared" si="4"/>
        <v xml:space="preserve">|| | </v>
      </c>
      <c r="H268" s="39" t="e">
        <f>VLOOKUP(G:G,'INPUT ZCAM HIDE'!A:E,5,0)</f>
        <v>#N/A</v>
      </c>
      <c r="I268" s="39" t="e">
        <f>VLOOKUP(G:G,'INPUT ZCAM HIDE'!A:F,6,0)</f>
        <v>#N/A</v>
      </c>
    </row>
    <row r="269" spans="2:9" x14ac:dyDescent="0.35">
      <c r="B269" s="41">
        <f>DATA!$C$2+7*2</f>
        <v>14</v>
      </c>
      <c r="C269" s="40" t="str">
        <f>IF(DATA!A275="Z7 - REMOVAL","Z7", IF(DATA!A275="Z6 - PLACEMENT","Z6", IF(DATA!A275="ZL - MOVEMENT", "ZL","")))</f>
        <v/>
      </c>
      <c r="D269" s="40" t="str">
        <f>IF(DATA!B275="SPECIAL EVENT","SE", IF(DATA!B275="NON SPECIAL EVENT", "NSE",""))</f>
        <v/>
      </c>
      <c r="E269" s="42" t="str">
        <f>IF(DATA!P275="BREWED COFFEE","BC", IF(DATA!P275="BREWED TEA","BT", IF(DATA!P275="FOUNTAIN","F", IF(DATA!P275="COOLER","C", IF(DATA!P275="FROZEN BEV. MACHINE", "FBM", IF(DATA!P275="ICETAINER", "IT", IF(DATA!P275="VENDERS","V"," ")))))))</f>
        <v xml:space="preserve"> </v>
      </c>
      <c r="F269" s="41" t="str">
        <f>IF(DATA!C275="CLOSED OUTLET -REMOVAL","X", IF(DATA!C275="ALL OTHER -REMOVAL", "O", IF(DATA!C275="CUSTOMER -PLACEMENT", "C", IF(DATA!C275="CUSTOMER -MOVEMENT", "C", " "))))</f>
        <v xml:space="preserve"> </v>
      </c>
      <c r="G269" s="40" t="str">
        <f t="shared" si="4"/>
        <v xml:space="preserve">|| | </v>
      </c>
      <c r="H269" s="39" t="e">
        <f>VLOOKUP(G:G,'INPUT ZCAM HIDE'!A:E,5,0)</f>
        <v>#N/A</v>
      </c>
      <c r="I269" s="39" t="e">
        <f>VLOOKUP(G:G,'INPUT ZCAM HIDE'!A:F,6,0)</f>
        <v>#N/A</v>
      </c>
    </row>
    <row r="270" spans="2:9" x14ac:dyDescent="0.35">
      <c r="B270" s="41">
        <f>DATA!$C$2+7*2</f>
        <v>14</v>
      </c>
      <c r="C270" s="40" t="str">
        <f>IF(DATA!A276="Z7 - REMOVAL","Z7", IF(DATA!A276="Z6 - PLACEMENT","Z6", IF(DATA!A276="ZL - MOVEMENT", "ZL","")))</f>
        <v/>
      </c>
      <c r="D270" s="40" t="str">
        <f>IF(DATA!B276="SPECIAL EVENT","SE", IF(DATA!B276="NON SPECIAL EVENT", "NSE",""))</f>
        <v/>
      </c>
      <c r="E270" s="42" t="str">
        <f>IF(DATA!P276="BREWED COFFEE","BC", IF(DATA!P276="BREWED TEA","BT", IF(DATA!P276="FOUNTAIN","F", IF(DATA!P276="COOLER","C", IF(DATA!P276="FROZEN BEV. MACHINE", "FBM", IF(DATA!P276="ICETAINER", "IT", IF(DATA!P276="VENDERS","V"," ")))))))</f>
        <v xml:space="preserve"> </v>
      </c>
      <c r="F270" s="41" t="str">
        <f>IF(DATA!C276="CLOSED OUTLET -REMOVAL","X", IF(DATA!C276="ALL OTHER -REMOVAL", "O", IF(DATA!C276="CUSTOMER -PLACEMENT", "C", IF(DATA!C276="CUSTOMER -MOVEMENT", "C", " "))))</f>
        <v xml:space="preserve"> </v>
      </c>
      <c r="G270" s="40" t="str">
        <f t="shared" si="4"/>
        <v xml:space="preserve">|| | </v>
      </c>
      <c r="H270" s="39" t="e">
        <f>VLOOKUP(G:G,'INPUT ZCAM HIDE'!A:E,5,0)</f>
        <v>#N/A</v>
      </c>
      <c r="I270" s="39" t="e">
        <f>VLOOKUP(G:G,'INPUT ZCAM HIDE'!A:F,6,0)</f>
        <v>#N/A</v>
      </c>
    </row>
    <row r="271" spans="2:9" x14ac:dyDescent="0.35">
      <c r="B271" s="41">
        <f>DATA!$C$2+7*2</f>
        <v>14</v>
      </c>
      <c r="C271" s="40" t="str">
        <f>IF(DATA!A277="Z7 - REMOVAL","Z7", IF(DATA!A277="Z6 - PLACEMENT","Z6", IF(DATA!A277="ZL - MOVEMENT", "ZL","")))</f>
        <v/>
      </c>
      <c r="D271" s="40" t="str">
        <f>IF(DATA!B277="SPECIAL EVENT","SE", IF(DATA!B277="NON SPECIAL EVENT", "NSE",""))</f>
        <v/>
      </c>
      <c r="E271" s="42" t="str">
        <f>IF(DATA!P277="BREWED COFFEE","BC", IF(DATA!P277="BREWED TEA","BT", IF(DATA!P277="FOUNTAIN","F", IF(DATA!P277="COOLER","C", IF(DATA!P277="FROZEN BEV. MACHINE", "FBM", IF(DATA!P277="ICETAINER", "IT", IF(DATA!P277="VENDERS","V"," ")))))))</f>
        <v xml:space="preserve"> </v>
      </c>
      <c r="F271" s="41" t="str">
        <f>IF(DATA!C277="CLOSED OUTLET -REMOVAL","X", IF(DATA!C277="ALL OTHER -REMOVAL", "O", IF(DATA!C277="CUSTOMER -PLACEMENT", "C", IF(DATA!C277="CUSTOMER -MOVEMENT", "C", " "))))</f>
        <v xml:space="preserve"> </v>
      </c>
      <c r="G271" s="40" t="str">
        <f t="shared" si="4"/>
        <v xml:space="preserve">|| | </v>
      </c>
      <c r="H271" s="39" t="e">
        <f>VLOOKUP(G:G,'INPUT ZCAM HIDE'!A:E,5,0)</f>
        <v>#N/A</v>
      </c>
      <c r="I271" s="39" t="e">
        <f>VLOOKUP(G:G,'INPUT ZCAM HIDE'!A:F,6,0)</f>
        <v>#N/A</v>
      </c>
    </row>
    <row r="272" spans="2:9" x14ac:dyDescent="0.35">
      <c r="B272" s="41">
        <f>DATA!$C$2+7*2</f>
        <v>14</v>
      </c>
      <c r="C272" s="40" t="str">
        <f>IF(DATA!A278="Z7 - REMOVAL","Z7", IF(DATA!A278="Z6 - PLACEMENT","Z6", IF(DATA!A278="ZL - MOVEMENT", "ZL","")))</f>
        <v/>
      </c>
      <c r="D272" s="40" t="str">
        <f>IF(DATA!B278="SPECIAL EVENT","SE", IF(DATA!B278="NON SPECIAL EVENT", "NSE",""))</f>
        <v/>
      </c>
      <c r="E272" s="42" t="str">
        <f>IF(DATA!P278="BREWED COFFEE","BC", IF(DATA!P278="BREWED TEA","BT", IF(DATA!P278="FOUNTAIN","F", IF(DATA!P278="COOLER","C", IF(DATA!P278="FROZEN BEV. MACHINE", "FBM", IF(DATA!P278="ICETAINER", "IT", IF(DATA!P278="VENDERS","V"," ")))))))</f>
        <v xml:space="preserve"> </v>
      </c>
      <c r="F272" s="41" t="str">
        <f>IF(DATA!C278="CLOSED OUTLET -REMOVAL","X", IF(DATA!C278="ALL OTHER -REMOVAL", "O", IF(DATA!C278="CUSTOMER -PLACEMENT", "C", IF(DATA!C278="CUSTOMER -MOVEMENT", "C", " "))))</f>
        <v xml:space="preserve"> </v>
      </c>
      <c r="G272" s="40" t="str">
        <f t="shared" si="4"/>
        <v xml:space="preserve">|| | </v>
      </c>
      <c r="H272" s="39" t="e">
        <f>VLOOKUP(G:G,'INPUT ZCAM HIDE'!A:E,5,0)</f>
        <v>#N/A</v>
      </c>
      <c r="I272" s="39" t="e">
        <f>VLOOKUP(G:G,'INPUT ZCAM HIDE'!A:F,6,0)</f>
        <v>#N/A</v>
      </c>
    </row>
    <row r="273" spans="2:9" x14ac:dyDescent="0.35">
      <c r="B273" s="41">
        <f>DATA!$C$2+7*2</f>
        <v>14</v>
      </c>
      <c r="C273" s="40" t="str">
        <f>IF(DATA!A279="Z7 - REMOVAL","Z7", IF(DATA!A279="Z6 - PLACEMENT","Z6", IF(DATA!A279="ZL - MOVEMENT", "ZL","")))</f>
        <v/>
      </c>
      <c r="D273" s="40" t="str">
        <f>IF(DATA!B279="SPECIAL EVENT","SE", IF(DATA!B279="NON SPECIAL EVENT", "NSE",""))</f>
        <v/>
      </c>
      <c r="E273" s="42" t="str">
        <f>IF(DATA!P279="BREWED COFFEE","BC", IF(DATA!P279="BREWED TEA","BT", IF(DATA!P279="FOUNTAIN","F", IF(DATA!P279="COOLER","C", IF(DATA!P279="FROZEN BEV. MACHINE", "FBM", IF(DATA!P279="ICETAINER", "IT", IF(DATA!P279="VENDERS","V"," ")))))))</f>
        <v xml:space="preserve"> </v>
      </c>
      <c r="F273" s="41" t="str">
        <f>IF(DATA!C279="CLOSED OUTLET -REMOVAL","X", IF(DATA!C279="ALL OTHER -REMOVAL", "O", IF(DATA!C279="CUSTOMER -PLACEMENT", "C", IF(DATA!C279="CUSTOMER -MOVEMENT", "C", " "))))</f>
        <v xml:space="preserve"> </v>
      </c>
      <c r="G273" s="40" t="str">
        <f t="shared" si="4"/>
        <v xml:space="preserve">|| | </v>
      </c>
      <c r="H273" s="39" t="e">
        <f>VLOOKUP(G:G,'INPUT ZCAM HIDE'!A:E,5,0)</f>
        <v>#N/A</v>
      </c>
      <c r="I273" s="39" t="e">
        <f>VLOOKUP(G:G,'INPUT ZCAM HIDE'!A:F,6,0)</f>
        <v>#N/A</v>
      </c>
    </row>
    <row r="274" spans="2:9" x14ac:dyDescent="0.35">
      <c r="B274" s="41">
        <f>DATA!$C$2+7*2</f>
        <v>14</v>
      </c>
      <c r="C274" s="40" t="str">
        <f>IF(DATA!A280="Z7 - REMOVAL","Z7", IF(DATA!A280="Z6 - PLACEMENT","Z6", IF(DATA!A280="ZL - MOVEMENT", "ZL","")))</f>
        <v/>
      </c>
      <c r="D274" s="40" t="str">
        <f>IF(DATA!B280="SPECIAL EVENT","SE", IF(DATA!B280="NON SPECIAL EVENT", "NSE",""))</f>
        <v/>
      </c>
      <c r="E274" s="42" t="str">
        <f>IF(DATA!P280="BREWED COFFEE","BC", IF(DATA!P280="BREWED TEA","BT", IF(DATA!P280="FOUNTAIN","F", IF(DATA!P280="COOLER","C", IF(DATA!P280="FROZEN BEV. MACHINE", "FBM", IF(DATA!P280="ICETAINER", "IT", IF(DATA!P280="VENDERS","V"," ")))))))</f>
        <v xml:space="preserve"> </v>
      </c>
      <c r="F274" s="41" t="str">
        <f>IF(DATA!C280="CLOSED OUTLET -REMOVAL","X", IF(DATA!C280="ALL OTHER -REMOVAL", "O", IF(DATA!C280="CUSTOMER -PLACEMENT", "C", IF(DATA!C280="CUSTOMER -MOVEMENT", "C", " "))))</f>
        <v xml:space="preserve"> </v>
      </c>
      <c r="G274" s="40" t="str">
        <f t="shared" si="4"/>
        <v xml:space="preserve">|| | </v>
      </c>
      <c r="H274" s="39" t="e">
        <f>VLOOKUP(G:G,'INPUT ZCAM HIDE'!A:E,5,0)</f>
        <v>#N/A</v>
      </c>
      <c r="I274" s="39" t="e">
        <f>VLOOKUP(G:G,'INPUT ZCAM HIDE'!A:F,6,0)</f>
        <v>#N/A</v>
      </c>
    </row>
    <row r="275" spans="2:9" x14ac:dyDescent="0.35">
      <c r="B275" s="41">
        <f>DATA!$C$2+7*2</f>
        <v>14</v>
      </c>
      <c r="C275" s="40" t="str">
        <f>IF(DATA!A281="Z7 - REMOVAL","Z7", IF(DATA!A281="Z6 - PLACEMENT","Z6", IF(DATA!A281="ZL - MOVEMENT", "ZL","")))</f>
        <v/>
      </c>
      <c r="D275" s="40" t="str">
        <f>IF(DATA!B281="SPECIAL EVENT","SE", IF(DATA!B281="NON SPECIAL EVENT", "NSE",""))</f>
        <v/>
      </c>
      <c r="E275" s="42" t="str">
        <f>IF(DATA!P281="BREWED COFFEE","BC", IF(DATA!P281="BREWED TEA","BT", IF(DATA!P281="FOUNTAIN","F", IF(DATA!P281="COOLER","C", IF(DATA!P281="FROZEN BEV. MACHINE", "FBM", IF(DATA!P281="ICETAINER", "IT", IF(DATA!P281="VENDERS","V"," ")))))))</f>
        <v xml:space="preserve"> </v>
      </c>
      <c r="F275" s="41" t="str">
        <f>IF(DATA!C281="CLOSED OUTLET -REMOVAL","X", IF(DATA!C281="ALL OTHER -REMOVAL", "O", IF(DATA!C281="CUSTOMER -PLACEMENT", "C", IF(DATA!C281="CUSTOMER -MOVEMENT", "C", " "))))</f>
        <v xml:space="preserve"> </v>
      </c>
      <c r="G275" s="40" t="str">
        <f t="shared" si="4"/>
        <v xml:space="preserve">|| | </v>
      </c>
      <c r="H275" s="39" t="e">
        <f>VLOOKUP(G:G,'INPUT ZCAM HIDE'!A:E,5,0)</f>
        <v>#N/A</v>
      </c>
      <c r="I275" s="39" t="e">
        <f>VLOOKUP(G:G,'INPUT ZCAM HIDE'!A:F,6,0)</f>
        <v>#N/A</v>
      </c>
    </row>
    <row r="276" spans="2:9" x14ac:dyDescent="0.35">
      <c r="B276" s="41">
        <f>DATA!$C$2+7*2</f>
        <v>14</v>
      </c>
      <c r="C276" s="40" t="str">
        <f>IF(DATA!A282="Z7 - REMOVAL","Z7", IF(DATA!A282="Z6 - PLACEMENT","Z6", IF(DATA!A282="ZL - MOVEMENT", "ZL","")))</f>
        <v/>
      </c>
      <c r="D276" s="40" t="str">
        <f>IF(DATA!B282="SPECIAL EVENT","SE", IF(DATA!B282="NON SPECIAL EVENT", "NSE",""))</f>
        <v/>
      </c>
      <c r="E276" s="42" t="str">
        <f>IF(DATA!P282="BREWED COFFEE","BC", IF(DATA!P282="BREWED TEA","BT", IF(DATA!P282="FOUNTAIN","F", IF(DATA!P282="COOLER","C", IF(DATA!P282="FROZEN BEV. MACHINE", "FBM", IF(DATA!P282="ICETAINER", "IT", IF(DATA!P282="VENDERS","V"," ")))))))</f>
        <v xml:space="preserve"> </v>
      </c>
      <c r="F276" s="41" t="str">
        <f>IF(DATA!C282="CLOSED OUTLET -REMOVAL","X", IF(DATA!C282="ALL OTHER -REMOVAL", "O", IF(DATA!C282="CUSTOMER -PLACEMENT", "C", IF(DATA!C282="CUSTOMER -MOVEMENT", "C", " "))))</f>
        <v xml:space="preserve"> </v>
      </c>
      <c r="G276" s="40" t="str">
        <f t="shared" si="4"/>
        <v xml:space="preserve">|| | </v>
      </c>
      <c r="H276" s="39" t="e">
        <f>VLOOKUP(G:G,'INPUT ZCAM HIDE'!A:E,5,0)</f>
        <v>#N/A</v>
      </c>
      <c r="I276" s="39" t="e">
        <f>VLOOKUP(G:G,'INPUT ZCAM HIDE'!A:F,6,0)</f>
        <v>#N/A</v>
      </c>
    </row>
    <row r="277" spans="2:9" x14ac:dyDescent="0.35">
      <c r="B277" s="41">
        <f>DATA!$C$2+7*2</f>
        <v>14</v>
      </c>
      <c r="C277" s="40" t="str">
        <f>IF(DATA!A283="Z7 - REMOVAL","Z7", IF(DATA!A283="Z6 - PLACEMENT","Z6", IF(DATA!A283="ZL - MOVEMENT", "ZL","")))</f>
        <v/>
      </c>
      <c r="D277" s="40" t="str">
        <f>IF(DATA!B283="SPECIAL EVENT","SE", IF(DATA!B283="NON SPECIAL EVENT", "NSE",""))</f>
        <v/>
      </c>
      <c r="E277" s="42" t="str">
        <f>IF(DATA!P283="BREWED COFFEE","BC", IF(DATA!P283="BREWED TEA","BT", IF(DATA!P283="FOUNTAIN","F", IF(DATA!P283="COOLER","C", IF(DATA!P283="FROZEN BEV. MACHINE", "FBM", IF(DATA!P283="ICETAINER", "IT", IF(DATA!P283="VENDERS","V"," ")))))))</f>
        <v xml:space="preserve"> </v>
      </c>
      <c r="F277" s="41" t="str">
        <f>IF(DATA!C283="CLOSED OUTLET -REMOVAL","X", IF(DATA!C283="ALL OTHER -REMOVAL", "O", IF(DATA!C283="CUSTOMER -PLACEMENT", "C", IF(DATA!C283="CUSTOMER -MOVEMENT", "C", " "))))</f>
        <v xml:space="preserve"> </v>
      </c>
      <c r="G277" s="40" t="str">
        <f t="shared" si="4"/>
        <v xml:space="preserve">|| | </v>
      </c>
      <c r="H277" s="39" t="e">
        <f>VLOOKUP(G:G,'INPUT ZCAM HIDE'!A:E,5,0)</f>
        <v>#N/A</v>
      </c>
      <c r="I277" s="39" t="e">
        <f>VLOOKUP(G:G,'INPUT ZCAM HIDE'!A:F,6,0)</f>
        <v>#N/A</v>
      </c>
    </row>
    <row r="278" spans="2:9" x14ac:dyDescent="0.35">
      <c r="B278" s="41">
        <f>DATA!$C$2+7*2</f>
        <v>14</v>
      </c>
      <c r="C278" s="40" t="str">
        <f>IF(DATA!A284="Z7 - REMOVAL","Z7", IF(DATA!A284="Z6 - PLACEMENT","Z6", IF(DATA!A284="ZL - MOVEMENT", "ZL","")))</f>
        <v/>
      </c>
      <c r="D278" s="40" t="str">
        <f>IF(DATA!B284="SPECIAL EVENT","SE", IF(DATA!B284="NON SPECIAL EVENT", "NSE",""))</f>
        <v/>
      </c>
      <c r="E278" s="42" t="str">
        <f>IF(DATA!P284="BREWED COFFEE","BC", IF(DATA!P284="BREWED TEA","BT", IF(DATA!P284="FOUNTAIN","F", IF(DATA!P284="COOLER","C", IF(DATA!P284="FROZEN BEV. MACHINE", "FBM", IF(DATA!P284="ICETAINER", "IT", IF(DATA!P284="VENDERS","V"," ")))))))</f>
        <v xml:space="preserve"> </v>
      </c>
      <c r="F278" s="41" t="str">
        <f>IF(DATA!C284="CLOSED OUTLET -REMOVAL","X", IF(DATA!C284="ALL OTHER -REMOVAL", "O", IF(DATA!C284="CUSTOMER -PLACEMENT", "C", IF(DATA!C284="CUSTOMER -MOVEMENT", "C", " "))))</f>
        <v xml:space="preserve"> </v>
      </c>
      <c r="G278" s="40" t="str">
        <f t="shared" si="4"/>
        <v xml:space="preserve">|| | </v>
      </c>
      <c r="H278" s="39" t="e">
        <f>VLOOKUP(G:G,'INPUT ZCAM HIDE'!A:E,5,0)</f>
        <v>#N/A</v>
      </c>
      <c r="I278" s="39" t="e">
        <f>VLOOKUP(G:G,'INPUT ZCAM HIDE'!A:F,6,0)</f>
        <v>#N/A</v>
      </c>
    </row>
    <row r="279" spans="2:9" x14ac:dyDescent="0.35">
      <c r="B279" s="41">
        <f>DATA!$C$2+7*2</f>
        <v>14</v>
      </c>
      <c r="C279" s="40" t="str">
        <f>IF(DATA!A285="Z7 - REMOVAL","Z7", IF(DATA!A285="Z6 - PLACEMENT","Z6", IF(DATA!A285="ZL - MOVEMENT", "ZL","")))</f>
        <v/>
      </c>
      <c r="D279" s="40" t="str">
        <f>IF(DATA!B285="SPECIAL EVENT","SE", IF(DATA!B285="NON SPECIAL EVENT", "NSE",""))</f>
        <v/>
      </c>
      <c r="E279" s="42" t="str">
        <f>IF(DATA!P285="BREWED COFFEE","BC", IF(DATA!P285="BREWED TEA","BT", IF(DATA!P285="FOUNTAIN","F", IF(DATA!P285="COOLER","C", IF(DATA!P285="FROZEN BEV. MACHINE", "FBM", IF(DATA!P285="ICETAINER", "IT", IF(DATA!P285="VENDERS","V"," ")))))))</f>
        <v xml:space="preserve"> </v>
      </c>
      <c r="F279" s="41" t="str">
        <f>IF(DATA!C285="CLOSED OUTLET -REMOVAL","X", IF(DATA!C285="ALL OTHER -REMOVAL", "O", IF(DATA!C285="CUSTOMER -PLACEMENT", "C", IF(DATA!C285="CUSTOMER -MOVEMENT", "C", " "))))</f>
        <v xml:space="preserve"> </v>
      </c>
      <c r="G279" s="40" t="str">
        <f t="shared" si="4"/>
        <v xml:space="preserve">|| | </v>
      </c>
      <c r="H279" s="39" t="e">
        <f>VLOOKUP(G:G,'INPUT ZCAM HIDE'!A:E,5,0)</f>
        <v>#N/A</v>
      </c>
      <c r="I279" s="39" t="e">
        <f>VLOOKUP(G:G,'INPUT ZCAM HIDE'!A:F,6,0)</f>
        <v>#N/A</v>
      </c>
    </row>
    <row r="280" spans="2:9" x14ac:dyDescent="0.35">
      <c r="B280" s="41">
        <f>DATA!$C$2+7*2</f>
        <v>14</v>
      </c>
      <c r="C280" s="40" t="str">
        <f>IF(DATA!A286="Z7 - REMOVAL","Z7", IF(DATA!A286="Z6 - PLACEMENT","Z6", IF(DATA!A286="ZL - MOVEMENT", "ZL","")))</f>
        <v/>
      </c>
      <c r="D280" s="40" t="str">
        <f>IF(DATA!B286="SPECIAL EVENT","SE", IF(DATA!B286="NON SPECIAL EVENT", "NSE",""))</f>
        <v/>
      </c>
      <c r="E280" s="42" t="str">
        <f>IF(DATA!P286="BREWED COFFEE","BC", IF(DATA!P286="BREWED TEA","BT", IF(DATA!P286="FOUNTAIN","F", IF(DATA!P286="COOLER","C", IF(DATA!P286="FROZEN BEV. MACHINE", "FBM", IF(DATA!P286="ICETAINER", "IT", IF(DATA!P286="VENDERS","V"," ")))))))</f>
        <v xml:space="preserve"> </v>
      </c>
      <c r="F280" s="41" t="str">
        <f>IF(DATA!C286="CLOSED OUTLET -REMOVAL","X", IF(DATA!C286="ALL OTHER -REMOVAL", "O", IF(DATA!C286="CUSTOMER -PLACEMENT", "C", IF(DATA!C286="CUSTOMER -MOVEMENT", "C", " "))))</f>
        <v xml:space="preserve"> </v>
      </c>
      <c r="G280" s="40" t="str">
        <f t="shared" si="4"/>
        <v xml:space="preserve">|| | </v>
      </c>
      <c r="H280" s="39" t="e">
        <f>VLOOKUP(G:G,'INPUT ZCAM HIDE'!A:E,5,0)</f>
        <v>#N/A</v>
      </c>
      <c r="I280" s="39" t="e">
        <f>VLOOKUP(G:G,'INPUT ZCAM HIDE'!A:F,6,0)</f>
        <v>#N/A</v>
      </c>
    </row>
    <row r="281" spans="2:9" x14ac:dyDescent="0.35">
      <c r="B281" s="41">
        <f>DATA!$C$2+7*2</f>
        <v>14</v>
      </c>
      <c r="C281" s="40" t="str">
        <f>IF(DATA!A287="Z7 - REMOVAL","Z7", IF(DATA!A287="Z6 - PLACEMENT","Z6", IF(DATA!A287="ZL - MOVEMENT", "ZL","")))</f>
        <v/>
      </c>
      <c r="D281" s="40" t="str">
        <f>IF(DATA!B287="SPECIAL EVENT","SE", IF(DATA!B287="NON SPECIAL EVENT", "NSE",""))</f>
        <v/>
      </c>
      <c r="E281" s="42" t="str">
        <f>IF(DATA!P287="BREWED COFFEE","BC", IF(DATA!P287="BREWED TEA","BT", IF(DATA!P287="FOUNTAIN","F", IF(DATA!P287="COOLER","C", IF(DATA!P287="FROZEN BEV. MACHINE", "FBM", IF(DATA!P287="ICETAINER", "IT", IF(DATA!P287="VENDERS","V"," ")))))))</f>
        <v xml:space="preserve"> </v>
      </c>
      <c r="F281" s="41" t="str">
        <f>IF(DATA!C287="CLOSED OUTLET -REMOVAL","X", IF(DATA!C287="ALL OTHER -REMOVAL", "O", IF(DATA!C287="CUSTOMER -PLACEMENT", "C", IF(DATA!C287="CUSTOMER -MOVEMENT", "C", " "))))</f>
        <v xml:space="preserve"> </v>
      </c>
      <c r="G281" s="40" t="str">
        <f t="shared" si="4"/>
        <v xml:space="preserve">|| | </v>
      </c>
      <c r="H281" s="39" t="e">
        <f>VLOOKUP(G:G,'INPUT ZCAM HIDE'!A:E,5,0)</f>
        <v>#N/A</v>
      </c>
      <c r="I281" s="39" t="e">
        <f>VLOOKUP(G:G,'INPUT ZCAM HIDE'!A:F,6,0)</f>
        <v>#N/A</v>
      </c>
    </row>
    <row r="282" spans="2:9" x14ac:dyDescent="0.35">
      <c r="B282" s="41">
        <f>DATA!$C$2+7*2</f>
        <v>14</v>
      </c>
      <c r="C282" s="40" t="str">
        <f>IF(DATA!A288="Z7 - REMOVAL","Z7", IF(DATA!A288="Z6 - PLACEMENT","Z6", IF(DATA!A288="ZL - MOVEMENT", "ZL","")))</f>
        <v/>
      </c>
      <c r="D282" s="40" t="str">
        <f>IF(DATA!B288="SPECIAL EVENT","SE", IF(DATA!B288="NON SPECIAL EVENT", "NSE",""))</f>
        <v/>
      </c>
      <c r="E282" s="42" t="str">
        <f>IF(DATA!P288="BREWED COFFEE","BC", IF(DATA!P288="BREWED TEA","BT", IF(DATA!P288="FOUNTAIN","F", IF(DATA!P288="COOLER","C", IF(DATA!P288="FROZEN BEV. MACHINE", "FBM", IF(DATA!P288="ICETAINER", "IT", IF(DATA!P288="VENDERS","V"," ")))))))</f>
        <v xml:space="preserve"> </v>
      </c>
      <c r="F282" s="41" t="str">
        <f>IF(DATA!C288="CLOSED OUTLET -REMOVAL","X", IF(DATA!C288="ALL OTHER -REMOVAL", "O", IF(DATA!C288="CUSTOMER -PLACEMENT", "C", IF(DATA!C288="CUSTOMER -MOVEMENT", "C", " "))))</f>
        <v xml:space="preserve"> </v>
      </c>
      <c r="G282" s="40" t="str">
        <f t="shared" si="4"/>
        <v xml:space="preserve">|| | </v>
      </c>
      <c r="H282" s="39" t="e">
        <f>VLOOKUP(G:G,'INPUT ZCAM HIDE'!A:E,5,0)</f>
        <v>#N/A</v>
      </c>
      <c r="I282" s="39" t="e">
        <f>VLOOKUP(G:G,'INPUT ZCAM HIDE'!A:F,6,0)</f>
        <v>#N/A</v>
      </c>
    </row>
    <row r="283" spans="2:9" x14ac:dyDescent="0.35">
      <c r="B283" s="41">
        <f>DATA!$C$2+7*2</f>
        <v>14</v>
      </c>
      <c r="C283" s="40" t="str">
        <f>IF(DATA!A289="Z7 - REMOVAL","Z7", IF(DATA!A289="Z6 - PLACEMENT","Z6", IF(DATA!A289="ZL - MOVEMENT", "ZL","")))</f>
        <v/>
      </c>
      <c r="D283" s="40" t="str">
        <f>IF(DATA!B289="SPECIAL EVENT","SE", IF(DATA!B289="NON SPECIAL EVENT", "NSE",""))</f>
        <v/>
      </c>
      <c r="E283" s="42" t="str">
        <f>IF(DATA!P289="BREWED COFFEE","BC", IF(DATA!P289="BREWED TEA","BT", IF(DATA!P289="FOUNTAIN","F", IF(DATA!P289="COOLER","C", IF(DATA!P289="FROZEN BEV. MACHINE", "FBM", IF(DATA!P289="ICETAINER", "IT", IF(DATA!P289="VENDERS","V"," ")))))))</f>
        <v xml:space="preserve"> </v>
      </c>
      <c r="F283" s="41" t="str">
        <f>IF(DATA!C289="CLOSED OUTLET -REMOVAL","X", IF(DATA!C289="ALL OTHER -REMOVAL", "O", IF(DATA!C289="CUSTOMER -PLACEMENT", "C", IF(DATA!C289="CUSTOMER -MOVEMENT", "C", " "))))</f>
        <v xml:space="preserve"> </v>
      </c>
      <c r="G283" s="40" t="str">
        <f t="shared" si="4"/>
        <v xml:space="preserve">|| | </v>
      </c>
      <c r="H283" s="39" t="e">
        <f>VLOOKUP(G:G,'INPUT ZCAM HIDE'!A:E,5,0)</f>
        <v>#N/A</v>
      </c>
      <c r="I283" s="39" t="e">
        <f>VLOOKUP(G:G,'INPUT ZCAM HIDE'!A:F,6,0)</f>
        <v>#N/A</v>
      </c>
    </row>
    <row r="284" spans="2:9" x14ac:dyDescent="0.35">
      <c r="B284" s="41">
        <f>DATA!$C$2+7*2</f>
        <v>14</v>
      </c>
      <c r="C284" s="40" t="str">
        <f>IF(DATA!A290="Z7 - REMOVAL","Z7", IF(DATA!A290="Z6 - PLACEMENT","Z6", IF(DATA!A290="ZL - MOVEMENT", "ZL","")))</f>
        <v/>
      </c>
      <c r="D284" s="40" t="str">
        <f>IF(DATA!B290="SPECIAL EVENT","SE", IF(DATA!B290="NON SPECIAL EVENT", "NSE",""))</f>
        <v/>
      </c>
      <c r="E284" s="42" t="str">
        <f>IF(DATA!P290="BREWED COFFEE","BC", IF(DATA!P290="BREWED TEA","BT", IF(DATA!P290="FOUNTAIN","F", IF(DATA!P290="COOLER","C", IF(DATA!P290="FROZEN BEV. MACHINE", "FBM", IF(DATA!P290="ICETAINER", "IT", IF(DATA!P290="VENDERS","V"," ")))))))</f>
        <v xml:space="preserve"> </v>
      </c>
      <c r="F284" s="41" t="str">
        <f>IF(DATA!C290="CLOSED OUTLET -REMOVAL","X", IF(DATA!C290="ALL OTHER -REMOVAL", "O", IF(DATA!C290="CUSTOMER -PLACEMENT", "C", IF(DATA!C290="CUSTOMER -MOVEMENT", "C", " "))))</f>
        <v xml:space="preserve"> </v>
      </c>
      <c r="G284" s="40" t="str">
        <f t="shared" si="4"/>
        <v xml:space="preserve">|| | </v>
      </c>
      <c r="H284" s="39" t="e">
        <f>VLOOKUP(G:G,'INPUT ZCAM HIDE'!A:E,5,0)</f>
        <v>#N/A</v>
      </c>
      <c r="I284" s="39" t="e">
        <f>VLOOKUP(G:G,'INPUT ZCAM HIDE'!A:F,6,0)</f>
        <v>#N/A</v>
      </c>
    </row>
    <row r="285" spans="2:9" x14ac:dyDescent="0.35">
      <c r="B285" s="41">
        <f>DATA!$C$2+7*2</f>
        <v>14</v>
      </c>
      <c r="C285" s="40" t="str">
        <f>IF(DATA!A291="Z7 - REMOVAL","Z7", IF(DATA!A291="Z6 - PLACEMENT","Z6", IF(DATA!A291="ZL - MOVEMENT", "ZL","")))</f>
        <v/>
      </c>
      <c r="D285" s="40" t="str">
        <f>IF(DATA!B291="SPECIAL EVENT","SE", IF(DATA!B291="NON SPECIAL EVENT", "NSE",""))</f>
        <v/>
      </c>
      <c r="E285" s="42" t="str">
        <f>IF(DATA!P291="BREWED COFFEE","BC", IF(DATA!P291="BREWED TEA","BT", IF(DATA!P291="FOUNTAIN","F", IF(DATA!P291="COOLER","C", IF(DATA!P291="FROZEN BEV. MACHINE", "FBM", IF(DATA!P291="ICETAINER", "IT", IF(DATA!P291="VENDERS","V"," ")))))))</f>
        <v xml:space="preserve"> </v>
      </c>
      <c r="F285" s="41" t="str">
        <f>IF(DATA!C291="CLOSED OUTLET -REMOVAL","X", IF(DATA!C291="ALL OTHER -REMOVAL", "O", IF(DATA!C291="CUSTOMER -PLACEMENT", "C", IF(DATA!C291="CUSTOMER -MOVEMENT", "C", " "))))</f>
        <v xml:space="preserve"> </v>
      </c>
      <c r="G285" s="40" t="str">
        <f t="shared" si="4"/>
        <v xml:space="preserve">|| | </v>
      </c>
      <c r="H285" s="39" t="e">
        <f>VLOOKUP(G:G,'INPUT ZCAM HIDE'!A:E,5,0)</f>
        <v>#N/A</v>
      </c>
      <c r="I285" s="39" t="e">
        <f>VLOOKUP(G:G,'INPUT ZCAM HIDE'!A:F,6,0)</f>
        <v>#N/A</v>
      </c>
    </row>
    <row r="286" spans="2:9" x14ac:dyDescent="0.35">
      <c r="B286" s="41">
        <f>DATA!$C$2+7*2</f>
        <v>14</v>
      </c>
      <c r="C286" s="40" t="str">
        <f>IF(DATA!A292="Z7 - REMOVAL","Z7", IF(DATA!A292="Z6 - PLACEMENT","Z6", IF(DATA!A292="ZL - MOVEMENT", "ZL","")))</f>
        <v/>
      </c>
      <c r="D286" s="40" t="str">
        <f>IF(DATA!B292="SPECIAL EVENT","SE", IF(DATA!B292="NON SPECIAL EVENT", "NSE",""))</f>
        <v/>
      </c>
      <c r="E286" s="42" t="str">
        <f>IF(DATA!P292="BREWED COFFEE","BC", IF(DATA!P292="BREWED TEA","BT", IF(DATA!P292="FOUNTAIN","F", IF(DATA!P292="COOLER","C", IF(DATA!P292="FROZEN BEV. MACHINE", "FBM", IF(DATA!P292="ICETAINER", "IT", IF(DATA!P292="VENDERS","V"," ")))))))</f>
        <v xml:space="preserve"> </v>
      </c>
      <c r="F286" s="41" t="str">
        <f>IF(DATA!C292="CLOSED OUTLET -REMOVAL","X", IF(DATA!C292="ALL OTHER -REMOVAL", "O", IF(DATA!C292="CUSTOMER -PLACEMENT", "C", IF(DATA!C292="CUSTOMER -MOVEMENT", "C", " "))))</f>
        <v xml:space="preserve"> </v>
      </c>
      <c r="G286" s="40" t="str">
        <f t="shared" si="4"/>
        <v xml:space="preserve">|| | </v>
      </c>
      <c r="H286" s="39" t="e">
        <f>VLOOKUP(G:G,'INPUT ZCAM HIDE'!A:E,5,0)</f>
        <v>#N/A</v>
      </c>
      <c r="I286" s="39" t="e">
        <f>VLOOKUP(G:G,'INPUT ZCAM HIDE'!A:F,6,0)</f>
        <v>#N/A</v>
      </c>
    </row>
    <row r="287" spans="2:9" x14ac:dyDescent="0.35">
      <c r="B287" s="41">
        <f>DATA!$C$2+7*2</f>
        <v>14</v>
      </c>
      <c r="C287" s="40" t="str">
        <f>IF(DATA!A293="Z7 - REMOVAL","Z7", IF(DATA!A293="Z6 - PLACEMENT","Z6", IF(DATA!A293="ZL - MOVEMENT", "ZL","")))</f>
        <v/>
      </c>
      <c r="D287" s="40" t="str">
        <f>IF(DATA!B293="SPECIAL EVENT","SE", IF(DATA!B293="NON SPECIAL EVENT", "NSE",""))</f>
        <v/>
      </c>
      <c r="E287" s="42" t="str">
        <f>IF(DATA!P293="BREWED COFFEE","BC", IF(DATA!P293="BREWED TEA","BT", IF(DATA!P293="FOUNTAIN","F", IF(DATA!P293="COOLER","C", IF(DATA!P293="FROZEN BEV. MACHINE", "FBM", IF(DATA!P293="ICETAINER", "IT", IF(DATA!P293="VENDERS","V"," ")))))))</f>
        <v xml:space="preserve"> </v>
      </c>
      <c r="F287" s="41" t="str">
        <f>IF(DATA!C293="CLOSED OUTLET -REMOVAL","X", IF(DATA!C293="ALL OTHER -REMOVAL", "O", IF(DATA!C293="CUSTOMER -PLACEMENT", "C", IF(DATA!C293="CUSTOMER -MOVEMENT", "C", " "))))</f>
        <v xml:space="preserve"> </v>
      </c>
      <c r="G287" s="40" t="str">
        <f t="shared" si="4"/>
        <v xml:space="preserve">|| | </v>
      </c>
      <c r="H287" s="39" t="e">
        <f>VLOOKUP(G:G,'INPUT ZCAM HIDE'!A:E,5,0)</f>
        <v>#N/A</v>
      </c>
      <c r="I287" s="39" t="e">
        <f>VLOOKUP(G:G,'INPUT ZCAM HIDE'!A:F,6,0)</f>
        <v>#N/A</v>
      </c>
    </row>
    <row r="288" spans="2:9" x14ac:dyDescent="0.35">
      <c r="B288" s="41">
        <f>DATA!$C$2+7*2</f>
        <v>14</v>
      </c>
      <c r="C288" s="40" t="str">
        <f>IF(DATA!A294="Z7 - REMOVAL","Z7", IF(DATA!A294="Z6 - PLACEMENT","Z6", IF(DATA!A294="ZL - MOVEMENT", "ZL","")))</f>
        <v/>
      </c>
      <c r="D288" s="40" t="str">
        <f>IF(DATA!B294="SPECIAL EVENT","SE", IF(DATA!B294="NON SPECIAL EVENT", "NSE",""))</f>
        <v/>
      </c>
      <c r="E288" s="42" t="str">
        <f>IF(DATA!P294="BREWED COFFEE","BC", IF(DATA!P294="BREWED TEA","BT", IF(DATA!P294="FOUNTAIN","F", IF(DATA!P294="COOLER","C", IF(DATA!P294="FROZEN BEV. MACHINE", "FBM", IF(DATA!P294="ICETAINER", "IT", IF(DATA!P294="VENDERS","V"," ")))))))</f>
        <v xml:space="preserve"> </v>
      </c>
      <c r="F288" s="41" t="str">
        <f>IF(DATA!C294="CLOSED OUTLET -REMOVAL","X", IF(DATA!C294="ALL OTHER -REMOVAL", "O", IF(DATA!C294="CUSTOMER -PLACEMENT", "C", IF(DATA!C294="CUSTOMER -MOVEMENT", "C", " "))))</f>
        <v xml:space="preserve"> </v>
      </c>
      <c r="G288" s="40" t="str">
        <f t="shared" si="4"/>
        <v xml:space="preserve">|| | </v>
      </c>
      <c r="H288" s="39" t="e">
        <f>VLOOKUP(G:G,'INPUT ZCAM HIDE'!A:E,5,0)</f>
        <v>#N/A</v>
      </c>
      <c r="I288" s="39" t="e">
        <f>VLOOKUP(G:G,'INPUT ZCAM HIDE'!A:F,6,0)</f>
        <v>#N/A</v>
      </c>
    </row>
    <row r="289" spans="2:9" x14ac:dyDescent="0.35">
      <c r="B289" s="41">
        <f>DATA!$C$2+7*2</f>
        <v>14</v>
      </c>
      <c r="C289" s="40" t="str">
        <f>IF(DATA!A295="Z7 - REMOVAL","Z7", IF(DATA!A295="Z6 - PLACEMENT","Z6", IF(DATA!A295="ZL - MOVEMENT", "ZL","")))</f>
        <v/>
      </c>
      <c r="D289" s="40" t="str">
        <f>IF(DATA!B295="SPECIAL EVENT","SE", IF(DATA!B295="NON SPECIAL EVENT", "NSE",""))</f>
        <v/>
      </c>
      <c r="E289" s="42" t="str">
        <f>IF(DATA!P295="BREWED COFFEE","BC", IF(DATA!P295="BREWED TEA","BT", IF(DATA!P295="FOUNTAIN","F", IF(DATA!P295="COOLER","C", IF(DATA!P295="FROZEN BEV. MACHINE", "FBM", IF(DATA!P295="ICETAINER", "IT", IF(DATA!P295="VENDERS","V"," ")))))))</f>
        <v xml:space="preserve"> </v>
      </c>
      <c r="F289" s="41" t="str">
        <f>IF(DATA!C295="CLOSED OUTLET -REMOVAL","X", IF(DATA!C295="ALL OTHER -REMOVAL", "O", IF(DATA!C295="CUSTOMER -PLACEMENT", "C", IF(DATA!C295="CUSTOMER -MOVEMENT", "C", " "))))</f>
        <v xml:space="preserve"> </v>
      </c>
      <c r="G289" s="40" t="str">
        <f t="shared" si="4"/>
        <v xml:space="preserve">|| | </v>
      </c>
      <c r="H289" s="39" t="e">
        <f>VLOOKUP(G:G,'INPUT ZCAM HIDE'!A:E,5,0)</f>
        <v>#N/A</v>
      </c>
      <c r="I289" s="39" t="e">
        <f>VLOOKUP(G:G,'INPUT ZCAM HIDE'!A:F,6,0)</f>
        <v>#N/A</v>
      </c>
    </row>
    <row r="290" spans="2:9" x14ac:dyDescent="0.35">
      <c r="B290" s="41">
        <f>DATA!$C$2+7*2</f>
        <v>14</v>
      </c>
      <c r="C290" s="40" t="str">
        <f>IF(DATA!A296="Z7 - REMOVAL","Z7", IF(DATA!A296="Z6 - PLACEMENT","Z6", IF(DATA!A296="ZL - MOVEMENT", "ZL","")))</f>
        <v/>
      </c>
      <c r="D290" s="40" t="str">
        <f>IF(DATA!B296="SPECIAL EVENT","SE", IF(DATA!B296="NON SPECIAL EVENT", "NSE",""))</f>
        <v/>
      </c>
      <c r="E290" s="42" t="str">
        <f>IF(DATA!P296="BREWED COFFEE","BC", IF(DATA!P296="BREWED TEA","BT", IF(DATA!P296="FOUNTAIN","F", IF(DATA!P296="COOLER","C", IF(DATA!P296="FROZEN BEV. MACHINE", "FBM", IF(DATA!P296="ICETAINER", "IT", IF(DATA!P296="VENDERS","V"," ")))))))</f>
        <v xml:space="preserve"> </v>
      </c>
      <c r="F290" s="41" t="str">
        <f>IF(DATA!C296="CLOSED OUTLET -REMOVAL","X", IF(DATA!C296="ALL OTHER -REMOVAL", "O", IF(DATA!C296="CUSTOMER -PLACEMENT", "C", IF(DATA!C296="CUSTOMER -MOVEMENT", "C", " "))))</f>
        <v xml:space="preserve"> </v>
      </c>
      <c r="G290" s="40" t="str">
        <f t="shared" si="4"/>
        <v xml:space="preserve">|| | </v>
      </c>
      <c r="H290" s="39" t="e">
        <f>VLOOKUP(G:G,'INPUT ZCAM HIDE'!A:E,5,0)</f>
        <v>#N/A</v>
      </c>
      <c r="I290" s="39" t="e">
        <f>VLOOKUP(G:G,'INPUT ZCAM HIDE'!A:F,6,0)</f>
        <v>#N/A</v>
      </c>
    </row>
    <row r="291" spans="2:9" x14ac:dyDescent="0.35">
      <c r="B291" s="41">
        <f>DATA!$C$2+7*2</f>
        <v>14</v>
      </c>
      <c r="C291" s="40" t="str">
        <f>IF(DATA!A297="Z7 - REMOVAL","Z7", IF(DATA!A297="Z6 - PLACEMENT","Z6", IF(DATA!A297="ZL - MOVEMENT", "ZL","")))</f>
        <v/>
      </c>
      <c r="D291" s="40" t="str">
        <f>IF(DATA!B297="SPECIAL EVENT","SE", IF(DATA!B297="NON SPECIAL EVENT", "NSE",""))</f>
        <v/>
      </c>
      <c r="E291" s="42" t="str">
        <f>IF(DATA!P297="BREWED COFFEE","BC", IF(DATA!P297="BREWED TEA","BT", IF(DATA!P297="FOUNTAIN","F", IF(DATA!P297="COOLER","C", IF(DATA!P297="FROZEN BEV. MACHINE", "FBM", IF(DATA!P297="ICETAINER", "IT", IF(DATA!P297="VENDERS","V"," ")))))))</f>
        <v xml:space="preserve"> </v>
      </c>
      <c r="F291" s="41" t="str">
        <f>IF(DATA!C297="CLOSED OUTLET -REMOVAL","X", IF(DATA!C297="ALL OTHER -REMOVAL", "O", IF(DATA!C297="CUSTOMER -PLACEMENT", "C", IF(DATA!C297="CUSTOMER -MOVEMENT", "C", " "))))</f>
        <v xml:space="preserve"> </v>
      </c>
      <c r="G291" s="40" t="str">
        <f t="shared" si="4"/>
        <v xml:space="preserve">|| | </v>
      </c>
      <c r="H291" s="39" t="e">
        <f>VLOOKUP(G:G,'INPUT ZCAM HIDE'!A:E,5,0)</f>
        <v>#N/A</v>
      </c>
      <c r="I291" s="39" t="e">
        <f>VLOOKUP(G:G,'INPUT ZCAM HIDE'!A:F,6,0)</f>
        <v>#N/A</v>
      </c>
    </row>
    <row r="292" spans="2:9" x14ac:dyDescent="0.35">
      <c r="B292" s="41">
        <f>DATA!$C$2+7*2</f>
        <v>14</v>
      </c>
      <c r="C292" s="40" t="str">
        <f>IF(DATA!A298="Z7 - REMOVAL","Z7", IF(DATA!A298="Z6 - PLACEMENT","Z6", IF(DATA!A298="ZL - MOVEMENT", "ZL","")))</f>
        <v/>
      </c>
      <c r="D292" s="40" t="str">
        <f>IF(DATA!B298="SPECIAL EVENT","SE", IF(DATA!B298="NON SPECIAL EVENT", "NSE",""))</f>
        <v/>
      </c>
      <c r="E292" s="42" t="str">
        <f>IF(DATA!P298="BREWED COFFEE","BC", IF(DATA!P298="BREWED TEA","BT", IF(DATA!P298="FOUNTAIN","F", IF(DATA!P298="COOLER","C", IF(DATA!P298="FROZEN BEV. MACHINE", "FBM", IF(DATA!P298="ICETAINER", "IT", IF(DATA!P298="VENDERS","V"," ")))))))</f>
        <v xml:space="preserve"> </v>
      </c>
      <c r="F292" s="41" t="str">
        <f>IF(DATA!C298="CLOSED OUTLET -REMOVAL","X", IF(DATA!C298="ALL OTHER -REMOVAL", "O", IF(DATA!C298="CUSTOMER -PLACEMENT", "C", IF(DATA!C298="CUSTOMER -MOVEMENT", "C", " "))))</f>
        <v xml:space="preserve"> </v>
      </c>
      <c r="G292" s="40" t="str">
        <f t="shared" si="4"/>
        <v xml:space="preserve">|| | </v>
      </c>
      <c r="H292" s="39" t="e">
        <f>VLOOKUP(G:G,'INPUT ZCAM HIDE'!A:E,5,0)</f>
        <v>#N/A</v>
      </c>
      <c r="I292" s="39" t="e">
        <f>VLOOKUP(G:G,'INPUT ZCAM HIDE'!A:F,6,0)</f>
        <v>#N/A</v>
      </c>
    </row>
    <row r="293" spans="2:9" x14ac:dyDescent="0.35">
      <c r="B293" s="41">
        <f>DATA!$C$2+7*2</f>
        <v>14</v>
      </c>
      <c r="C293" s="40" t="str">
        <f>IF(DATA!A299="Z7 - REMOVAL","Z7", IF(DATA!A299="Z6 - PLACEMENT","Z6", IF(DATA!A299="ZL - MOVEMENT", "ZL","")))</f>
        <v/>
      </c>
      <c r="D293" s="40" t="str">
        <f>IF(DATA!B299="SPECIAL EVENT","SE", IF(DATA!B299="NON SPECIAL EVENT", "NSE",""))</f>
        <v/>
      </c>
      <c r="E293" s="42" t="str">
        <f>IF(DATA!P299="BREWED COFFEE","BC", IF(DATA!P299="BREWED TEA","BT", IF(DATA!P299="FOUNTAIN","F", IF(DATA!P299="COOLER","C", IF(DATA!P299="FROZEN BEV. MACHINE", "FBM", IF(DATA!P299="ICETAINER", "IT", IF(DATA!P299="VENDERS","V"," ")))))))</f>
        <v xml:space="preserve"> </v>
      </c>
      <c r="F293" s="41" t="str">
        <f>IF(DATA!C299="CLOSED OUTLET -REMOVAL","X", IF(DATA!C299="ALL OTHER -REMOVAL", "O", IF(DATA!C299="CUSTOMER -PLACEMENT", "C", IF(DATA!C299="CUSTOMER -MOVEMENT", "C", " "))))</f>
        <v xml:space="preserve"> </v>
      </c>
      <c r="G293" s="40" t="str">
        <f t="shared" si="4"/>
        <v xml:space="preserve">|| | </v>
      </c>
      <c r="H293" s="39" t="e">
        <f>VLOOKUP(G:G,'INPUT ZCAM HIDE'!A:E,5,0)</f>
        <v>#N/A</v>
      </c>
      <c r="I293" s="39" t="e">
        <f>VLOOKUP(G:G,'INPUT ZCAM HIDE'!A:F,6,0)</f>
        <v>#N/A</v>
      </c>
    </row>
    <row r="294" spans="2:9" x14ac:dyDescent="0.35">
      <c r="B294" s="41">
        <f>DATA!$C$2+7*2</f>
        <v>14</v>
      </c>
      <c r="C294" s="40" t="str">
        <f>IF(DATA!A300="Z7 - REMOVAL","Z7", IF(DATA!A300="Z6 - PLACEMENT","Z6", IF(DATA!A300="ZL - MOVEMENT", "ZL","")))</f>
        <v/>
      </c>
      <c r="D294" s="40" t="str">
        <f>IF(DATA!B300="SPECIAL EVENT","SE", IF(DATA!B300="NON SPECIAL EVENT", "NSE",""))</f>
        <v/>
      </c>
      <c r="E294" s="42" t="str">
        <f>IF(DATA!P300="BREWED COFFEE","BC", IF(DATA!P300="BREWED TEA","BT", IF(DATA!P300="FOUNTAIN","F", IF(DATA!P300="COOLER","C", IF(DATA!P300="FROZEN BEV. MACHINE", "FBM", IF(DATA!P300="ICETAINER", "IT", IF(DATA!P300="VENDERS","V"," ")))))))</f>
        <v xml:space="preserve"> </v>
      </c>
      <c r="F294" s="41" t="str">
        <f>IF(DATA!C300="CLOSED OUTLET -REMOVAL","X", IF(DATA!C300="ALL OTHER -REMOVAL", "O", IF(DATA!C300="CUSTOMER -PLACEMENT", "C", IF(DATA!C300="CUSTOMER -MOVEMENT", "C", " "))))</f>
        <v xml:space="preserve"> </v>
      </c>
      <c r="G294" s="40" t="str">
        <f t="shared" si="4"/>
        <v xml:space="preserve">|| | </v>
      </c>
      <c r="H294" s="39" t="e">
        <f>VLOOKUP(G:G,'INPUT ZCAM HIDE'!A:E,5,0)</f>
        <v>#N/A</v>
      </c>
      <c r="I294" s="39" t="e">
        <f>VLOOKUP(G:G,'INPUT ZCAM HIDE'!A:F,6,0)</f>
        <v>#N/A</v>
      </c>
    </row>
    <row r="295" spans="2:9" x14ac:dyDescent="0.35">
      <c r="B295" s="41">
        <f>DATA!$C$2+7*2</f>
        <v>14</v>
      </c>
      <c r="C295" s="40" t="str">
        <f>IF(DATA!A301="Z7 - REMOVAL","Z7", IF(DATA!A301="Z6 - PLACEMENT","Z6", IF(DATA!A301="ZL - MOVEMENT", "ZL","")))</f>
        <v/>
      </c>
      <c r="D295" s="40" t="str">
        <f>IF(DATA!B301="SPECIAL EVENT","SE", IF(DATA!B301="NON SPECIAL EVENT", "NSE",""))</f>
        <v/>
      </c>
      <c r="E295" s="42" t="str">
        <f>IF(DATA!P301="BREWED COFFEE","BC", IF(DATA!P301="BREWED TEA","BT", IF(DATA!P301="FOUNTAIN","F", IF(DATA!P301="COOLER","C", IF(DATA!P301="FROZEN BEV. MACHINE", "FBM", IF(DATA!P301="ICETAINER", "IT", IF(DATA!P301="VENDERS","V"," ")))))))</f>
        <v xml:space="preserve"> </v>
      </c>
      <c r="F295" s="41" t="str">
        <f>IF(DATA!C301="CLOSED OUTLET -REMOVAL","X", IF(DATA!C301="ALL OTHER -REMOVAL", "O", IF(DATA!C301="CUSTOMER -PLACEMENT", "C", IF(DATA!C301="CUSTOMER -MOVEMENT", "C", " "))))</f>
        <v xml:space="preserve"> </v>
      </c>
      <c r="G295" s="40" t="str">
        <f t="shared" si="4"/>
        <v xml:space="preserve">|| | </v>
      </c>
      <c r="H295" s="39" t="e">
        <f>VLOOKUP(G:G,'INPUT ZCAM HIDE'!A:E,5,0)</f>
        <v>#N/A</v>
      </c>
      <c r="I295" s="39" t="e">
        <f>VLOOKUP(G:G,'INPUT ZCAM HIDE'!A:F,6,0)</f>
        <v>#N/A</v>
      </c>
    </row>
    <row r="296" spans="2:9" x14ac:dyDescent="0.35">
      <c r="B296" s="41">
        <f>DATA!$C$2+7*2</f>
        <v>14</v>
      </c>
      <c r="C296" s="40" t="str">
        <f>IF(DATA!A302="Z7 - REMOVAL","Z7", IF(DATA!A302="Z6 - PLACEMENT","Z6", IF(DATA!A302="ZL - MOVEMENT", "ZL","")))</f>
        <v/>
      </c>
      <c r="D296" s="40" t="str">
        <f>IF(DATA!B302="SPECIAL EVENT","SE", IF(DATA!B302="NON SPECIAL EVENT", "NSE",""))</f>
        <v/>
      </c>
      <c r="E296" s="42" t="str">
        <f>IF(DATA!P302="BREWED COFFEE","BC", IF(DATA!P302="BREWED TEA","BT", IF(DATA!P302="FOUNTAIN","F", IF(DATA!P302="COOLER","C", IF(DATA!P302="FROZEN BEV. MACHINE", "FBM", IF(DATA!P302="ICETAINER", "IT", IF(DATA!P302="VENDERS","V"," ")))))))</f>
        <v xml:space="preserve"> </v>
      </c>
      <c r="F296" s="41" t="str">
        <f>IF(DATA!C302="CLOSED OUTLET -REMOVAL","X", IF(DATA!C302="ALL OTHER -REMOVAL", "O", IF(DATA!C302="CUSTOMER -PLACEMENT", "C", IF(DATA!C302="CUSTOMER -MOVEMENT", "C", " "))))</f>
        <v xml:space="preserve"> </v>
      </c>
      <c r="G296" s="40" t="str">
        <f t="shared" si="4"/>
        <v xml:space="preserve">|| | </v>
      </c>
      <c r="H296" s="39" t="e">
        <f>VLOOKUP(G:G,'INPUT ZCAM HIDE'!A:E,5,0)</f>
        <v>#N/A</v>
      </c>
      <c r="I296" s="39" t="e">
        <f>VLOOKUP(G:G,'INPUT ZCAM HIDE'!A:F,6,0)</f>
        <v>#N/A</v>
      </c>
    </row>
    <row r="297" spans="2:9" x14ac:dyDescent="0.35">
      <c r="B297" s="41">
        <f>DATA!$C$2+7*2</f>
        <v>14</v>
      </c>
      <c r="C297" s="40" t="str">
        <f>IF(DATA!A303="Z7 - REMOVAL","Z7", IF(DATA!A303="Z6 - PLACEMENT","Z6", IF(DATA!A303="ZL - MOVEMENT", "ZL","")))</f>
        <v/>
      </c>
      <c r="D297" s="40" t="str">
        <f>IF(DATA!B303="SPECIAL EVENT","SE", IF(DATA!B303="NON SPECIAL EVENT", "NSE",""))</f>
        <v/>
      </c>
      <c r="E297" s="42" t="str">
        <f>IF(DATA!P303="BREWED COFFEE","BC", IF(DATA!P303="BREWED TEA","BT", IF(DATA!P303="FOUNTAIN","F", IF(DATA!P303="COOLER","C", IF(DATA!P303="FROZEN BEV. MACHINE", "FBM", IF(DATA!P303="ICETAINER", "IT", IF(DATA!P303="VENDERS","V"," ")))))))</f>
        <v xml:space="preserve"> </v>
      </c>
      <c r="F297" s="41" t="str">
        <f>IF(DATA!C303="CLOSED OUTLET -REMOVAL","X", IF(DATA!C303="ALL OTHER -REMOVAL", "O", IF(DATA!C303="CUSTOMER -PLACEMENT", "C", IF(DATA!C303="CUSTOMER -MOVEMENT", "C", " "))))</f>
        <v xml:space="preserve"> </v>
      </c>
      <c r="G297" s="40" t="str">
        <f t="shared" si="4"/>
        <v xml:space="preserve">|| | </v>
      </c>
      <c r="H297" s="39" t="e">
        <f>VLOOKUP(G:G,'INPUT ZCAM HIDE'!A:E,5,0)</f>
        <v>#N/A</v>
      </c>
      <c r="I297" s="39" t="e">
        <f>VLOOKUP(G:G,'INPUT ZCAM HIDE'!A:F,6,0)</f>
        <v>#N/A</v>
      </c>
    </row>
    <row r="298" spans="2:9" x14ac:dyDescent="0.35">
      <c r="B298" s="41">
        <f>DATA!$C$2+7*2</f>
        <v>14</v>
      </c>
      <c r="C298" s="40" t="str">
        <f>IF(DATA!A304="Z7 - REMOVAL","Z7", IF(DATA!A304="Z6 - PLACEMENT","Z6", IF(DATA!A304="ZL - MOVEMENT", "ZL","")))</f>
        <v/>
      </c>
      <c r="D298" s="40" t="str">
        <f>IF(DATA!B304="SPECIAL EVENT","SE", IF(DATA!B304="NON SPECIAL EVENT", "NSE",""))</f>
        <v/>
      </c>
      <c r="E298" s="42" t="str">
        <f>IF(DATA!P304="BREWED COFFEE","BC", IF(DATA!P304="BREWED TEA","BT", IF(DATA!P304="FOUNTAIN","F", IF(DATA!P304="COOLER","C", IF(DATA!P304="FROZEN BEV. MACHINE", "FBM", IF(DATA!P304="ICETAINER", "IT", IF(DATA!P304="VENDERS","V"," ")))))))</f>
        <v xml:space="preserve"> </v>
      </c>
      <c r="F298" s="41" t="str">
        <f>IF(DATA!C304="CLOSED OUTLET -REMOVAL","X", IF(DATA!C304="ALL OTHER -REMOVAL", "O", IF(DATA!C304="CUSTOMER -PLACEMENT", "C", IF(DATA!C304="CUSTOMER -MOVEMENT", "C", " "))))</f>
        <v xml:space="preserve"> </v>
      </c>
      <c r="G298" s="40" t="str">
        <f t="shared" si="4"/>
        <v xml:space="preserve">|| | </v>
      </c>
      <c r="H298" s="39" t="e">
        <f>VLOOKUP(G:G,'INPUT ZCAM HIDE'!A:E,5,0)</f>
        <v>#N/A</v>
      </c>
      <c r="I298" s="39" t="e">
        <f>VLOOKUP(G:G,'INPUT ZCAM HIDE'!A:F,6,0)</f>
        <v>#N/A</v>
      </c>
    </row>
    <row r="299" spans="2:9" x14ac:dyDescent="0.35">
      <c r="B299" s="41">
        <f>DATA!$C$2+7*2</f>
        <v>14</v>
      </c>
      <c r="C299" s="40" t="str">
        <f>IF(DATA!A305="Z7 - REMOVAL","Z7", IF(DATA!A305="Z6 - PLACEMENT","Z6", IF(DATA!A305="ZL - MOVEMENT", "ZL","")))</f>
        <v/>
      </c>
      <c r="D299" s="40" t="str">
        <f>IF(DATA!B305="SPECIAL EVENT","SE", IF(DATA!B305="NON SPECIAL EVENT", "NSE",""))</f>
        <v/>
      </c>
      <c r="E299" s="42" t="str">
        <f>IF(DATA!P305="BREWED COFFEE","BC", IF(DATA!P305="BREWED TEA","BT", IF(DATA!P305="FOUNTAIN","F", IF(DATA!P305="COOLER","C", IF(DATA!P305="FROZEN BEV. MACHINE", "FBM", IF(DATA!P305="ICETAINER", "IT", IF(DATA!P305="VENDERS","V"," ")))))))</f>
        <v xml:space="preserve"> </v>
      </c>
      <c r="F299" s="41" t="str">
        <f>IF(DATA!C305="CLOSED OUTLET -REMOVAL","X", IF(DATA!C305="ALL OTHER -REMOVAL", "O", IF(DATA!C305="CUSTOMER -PLACEMENT", "C", IF(DATA!C305="CUSTOMER -MOVEMENT", "C", " "))))</f>
        <v xml:space="preserve"> </v>
      </c>
      <c r="G299" s="40" t="str">
        <f t="shared" si="4"/>
        <v xml:space="preserve">|| | </v>
      </c>
      <c r="H299" s="39" t="e">
        <f>VLOOKUP(G:G,'INPUT ZCAM HIDE'!A:E,5,0)</f>
        <v>#N/A</v>
      </c>
      <c r="I299" s="39" t="e">
        <f>VLOOKUP(G:G,'INPUT ZCAM HIDE'!A:F,6,0)</f>
        <v>#N/A</v>
      </c>
    </row>
    <row r="300" spans="2:9" x14ac:dyDescent="0.35">
      <c r="B300" s="41">
        <f>DATA!$C$2+7*2</f>
        <v>14</v>
      </c>
      <c r="C300" s="40" t="str">
        <f>IF(DATA!A306="Z7 - REMOVAL","Z7", IF(DATA!A306="Z6 - PLACEMENT","Z6", IF(DATA!A306="ZL - MOVEMENT", "ZL","")))</f>
        <v/>
      </c>
      <c r="D300" s="40" t="str">
        <f>IF(DATA!B306="SPECIAL EVENT","SE", IF(DATA!B306="NON SPECIAL EVENT", "NSE",""))</f>
        <v/>
      </c>
      <c r="E300" s="42" t="str">
        <f>IF(DATA!P306="BREWED COFFEE","BC", IF(DATA!P306="BREWED TEA","BT", IF(DATA!P306="FOUNTAIN","F", IF(DATA!P306="COOLER","C", IF(DATA!P306="FROZEN BEV. MACHINE", "FBM", IF(DATA!P306="ICETAINER", "IT", IF(DATA!P306="VENDERS","V"," ")))))))</f>
        <v xml:space="preserve"> </v>
      </c>
      <c r="F300" s="41" t="str">
        <f>IF(DATA!C306="CLOSED OUTLET -REMOVAL","X", IF(DATA!C306="ALL OTHER -REMOVAL", "O", IF(DATA!C306="CUSTOMER -PLACEMENT", "C", IF(DATA!C306="CUSTOMER -MOVEMENT", "C", " "))))</f>
        <v xml:space="preserve"> </v>
      </c>
      <c r="G300" s="40" t="str">
        <f t="shared" si="4"/>
        <v xml:space="preserve">|| | </v>
      </c>
      <c r="H300" s="39" t="e">
        <f>VLOOKUP(G:G,'INPUT ZCAM HIDE'!A:E,5,0)</f>
        <v>#N/A</v>
      </c>
      <c r="I300" s="39" t="e">
        <f>VLOOKUP(G:G,'INPUT ZCAM HIDE'!A:F,6,0)</f>
        <v>#N/A</v>
      </c>
    </row>
    <row r="301" spans="2:9" x14ac:dyDescent="0.35">
      <c r="B301" s="41">
        <f>DATA!$C$2+7*2</f>
        <v>14</v>
      </c>
      <c r="C301" s="40" t="str">
        <f>IF(DATA!A307="Z7 - REMOVAL","Z7", IF(DATA!A307="Z6 - PLACEMENT","Z6", IF(DATA!A307="ZL - MOVEMENT", "ZL","")))</f>
        <v/>
      </c>
      <c r="D301" s="40" t="str">
        <f>IF(DATA!B307="SPECIAL EVENT","SE", IF(DATA!B307="NON SPECIAL EVENT", "NSE",""))</f>
        <v/>
      </c>
      <c r="E301" s="42" t="str">
        <f>IF(DATA!P307="BREWED COFFEE","BC", IF(DATA!P307="BREWED TEA","BT", IF(DATA!P307="FOUNTAIN","F", IF(DATA!P307="COOLER","C", IF(DATA!P307="FROZEN BEV. MACHINE", "FBM", IF(DATA!P307="ICETAINER", "IT", IF(DATA!P307="VENDERS","V"," ")))))))</f>
        <v xml:space="preserve"> </v>
      </c>
      <c r="F301" s="41" t="str">
        <f>IF(DATA!C307="CLOSED OUTLET -REMOVAL","X", IF(DATA!C307="ALL OTHER -REMOVAL", "O", IF(DATA!C307="CUSTOMER -PLACEMENT", "C", IF(DATA!C307="CUSTOMER -MOVEMENT", "C", " "))))</f>
        <v xml:space="preserve"> </v>
      </c>
      <c r="G301" s="40" t="str">
        <f t="shared" si="4"/>
        <v xml:space="preserve">|| | </v>
      </c>
      <c r="H301" s="39" t="e">
        <f>VLOOKUP(G:G,'INPUT ZCAM HIDE'!A:E,5,0)</f>
        <v>#N/A</v>
      </c>
      <c r="I301" s="39" t="e">
        <f>VLOOKUP(G:G,'INPUT ZCAM HIDE'!A:F,6,0)</f>
        <v>#N/A</v>
      </c>
    </row>
    <row r="302" spans="2:9" x14ac:dyDescent="0.35">
      <c r="B302" s="41">
        <f>DATA!$C$2+7*2</f>
        <v>14</v>
      </c>
      <c r="C302" s="40" t="str">
        <f>IF(DATA!A308="Z7 - REMOVAL","Z7", IF(DATA!A308="Z6 - PLACEMENT","Z6", IF(DATA!A308="ZL - MOVEMENT", "ZL","")))</f>
        <v/>
      </c>
      <c r="D302" s="40" t="str">
        <f>IF(DATA!B308="SPECIAL EVENT","SE", IF(DATA!B308="NON SPECIAL EVENT", "NSE",""))</f>
        <v/>
      </c>
      <c r="E302" s="42" t="str">
        <f>IF(DATA!P308="BREWED COFFEE","BC", IF(DATA!P308="BREWED TEA","BT", IF(DATA!P308="FOUNTAIN","F", IF(DATA!P308="COOLER","C", IF(DATA!P308="FROZEN BEV. MACHINE", "FBM", IF(DATA!P308="ICETAINER", "IT", IF(DATA!P308="VENDERS","V"," ")))))))</f>
        <v xml:space="preserve"> </v>
      </c>
      <c r="F302" s="41" t="str">
        <f>IF(DATA!C308="CLOSED OUTLET -REMOVAL","X", IF(DATA!C308="ALL OTHER -REMOVAL", "O", IF(DATA!C308="CUSTOMER -PLACEMENT", "C", IF(DATA!C308="CUSTOMER -MOVEMENT", "C", " "))))</f>
        <v xml:space="preserve"> </v>
      </c>
      <c r="G302" s="40" t="str">
        <f t="shared" si="4"/>
        <v xml:space="preserve">|| | </v>
      </c>
      <c r="H302" s="39" t="e">
        <f>VLOOKUP(G:G,'INPUT ZCAM HIDE'!A:E,5,0)</f>
        <v>#N/A</v>
      </c>
      <c r="I302" s="39" t="e">
        <f>VLOOKUP(G:G,'INPUT ZCAM HIDE'!A:F,6,0)</f>
        <v>#N/A</v>
      </c>
    </row>
    <row r="303" spans="2:9" x14ac:dyDescent="0.35">
      <c r="B303" s="41">
        <f>DATA!$C$2+7*2</f>
        <v>14</v>
      </c>
      <c r="C303" s="40" t="str">
        <f>IF(DATA!A309="Z7 - REMOVAL","Z7", IF(DATA!A309="Z6 - PLACEMENT","Z6", IF(DATA!A309="ZL - MOVEMENT", "ZL","")))</f>
        <v/>
      </c>
      <c r="D303" s="40" t="str">
        <f>IF(DATA!B309="SPECIAL EVENT","SE", IF(DATA!B309="NON SPECIAL EVENT", "NSE",""))</f>
        <v/>
      </c>
      <c r="E303" s="42" t="str">
        <f>IF(DATA!P309="BREWED COFFEE","BC", IF(DATA!P309="BREWED TEA","BT", IF(DATA!P309="FOUNTAIN","F", IF(DATA!P309="COOLER","C", IF(DATA!P309="FROZEN BEV. MACHINE", "FBM", IF(DATA!P309="ICETAINER", "IT", IF(DATA!P309="VENDERS","V"," ")))))))</f>
        <v xml:space="preserve"> </v>
      </c>
      <c r="F303" s="41" t="str">
        <f>IF(DATA!C309="CLOSED OUTLET -REMOVAL","X", IF(DATA!C309="ALL OTHER -REMOVAL", "O", IF(DATA!C309="CUSTOMER -PLACEMENT", "C", IF(DATA!C309="CUSTOMER -MOVEMENT", "C", " "))))</f>
        <v xml:space="preserve"> </v>
      </c>
      <c r="G303" s="40" t="str">
        <f t="shared" si="4"/>
        <v xml:space="preserve">|| | </v>
      </c>
      <c r="H303" s="39" t="e">
        <f>VLOOKUP(G:G,'INPUT ZCAM HIDE'!A:E,5,0)</f>
        <v>#N/A</v>
      </c>
      <c r="I303" s="39" t="e">
        <f>VLOOKUP(G:G,'INPUT ZCAM HIDE'!A:F,6,0)</f>
        <v>#N/A</v>
      </c>
    </row>
    <row r="304" spans="2:9" x14ac:dyDescent="0.35">
      <c r="B304" s="41">
        <f>DATA!$C$2+7*2</f>
        <v>14</v>
      </c>
      <c r="C304" s="40" t="str">
        <f>IF(DATA!A310="Z7 - REMOVAL","Z7", IF(DATA!A310="Z6 - PLACEMENT","Z6", IF(DATA!A310="ZL - MOVEMENT", "ZL","")))</f>
        <v/>
      </c>
      <c r="D304" s="40" t="str">
        <f>IF(DATA!B310="SPECIAL EVENT","SE", IF(DATA!B310="NON SPECIAL EVENT", "NSE",""))</f>
        <v/>
      </c>
      <c r="E304" s="42" t="str">
        <f>IF(DATA!P310="BREWED COFFEE","BC", IF(DATA!P310="BREWED TEA","BT", IF(DATA!P310="FOUNTAIN","F", IF(DATA!P310="COOLER","C", IF(DATA!P310="FROZEN BEV. MACHINE", "FBM", IF(DATA!P310="ICETAINER", "IT", IF(DATA!P310="VENDERS","V"," ")))))))</f>
        <v xml:space="preserve"> </v>
      </c>
      <c r="F304" s="41" t="str">
        <f>IF(DATA!C310="CLOSED OUTLET -REMOVAL","X", IF(DATA!C310="ALL OTHER -REMOVAL", "O", IF(DATA!C310="CUSTOMER -PLACEMENT", "C", IF(DATA!C310="CUSTOMER -MOVEMENT", "C", " "))))</f>
        <v xml:space="preserve"> </v>
      </c>
      <c r="G304" s="40" t="str">
        <f t="shared" si="4"/>
        <v xml:space="preserve">|| | </v>
      </c>
      <c r="H304" s="39" t="e">
        <f>VLOOKUP(G:G,'INPUT ZCAM HIDE'!A:E,5,0)</f>
        <v>#N/A</v>
      </c>
      <c r="I304" s="39" t="e">
        <f>VLOOKUP(G:G,'INPUT ZCAM HIDE'!A:F,6,0)</f>
        <v>#N/A</v>
      </c>
    </row>
    <row r="305" spans="2:9" x14ac:dyDescent="0.35">
      <c r="B305" s="41">
        <f>DATA!$C$2+7*2</f>
        <v>14</v>
      </c>
      <c r="C305" s="40" t="str">
        <f>IF(DATA!A311="Z7 - REMOVAL","Z7", IF(DATA!A311="Z6 - PLACEMENT","Z6", IF(DATA!A311="ZL - MOVEMENT", "ZL","")))</f>
        <v/>
      </c>
      <c r="D305" s="40" t="str">
        <f>IF(DATA!B311="SPECIAL EVENT","SE", IF(DATA!B311="NON SPECIAL EVENT", "NSE",""))</f>
        <v/>
      </c>
      <c r="E305" s="42" t="str">
        <f>IF(DATA!P311="BREWED COFFEE","BC", IF(DATA!P311="BREWED TEA","BT", IF(DATA!P311="FOUNTAIN","F", IF(DATA!P311="COOLER","C", IF(DATA!P311="FROZEN BEV. MACHINE", "FBM", IF(DATA!P311="ICETAINER", "IT", IF(DATA!P311="VENDERS","V"," ")))))))</f>
        <v xml:space="preserve"> </v>
      </c>
      <c r="F305" s="41" t="str">
        <f>IF(DATA!C311="CLOSED OUTLET -REMOVAL","X", IF(DATA!C311="ALL OTHER -REMOVAL", "O", IF(DATA!C311="CUSTOMER -PLACEMENT", "C", IF(DATA!C311="CUSTOMER -MOVEMENT", "C", " "))))</f>
        <v xml:space="preserve"> </v>
      </c>
      <c r="G305" s="40" t="str">
        <f t="shared" si="4"/>
        <v xml:space="preserve">|| | </v>
      </c>
      <c r="H305" s="39" t="e">
        <f>VLOOKUP(G:G,'INPUT ZCAM HIDE'!A:E,5,0)</f>
        <v>#N/A</v>
      </c>
      <c r="I305" s="39" t="e">
        <f>VLOOKUP(G:G,'INPUT ZCAM HIDE'!A:F,6,0)</f>
        <v>#N/A</v>
      </c>
    </row>
    <row r="306" spans="2:9" x14ac:dyDescent="0.35">
      <c r="B306" s="41">
        <f>DATA!$C$2+7*2</f>
        <v>14</v>
      </c>
      <c r="C306" s="40" t="str">
        <f>IF(DATA!A312="Z7 - REMOVAL","Z7", IF(DATA!A312="Z6 - PLACEMENT","Z6", IF(DATA!A312="ZL - MOVEMENT", "ZL","")))</f>
        <v/>
      </c>
      <c r="D306" s="40" t="str">
        <f>IF(DATA!B312="SPECIAL EVENT","SE", IF(DATA!B312="NON SPECIAL EVENT", "NSE",""))</f>
        <v/>
      </c>
      <c r="E306" s="42" t="str">
        <f>IF(DATA!P312="BREWED COFFEE","BC", IF(DATA!P312="BREWED TEA","BT", IF(DATA!P312="FOUNTAIN","F", IF(DATA!P312="COOLER","C", IF(DATA!P312="FROZEN BEV. MACHINE", "FBM", IF(DATA!P312="ICETAINER", "IT", IF(DATA!P312="VENDERS","V"," ")))))))</f>
        <v xml:space="preserve"> </v>
      </c>
      <c r="F306" s="41" t="str">
        <f>IF(DATA!C312="CLOSED OUTLET -REMOVAL","X", IF(DATA!C312="ALL OTHER -REMOVAL", "O", IF(DATA!C312="CUSTOMER -PLACEMENT", "C", IF(DATA!C312="CUSTOMER -MOVEMENT", "C", " "))))</f>
        <v xml:space="preserve"> </v>
      </c>
      <c r="G306" s="40" t="str">
        <f t="shared" si="4"/>
        <v xml:space="preserve">|| | </v>
      </c>
      <c r="H306" s="39" t="e">
        <f>VLOOKUP(G:G,'INPUT ZCAM HIDE'!A:E,5,0)</f>
        <v>#N/A</v>
      </c>
      <c r="I306" s="39" t="e">
        <f>VLOOKUP(G:G,'INPUT ZCAM HIDE'!A:F,6,0)</f>
        <v>#N/A</v>
      </c>
    </row>
    <row r="307" spans="2:9" x14ac:dyDescent="0.35">
      <c r="B307" s="41">
        <f>DATA!$C$2+7*2</f>
        <v>14</v>
      </c>
      <c r="C307" s="40" t="str">
        <f>IF(DATA!A313="Z7 - REMOVAL","Z7", IF(DATA!A313="Z6 - PLACEMENT","Z6", IF(DATA!A313="ZL - MOVEMENT", "ZL","")))</f>
        <v/>
      </c>
      <c r="D307" s="40" t="str">
        <f>IF(DATA!B313="SPECIAL EVENT","SE", IF(DATA!B313="NON SPECIAL EVENT", "NSE",""))</f>
        <v/>
      </c>
      <c r="E307" s="42" t="str">
        <f>IF(DATA!P313="BREWED COFFEE","BC", IF(DATA!P313="BREWED TEA","BT", IF(DATA!P313="FOUNTAIN","F", IF(DATA!P313="COOLER","C", IF(DATA!P313="FROZEN BEV. MACHINE", "FBM", IF(DATA!P313="ICETAINER", "IT", IF(DATA!P313="VENDERS","V"," ")))))))</f>
        <v xml:space="preserve"> </v>
      </c>
      <c r="F307" s="41" t="str">
        <f>IF(DATA!C313="CLOSED OUTLET -REMOVAL","X", IF(DATA!C313="ALL OTHER -REMOVAL", "O", IF(DATA!C313="CUSTOMER -PLACEMENT", "C", IF(DATA!C313="CUSTOMER -MOVEMENT", "C", " "))))</f>
        <v xml:space="preserve"> </v>
      </c>
      <c r="G307" s="40" t="str">
        <f t="shared" si="4"/>
        <v xml:space="preserve">|| | </v>
      </c>
      <c r="H307" s="39" t="e">
        <f>VLOOKUP(G:G,'INPUT ZCAM HIDE'!A:E,5,0)</f>
        <v>#N/A</v>
      </c>
      <c r="I307" s="39" t="e">
        <f>VLOOKUP(G:G,'INPUT ZCAM HIDE'!A:F,6,0)</f>
        <v>#N/A</v>
      </c>
    </row>
    <row r="308" spans="2:9" x14ac:dyDescent="0.35">
      <c r="B308" s="41">
        <f>DATA!$C$2+7*2</f>
        <v>14</v>
      </c>
      <c r="C308" s="40" t="str">
        <f>IF(DATA!A314="Z7 - REMOVAL","Z7", IF(DATA!A314="Z6 - PLACEMENT","Z6", IF(DATA!A314="ZL - MOVEMENT", "ZL","")))</f>
        <v/>
      </c>
      <c r="D308" s="40" t="str">
        <f>IF(DATA!B314="SPECIAL EVENT","SE", IF(DATA!B314="NON SPECIAL EVENT", "NSE",""))</f>
        <v/>
      </c>
      <c r="E308" s="42" t="str">
        <f>IF(DATA!P314="BREWED COFFEE","BC", IF(DATA!P314="BREWED TEA","BT", IF(DATA!P314="FOUNTAIN","F", IF(DATA!P314="COOLER","C", IF(DATA!P314="FROZEN BEV. MACHINE", "FBM", IF(DATA!P314="ICETAINER", "IT", IF(DATA!P314="VENDERS","V"," ")))))))</f>
        <v xml:space="preserve"> </v>
      </c>
      <c r="F308" s="41" t="str">
        <f>IF(DATA!C314="CLOSED OUTLET -REMOVAL","X", IF(DATA!C314="ALL OTHER -REMOVAL", "O", IF(DATA!C314="CUSTOMER -PLACEMENT", "C", IF(DATA!C314="CUSTOMER -MOVEMENT", "C", " "))))</f>
        <v xml:space="preserve"> </v>
      </c>
      <c r="G308" s="40" t="str">
        <f t="shared" si="4"/>
        <v xml:space="preserve">|| | </v>
      </c>
      <c r="H308" s="39" t="e">
        <f>VLOOKUP(G:G,'INPUT ZCAM HIDE'!A:E,5,0)</f>
        <v>#N/A</v>
      </c>
      <c r="I308" s="39" t="e">
        <f>VLOOKUP(G:G,'INPUT ZCAM HIDE'!A:F,6,0)</f>
        <v>#N/A</v>
      </c>
    </row>
    <row r="309" spans="2:9" x14ac:dyDescent="0.35">
      <c r="B309" s="41">
        <f>DATA!$C$2+7*2</f>
        <v>14</v>
      </c>
      <c r="C309" s="40" t="str">
        <f>IF(DATA!A315="Z7 - REMOVAL","Z7", IF(DATA!A315="Z6 - PLACEMENT","Z6", IF(DATA!A315="ZL - MOVEMENT", "ZL","")))</f>
        <v/>
      </c>
      <c r="D309" s="40" t="str">
        <f>IF(DATA!B315="SPECIAL EVENT","SE", IF(DATA!B315="NON SPECIAL EVENT", "NSE",""))</f>
        <v/>
      </c>
      <c r="E309" s="42" t="str">
        <f>IF(DATA!P315="BREWED COFFEE","BC", IF(DATA!P315="BREWED TEA","BT", IF(DATA!P315="FOUNTAIN","F", IF(DATA!P315="COOLER","C", IF(DATA!P315="FROZEN BEV. MACHINE", "FBM", IF(DATA!P315="ICETAINER", "IT", IF(DATA!P315="VENDERS","V"," ")))))))</f>
        <v xml:space="preserve"> </v>
      </c>
      <c r="F309" s="41" t="str">
        <f>IF(DATA!C315="CLOSED OUTLET -REMOVAL","X", IF(DATA!C315="ALL OTHER -REMOVAL", "O", IF(DATA!C315="CUSTOMER -PLACEMENT", "C", IF(DATA!C315="CUSTOMER -MOVEMENT", "C", " "))))</f>
        <v xml:space="preserve"> </v>
      </c>
      <c r="G309" s="40" t="str">
        <f t="shared" si="4"/>
        <v xml:space="preserve">|| | </v>
      </c>
      <c r="H309" s="39" t="e">
        <f>VLOOKUP(G:G,'INPUT ZCAM HIDE'!A:E,5,0)</f>
        <v>#N/A</v>
      </c>
      <c r="I309" s="39" t="e">
        <f>VLOOKUP(G:G,'INPUT ZCAM HIDE'!A:F,6,0)</f>
        <v>#N/A</v>
      </c>
    </row>
    <row r="310" spans="2:9" x14ac:dyDescent="0.35">
      <c r="B310" s="41">
        <f>DATA!$C$2+7*2</f>
        <v>14</v>
      </c>
      <c r="C310" s="40" t="str">
        <f>IF(DATA!A316="Z7 - REMOVAL","Z7", IF(DATA!A316="Z6 - PLACEMENT","Z6", IF(DATA!A316="ZL - MOVEMENT", "ZL","")))</f>
        <v/>
      </c>
      <c r="D310" s="40" t="str">
        <f>IF(DATA!B316="SPECIAL EVENT","SE", IF(DATA!B316="NON SPECIAL EVENT", "NSE",""))</f>
        <v/>
      </c>
      <c r="E310" s="42" t="str">
        <f>IF(DATA!P316="BREWED COFFEE","BC", IF(DATA!P316="BREWED TEA","BT", IF(DATA!P316="FOUNTAIN","F", IF(DATA!P316="COOLER","C", IF(DATA!P316="FROZEN BEV. MACHINE", "FBM", IF(DATA!P316="ICETAINER", "IT", IF(DATA!P316="VENDERS","V"," ")))))))</f>
        <v xml:space="preserve"> </v>
      </c>
      <c r="F310" s="41" t="str">
        <f>IF(DATA!C316="CLOSED OUTLET -REMOVAL","X", IF(DATA!C316="ALL OTHER -REMOVAL", "O", IF(DATA!C316="CUSTOMER -PLACEMENT", "C", IF(DATA!C316="CUSTOMER -MOVEMENT", "C", " "))))</f>
        <v xml:space="preserve"> </v>
      </c>
      <c r="G310" s="40" t="str">
        <f t="shared" si="4"/>
        <v xml:space="preserve">|| | </v>
      </c>
      <c r="H310" s="39" t="e">
        <f>VLOOKUP(G:G,'INPUT ZCAM HIDE'!A:E,5,0)</f>
        <v>#N/A</v>
      </c>
      <c r="I310" s="39" t="e">
        <f>VLOOKUP(G:G,'INPUT ZCAM HIDE'!A:F,6,0)</f>
        <v>#N/A</v>
      </c>
    </row>
    <row r="311" spans="2:9" x14ac:dyDescent="0.35">
      <c r="B311" s="41">
        <f>DATA!$C$2+7*2</f>
        <v>14</v>
      </c>
      <c r="C311" s="40" t="str">
        <f>IF(DATA!A317="Z7 - REMOVAL","Z7", IF(DATA!A317="Z6 - PLACEMENT","Z6", IF(DATA!A317="ZL - MOVEMENT", "ZL","")))</f>
        <v/>
      </c>
      <c r="D311" s="40" t="str">
        <f>IF(DATA!B317="SPECIAL EVENT","SE", IF(DATA!B317="NON SPECIAL EVENT", "NSE",""))</f>
        <v/>
      </c>
      <c r="E311" s="42" t="str">
        <f>IF(DATA!P317="BREWED COFFEE","BC", IF(DATA!P317="BREWED TEA","BT", IF(DATA!P317="FOUNTAIN","F", IF(DATA!P317="COOLER","C", IF(DATA!P317="FROZEN BEV. MACHINE", "FBM", IF(DATA!P317="ICETAINER", "IT", IF(DATA!P317="VENDERS","V"," ")))))))</f>
        <v xml:space="preserve"> </v>
      </c>
      <c r="F311" s="41" t="str">
        <f>IF(DATA!C317="CLOSED OUTLET -REMOVAL","X", IF(DATA!C317="ALL OTHER -REMOVAL", "O", IF(DATA!C317="CUSTOMER -PLACEMENT", "C", IF(DATA!C317="CUSTOMER -MOVEMENT", "C", " "))))</f>
        <v xml:space="preserve"> </v>
      </c>
      <c r="G311" s="40" t="str">
        <f t="shared" si="4"/>
        <v xml:space="preserve">|| | </v>
      </c>
      <c r="H311" s="39" t="e">
        <f>VLOOKUP(G:G,'INPUT ZCAM HIDE'!A:E,5,0)</f>
        <v>#N/A</v>
      </c>
      <c r="I311" s="39" t="e">
        <f>VLOOKUP(G:G,'INPUT ZCAM HIDE'!A:F,6,0)</f>
        <v>#N/A</v>
      </c>
    </row>
    <row r="312" spans="2:9" x14ac:dyDescent="0.35">
      <c r="B312" s="41">
        <f>DATA!$C$2+7*2</f>
        <v>14</v>
      </c>
      <c r="C312" s="40" t="str">
        <f>IF(DATA!A318="Z7 - REMOVAL","Z7", IF(DATA!A318="Z6 - PLACEMENT","Z6", IF(DATA!A318="ZL - MOVEMENT", "ZL","")))</f>
        <v/>
      </c>
      <c r="D312" s="40" t="str">
        <f>IF(DATA!B318="SPECIAL EVENT","SE", IF(DATA!B318="NON SPECIAL EVENT", "NSE",""))</f>
        <v/>
      </c>
      <c r="E312" s="42" t="str">
        <f>IF(DATA!P318="BREWED COFFEE","BC", IF(DATA!P318="BREWED TEA","BT", IF(DATA!P318="FOUNTAIN","F", IF(DATA!P318="COOLER","C", IF(DATA!P318="FROZEN BEV. MACHINE", "FBM", IF(DATA!P318="ICETAINER", "IT", IF(DATA!P318="VENDERS","V"," ")))))))</f>
        <v xml:space="preserve"> </v>
      </c>
      <c r="F312" s="41" t="str">
        <f>IF(DATA!C318="CLOSED OUTLET -REMOVAL","X", IF(DATA!C318="ALL OTHER -REMOVAL", "O", IF(DATA!C318="CUSTOMER -PLACEMENT", "C", IF(DATA!C318="CUSTOMER -MOVEMENT", "C", " "))))</f>
        <v xml:space="preserve"> </v>
      </c>
      <c r="G312" s="40" t="str">
        <f t="shared" si="4"/>
        <v xml:space="preserve">|| | </v>
      </c>
      <c r="H312" s="39" t="e">
        <f>VLOOKUP(G:G,'INPUT ZCAM HIDE'!A:E,5,0)</f>
        <v>#N/A</v>
      </c>
      <c r="I312" s="39" t="e">
        <f>VLOOKUP(G:G,'INPUT ZCAM HIDE'!A:F,6,0)</f>
        <v>#N/A</v>
      </c>
    </row>
    <row r="313" spans="2:9" x14ac:dyDescent="0.35">
      <c r="B313" s="41">
        <f>DATA!$C$2+7*2</f>
        <v>14</v>
      </c>
      <c r="C313" s="40" t="str">
        <f>IF(DATA!A319="Z7 - REMOVAL","Z7", IF(DATA!A319="Z6 - PLACEMENT","Z6", IF(DATA!A319="ZL - MOVEMENT", "ZL","")))</f>
        <v/>
      </c>
      <c r="D313" s="40" t="str">
        <f>IF(DATA!B319="SPECIAL EVENT","SE", IF(DATA!B319="NON SPECIAL EVENT", "NSE",""))</f>
        <v/>
      </c>
      <c r="E313" s="42" t="str">
        <f>IF(DATA!P319="BREWED COFFEE","BC", IF(DATA!P319="BREWED TEA","BT", IF(DATA!P319="FOUNTAIN","F", IF(DATA!P319="COOLER","C", IF(DATA!P319="FROZEN BEV. MACHINE", "FBM", IF(DATA!P319="ICETAINER", "IT", IF(DATA!P319="VENDERS","V"," ")))))))</f>
        <v xml:space="preserve"> </v>
      </c>
      <c r="F313" s="41" t="str">
        <f>IF(DATA!C319="CLOSED OUTLET -REMOVAL","X", IF(DATA!C319="ALL OTHER -REMOVAL", "O", IF(DATA!C319="CUSTOMER -PLACEMENT", "C", IF(DATA!C319="CUSTOMER -MOVEMENT", "C", " "))))</f>
        <v xml:space="preserve"> </v>
      </c>
      <c r="G313" s="40" t="str">
        <f t="shared" si="4"/>
        <v xml:space="preserve">|| | </v>
      </c>
      <c r="H313" s="39" t="e">
        <f>VLOOKUP(G:G,'INPUT ZCAM HIDE'!A:E,5,0)</f>
        <v>#N/A</v>
      </c>
      <c r="I313" s="39" t="e">
        <f>VLOOKUP(G:G,'INPUT ZCAM HIDE'!A:F,6,0)</f>
        <v>#N/A</v>
      </c>
    </row>
    <row r="314" spans="2:9" x14ac:dyDescent="0.35">
      <c r="B314" s="41">
        <f>DATA!$C$2+7*2</f>
        <v>14</v>
      </c>
      <c r="C314" s="40" t="str">
        <f>IF(DATA!A320="Z7 - REMOVAL","Z7", IF(DATA!A320="Z6 - PLACEMENT","Z6", IF(DATA!A320="ZL - MOVEMENT", "ZL","")))</f>
        <v/>
      </c>
      <c r="D314" s="40" t="str">
        <f>IF(DATA!B320="SPECIAL EVENT","SE", IF(DATA!B320="NON SPECIAL EVENT", "NSE",""))</f>
        <v/>
      </c>
      <c r="E314" s="42" t="str">
        <f>IF(DATA!P320="BREWED COFFEE","BC", IF(DATA!P320="BREWED TEA","BT", IF(DATA!P320="FOUNTAIN","F", IF(DATA!P320="COOLER","C", IF(DATA!P320="FROZEN BEV. MACHINE", "FBM", IF(DATA!P320="ICETAINER", "IT", IF(DATA!P320="VENDERS","V"," ")))))))</f>
        <v xml:space="preserve"> </v>
      </c>
      <c r="F314" s="41" t="str">
        <f>IF(DATA!C320="CLOSED OUTLET -REMOVAL","X", IF(DATA!C320="ALL OTHER -REMOVAL", "O", IF(DATA!C320="CUSTOMER -PLACEMENT", "C", IF(DATA!C320="CUSTOMER -MOVEMENT", "C", " "))))</f>
        <v xml:space="preserve"> </v>
      </c>
      <c r="G314" s="40" t="str">
        <f t="shared" si="4"/>
        <v xml:space="preserve">|| | </v>
      </c>
      <c r="H314" s="39" t="e">
        <f>VLOOKUP(G:G,'INPUT ZCAM HIDE'!A:E,5,0)</f>
        <v>#N/A</v>
      </c>
      <c r="I314" s="39" t="e">
        <f>VLOOKUP(G:G,'INPUT ZCAM HIDE'!A:F,6,0)</f>
        <v>#N/A</v>
      </c>
    </row>
    <row r="315" spans="2:9" x14ac:dyDescent="0.35">
      <c r="B315" s="41">
        <f>DATA!$C$2+7*2</f>
        <v>14</v>
      </c>
      <c r="C315" s="40" t="str">
        <f>IF(DATA!A321="Z7 - REMOVAL","Z7", IF(DATA!A321="Z6 - PLACEMENT","Z6", IF(DATA!A321="ZL - MOVEMENT", "ZL","")))</f>
        <v/>
      </c>
      <c r="D315" s="40" t="str">
        <f>IF(DATA!B321="SPECIAL EVENT","SE", IF(DATA!B321="NON SPECIAL EVENT", "NSE",""))</f>
        <v/>
      </c>
      <c r="E315" s="42" t="str">
        <f>IF(DATA!P321="BREWED COFFEE","BC", IF(DATA!P321="BREWED TEA","BT", IF(DATA!P321="FOUNTAIN","F", IF(DATA!P321="COOLER","C", IF(DATA!P321="FROZEN BEV. MACHINE", "FBM", IF(DATA!P321="ICETAINER", "IT", IF(DATA!P321="VENDERS","V"," ")))))))</f>
        <v xml:space="preserve"> </v>
      </c>
      <c r="F315" s="41" t="str">
        <f>IF(DATA!C321="CLOSED OUTLET -REMOVAL","X", IF(DATA!C321="ALL OTHER -REMOVAL", "O", IF(DATA!C321="CUSTOMER -PLACEMENT", "C", IF(DATA!C321="CUSTOMER -MOVEMENT", "C", " "))))</f>
        <v xml:space="preserve"> </v>
      </c>
      <c r="G315" s="40" t="str">
        <f t="shared" si="4"/>
        <v xml:space="preserve">|| | </v>
      </c>
      <c r="H315" s="39" t="e">
        <f>VLOOKUP(G:G,'INPUT ZCAM HIDE'!A:E,5,0)</f>
        <v>#N/A</v>
      </c>
      <c r="I315" s="39" t="e">
        <f>VLOOKUP(G:G,'INPUT ZCAM HIDE'!A:F,6,0)</f>
        <v>#N/A</v>
      </c>
    </row>
    <row r="316" spans="2:9" x14ac:dyDescent="0.35">
      <c r="B316" s="41">
        <f>DATA!$C$2+7*2</f>
        <v>14</v>
      </c>
      <c r="C316" s="40" t="str">
        <f>IF(DATA!A322="Z7 - REMOVAL","Z7", IF(DATA!A322="Z6 - PLACEMENT","Z6", IF(DATA!A322="ZL - MOVEMENT", "ZL","")))</f>
        <v/>
      </c>
      <c r="D316" s="40" t="str">
        <f>IF(DATA!B322="SPECIAL EVENT","SE", IF(DATA!B322="NON SPECIAL EVENT", "NSE",""))</f>
        <v/>
      </c>
      <c r="E316" s="42" t="str">
        <f>IF(DATA!P322="BREWED COFFEE","BC", IF(DATA!P322="BREWED TEA","BT", IF(DATA!P322="FOUNTAIN","F", IF(DATA!P322="COOLER","C", IF(DATA!P322="FROZEN BEV. MACHINE", "FBM", IF(DATA!P322="ICETAINER", "IT", IF(DATA!P322="VENDERS","V"," ")))))))</f>
        <v xml:space="preserve"> </v>
      </c>
      <c r="F316" s="41" t="str">
        <f>IF(DATA!C322="CLOSED OUTLET -REMOVAL","X", IF(DATA!C322="ALL OTHER -REMOVAL", "O", IF(DATA!C322="CUSTOMER -PLACEMENT", "C", IF(DATA!C322="CUSTOMER -MOVEMENT", "C", " "))))</f>
        <v xml:space="preserve"> </v>
      </c>
      <c r="G316" s="40" t="str">
        <f t="shared" si="4"/>
        <v xml:space="preserve">|| | </v>
      </c>
      <c r="H316" s="39" t="e">
        <f>VLOOKUP(G:G,'INPUT ZCAM HIDE'!A:E,5,0)</f>
        <v>#N/A</v>
      </c>
      <c r="I316" s="39" t="e">
        <f>VLOOKUP(G:G,'INPUT ZCAM HIDE'!A:F,6,0)</f>
        <v>#N/A</v>
      </c>
    </row>
    <row r="317" spans="2:9" x14ac:dyDescent="0.35">
      <c r="B317" s="41">
        <f>DATA!$C$2+7*2</f>
        <v>14</v>
      </c>
      <c r="C317" s="40" t="str">
        <f>IF(DATA!A323="Z7 - REMOVAL","Z7", IF(DATA!A323="Z6 - PLACEMENT","Z6", IF(DATA!A323="ZL - MOVEMENT", "ZL","")))</f>
        <v/>
      </c>
      <c r="D317" s="40" t="str">
        <f>IF(DATA!B323="SPECIAL EVENT","SE", IF(DATA!B323="NON SPECIAL EVENT", "NSE",""))</f>
        <v/>
      </c>
      <c r="E317" s="42" t="str">
        <f>IF(DATA!P323="BREWED COFFEE","BC", IF(DATA!P323="BREWED TEA","BT", IF(DATA!P323="FOUNTAIN","F", IF(DATA!P323="COOLER","C", IF(DATA!P323="FROZEN BEV. MACHINE", "FBM", IF(DATA!P323="ICETAINER", "IT", IF(DATA!P323="VENDERS","V"," ")))))))</f>
        <v xml:space="preserve"> </v>
      </c>
      <c r="F317" s="41" t="str">
        <f>IF(DATA!C323="CLOSED OUTLET -REMOVAL","X", IF(DATA!C323="ALL OTHER -REMOVAL", "O", IF(DATA!C323="CUSTOMER -PLACEMENT", "C", IF(DATA!C323="CUSTOMER -MOVEMENT", "C", " "))))</f>
        <v xml:space="preserve"> </v>
      </c>
      <c r="G317" s="40" t="str">
        <f t="shared" si="4"/>
        <v xml:space="preserve">|| | </v>
      </c>
      <c r="H317" s="39" t="e">
        <f>VLOOKUP(G:G,'INPUT ZCAM HIDE'!A:E,5,0)</f>
        <v>#N/A</v>
      </c>
      <c r="I317" s="39" t="e">
        <f>VLOOKUP(G:G,'INPUT ZCAM HIDE'!A:F,6,0)</f>
        <v>#N/A</v>
      </c>
    </row>
    <row r="318" spans="2:9" x14ac:dyDescent="0.35">
      <c r="B318" s="41">
        <f>DATA!$C$2+7*2</f>
        <v>14</v>
      </c>
      <c r="C318" s="40" t="str">
        <f>IF(DATA!A324="Z7 - REMOVAL","Z7", IF(DATA!A324="Z6 - PLACEMENT","Z6", IF(DATA!A324="ZL - MOVEMENT", "ZL","")))</f>
        <v/>
      </c>
      <c r="D318" s="40" t="str">
        <f>IF(DATA!B324="SPECIAL EVENT","SE", IF(DATA!B324="NON SPECIAL EVENT", "NSE",""))</f>
        <v/>
      </c>
      <c r="E318" s="42" t="str">
        <f>IF(DATA!P324="BREWED COFFEE","BC", IF(DATA!P324="BREWED TEA","BT", IF(DATA!P324="FOUNTAIN","F", IF(DATA!P324="COOLER","C", IF(DATA!P324="FROZEN BEV. MACHINE", "FBM", IF(DATA!P324="ICETAINER", "IT", IF(DATA!P324="VENDERS","V"," ")))))))</f>
        <v xml:space="preserve"> </v>
      </c>
      <c r="F318" s="41" t="str">
        <f>IF(DATA!C324="CLOSED OUTLET -REMOVAL","X", IF(DATA!C324="ALL OTHER -REMOVAL", "O", IF(DATA!C324="CUSTOMER -PLACEMENT", "C", IF(DATA!C324="CUSTOMER -MOVEMENT", "C", " "))))</f>
        <v xml:space="preserve"> </v>
      </c>
      <c r="G318" s="40" t="str">
        <f t="shared" si="4"/>
        <v xml:space="preserve">|| | </v>
      </c>
      <c r="H318" s="39" t="e">
        <f>VLOOKUP(G:G,'INPUT ZCAM HIDE'!A:E,5,0)</f>
        <v>#N/A</v>
      </c>
      <c r="I318" s="39" t="e">
        <f>VLOOKUP(G:G,'INPUT ZCAM HIDE'!A:F,6,0)</f>
        <v>#N/A</v>
      </c>
    </row>
    <row r="319" spans="2:9" x14ac:dyDescent="0.35">
      <c r="B319" s="41">
        <f>DATA!$C$2+7*2</f>
        <v>14</v>
      </c>
      <c r="C319" s="40" t="str">
        <f>IF(DATA!A325="Z7 - REMOVAL","Z7", IF(DATA!A325="Z6 - PLACEMENT","Z6", IF(DATA!A325="ZL - MOVEMENT", "ZL","")))</f>
        <v/>
      </c>
      <c r="D319" s="40" t="str">
        <f>IF(DATA!B325="SPECIAL EVENT","SE", IF(DATA!B325="NON SPECIAL EVENT", "NSE",""))</f>
        <v/>
      </c>
      <c r="E319" s="42" t="str">
        <f>IF(DATA!P325="BREWED COFFEE","BC", IF(DATA!P325="BREWED TEA","BT", IF(DATA!P325="FOUNTAIN","F", IF(DATA!P325="COOLER","C", IF(DATA!P325="FROZEN BEV. MACHINE", "FBM", IF(DATA!P325="ICETAINER", "IT", IF(DATA!P325="VENDERS","V"," ")))))))</f>
        <v xml:space="preserve"> </v>
      </c>
      <c r="F319" s="41" t="str">
        <f>IF(DATA!C325="CLOSED OUTLET -REMOVAL","X", IF(DATA!C325="ALL OTHER -REMOVAL", "O", IF(DATA!C325="CUSTOMER -PLACEMENT", "C", IF(DATA!C325="CUSTOMER -MOVEMENT", "C", " "))))</f>
        <v xml:space="preserve"> </v>
      </c>
      <c r="G319" s="40" t="str">
        <f t="shared" si="4"/>
        <v xml:space="preserve">|| | </v>
      </c>
      <c r="H319" s="39" t="e">
        <f>VLOOKUP(G:G,'INPUT ZCAM HIDE'!A:E,5,0)</f>
        <v>#N/A</v>
      </c>
      <c r="I319" s="39" t="e">
        <f>VLOOKUP(G:G,'INPUT ZCAM HIDE'!A:F,6,0)</f>
        <v>#N/A</v>
      </c>
    </row>
    <row r="320" spans="2:9" x14ac:dyDescent="0.35">
      <c r="B320" s="41">
        <f>DATA!$C$2+7*2</f>
        <v>14</v>
      </c>
      <c r="C320" s="40" t="str">
        <f>IF(DATA!A326="Z7 - REMOVAL","Z7", IF(DATA!A326="Z6 - PLACEMENT","Z6", IF(DATA!A326="ZL - MOVEMENT", "ZL","")))</f>
        <v/>
      </c>
      <c r="D320" s="40" t="str">
        <f>IF(DATA!B326="SPECIAL EVENT","SE", IF(DATA!B326="NON SPECIAL EVENT", "NSE",""))</f>
        <v/>
      </c>
      <c r="E320" s="42" t="str">
        <f>IF(DATA!P326="BREWED COFFEE","BC", IF(DATA!P326="BREWED TEA","BT", IF(DATA!P326="FOUNTAIN","F", IF(DATA!P326="COOLER","C", IF(DATA!P326="FROZEN BEV. MACHINE", "FBM", IF(DATA!P326="ICETAINER", "IT", IF(DATA!P326="VENDERS","V"," ")))))))</f>
        <v xml:space="preserve"> </v>
      </c>
      <c r="F320" s="41" t="str">
        <f>IF(DATA!C326="CLOSED OUTLET -REMOVAL","X", IF(DATA!C326="ALL OTHER -REMOVAL", "O", IF(DATA!C326="CUSTOMER -PLACEMENT", "C", IF(DATA!C326="CUSTOMER -MOVEMENT", "C", " "))))</f>
        <v xml:space="preserve"> </v>
      </c>
      <c r="G320" s="40" t="str">
        <f t="shared" si="4"/>
        <v xml:space="preserve">|| | </v>
      </c>
      <c r="H320" s="39" t="e">
        <f>VLOOKUP(G:G,'INPUT ZCAM HIDE'!A:E,5,0)</f>
        <v>#N/A</v>
      </c>
      <c r="I320" s="39" t="e">
        <f>VLOOKUP(G:G,'INPUT ZCAM HIDE'!A:F,6,0)</f>
        <v>#N/A</v>
      </c>
    </row>
    <row r="321" spans="2:9" x14ac:dyDescent="0.35">
      <c r="B321" s="41">
        <f>DATA!$C$2+7*2</f>
        <v>14</v>
      </c>
      <c r="C321" s="40" t="str">
        <f>IF(DATA!A327="Z7 - REMOVAL","Z7", IF(DATA!A327="Z6 - PLACEMENT","Z6", IF(DATA!A327="ZL - MOVEMENT", "ZL","")))</f>
        <v/>
      </c>
      <c r="D321" s="40" t="str">
        <f>IF(DATA!B327="SPECIAL EVENT","SE", IF(DATA!B327="NON SPECIAL EVENT", "NSE",""))</f>
        <v/>
      </c>
      <c r="E321" s="42" t="str">
        <f>IF(DATA!P327="BREWED COFFEE","BC", IF(DATA!P327="BREWED TEA","BT", IF(DATA!P327="FOUNTAIN","F", IF(DATA!P327="COOLER","C", IF(DATA!P327="FROZEN BEV. MACHINE", "FBM", IF(DATA!P327="ICETAINER", "IT", IF(DATA!P327="VENDERS","V"," ")))))))</f>
        <v xml:space="preserve"> </v>
      </c>
      <c r="F321" s="41" t="str">
        <f>IF(DATA!C327="CLOSED OUTLET -REMOVAL","X", IF(DATA!C327="ALL OTHER -REMOVAL", "O", IF(DATA!C327="CUSTOMER -PLACEMENT", "C", IF(DATA!C327="CUSTOMER -MOVEMENT", "C", " "))))</f>
        <v xml:space="preserve"> </v>
      </c>
      <c r="G321" s="40" t="str">
        <f t="shared" si="4"/>
        <v xml:space="preserve">|| | </v>
      </c>
      <c r="H321" s="39" t="e">
        <f>VLOOKUP(G:G,'INPUT ZCAM HIDE'!A:E,5,0)</f>
        <v>#N/A</v>
      </c>
      <c r="I321" s="39" t="e">
        <f>VLOOKUP(G:G,'INPUT ZCAM HIDE'!A:F,6,0)</f>
        <v>#N/A</v>
      </c>
    </row>
    <row r="322" spans="2:9" x14ac:dyDescent="0.35">
      <c r="B322" s="41">
        <f>DATA!$C$2+7*2</f>
        <v>14</v>
      </c>
      <c r="C322" s="40" t="str">
        <f>IF(DATA!A328="Z7 - REMOVAL","Z7", IF(DATA!A328="Z6 - PLACEMENT","Z6", IF(DATA!A328="ZL - MOVEMENT", "ZL","")))</f>
        <v/>
      </c>
      <c r="D322" s="40" t="str">
        <f>IF(DATA!B328="SPECIAL EVENT","SE", IF(DATA!B328="NON SPECIAL EVENT", "NSE",""))</f>
        <v/>
      </c>
      <c r="E322" s="42" t="str">
        <f>IF(DATA!P328="BREWED COFFEE","BC", IF(DATA!P328="BREWED TEA","BT", IF(DATA!P328="FOUNTAIN","F", IF(DATA!P328="COOLER","C", IF(DATA!P328="FROZEN BEV. MACHINE", "FBM", IF(DATA!P328="ICETAINER", "IT", IF(DATA!P328="VENDERS","V"," ")))))))</f>
        <v xml:space="preserve"> </v>
      </c>
      <c r="F322" s="41" t="str">
        <f>IF(DATA!C328="CLOSED OUTLET -REMOVAL","X", IF(DATA!C328="ALL OTHER -REMOVAL", "O", IF(DATA!C328="CUSTOMER -PLACEMENT", "C", IF(DATA!C328="CUSTOMER -MOVEMENT", "C", " "))))</f>
        <v xml:space="preserve"> </v>
      </c>
      <c r="G322" s="40" t="str">
        <f t="shared" si="4"/>
        <v xml:space="preserve">|| | </v>
      </c>
      <c r="H322" s="39" t="e">
        <f>VLOOKUP(G:G,'INPUT ZCAM HIDE'!A:E,5,0)</f>
        <v>#N/A</v>
      </c>
      <c r="I322" s="39" t="e">
        <f>VLOOKUP(G:G,'INPUT ZCAM HIDE'!A:F,6,0)</f>
        <v>#N/A</v>
      </c>
    </row>
    <row r="323" spans="2:9" x14ac:dyDescent="0.35">
      <c r="B323" s="41">
        <f>DATA!$C$2+7*2</f>
        <v>14</v>
      </c>
      <c r="C323" s="40" t="str">
        <f>IF(DATA!A329="Z7 - REMOVAL","Z7", IF(DATA!A329="Z6 - PLACEMENT","Z6", IF(DATA!A329="ZL - MOVEMENT", "ZL","")))</f>
        <v/>
      </c>
      <c r="D323" s="40" t="str">
        <f>IF(DATA!B329="SPECIAL EVENT","SE", IF(DATA!B329="NON SPECIAL EVENT", "NSE",""))</f>
        <v/>
      </c>
      <c r="E323" s="42" t="str">
        <f>IF(DATA!P329="BREWED COFFEE","BC", IF(DATA!P329="BREWED TEA","BT", IF(DATA!P329="FOUNTAIN","F", IF(DATA!P329="COOLER","C", IF(DATA!P329="FROZEN BEV. MACHINE", "FBM", IF(DATA!P329="ICETAINER", "IT", IF(DATA!P329="VENDERS","V"," ")))))))</f>
        <v xml:space="preserve"> </v>
      </c>
      <c r="F323" s="41" t="str">
        <f>IF(DATA!C329="CLOSED OUTLET -REMOVAL","X", IF(DATA!C329="ALL OTHER -REMOVAL", "O", IF(DATA!C329="CUSTOMER -PLACEMENT", "C", IF(DATA!C329="CUSTOMER -MOVEMENT", "C", " "))))</f>
        <v xml:space="preserve"> </v>
      </c>
      <c r="G323" s="40" t="str">
        <f t="shared" si="4"/>
        <v xml:space="preserve">|| | </v>
      </c>
      <c r="H323" s="39" t="e">
        <f>VLOOKUP(G:G,'INPUT ZCAM HIDE'!A:E,5,0)</f>
        <v>#N/A</v>
      </c>
      <c r="I323" s="39" t="e">
        <f>VLOOKUP(G:G,'INPUT ZCAM HIDE'!A:F,6,0)</f>
        <v>#N/A</v>
      </c>
    </row>
    <row r="324" spans="2:9" x14ac:dyDescent="0.35">
      <c r="B324" s="41">
        <f>DATA!$C$2+7*2</f>
        <v>14</v>
      </c>
      <c r="C324" s="40" t="str">
        <f>IF(DATA!A330="Z7 - REMOVAL","Z7", IF(DATA!A330="Z6 - PLACEMENT","Z6", IF(DATA!A330="ZL - MOVEMENT", "ZL","")))</f>
        <v/>
      </c>
      <c r="D324" s="40" t="str">
        <f>IF(DATA!B330="SPECIAL EVENT","SE", IF(DATA!B330="NON SPECIAL EVENT", "NSE",""))</f>
        <v/>
      </c>
      <c r="E324" s="42" t="str">
        <f>IF(DATA!P330="BREWED COFFEE","BC", IF(DATA!P330="BREWED TEA","BT", IF(DATA!P330="FOUNTAIN","F", IF(DATA!P330="COOLER","C", IF(DATA!P330="FROZEN BEV. MACHINE", "FBM", IF(DATA!P330="ICETAINER", "IT", IF(DATA!P330="VENDERS","V"," ")))))))</f>
        <v xml:space="preserve"> </v>
      </c>
      <c r="F324" s="41" t="str">
        <f>IF(DATA!C330="CLOSED OUTLET -REMOVAL","X", IF(DATA!C330="ALL OTHER -REMOVAL", "O", IF(DATA!C330="CUSTOMER -PLACEMENT", "C", IF(DATA!C330="CUSTOMER -MOVEMENT", "C", " "))))</f>
        <v xml:space="preserve"> </v>
      </c>
      <c r="G324" s="40" t="str">
        <f t="shared" ref="G324:G387" si="5">CONCATENATE(C324,"|",D324,"|",E324,"|",F324)</f>
        <v xml:space="preserve">|| | </v>
      </c>
      <c r="H324" s="39" t="e">
        <f>VLOOKUP(G:G,'INPUT ZCAM HIDE'!A:E,5,0)</f>
        <v>#N/A</v>
      </c>
      <c r="I324" s="39" t="e">
        <f>VLOOKUP(G:G,'INPUT ZCAM HIDE'!A:F,6,0)</f>
        <v>#N/A</v>
      </c>
    </row>
    <row r="325" spans="2:9" x14ac:dyDescent="0.35">
      <c r="B325" s="41">
        <f>DATA!$C$2+7*2</f>
        <v>14</v>
      </c>
      <c r="C325" s="40" t="str">
        <f>IF(DATA!A331="Z7 - REMOVAL","Z7", IF(DATA!A331="Z6 - PLACEMENT","Z6", IF(DATA!A331="ZL - MOVEMENT", "ZL","")))</f>
        <v/>
      </c>
      <c r="D325" s="40" t="str">
        <f>IF(DATA!B331="SPECIAL EVENT","SE", IF(DATA!B331="NON SPECIAL EVENT", "NSE",""))</f>
        <v/>
      </c>
      <c r="E325" s="42" t="str">
        <f>IF(DATA!P331="BREWED COFFEE","BC", IF(DATA!P331="BREWED TEA","BT", IF(DATA!P331="FOUNTAIN","F", IF(DATA!P331="COOLER","C", IF(DATA!P331="FROZEN BEV. MACHINE", "FBM", IF(DATA!P331="ICETAINER", "IT", IF(DATA!P331="VENDERS","V"," ")))))))</f>
        <v xml:space="preserve"> </v>
      </c>
      <c r="F325" s="41" t="str">
        <f>IF(DATA!C331="CLOSED OUTLET -REMOVAL","X", IF(DATA!C331="ALL OTHER -REMOVAL", "O", IF(DATA!C331="CUSTOMER -PLACEMENT", "C", IF(DATA!C331="CUSTOMER -MOVEMENT", "C", " "))))</f>
        <v xml:space="preserve"> </v>
      </c>
      <c r="G325" s="40" t="str">
        <f t="shared" si="5"/>
        <v xml:space="preserve">|| | </v>
      </c>
      <c r="H325" s="39" t="e">
        <f>VLOOKUP(G:G,'INPUT ZCAM HIDE'!A:E,5,0)</f>
        <v>#N/A</v>
      </c>
      <c r="I325" s="39" t="e">
        <f>VLOOKUP(G:G,'INPUT ZCAM HIDE'!A:F,6,0)</f>
        <v>#N/A</v>
      </c>
    </row>
    <row r="326" spans="2:9" x14ac:dyDescent="0.35">
      <c r="B326" s="41">
        <f>DATA!$C$2+7*2</f>
        <v>14</v>
      </c>
      <c r="C326" s="40" t="str">
        <f>IF(DATA!A332="Z7 - REMOVAL","Z7", IF(DATA!A332="Z6 - PLACEMENT","Z6", IF(DATA!A332="ZL - MOVEMENT", "ZL","")))</f>
        <v/>
      </c>
      <c r="D326" s="40" t="str">
        <f>IF(DATA!B332="SPECIAL EVENT","SE", IF(DATA!B332="NON SPECIAL EVENT", "NSE",""))</f>
        <v/>
      </c>
      <c r="E326" s="42" t="str">
        <f>IF(DATA!P332="BREWED COFFEE","BC", IF(DATA!P332="BREWED TEA","BT", IF(DATA!P332="FOUNTAIN","F", IF(DATA!P332="COOLER","C", IF(DATA!P332="FROZEN BEV. MACHINE", "FBM", IF(DATA!P332="ICETAINER", "IT", IF(DATA!P332="VENDERS","V"," ")))))))</f>
        <v xml:space="preserve"> </v>
      </c>
      <c r="F326" s="41" t="str">
        <f>IF(DATA!C332="CLOSED OUTLET -REMOVAL","X", IF(DATA!C332="ALL OTHER -REMOVAL", "O", IF(DATA!C332="CUSTOMER -PLACEMENT", "C", IF(DATA!C332="CUSTOMER -MOVEMENT", "C", " "))))</f>
        <v xml:space="preserve"> </v>
      </c>
      <c r="G326" s="40" t="str">
        <f t="shared" si="5"/>
        <v xml:space="preserve">|| | </v>
      </c>
      <c r="H326" s="39" t="e">
        <f>VLOOKUP(G:G,'INPUT ZCAM HIDE'!A:E,5,0)</f>
        <v>#N/A</v>
      </c>
      <c r="I326" s="39" t="e">
        <f>VLOOKUP(G:G,'INPUT ZCAM HIDE'!A:F,6,0)</f>
        <v>#N/A</v>
      </c>
    </row>
    <row r="327" spans="2:9" x14ac:dyDescent="0.35">
      <c r="B327" s="41">
        <f>DATA!$C$2+7*2</f>
        <v>14</v>
      </c>
      <c r="C327" s="40" t="str">
        <f>IF(DATA!A333="Z7 - REMOVAL","Z7", IF(DATA!A333="Z6 - PLACEMENT","Z6", IF(DATA!A333="ZL - MOVEMENT", "ZL","")))</f>
        <v/>
      </c>
      <c r="D327" s="40" t="str">
        <f>IF(DATA!B333="SPECIAL EVENT","SE", IF(DATA!B333="NON SPECIAL EVENT", "NSE",""))</f>
        <v/>
      </c>
      <c r="E327" s="42" t="str">
        <f>IF(DATA!P333="BREWED COFFEE","BC", IF(DATA!P333="BREWED TEA","BT", IF(DATA!P333="FOUNTAIN","F", IF(DATA!P333="COOLER","C", IF(DATA!P333="FROZEN BEV. MACHINE", "FBM", IF(DATA!P333="ICETAINER", "IT", IF(DATA!P333="VENDERS","V"," ")))))))</f>
        <v xml:space="preserve"> </v>
      </c>
      <c r="F327" s="41" t="str">
        <f>IF(DATA!C333="CLOSED OUTLET -REMOVAL","X", IF(DATA!C333="ALL OTHER -REMOVAL", "O", IF(DATA!C333="CUSTOMER -PLACEMENT", "C", IF(DATA!C333="CUSTOMER -MOVEMENT", "C", " "))))</f>
        <v xml:space="preserve"> </v>
      </c>
      <c r="G327" s="40" t="str">
        <f t="shared" si="5"/>
        <v xml:space="preserve">|| | </v>
      </c>
      <c r="H327" s="39" t="e">
        <f>VLOOKUP(G:G,'INPUT ZCAM HIDE'!A:E,5,0)</f>
        <v>#N/A</v>
      </c>
      <c r="I327" s="39" t="e">
        <f>VLOOKUP(G:G,'INPUT ZCAM HIDE'!A:F,6,0)</f>
        <v>#N/A</v>
      </c>
    </row>
    <row r="328" spans="2:9" x14ac:dyDescent="0.35">
      <c r="B328" s="41">
        <f>DATA!$C$2+7*2</f>
        <v>14</v>
      </c>
      <c r="C328" s="40" t="str">
        <f>IF(DATA!A334="Z7 - REMOVAL","Z7", IF(DATA!A334="Z6 - PLACEMENT","Z6", IF(DATA!A334="ZL - MOVEMENT", "ZL","")))</f>
        <v/>
      </c>
      <c r="D328" s="40" t="str">
        <f>IF(DATA!B334="SPECIAL EVENT","SE", IF(DATA!B334="NON SPECIAL EVENT", "NSE",""))</f>
        <v/>
      </c>
      <c r="E328" s="42" t="str">
        <f>IF(DATA!P334="BREWED COFFEE","BC", IF(DATA!P334="BREWED TEA","BT", IF(DATA!P334="FOUNTAIN","F", IF(DATA!P334="COOLER","C", IF(DATA!P334="FROZEN BEV. MACHINE", "FBM", IF(DATA!P334="ICETAINER", "IT", IF(DATA!P334="VENDERS","V"," ")))))))</f>
        <v xml:space="preserve"> </v>
      </c>
      <c r="F328" s="41" t="str">
        <f>IF(DATA!C334="CLOSED OUTLET -REMOVAL","X", IF(DATA!C334="ALL OTHER -REMOVAL", "O", IF(DATA!C334="CUSTOMER -PLACEMENT", "C", IF(DATA!C334="CUSTOMER -MOVEMENT", "C", " "))))</f>
        <v xml:space="preserve"> </v>
      </c>
      <c r="G328" s="40" t="str">
        <f t="shared" si="5"/>
        <v xml:space="preserve">|| | </v>
      </c>
      <c r="H328" s="39" t="e">
        <f>VLOOKUP(G:G,'INPUT ZCAM HIDE'!A:E,5,0)</f>
        <v>#N/A</v>
      </c>
      <c r="I328" s="39" t="e">
        <f>VLOOKUP(G:G,'INPUT ZCAM HIDE'!A:F,6,0)</f>
        <v>#N/A</v>
      </c>
    </row>
    <row r="329" spans="2:9" x14ac:dyDescent="0.35">
      <c r="B329" s="41">
        <f>DATA!$C$2+7*2</f>
        <v>14</v>
      </c>
      <c r="C329" s="40" t="str">
        <f>IF(DATA!A335="Z7 - REMOVAL","Z7", IF(DATA!A335="Z6 - PLACEMENT","Z6", IF(DATA!A335="ZL - MOVEMENT", "ZL","")))</f>
        <v/>
      </c>
      <c r="D329" s="40" t="str">
        <f>IF(DATA!B335="SPECIAL EVENT","SE", IF(DATA!B335="NON SPECIAL EVENT", "NSE",""))</f>
        <v/>
      </c>
      <c r="E329" s="42" t="str">
        <f>IF(DATA!P335="BREWED COFFEE","BC", IF(DATA!P335="BREWED TEA","BT", IF(DATA!P335="FOUNTAIN","F", IF(DATA!P335="COOLER","C", IF(DATA!P335="FROZEN BEV. MACHINE", "FBM", IF(DATA!P335="ICETAINER", "IT", IF(DATA!P335="VENDERS","V"," ")))))))</f>
        <v xml:space="preserve"> </v>
      </c>
      <c r="F329" s="41" t="str">
        <f>IF(DATA!C335="CLOSED OUTLET -REMOVAL","X", IF(DATA!C335="ALL OTHER -REMOVAL", "O", IF(DATA!C335="CUSTOMER -PLACEMENT", "C", IF(DATA!C335="CUSTOMER -MOVEMENT", "C", " "))))</f>
        <v xml:space="preserve"> </v>
      </c>
      <c r="G329" s="40" t="str">
        <f t="shared" si="5"/>
        <v xml:space="preserve">|| | </v>
      </c>
      <c r="H329" s="39" t="e">
        <f>VLOOKUP(G:G,'INPUT ZCAM HIDE'!A:E,5,0)</f>
        <v>#N/A</v>
      </c>
      <c r="I329" s="39" t="e">
        <f>VLOOKUP(G:G,'INPUT ZCAM HIDE'!A:F,6,0)</f>
        <v>#N/A</v>
      </c>
    </row>
    <row r="330" spans="2:9" x14ac:dyDescent="0.35">
      <c r="B330" s="41">
        <f>DATA!$C$2+7*2</f>
        <v>14</v>
      </c>
      <c r="C330" s="40" t="str">
        <f>IF(DATA!A336="Z7 - REMOVAL","Z7", IF(DATA!A336="Z6 - PLACEMENT","Z6", IF(DATA!A336="ZL - MOVEMENT", "ZL","")))</f>
        <v/>
      </c>
      <c r="D330" s="40" t="str">
        <f>IF(DATA!B336="SPECIAL EVENT","SE", IF(DATA!B336="NON SPECIAL EVENT", "NSE",""))</f>
        <v/>
      </c>
      <c r="E330" s="42" t="str">
        <f>IF(DATA!P336="BREWED COFFEE","BC", IF(DATA!P336="BREWED TEA","BT", IF(DATA!P336="FOUNTAIN","F", IF(DATA!P336="COOLER","C", IF(DATA!P336="FROZEN BEV. MACHINE", "FBM", IF(DATA!P336="ICETAINER", "IT", IF(DATA!P336="VENDERS","V"," ")))))))</f>
        <v xml:space="preserve"> </v>
      </c>
      <c r="F330" s="41" t="str">
        <f>IF(DATA!C336="CLOSED OUTLET -REMOVAL","X", IF(DATA!C336="ALL OTHER -REMOVAL", "O", IF(DATA!C336="CUSTOMER -PLACEMENT", "C", IF(DATA!C336="CUSTOMER -MOVEMENT", "C", " "))))</f>
        <v xml:space="preserve"> </v>
      </c>
      <c r="G330" s="40" t="str">
        <f t="shared" si="5"/>
        <v xml:space="preserve">|| | </v>
      </c>
      <c r="H330" s="39" t="e">
        <f>VLOOKUP(G:G,'INPUT ZCAM HIDE'!A:E,5,0)</f>
        <v>#N/A</v>
      </c>
      <c r="I330" s="39" t="e">
        <f>VLOOKUP(G:G,'INPUT ZCAM HIDE'!A:F,6,0)</f>
        <v>#N/A</v>
      </c>
    </row>
    <row r="331" spans="2:9" x14ac:dyDescent="0.35">
      <c r="B331" s="41">
        <f>DATA!$C$2+7*2</f>
        <v>14</v>
      </c>
      <c r="C331" s="40" t="str">
        <f>IF(DATA!A337="Z7 - REMOVAL","Z7", IF(DATA!A337="Z6 - PLACEMENT","Z6", IF(DATA!A337="ZL - MOVEMENT", "ZL","")))</f>
        <v/>
      </c>
      <c r="D331" s="40" t="str">
        <f>IF(DATA!B337="SPECIAL EVENT","SE", IF(DATA!B337="NON SPECIAL EVENT", "NSE",""))</f>
        <v/>
      </c>
      <c r="E331" s="42" t="str">
        <f>IF(DATA!P337="BREWED COFFEE","BC", IF(DATA!P337="BREWED TEA","BT", IF(DATA!P337="FOUNTAIN","F", IF(DATA!P337="COOLER","C", IF(DATA!P337="FROZEN BEV. MACHINE", "FBM", IF(DATA!P337="ICETAINER", "IT", IF(DATA!P337="VENDERS","V"," ")))))))</f>
        <v xml:space="preserve"> </v>
      </c>
      <c r="F331" s="41" t="str">
        <f>IF(DATA!C337="CLOSED OUTLET -REMOVAL","X", IF(DATA!C337="ALL OTHER -REMOVAL", "O", IF(DATA!C337="CUSTOMER -PLACEMENT", "C", IF(DATA!C337="CUSTOMER -MOVEMENT", "C", " "))))</f>
        <v xml:space="preserve"> </v>
      </c>
      <c r="G331" s="40" t="str">
        <f t="shared" si="5"/>
        <v xml:space="preserve">|| | </v>
      </c>
      <c r="H331" s="39" t="e">
        <f>VLOOKUP(G:G,'INPUT ZCAM HIDE'!A:E,5,0)</f>
        <v>#N/A</v>
      </c>
      <c r="I331" s="39" t="e">
        <f>VLOOKUP(G:G,'INPUT ZCAM HIDE'!A:F,6,0)</f>
        <v>#N/A</v>
      </c>
    </row>
    <row r="332" spans="2:9" x14ac:dyDescent="0.35">
      <c r="B332" s="41">
        <f>DATA!$C$2+7*2</f>
        <v>14</v>
      </c>
      <c r="C332" s="40" t="str">
        <f>IF(DATA!A338="Z7 - REMOVAL","Z7", IF(DATA!A338="Z6 - PLACEMENT","Z6", IF(DATA!A338="ZL - MOVEMENT", "ZL","")))</f>
        <v/>
      </c>
      <c r="D332" s="40" t="str">
        <f>IF(DATA!B338="SPECIAL EVENT","SE", IF(DATA!B338="NON SPECIAL EVENT", "NSE",""))</f>
        <v/>
      </c>
      <c r="E332" s="42" t="str">
        <f>IF(DATA!P338="BREWED COFFEE","BC", IF(DATA!P338="BREWED TEA","BT", IF(DATA!P338="FOUNTAIN","F", IF(DATA!P338="COOLER","C", IF(DATA!P338="FROZEN BEV. MACHINE", "FBM", IF(DATA!P338="ICETAINER", "IT", IF(DATA!P338="VENDERS","V"," ")))))))</f>
        <v xml:space="preserve"> </v>
      </c>
      <c r="F332" s="41" t="str">
        <f>IF(DATA!C338="CLOSED OUTLET -REMOVAL","X", IF(DATA!C338="ALL OTHER -REMOVAL", "O", IF(DATA!C338="CUSTOMER -PLACEMENT", "C", IF(DATA!C338="CUSTOMER -MOVEMENT", "C", " "))))</f>
        <v xml:space="preserve"> </v>
      </c>
      <c r="G332" s="40" t="str">
        <f t="shared" si="5"/>
        <v xml:space="preserve">|| | </v>
      </c>
      <c r="H332" s="39" t="e">
        <f>VLOOKUP(G:G,'INPUT ZCAM HIDE'!A:E,5,0)</f>
        <v>#N/A</v>
      </c>
      <c r="I332" s="39" t="e">
        <f>VLOOKUP(G:G,'INPUT ZCAM HIDE'!A:F,6,0)</f>
        <v>#N/A</v>
      </c>
    </row>
    <row r="333" spans="2:9" x14ac:dyDescent="0.35">
      <c r="B333" s="41">
        <f>DATA!$C$2+7*2</f>
        <v>14</v>
      </c>
      <c r="C333" s="40" t="str">
        <f>IF(DATA!A339="Z7 - REMOVAL","Z7", IF(DATA!A339="Z6 - PLACEMENT","Z6", IF(DATA!A339="ZL - MOVEMENT", "ZL","")))</f>
        <v/>
      </c>
      <c r="D333" s="40" t="str">
        <f>IF(DATA!B339="SPECIAL EVENT","SE", IF(DATA!B339="NON SPECIAL EVENT", "NSE",""))</f>
        <v/>
      </c>
      <c r="E333" s="42" t="str">
        <f>IF(DATA!P339="BREWED COFFEE","BC", IF(DATA!P339="BREWED TEA","BT", IF(DATA!P339="FOUNTAIN","F", IF(DATA!P339="COOLER","C", IF(DATA!P339="FROZEN BEV. MACHINE", "FBM", IF(DATA!P339="ICETAINER", "IT", IF(DATA!P339="VENDERS","V"," ")))))))</f>
        <v xml:space="preserve"> </v>
      </c>
      <c r="F333" s="41" t="str">
        <f>IF(DATA!C339="CLOSED OUTLET -REMOVAL","X", IF(DATA!C339="ALL OTHER -REMOVAL", "O", IF(DATA!C339="CUSTOMER -PLACEMENT", "C", IF(DATA!C339="CUSTOMER -MOVEMENT", "C", " "))))</f>
        <v xml:space="preserve"> </v>
      </c>
      <c r="G333" s="40" t="str">
        <f t="shared" si="5"/>
        <v xml:space="preserve">|| | </v>
      </c>
      <c r="H333" s="39" t="e">
        <f>VLOOKUP(G:G,'INPUT ZCAM HIDE'!A:E,5,0)</f>
        <v>#N/A</v>
      </c>
      <c r="I333" s="39" t="e">
        <f>VLOOKUP(G:G,'INPUT ZCAM HIDE'!A:F,6,0)</f>
        <v>#N/A</v>
      </c>
    </row>
    <row r="334" spans="2:9" x14ac:dyDescent="0.35">
      <c r="B334" s="41">
        <f>DATA!$C$2+7*2</f>
        <v>14</v>
      </c>
      <c r="C334" s="40" t="str">
        <f>IF(DATA!A340="Z7 - REMOVAL","Z7", IF(DATA!A340="Z6 - PLACEMENT","Z6", IF(DATA!A340="ZL - MOVEMENT", "ZL","")))</f>
        <v/>
      </c>
      <c r="D334" s="40" t="str">
        <f>IF(DATA!B340="SPECIAL EVENT","SE", IF(DATA!B340="NON SPECIAL EVENT", "NSE",""))</f>
        <v/>
      </c>
      <c r="E334" s="42" t="str">
        <f>IF(DATA!P340="BREWED COFFEE","BC", IF(DATA!P340="BREWED TEA","BT", IF(DATA!P340="FOUNTAIN","F", IF(DATA!P340="COOLER","C", IF(DATA!P340="FROZEN BEV. MACHINE", "FBM", IF(DATA!P340="ICETAINER", "IT", IF(DATA!P340="VENDERS","V"," ")))))))</f>
        <v xml:space="preserve"> </v>
      </c>
      <c r="F334" s="41" t="str">
        <f>IF(DATA!C340="CLOSED OUTLET -REMOVAL","X", IF(DATA!C340="ALL OTHER -REMOVAL", "O", IF(DATA!C340="CUSTOMER -PLACEMENT", "C", IF(DATA!C340="CUSTOMER -MOVEMENT", "C", " "))))</f>
        <v xml:space="preserve"> </v>
      </c>
      <c r="G334" s="40" t="str">
        <f t="shared" si="5"/>
        <v xml:space="preserve">|| | </v>
      </c>
      <c r="H334" s="39" t="e">
        <f>VLOOKUP(G:G,'INPUT ZCAM HIDE'!A:E,5,0)</f>
        <v>#N/A</v>
      </c>
      <c r="I334" s="39" t="e">
        <f>VLOOKUP(G:G,'INPUT ZCAM HIDE'!A:F,6,0)</f>
        <v>#N/A</v>
      </c>
    </row>
    <row r="335" spans="2:9" x14ac:dyDescent="0.35">
      <c r="B335" s="41">
        <f>DATA!$C$2+7*2</f>
        <v>14</v>
      </c>
      <c r="C335" s="40" t="str">
        <f>IF(DATA!A341="Z7 - REMOVAL","Z7", IF(DATA!A341="Z6 - PLACEMENT","Z6", IF(DATA!A341="ZL - MOVEMENT", "ZL","")))</f>
        <v/>
      </c>
      <c r="D335" s="40" t="str">
        <f>IF(DATA!B341="SPECIAL EVENT","SE", IF(DATA!B341="NON SPECIAL EVENT", "NSE",""))</f>
        <v/>
      </c>
      <c r="E335" s="42" t="str">
        <f>IF(DATA!P341="BREWED COFFEE","BC", IF(DATA!P341="BREWED TEA","BT", IF(DATA!P341="FOUNTAIN","F", IF(DATA!P341="COOLER","C", IF(DATA!P341="FROZEN BEV. MACHINE", "FBM", IF(DATA!P341="ICETAINER", "IT", IF(DATA!P341="VENDERS","V"," ")))))))</f>
        <v xml:space="preserve"> </v>
      </c>
      <c r="F335" s="41" t="str">
        <f>IF(DATA!C341="CLOSED OUTLET -REMOVAL","X", IF(DATA!C341="ALL OTHER -REMOVAL", "O", IF(DATA!C341="CUSTOMER -PLACEMENT", "C", IF(DATA!C341="CUSTOMER -MOVEMENT", "C", " "))))</f>
        <v xml:space="preserve"> </v>
      </c>
      <c r="G335" s="40" t="str">
        <f t="shared" si="5"/>
        <v xml:space="preserve">|| | </v>
      </c>
      <c r="H335" s="39" t="e">
        <f>VLOOKUP(G:G,'INPUT ZCAM HIDE'!A:E,5,0)</f>
        <v>#N/A</v>
      </c>
      <c r="I335" s="39" t="e">
        <f>VLOOKUP(G:G,'INPUT ZCAM HIDE'!A:F,6,0)</f>
        <v>#N/A</v>
      </c>
    </row>
    <row r="336" spans="2:9" x14ac:dyDescent="0.35">
      <c r="B336" s="41">
        <f>DATA!$C$2+7*2</f>
        <v>14</v>
      </c>
      <c r="C336" s="40" t="str">
        <f>IF(DATA!A342="Z7 - REMOVAL","Z7", IF(DATA!A342="Z6 - PLACEMENT","Z6", IF(DATA!A342="ZL - MOVEMENT", "ZL","")))</f>
        <v/>
      </c>
      <c r="D336" s="40" t="str">
        <f>IF(DATA!B342="SPECIAL EVENT","SE", IF(DATA!B342="NON SPECIAL EVENT", "NSE",""))</f>
        <v/>
      </c>
      <c r="E336" s="42" t="str">
        <f>IF(DATA!P342="BREWED COFFEE","BC", IF(DATA!P342="BREWED TEA","BT", IF(DATA!P342="FOUNTAIN","F", IF(DATA!P342="COOLER","C", IF(DATA!P342="FROZEN BEV. MACHINE", "FBM", IF(DATA!P342="ICETAINER", "IT", IF(DATA!P342="VENDERS","V"," ")))))))</f>
        <v xml:space="preserve"> </v>
      </c>
      <c r="F336" s="41" t="str">
        <f>IF(DATA!C342="CLOSED OUTLET -REMOVAL","X", IF(DATA!C342="ALL OTHER -REMOVAL", "O", IF(DATA!C342="CUSTOMER -PLACEMENT", "C", IF(DATA!C342="CUSTOMER -MOVEMENT", "C", " "))))</f>
        <v xml:space="preserve"> </v>
      </c>
      <c r="G336" s="40" t="str">
        <f t="shared" si="5"/>
        <v xml:space="preserve">|| | </v>
      </c>
      <c r="H336" s="39" t="e">
        <f>VLOOKUP(G:G,'INPUT ZCAM HIDE'!A:E,5,0)</f>
        <v>#N/A</v>
      </c>
      <c r="I336" s="39" t="e">
        <f>VLOOKUP(G:G,'INPUT ZCAM HIDE'!A:F,6,0)</f>
        <v>#N/A</v>
      </c>
    </row>
    <row r="337" spans="2:9" x14ac:dyDescent="0.35">
      <c r="B337" s="41">
        <f>DATA!$C$2+7*2</f>
        <v>14</v>
      </c>
      <c r="C337" s="40" t="str">
        <f>IF(DATA!A343="Z7 - REMOVAL","Z7", IF(DATA!A343="Z6 - PLACEMENT","Z6", IF(DATA!A343="ZL - MOVEMENT", "ZL","")))</f>
        <v/>
      </c>
      <c r="D337" s="40" t="str">
        <f>IF(DATA!B343="SPECIAL EVENT","SE", IF(DATA!B343="NON SPECIAL EVENT", "NSE",""))</f>
        <v/>
      </c>
      <c r="E337" s="42" t="str">
        <f>IF(DATA!P343="BREWED COFFEE","BC", IF(DATA!P343="BREWED TEA","BT", IF(DATA!P343="FOUNTAIN","F", IF(DATA!P343="COOLER","C", IF(DATA!P343="FROZEN BEV. MACHINE", "FBM", IF(DATA!P343="ICETAINER", "IT", IF(DATA!P343="VENDERS","V"," ")))))))</f>
        <v xml:space="preserve"> </v>
      </c>
      <c r="F337" s="41" t="str">
        <f>IF(DATA!C343="CLOSED OUTLET -REMOVAL","X", IF(DATA!C343="ALL OTHER -REMOVAL", "O", IF(DATA!C343="CUSTOMER -PLACEMENT", "C", IF(DATA!C343="CUSTOMER -MOVEMENT", "C", " "))))</f>
        <v xml:space="preserve"> </v>
      </c>
      <c r="G337" s="40" t="str">
        <f t="shared" si="5"/>
        <v xml:space="preserve">|| | </v>
      </c>
      <c r="H337" s="39" t="e">
        <f>VLOOKUP(G:G,'INPUT ZCAM HIDE'!A:E,5,0)</f>
        <v>#N/A</v>
      </c>
      <c r="I337" s="39" t="e">
        <f>VLOOKUP(G:G,'INPUT ZCAM HIDE'!A:F,6,0)</f>
        <v>#N/A</v>
      </c>
    </row>
    <row r="338" spans="2:9" x14ac:dyDescent="0.35">
      <c r="B338" s="41">
        <f>DATA!$C$2+7*2</f>
        <v>14</v>
      </c>
      <c r="C338" s="40" t="str">
        <f>IF(DATA!A344="Z7 - REMOVAL","Z7", IF(DATA!A344="Z6 - PLACEMENT","Z6", IF(DATA!A344="ZL - MOVEMENT", "ZL","")))</f>
        <v/>
      </c>
      <c r="D338" s="40" t="str">
        <f>IF(DATA!B344="SPECIAL EVENT","SE", IF(DATA!B344="NON SPECIAL EVENT", "NSE",""))</f>
        <v/>
      </c>
      <c r="E338" s="42" t="str">
        <f>IF(DATA!P344="BREWED COFFEE","BC", IF(DATA!P344="BREWED TEA","BT", IF(DATA!P344="FOUNTAIN","F", IF(DATA!P344="COOLER","C", IF(DATA!P344="FROZEN BEV. MACHINE", "FBM", IF(DATA!P344="ICETAINER", "IT", IF(DATA!P344="VENDERS","V"," ")))))))</f>
        <v xml:space="preserve"> </v>
      </c>
      <c r="F338" s="41" t="str">
        <f>IF(DATA!C344="CLOSED OUTLET -REMOVAL","X", IF(DATA!C344="ALL OTHER -REMOVAL", "O", IF(DATA!C344="CUSTOMER -PLACEMENT", "C", IF(DATA!C344="CUSTOMER -MOVEMENT", "C", " "))))</f>
        <v xml:space="preserve"> </v>
      </c>
      <c r="G338" s="40" t="str">
        <f t="shared" si="5"/>
        <v xml:space="preserve">|| | </v>
      </c>
      <c r="H338" s="39" t="e">
        <f>VLOOKUP(G:G,'INPUT ZCAM HIDE'!A:E,5,0)</f>
        <v>#N/A</v>
      </c>
      <c r="I338" s="39" t="e">
        <f>VLOOKUP(G:G,'INPUT ZCAM HIDE'!A:F,6,0)</f>
        <v>#N/A</v>
      </c>
    </row>
    <row r="339" spans="2:9" x14ac:dyDescent="0.35">
      <c r="B339" s="41">
        <f>DATA!$C$2+7*2</f>
        <v>14</v>
      </c>
      <c r="C339" s="40" t="str">
        <f>IF(DATA!A345="Z7 - REMOVAL","Z7", IF(DATA!A345="Z6 - PLACEMENT","Z6", IF(DATA!A345="ZL - MOVEMENT", "ZL","")))</f>
        <v/>
      </c>
      <c r="D339" s="40" t="str">
        <f>IF(DATA!B345="SPECIAL EVENT","SE", IF(DATA!B345="NON SPECIAL EVENT", "NSE",""))</f>
        <v/>
      </c>
      <c r="E339" s="42" t="str">
        <f>IF(DATA!P345="BREWED COFFEE","BC", IF(DATA!P345="BREWED TEA","BT", IF(DATA!P345="FOUNTAIN","F", IF(DATA!P345="COOLER","C", IF(DATA!P345="FROZEN BEV. MACHINE", "FBM", IF(DATA!P345="ICETAINER", "IT", IF(DATA!P345="VENDERS","V"," ")))))))</f>
        <v xml:space="preserve"> </v>
      </c>
      <c r="F339" s="41" t="str">
        <f>IF(DATA!C345="CLOSED OUTLET -REMOVAL","X", IF(DATA!C345="ALL OTHER -REMOVAL", "O", IF(DATA!C345="CUSTOMER -PLACEMENT", "C", IF(DATA!C345="CUSTOMER -MOVEMENT", "C", " "))))</f>
        <v xml:space="preserve"> </v>
      </c>
      <c r="G339" s="40" t="str">
        <f t="shared" si="5"/>
        <v xml:space="preserve">|| | </v>
      </c>
      <c r="H339" s="39" t="e">
        <f>VLOOKUP(G:G,'INPUT ZCAM HIDE'!A:E,5,0)</f>
        <v>#N/A</v>
      </c>
      <c r="I339" s="39" t="e">
        <f>VLOOKUP(G:G,'INPUT ZCAM HIDE'!A:F,6,0)</f>
        <v>#N/A</v>
      </c>
    </row>
    <row r="340" spans="2:9" x14ac:dyDescent="0.35">
      <c r="B340" s="41">
        <f>DATA!$C$2+7*2</f>
        <v>14</v>
      </c>
      <c r="C340" s="40" t="str">
        <f>IF(DATA!A346="Z7 - REMOVAL","Z7", IF(DATA!A346="Z6 - PLACEMENT","Z6", IF(DATA!A346="ZL - MOVEMENT", "ZL","")))</f>
        <v/>
      </c>
      <c r="D340" s="40" t="str">
        <f>IF(DATA!B346="SPECIAL EVENT","SE", IF(DATA!B346="NON SPECIAL EVENT", "NSE",""))</f>
        <v/>
      </c>
      <c r="E340" s="42" t="str">
        <f>IF(DATA!P346="BREWED COFFEE","BC", IF(DATA!P346="BREWED TEA","BT", IF(DATA!P346="FOUNTAIN","F", IF(DATA!P346="COOLER","C", IF(DATA!P346="FROZEN BEV. MACHINE", "FBM", IF(DATA!P346="ICETAINER", "IT", IF(DATA!P346="VENDERS","V"," ")))))))</f>
        <v xml:space="preserve"> </v>
      </c>
      <c r="F340" s="41" t="str">
        <f>IF(DATA!C346="CLOSED OUTLET -REMOVAL","X", IF(DATA!C346="ALL OTHER -REMOVAL", "O", IF(DATA!C346="CUSTOMER -PLACEMENT", "C", IF(DATA!C346="CUSTOMER -MOVEMENT", "C", " "))))</f>
        <v xml:space="preserve"> </v>
      </c>
      <c r="G340" s="40" t="str">
        <f t="shared" si="5"/>
        <v xml:space="preserve">|| | </v>
      </c>
      <c r="H340" s="39" t="e">
        <f>VLOOKUP(G:G,'INPUT ZCAM HIDE'!A:E,5,0)</f>
        <v>#N/A</v>
      </c>
      <c r="I340" s="39" t="e">
        <f>VLOOKUP(G:G,'INPUT ZCAM HIDE'!A:F,6,0)</f>
        <v>#N/A</v>
      </c>
    </row>
    <row r="341" spans="2:9" x14ac:dyDescent="0.35">
      <c r="B341" s="41">
        <f>DATA!$C$2+7*2</f>
        <v>14</v>
      </c>
      <c r="C341" s="40" t="str">
        <f>IF(DATA!A347="Z7 - REMOVAL","Z7", IF(DATA!A347="Z6 - PLACEMENT","Z6", IF(DATA!A347="ZL - MOVEMENT", "ZL","")))</f>
        <v/>
      </c>
      <c r="D341" s="40" t="str">
        <f>IF(DATA!B347="SPECIAL EVENT","SE", IF(DATA!B347="NON SPECIAL EVENT", "NSE",""))</f>
        <v/>
      </c>
      <c r="E341" s="42" t="str">
        <f>IF(DATA!P347="BREWED COFFEE","BC", IF(DATA!P347="BREWED TEA","BT", IF(DATA!P347="FOUNTAIN","F", IF(DATA!P347="COOLER","C", IF(DATA!P347="FROZEN BEV. MACHINE", "FBM", IF(DATA!P347="ICETAINER", "IT", IF(DATA!P347="VENDERS","V"," ")))))))</f>
        <v xml:space="preserve"> </v>
      </c>
      <c r="F341" s="41" t="str">
        <f>IF(DATA!C347="CLOSED OUTLET -REMOVAL","X", IF(DATA!C347="ALL OTHER -REMOVAL", "O", IF(DATA!C347="CUSTOMER -PLACEMENT", "C", IF(DATA!C347="CUSTOMER -MOVEMENT", "C", " "))))</f>
        <v xml:space="preserve"> </v>
      </c>
      <c r="G341" s="40" t="str">
        <f t="shared" si="5"/>
        <v xml:space="preserve">|| | </v>
      </c>
      <c r="H341" s="39" t="e">
        <f>VLOOKUP(G:G,'INPUT ZCAM HIDE'!A:E,5,0)</f>
        <v>#N/A</v>
      </c>
      <c r="I341" s="39" t="e">
        <f>VLOOKUP(G:G,'INPUT ZCAM HIDE'!A:F,6,0)</f>
        <v>#N/A</v>
      </c>
    </row>
    <row r="342" spans="2:9" x14ac:dyDescent="0.35">
      <c r="B342" s="41">
        <f>DATA!$C$2+7*2</f>
        <v>14</v>
      </c>
      <c r="C342" s="40" t="str">
        <f>IF(DATA!A348="Z7 - REMOVAL","Z7", IF(DATA!A348="Z6 - PLACEMENT","Z6", IF(DATA!A348="ZL - MOVEMENT", "ZL","")))</f>
        <v/>
      </c>
      <c r="D342" s="40" t="str">
        <f>IF(DATA!B348="SPECIAL EVENT","SE", IF(DATA!B348="NON SPECIAL EVENT", "NSE",""))</f>
        <v/>
      </c>
      <c r="E342" s="42" t="str">
        <f>IF(DATA!P348="BREWED COFFEE","BC", IF(DATA!P348="BREWED TEA","BT", IF(DATA!P348="FOUNTAIN","F", IF(DATA!P348="COOLER","C", IF(DATA!P348="FROZEN BEV. MACHINE", "FBM", IF(DATA!P348="ICETAINER", "IT", IF(DATA!P348="VENDERS","V"," ")))))))</f>
        <v xml:space="preserve"> </v>
      </c>
      <c r="F342" s="41" t="str">
        <f>IF(DATA!C348="CLOSED OUTLET -REMOVAL","X", IF(DATA!C348="ALL OTHER -REMOVAL", "O", IF(DATA!C348="CUSTOMER -PLACEMENT", "C", IF(DATA!C348="CUSTOMER -MOVEMENT", "C", " "))))</f>
        <v xml:space="preserve"> </v>
      </c>
      <c r="G342" s="40" t="str">
        <f t="shared" si="5"/>
        <v xml:space="preserve">|| | </v>
      </c>
      <c r="H342" s="39" t="e">
        <f>VLOOKUP(G:G,'INPUT ZCAM HIDE'!A:E,5,0)</f>
        <v>#N/A</v>
      </c>
      <c r="I342" s="39" t="e">
        <f>VLOOKUP(G:G,'INPUT ZCAM HIDE'!A:F,6,0)</f>
        <v>#N/A</v>
      </c>
    </row>
    <row r="343" spans="2:9" x14ac:dyDescent="0.35">
      <c r="B343" s="41">
        <f>DATA!$C$2+7*2</f>
        <v>14</v>
      </c>
      <c r="C343" s="40" t="str">
        <f>IF(DATA!A349="Z7 - REMOVAL","Z7", IF(DATA!A349="Z6 - PLACEMENT","Z6", IF(DATA!A349="ZL - MOVEMENT", "ZL","")))</f>
        <v/>
      </c>
      <c r="D343" s="40" t="str">
        <f>IF(DATA!B349="SPECIAL EVENT","SE", IF(DATA!B349="NON SPECIAL EVENT", "NSE",""))</f>
        <v/>
      </c>
      <c r="E343" s="42" t="str">
        <f>IF(DATA!P349="BREWED COFFEE","BC", IF(DATA!P349="BREWED TEA","BT", IF(DATA!P349="FOUNTAIN","F", IF(DATA!P349="COOLER","C", IF(DATA!P349="FROZEN BEV. MACHINE", "FBM", IF(DATA!P349="ICETAINER", "IT", IF(DATA!P349="VENDERS","V"," ")))))))</f>
        <v xml:space="preserve"> </v>
      </c>
      <c r="F343" s="41" t="str">
        <f>IF(DATA!C349="CLOSED OUTLET -REMOVAL","X", IF(DATA!C349="ALL OTHER -REMOVAL", "O", IF(DATA!C349="CUSTOMER -PLACEMENT", "C", IF(DATA!C349="CUSTOMER -MOVEMENT", "C", " "))))</f>
        <v xml:space="preserve"> </v>
      </c>
      <c r="G343" s="40" t="str">
        <f t="shared" si="5"/>
        <v xml:space="preserve">|| | </v>
      </c>
      <c r="H343" s="39" t="e">
        <f>VLOOKUP(G:G,'INPUT ZCAM HIDE'!A:E,5,0)</f>
        <v>#N/A</v>
      </c>
      <c r="I343" s="39" t="e">
        <f>VLOOKUP(G:G,'INPUT ZCAM HIDE'!A:F,6,0)</f>
        <v>#N/A</v>
      </c>
    </row>
    <row r="344" spans="2:9" x14ac:dyDescent="0.35">
      <c r="B344" s="41">
        <f>DATA!$C$2+7*2</f>
        <v>14</v>
      </c>
      <c r="C344" s="40" t="str">
        <f>IF(DATA!A350="Z7 - REMOVAL","Z7", IF(DATA!A350="Z6 - PLACEMENT","Z6", IF(DATA!A350="ZL - MOVEMENT", "ZL","")))</f>
        <v/>
      </c>
      <c r="D344" s="40" t="str">
        <f>IF(DATA!B350="SPECIAL EVENT","SE", IF(DATA!B350="NON SPECIAL EVENT", "NSE",""))</f>
        <v/>
      </c>
      <c r="E344" s="42" t="str">
        <f>IF(DATA!P350="BREWED COFFEE","BC", IF(DATA!P350="BREWED TEA","BT", IF(DATA!P350="FOUNTAIN","F", IF(DATA!P350="COOLER","C", IF(DATA!P350="FROZEN BEV. MACHINE", "FBM", IF(DATA!P350="ICETAINER", "IT", IF(DATA!P350="VENDERS","V"," ")))))))</f>
        <v xml:space="preserve"> </v>
      </c>
      <c r="F344" s="41" t="str">
        <f>IF(DATA!C350="CLOSED OUTLET -REMOVAL","X", IF(DATA!C350="ALL OTHER -REMOVAL", "O", IF(DATA!C350="CUSTOMER -PLACEMENT", "C", IF(DATA!C350="CUSTOMER -MOVEMENT", "C", " "))))</f>
        <v xml:space="preserve"> </v>
      </c>
      <c r="G344" s="40" t="str">
        <f t="shared" si="5"/>
        <v xml:space="preserve">|| | </v>
      </c>
      <c r="H344" s="39" t="e">
        <f>VLOOKUP(G:G,'INPUT ZCAM HIDE'!A:E,5,0)</f>
        <v>#N/A</v>
      </c>
      <c r="I344" s="39" t="e">
        <f>VLOOKUP(G:G,'INPUT ZCAM HIDE'!A:F,6,0)</f>
        <v>#N/A</v>
      </c>
    </row>
    <row r="345" spans="2:9" x14ac:dyDescent="0.35">
      <c r="B345" s="41">
        <f>DATA!$C$2+7*2</f>
        <v>14</v>
      </c>
      <c r="C345" s="40" t="str">
        <f>IF(DATA!A351="Z7 - REMOVAL","Z7", IF(DATA!A351="Z6 - PLACEMENT","Z6", IF(DATA!A351="ZL - MOVEMENT", "ZL","")))</f>
        <v/>
      </c>
      <c r="D345" s="40" t="str">
        <f>IF(DATA!B351="SPECIAL EVENT","SE", IF(DATA!B351="NON SPECIAL EVENT", "NSE",""))</f>
        <v/>
      </c>
      <c r="E345" s="42" t="str">
        <f>IF(DATA!P351="BREWED COFFEE","BC", IF(DATA!P351="BREWED TEA","BT", IF(DATA!P351="FOUNTAIN","F", IF(DATA!P351="COOLER","C", IF(DATA!P351="FROZEN BEV. MACHINE", "FBM", IF(DATA!P351="ICETAINER", "IT", IF(DATA!P351="VENDERS","V"," ")))))))</f>
        <v xml:space="preserve"> </v>
      </c>
      <c r="F345" s="41" t="str">
        <f>IF(DATA!C351="CLOSED OUTLET -REMOVAL","X", IF(DATA!C351="ALL OTHER -REMOVAL", "O", IF(DATA!C351="CUSTOMER -PLACEMENT", "C", IF(DATA!C351="CUSTOMER -MOVEMENT", "C", " "))))</f>
        <v xml:space="preserve"> </v>
      </c>
      <c r="G345" s="40" t="str">
        <f t="shared" si="5"/>
        <v xml:space="preserve">|| | </v>
      </c>
      <c r="H345" s="39" t="e">
        <f>VLOOKUP(G:G,'INPUT ZCAM HIDE'!A:E,5,0)</f>
        <v>#N/A</v>
      </c>
      <c r="I345" s="39" t="e">
        <f>VLOOKUP(G:G,'INPUT ZCAM HIDE'!A:F,6,0)</f>
        <v>#N/A</v>
      </c>
    </row>
    <row r="346" spans="2:9" x14ac:dyDescent="0.35">
      <c r="B346" s="41">
        <f>DATA!$C$2+7*2</f>
        <v>14</v>
      </c>
      <c r="C346" s="40" t="str">
        <f>IF(DATA!A352="Z7 - REMOVAL","Z7", IF(DATA!A352="Z6 - PLACEMENT","Z6", IF(DATA!A352="ZL - MOVEMENT", "ZL","")))</f>
        <v/>
      </c>
      <c r="D346" s="40" t="str">
        <f>IF(DATA!B352="SPECIAL EVENT","SE", IF(DATA!B352="NON SPECIAL EVENT", "NSE",""))</f>
        <v/>
      </c>
      <c r="E346" s="42" t="str">
        <f>IF(DATA!P352="BREWED COFFEE","BC", IF(DATA!P352="BREWED TEA","BT", IF(DATA!P352="FOUNTAIN","F", IF(DATA!P352="COOLER","C", IF(DATA!P352="FROZEN BEV. MACHINE", "FBM", IF(DATA!P352="ICETAINER", "IT", IF(DATA!P352="VENDERS","V"," ")))))))</f>
        <v xml:space="preserve"> </v>
      </c>
      <c r="F346" s="41" t="str">
        <f>IF(DATA!C352="CLOSED OUTLET -REMOVAL","X", IF(DATA!C352="ALL OTHER -REMOVAL", "O", IF(DATA!C352="CUSTOMER -PLACEMENT", "C", IF(DATA!C352="CUSTOMER -MOVEMENT", "C", " "))))</f>
        <v xml:space="preserve"> </v>
      </c>
      <c r="G346" s="40" t="str">
        <f t="shared" si="5"/>
        <v xml:space="preserve">|| | </v>
      </c>
      <c r="H346" s="39" t="e">
        <f>VLOOKUP(G:G,'INPUT ZCAM HIDE'!A:E,5,0)</f>
        <v>#N/A</v>
      </c>
      <c r="I346" s="39" t="e">
        <f>VLOOKUP(G:G,'INPUT ZCAM HIDE'!A:F,6,0)</f>
        <v>#N/A</v>
      </c>
    </row>
    <row r="347" spans="2:9" x14ac:dyDescent="0.35">
      <c r="B347" s="41">
        <f>DATA!$C$2+7*2</f>
        <v>14</v>
      </c>
      <c r="C347" s="40" t="str">
        <f>IF(DATA!A353="Z7 - REMOVAL","Z7", IF(DATA!A353="Z6 - PLACEMENT","Z6", IF(DATA!A353="ZL - MOVEMENT", "ZL","")))</f>
        <v/>
      </c>
      <c r="D347" s="40" t="str">
        <f>IF(DATA!B353="SPECIAL EVENT","SE", IF(DATA!B353="NON SPECIAL EVENT", "NSE",""))</f>
        <v/>
      </c>
      <c r="E347" s="42" t="str">
        <f>IF(DATA!P353="BREWED COFFEE","BC", IF(DATA!P353="BREWED TEA","BT", IF(DATA!P353="FOUNTAIN","F", IF(DATA!P353="COOLER","C", IF(DATA!P353="FROZEN BEV. MACHINE", "FBM", IF(DATA!P353="ICETAINER", "IT", IF(DATA!P353="VENDERS","V"," ")))))))</f>
        <v xml:space="preserve"> </v>
      </c>
      <c r="F347" s="41" t="str">
        <f>IF(DATA!C353="CLOSED OUTLET -REMOVAL","X", IF(DATA!C353="ALL OTHER -REMOVAL", "O", IF(DATA!C353="CUSTOMER -PLACEMENT", "C", IF(DATA!C353="CUSTOMER -MOVEMENT", "C", " "))))</f>
        <v xml:space="preserve"> </v>
      </c>
      <c r="G347" s="40" t="str">
        <f t="shared" si="5"/>
        <v xml:space="preserve">|| | </v>
      </c>
      <c r="H347" s="39" t="e">
        <f>VLOOKUP(G:G,'INPUT ZCAM HIDE'!A:E,5,0)</f>
        <v>#N/A</v>
      </c>
      <c r="I347" s="39" t="e">
        <f>VLOOKUP(G:G,'INPUT ZCAM HIDE'!A:F,6,0)</f>
        <v>#N/A</v>
      </c>
    </row>
    <row r="348" spans="2:9" x14ac:dyDescent="0.35">
      <c r="B348" s="41">
        <f>DATA!$C$2+7*2</f>
        <v>14</v>
      </c>
      <c r="C348" s="40" t="str">
        <f>IF(DATA!A354="Z7 - REMOVAL","Z7", IF(DATA!A354="Z6 - PLACEMENT","Z6", IF(DATA!A354="ZL - MOVEMENT", "ZL","")))</f>
        <v/>
      </c>
      <c r="D348" s="40" t="str">
        <f>IF(DATA!B354="SPECIAL EVENT","SE", IF(DATA!B354="NON SPECIAL EVENT", "NSE",""))</f>
        <v/>
      </c>
      <c r="E348" s="42" t="str">
        <f>IF(DATA!P354="BREWED COFFEE","BC", IF(DATA!P354="BREWED TEA","BT", IF(DATA!P354="FOUNTAIN","F", IF(DATA!P354="COOLER","C", IF(DATA!P354="FROZEN BEV. MACHINE", "FBM", IF(DATA!P354="ICETAINER", "IT", IF(DATA!P354="VENDERS","V"," ")))))))</f>
        <v xml:space="preserve"> </v>
      </c>
      <c r="F348" s="41" t="str">
        <f>IF(DATA!C354="CLOSED OUTLET -REMOVAL","X", IF(DATA!C354="ALL OTHER -REMOVAL", "O", IF(DATA!C354="CUSTOMER -PLACEMENT", "C", IF(DATA!C354="CUSTOMER -MOVEMENT", "C", " "))))</f>
        <v xml:space="preserve"> </v>
      </c>
      <c r="G348" s="40" t="str">
        <f t="shared" si="5"/>
        <v xml:space="preserve">|| | </v>
      </c>
      <c r="H348" s="39" t="e">
        <f>VLOOKUP(G:G,'INPUT ZCAM HIDE'!A:E,5,0)</f>
        <v>#N/A</v>
      </c>
      <c r="I348" s="39" t="e">
        <f>VLOOKUP(G:G,'INPUT ZCAM HIDE'!A:F,6,0)</f>
        <v>#N/A</v>
      </c>
    </row>
    <row r="349" spans="2:9" x14ac:dyDescent="0.35">
      <c r="B349" s="41">
        <f>DATA!$C$2+7*2</f>
        <v>14</v>
      </c>
      <c r="C349" s="40" t="str">
        <f>IF(DATA!A355="Z7 - REMOVAL","Z7", IF(DATA!A355="Z6 - PLACEMENT","Z6", IF(DATA!A355="ZL - MOVEMENT", "ZL","")))</f>
        <v/>
      </c>
      <c r="D349" s="40" t="str">
        <f>IF(DATA!B355="SPECIAL EVENT","SE", IF(DATA!B355="NON SPECIAL EVENT", "NSE",""))</f>
        <v/>
      </c>
      <c r="E349" s="42" t="str">
        <f>IF(DATA!P355="BREWED COFFEE","BC", IF(DATA!P355="BREWED TEA","BT", IF(DATA!P355="FOUNTAIN","F", IF(DATA!P355="COOLER","C", IF(DATA!P355="FROZEN BEV. MACHINE", "FBM", IF(DATA!P355="ICETAINER", "IT", IF(DATA!P355="VENDERS","V"," ")))))))</f>
        <v xml:space="preserve"> </v>
      </c>
      <c r="F349" s="41" t="str">
        <f>IF(DATA!C355="CLOSED OUTLET -REMOVAL","X", IF(DATA!C355="ALL OTHER -REMOVAL", "O", IF(DATA!C355="CUSTOMER -PLACEMENT", "C", IF(DATA!C355="CUSTOMER -MOVEMENT", "C", " "))))</f>
        <v xml:space="preserve"> </v>
      </c>
      <c r="G349" s="40" t="str">
        <f t="shared" si="5"/>
        <v xml:space="preserve">|| | </v>
      </c>
      <c r="H349" s="39" t="e">
        <f>VLOOKUP(G:G,'INPUT ZCAM HIDE'!A:E,5,0)</f>
        <v>#N/A</v>
      </c>
      <c r="I349" s="39" t="e">
        <f>VLOOKUP(G:G,'INPUT ZCAM HIDE'!A:F,6,0)</f>
        <v>#N/A</v>
      </c>
    </row>
    <row r="350" spans="2:9" x14ac:dyDescent="0.35">
      <c r="B350" s="41">
        <f>DATA!$C$2+7*2</f>
        <v>14</v>
      </c>
      <c r="C350" s="40" t="str">
        <f>IF(DATA!A356="Z7 - REMOVAL","Z7", IF(DATA!A356="Z6 - PLACEMENT","Z6", IF(DATA!A356="ZL - MOVEMENT", "ZL","")))</f>
        <v/>
      </c>
      <c r="D350" s="40" t="str">
        <f>IF(DATA!B356="SPECIAL EVENT","SE", IF(DATA!B356="NON SPECIAL EVENT", "NSE",""))</f>
        <v/>
      </c>
      <c r="E350" s="42" t="str">
        <f>IF(DATA!P356="BREWED COFFEE","BC", IF(DATA!P356="BREWED TEA","BT", IF(DATA!P356="FOUNTAIN","F", IF(DATA!P356="COOLER","C", IF(DATA!P356="FROZEN BEV. MACHINE", "FBM", IF(DATA!P356="ICETAINER", "IT", IF(DATA!P356="VENDERS","V"," ")))))))</f>
        <v xml:space="preserve"> </v>
      </c>
      <c r="F350" s="41" t="str">
        <f>IF(DATA!C356="CLOSED OUTLET -REMOVAL","X", IF(DATA!C356="ALL OTHER -REMOVAL", "O", IF(DATA!C356="CUSTOMER -PLACEMENT", "C", IF(DATA!C356="CUSTOMER -MOVEMENT", "C", " "))))</f>
        <v xml:space="preserve"> </v>
      </c>
      <c r="G350" s="40" t="str">
        <f t="shared" si="5"/>
        <v xml:space="preserve">|| | </v>
      </c>
      <c r="H350" s="39" t="e">
        <f>VLOOKUP(G:G,'INPUT ZCAM HIDE'!A:E,5,0)</f>
        <v>#N/A</v>
      </c>
      <c r="I350" s="39" t="e">
        <f>VLOOKUP(G:G,'INPUT ZCAM HIDE'!A:F,6,0)</f>
        <v>#N/A</v>
      </c>
    </row>
    <row r="351" spans="2:9" x14ac:dyDescent="0.35">
      <c r="B351" s="41">
        <f>DATA!$C$2+7*2</f>
        <v>14</v>
      </c>
      <c r="C351" s="40" t="str">
        <f>IF(DATA!A357="Z7 - REMOVAL","Z7", IF(DATA!A357="Z6 - PLACEMENT","Z6", IF(DATA!A357="ZL - MOVEMENT", "ZL","")))</f>
        <v/>
      </c>
      <c r="D351" s="40" t="str">
        <f>IF(DATA!B357="SPECIAL EVENT","SE", IF(DATA!B357="NON SPECIAL EVENT", "NSE",""))</f>
        <v/>
      </c>
      <c r="E351" s="42" t="str">
        <f>IF(DATA!P357="BREWED COFFEE","BC", IF(DATA!P357="BREWED TEA","BT", IF(DATA!P357="FOUNTAIN","F", IF(DATA!P357="COOLER","C", IF(DATA!P357="FROZEN BEV. MACHINE", "FBM", IF(DATA!P357="ICETAINER", "IT", IF(DATA!P357="VENDERS","V"," ")))))))</f>
        <v xml:space="preserve"> </v>
      </c>
      <c r="F351" s="41" t="str">
        <f>IF(DATA!C357="CLOSED OUTLET -REMOVAL","X", IF(DATA!C357="ALL OTHER -REMOVAL", "O", IF(DATA!C357="CUSTOMER -PLACEMENT", "C", IF(DATA!C357="CUSTOMER -MOVEMENT", "C", " "))))</f>
        <v xml:space="preserve"> </v>
      </c>
      <c r="G351" s="40" t="str">
        <f t="shared" si="5"/>
        <v xml:space="preserve">|| | </v>
      </c>
      <c r="H351" s="39" t="e">
        <f>VLOOKUP(G:G,'INPUT ZCAM HIDE'!A:E,5,0)</f>
        <v>#N/A</v>
      </c>
      <c r="I351" s="39" t="e">
        <f>VLOOKUP(G:G,'INPUT ZCAM HIDE'!A:F,6,0)</f>
        <v>#N/A</v>
      </c>
    </row>
    <row r="352" spans="2:9" x14ac:dyDescent="0.35">
      <c r="B352" s="41">
        <f>DATA!$C$2+7*2</f>
        <v>14</v>
      </c>
      <c r="C352" s="40" t="str">
        <f>IF(DATA!A358="Z7 - REMOVAL","Z7", IF(DATA!A358="Z6 - PLACEMENT","Z6", IF(DATA!A358="ZL - MOVEMENT", "ZL","")))</f>
        <v/>
      </c>
      <c r="D352" s="40" t="str">
        <f>IF(DATA!B358="SPECIAL EVENT","SE", IF(DATA!B358="NON SPECIAL EVENT", "NSE",""))</f>
        <v/>
      </c>
      <c r="E352" s="42" t="str">
        <f>IF(DATA!P358="BREWED COFFEE","BC", IF(DATA!P358="BREWED TEA","BT", IF(DATA!P358="FOUNTAIN","F", IF(DATA!P358="COOLER","C", IF(DATA!P358="FROZEN BEV. MACHINE", "FBM", IF(DATA!P358="ICETAINER", "IT", IF(DATA!P358="VENDERS","V"," ")))))))</f>
        <v xml:space="preserve"> </v>
      </c>
      <c r="F352" s="41" t="str">
        <f>IF(DATA!C358="CLOSED OUTLET -REMOVAL","X", IF(DATA!C358="ALL OTHER -REMOVAL", "O", IF(DATA!C358="CUSTOMER -PLACEMENT", "C", IF(DATA!C358="CUSTOMER -MOVEMENT", "C", " "))))</f>
        <v xml:space="preserve"> </v>
      </c>
      <c r="G352" s="40" t="str">
        <f t="shared" si="5"/>
        <v xml:space="preserve">|| | </v>
      </c>
      <c r="H352" s="39" t="e">
        <f>VLOOKUP(G:G,'INPUT ZCAM HIDE'!A:E,5,0)</f>
        <v>#N/A</v>
      </c>
      <c r="I352" s="39" t="e">
        <f>VLOOKUP(G:G,'INPUT ZCAM HIDE'!A:F,6,0)</f>
        <v>#N/A</v>
      </c>
    </row>
    <row r="353" spans="2:9" x14ac:dyDescent="0.35">
      <c r="B353" s="41">
        <f>DATA!$C$2+7*2</f>
        <v>14</v>
      </c>
      <c r="C353" s="40" t="str">
        <f>IF(DATA!A359="Z7 - REMOVAL","Z7", IF(DATA!A359="Z6 - PLACEMENT","Z6", IF(DATA!A359="ZL - MOVEMENT", "ZL","")))</f>
        <v/>
      </c>
      <c r="D353" s="40" t="str">
        <f>IF(DATA!B359="SPECIAL EVENT","SE", IF(DATA!B359="NON SPECIAL EVENT", "NSE",""))</f>
        <v/>
      </c>
      <c r="E353" s="42" t="str">
        <f>IF(DATA!P359="BREWED COFFEE","BC", IF(DATA!P359="BREWED TEA","BT", IF(DATA!P359="FOUNTAIN","F", IF(DATA!P359="COOLER","C", IF(DATA!P359="FROZEN BEV. MACHINE", "FBM", IF(DATA!P359="ICETAINER", "IT", IF(DATA!P359="VENDERS","V"," ")))))))</f>
        <v xml:space="preserve"> </v>
      </c>
      <c r="F353" s="41" t="str">
        <f>IF(DATA!C359="CLOSED OUTLET -REMOVAL","X", IF(DATA!C359="ALL OTHER -REMOVAL", "O", IF(DATA!C359="CUSTOMER -PLACEMENT", "C", IF(DATA!C359="CUSTOMER -MOVEMENT", "C", " "))))</f>
        <v xml:space="preserve"> </v>
      </c>
      <c r="G353" s="40" t="str">
        <f t="shared" si="5"/>
        <v xml:space="preserve">|| | </v>
      </c>
      <c r="H353" s="39" t="e">
        <f>VLOOKUP(G:G,'INPUT ZCAM HIDE'!A:E,5,0)</f>
        <v>#N/A</v>
      </c>
      <c r="I353" s="39" t="e">
        <f>VLOOKUP(G:G,'INPUT ZCAM HIDE'!A:F,6,0)</f>
        <v>#N/A</v>
      </c>
    </row>
    <row r="354" spans="2:9" x14ac:dyDescent="0.35">
      <c r="B354" s="41">
        <f>DATA!$C$2+7*2</f>
        <v>14</v>
      </c>
      <c r="C354" s="40" t="str">
        <f>IF(DATA!A360="Z7 - REMOVAL","Z7", IF(DATA!A360="Z6 - PLACEMENT","Z6", IF(DATA!A360="ZL - MOVEMENT", "ZL","")))</f>
        <v/>
      </c>
      <c r="D354" s="40" t="str">
        <f>IF(DATA!B360="SPECIAL EVENT","SE", IF(DATA!B360="NON SPECIAL EVENT", "NSE",""))</f>
        <v/>
      </c>
      <c r="E354" s="42" t="str">
        <f>IF(DATA!P360="BREWED COFFEE","BC", IF(DATA!P360="BREWED TEA","BT", IF(DATA!P360="FOUNTAIN","F", IF(DATA!P360="COOLER","C", IF(DATA!P360="FROZEN BEV. MACHINE", "FBM", IF(DATA!P360="ICETAINER", "IT", IF(DATA!P360="VENDERS","V"," ")))))))</f>
        <v xml:space="preserve"> </v>
      </c>
      <c r="F354" s="41" t="str">
        <f>IF(DATA!C360="CLOSED OUTLET -REMOVAL","X", IF(DATA!C360="ALL OTHER -REMOVAL", "O", IF(DATA!C360="CUSTOMER -PLACEMENT", "C", IF(DATA!C360="CUSTOMER -MOVEMENT", "C", " "))))</f>
        <v xml:space="preserve"> </v>
      </c>
      <c r="G354" s="40" t="str">
        <f t="shared" si="5"/>
        <v xml:space="preserve">|| | </v>
      </c>
      <c r="H354" s="39" t="e">
        <f>VLOOKUP(G:G,'INPUT ZCAM HIDE'!A:E,5,0)</f>
        <v>#N/A</v>
      </c>
      <c r="I354" s="39" t="e">
        <f>VLOOKUP(G:G,'INPUT ZCAM HIDE'!A:F,6,0)</f>
        <v>#N/A</v>
      </c>
    </row>
    <row r="355" spans="2:9" x14ac:dyDescent="0.35">
      <c r="B355" s="41">
        <f>DATA!$C$2+7*2</f>
        <v>14</v>
      </c>
      <c r="C355" s="40" t="str">
        <f>IF(DATA!A361="Z7 - REMOVAL","Z7", IF(DATA!A361="Z6 - PLACEMENT","Z6", IF(DATA!A361="ZL - MOVEMENT", "ZL","")))</f>
        <v/>
      </c>
      <c r="D355" s="40" t="str">
        <f>IF(DATA!B361="SPECIAL EVENT","SE", IF(DATA!B361="NON SPECIAL EVENT", "NSE",""))</f>
        <v/>
      </c>
      <c r="E355" s="42" t="str">
        <f>IF(DATA!P361="BREWED COFFEE","BC", IF(DATA!P361="BREWED TEA","BT", IF(DATA!P361="FOUNTAIN","F", IF(DATA!P361="COOLER","C", IF(DATA!P361="FROZEN BEV. MACHINE", "FBM", IF(DATA!P361="ICETAINER", "IT", IF(DATA!P361="VENDERS","V"," ")))))))</f>
        <v xml:space="preserve"> </v>
      </c>
      <c r="F355" s="41" t="str">
        <f>IF(DATA!C361="CLOSED OUTLET -REMOVAL","X", IF(DATA!C361="ALL OTHER -REMOVAL", "O", IF(DATA!C361="CUSTOMER -PLACEMENT", "C", IF(DATA!C361="CUSTOMER -MOVEMENT", "C", " "))))</f>
        <v xml:space="preserve"> </v>
      </c>
      <c r="G355" s="40" t="str">
        <f t="shared" si="5"/>
        <v xml:space="preserve">|| | </v>
      </c>
      <c r="H355" s="39" t="e">
        <f>VLOOKUP(G:G,'INPUT ZCAM HIDE'!A:E,5,0)</f>
        <v>#N/A</v>
      </c>
      <c r="I355" s="39" t="e">
        <f>VLOOKUP(G:G,'INPUT ZCAM HIDE'!A:F,6,0)</f>
        <v>#N/A</v>
      </c>
    </row>
    <row r="356" spans="2:9" x14ac:dyDescent="0.35">
      <c r="B356" s="41">
        <f>DATA!$C$2+7*2</f>
        <v>14</v>
      </c>
      <c r="C356" s="40" t="str">
        <f>IF(DATA!A362="Z7 - REMOVAL","Z7", IF(DATA!A362="Z6 - PLACEMENT","Z6", IF(DATA!A362="ZL - MOVEMENT", "ZL","")))</f>
        <v/>
      </c>
      <c r="D356" s="40" t="str">
        <f>IF(DATA!B362="SPECIAL EVENT","SE", IF(DATA!B362="NON SPECIAL EVENT", "NSE",""))</f>
        <v/>
      </c>
      <c r="E356" s="42" t="str">
        <f>IF(DATA!P362="BREWED COFFEE","BC", IF(DATA!P362="BREWED TEA","BT", IF(DATA!P362="FOUNTAIN","F", IF(DATA!P362="COOLER","C", IF(DATA!P362="FROZEN BEV. MACHINE", "FBM", IF(DATA!P362="ICETAINER", "IT", IF(DATA!P362="VENDERS","V"," ")))))))</f>
        <v xml:space="preserve"> </v>
      </c>
      <c r="F356" s="41" t="str">
        <f>IF(DATA!C362="CLOSED OUTLET -REMOVAL","X", IF(DATA!C362="ALL OTHER -REMOVAL", "O", IF(DATA!C362="CUSTOMER -PLACEMENT", "C", IF(DATA!C362="CUSTOMER -MOVEMENT", "C", " "))))</f>
        <v xml:space="preserve"> </v>
      </c>
      <c r="G356" s="40" t="str">
        <f t="shared" si="5"/>
        <v xml:space="preserve">|| | </v>
      </c>
      <c r="H356" s="39" t="e">
        <f>VLOOKUP(G:G,'INPUT ZCAM HIDE'!A:E,5,0)</f>
        <v>#N/A</v>
      </c>
      <c r="I356" s="39" t="e">
        <f>VLOOKUP(G:G,'INPUT ZCAM HIDE'!A:F,6,0)</f>
        <v>#N/A</v>
      </c>
    </row>
    <row r="357" spans="2:9" x14ac:dyDescent="0.35">
      <c r="B357" s="41">
        <f>DATA!$C$2+7*2</f>
        <v>14</v>
      </c>
      <c r="C357" s="40" t="str">
        <f>IF(DATA!A363="Z7 - REMOVAL","Z7", IF(DATA!A363="Z6 - PLACEMENT","Z6", IF(DATA!A363="ZL - MOVEMENT", "ZL","")))</f>
        <v/>
      </c>
      <c r="D357" s="40" t="str">
        <f>IF(DATA!B363="SPECIAL EVENT","SE", IF(DATA!B363="NON SPECIAL EVENT", "NSE",""))</f>
        <v/>
      </c>
      <c r="E357" s="42" t="str">
        <f>IF(DATA!P363="BREWED COFFEE","BC", IF(DATA!P363="BREWED TEA","BT", IF(DATA!P363="FOUNTAIN","F", IF(DATA!P363="COOLER","C", IF(DATA!P363="FROZEN BEV. MACHINE", "FBM", IF(DATA!P363="ICETAINER", "IT", IF(DATA!P363="VENDERS","V"," ")))))))</f>
        <v xml:space="preserve"> </v>
      </c>
      <c r="F357" s="41" t="str">
        <f>IF(DATA!C363="CLOSED OUTLET -REMOVAL","X", IF(DATA!C363="ALL OTHER -REMOVAL", "O", IF(DATA!C363="CUSTOMER -PLACEMENT", "C", IF(DATA!C363="CUSTOMER -MOVEMENT", "C", " "))))</f>
        <v xml:space="preserve"> </v>
      </c>
      <c r="G357" s="40" t="str">
        <f t="shared" si="5"/>
        <v xml:space="preserve">|| | </v>
      </c>
      <c r="H357" s="39" t="e">
        <f>VLOOKUP(G:G,'INPUT ZCAM HIDE'!A:E,5,0)</f>
        <v>#N/A</v>
      </c>
      <c r="I357" s="39" t="e">
        <f>VLOOKUP(G:G,'INPUT ZCAM HIDE'!A:F,6,0)</f>
        <v>#N/A</v>
      </c>
    </row>
    <row r="358" spans="2:9" x14ac:dyDescent="0.35">
      <c r="B358" s="41">
        <f>DATA!$C$2+7*2</f>
        <v>14</v>
      </c>
      <c r="C358" s="40" t="str">
        <f>IF(DATA!A364="Z7 - REMOVAL","Z7", IF(DATA!A364="Z6 - PLACEMENT","Z6", IF(DATA!A364="ZL - MOVEMENT", "ZL","")))</f>
        <v/>
      </c>
      <c r="D358" s="40" t="str">
        <f>IF(DATA!B364="SPECIAL EVENT","SE", IF(DATA!B364="NON SPECIAL EVENT", "NSE",""))</f>
        <v/>
      </c>
      <c r="E358" s="42" t="str">
        <f>IF(DATA!P364="BREWED COFFEE","BC", IF(DATA!P364="BREWED TEA","BT", IF(DATA!P364="FOUNTAIN","F", IF(DATA!P364="COOLER","C", IF(DATA!P364="FROZEN BEV. MACHINE", "FBM", IF(DATA!P364="ICETAINER", "IT", IF(DATA!P364="VENDERS","V"," ")))))))</f>
        <v xml:space="preserve"> </v>
      </c>
      <c r="F358" s="41" t="str">
        <f>IF(DATA!C364="CLOSED OUTLET -REMOVAL","X", IF(DATA!C364="ALL OTHER -REMOVAL", "O", IF(DATA!C364="CUSTOMER -PLACEMENT", "C", IF(DATA!C364="CUSTOMER -MOVEMENT", "C", " "))))</f>
        <v xml:space="preserve"> </v>
      </c>
      <c r="G358" s="40" t="str">
        <f t="shared" si="5"/>
        <v xml:space="preserve">|| | </v>
      </c>
      <c r="H358" s="39" t="e">
        <f>VLOOKUP(G:G,'INPUT ZCAM HIDE'!A:E,5,0)</f>
        <v>#N/A</v>
      </c>
      <c r="I358" s="39" t="e">
        <f>VLOOKUP(G:G,'INPUT ZCAM HIDE'!A:F,6,0)</f>
        <v>#N/A</v>
      </c>
    </row>
    <row r="359" spans="2:9" x14ac:dyDescent="0.35">
      <c r="B359" s="41">
        <f>DATA!$C$2+7*2</f>
        <v>14</v>
      </c>
      <c r="C359" s="40" t="str">
        <f>IF(DATA!A365="Z7 - REMOVAL","Z7", IF(DATA!A365="Z6 - PLACEMENT","Z6", IF(DATA!A365="ZL - MOVEMENT", "ZL","")))</f>
        <v/>
      </c>
      <c r="D359" s="40" t="str">
        <f>IF(DATA!B365="SPECIAL EVENT","SE", IF(DATA!B365="NON SPECIAL EVENT", "NSE",""))</f>
        <v/>
      </c>
      <c r="E359" s="42" t="str">
        <f>IF(DATA!P365="BREWED COFFEE","BC", IF(DATA!P365="BREWED TEA","BT", IF(DATA!P365="FOUNTAIN","F", IF(DATA!P365="COOLER","C", IF(DATA!P365="FROZEN BEV. MACHINE", "FBM", IF(DATA!P365="ICETAINER", "IT", IF(DATA!P365="VENDERS","V"," ")))))))</f>
        <v xml:space="preserve"> </v>
      </c>
      <c r="F359" s="41" t="str">
        <f>IF(DATA!C365="CLOSED OUTLET -REMOVAL","X", IF(DATA!C365="ALL OTHER -REMOVAL", "O", IF(DATA!C365="CUSTOMER -PLACEMENT", "C", IF(DATA!C365="CUSTOMER -MOVEMENT", "C", " "))))</f>
        <v xml:space="preserve"> </v>
      </c>
      <c r="G359" s="40" t="str">
        <f t="shared" si="5"/>
        <v xml:space="preserve">|| | </v>
      </c>
      <c r="H359" s="39" t="e">
        <f>VLOOKUP(G:G,'INPUT ZCAM HIDE'!A:E,5,0)</f>
        <v>#N/A</v>
      </c>
      <c r="I359" s="39" t="e">
        <f>VLOOKUP(G:G,'INPUT ZCAM HIDE'!A:F,6,0)</f>
        <v>#N/A</v>
      </c>
    </row>
    <row r="360" spans="2:9" x14ac:dyDescent="0.35">
      <c r="B360" s="41">
        <f>DATA!$C$2+7*2</f>
        <v>14</v>
      </c>
      <c r="C360" s="40" t="str">
        <f>IF(DATA!A366="Z7 - REMOVAL","Z7", IF(DATA!A366="Z6 - PLACEMENT","Z6", IF(DATA!A366="ZL - MOVEMENT", "ZL","")))</f>
        <v/>
      </c>
      <c r="D360" s="40" t="str">
        <f>IF(DATA!B366="SPECIAL EVENT","SE", IF(DATA!B366="NON SPECIAL EVENT", "NSE",""))</f>
        <v/>
      </c>
      <c r="E360" s="42" t="str">
        <f>IF(DATA!P366="BREWED COFFEE","BC", IF(DATA!P366="BREWED TEA","BT", IF(DATA!P366="FOUNTAIN","F", IF(DATA!P366="COOLER","C", IF(DATA!P366="FROZEN BEV. MACHINE", "FBM", IF(DATA!P366="ICETAINER", "IT", IF(DATA!P366="VENDERS","V"," ")))))))</f>
        <v xml:space="preserve"> </v>
      </c>
      <c r="F360" s="41" t="str">
        <f>IF(DATA!C366="CLOSED OUTLET -REMOVAL","X", IF(DATA!C366="ALL OTHER -REMOVAL", "O", IF(DATA!C366="CUSTOMER -PLACEMENT", "C", IF(DATA!C366="CUSTOMER -MOVEMENT", "C", " "))))</f>
        <v xml:space="preserve"> </v>
      </c>
      <c r="G360" s="40" t="str">
        <f t="shared" si="5"/>
        <v xml:space="preserve">|| | </v>
      </c>
      <c r="H360" s="39" t="e">
        <f>VLOOKUP(G:G,'INPUT ZCAM HIDE'!A:E,5,0)</f>
        <v>#N/A</v>
      </c>
      <c r="I360" s="39" t="e">
        <f>VLOOKUP(G:G,'INPUT ZCAM HIDE'!A:F,6,0)</f>
        <v>#N/A</v>
      </c>
    </row>
    <row r="361" spans="2:9" x14ac:dyDescent="0.35">
      <c r="B361" s="41">
        <f>DATA!$C$2+7*2</f>
        <v>14</v>
      </c>
      <c r="C361" s="40" t="str">
        <f>IF(DATA!A367="Z7 - REMOVAL","Z7", IF(DATA!A367="Z6 - PLACEMENT","Z6", IF(DATA!A367="ZL - MOVEMENT", "ZL","")))</f>
        <v/>
      </c>
      <c r="D361" s="40" t="str">
        <f>IF(DATA!B367="SPECIAL EVENT","SE", IF(DATA!B367="NON SPECIAL EVENT", "NSE",""))</f>
        <v/>
      </c>
      <c r="E361" s="42" t="str">
        <f>IF(DATA!P367="BREWED COFFEE","BC", IF(DATA!P367="BREWED TEA","BT", IF(DATA!P367="FOUNTAIN","F", IF(DATA!P367="COOLER","C", IF(DATA!P367="FROZEN BEV. MACHINE", "FBM", IF(DATA!P367="ICETAINER", "IT", IF(DATA!P367="VENDERS","V"," ")))))))</f>
        <v xml:space="preserve"> </v>
      </c>
      <c r="F361" s="41" t="str">
        <f>IF(DATA!C367="CLOSED OUTLET -REMOVAL","X", IF(DATA!C367="ALL OTHER -REMOVAL", "O", IF(DATA!C367="CUSTOMER -PLACEMENT", "C", IF(DATA!C367="CUSTOMER -MOVEMENT", "C", " "))))</f>
        <v xml:space="preserve"> </v>
      </c>
      <c r="G361" s="40" t="str">
        <f t="shared" si="5"/>
        <v xml:space="preserve">|| | </v>
      </c>
      <c r="H361" s="39" t="e">
        <f>VLOOKUP(G:G,'INPUT ZCAM HIDE'!A:E,5,0)</f>
        <v>#N/A</v>
      </c>
      <c r="I361" s="39" t="e">
        <f>VLOOKUP(G:G,'INPUT ZCAM HIDE'!A:F,6,0)</f>
        <v>#N/A</v>
      </c>
    </row>
    <row r="362" spans="2:9" x14ac:dyDescent="0.35">
      <c r="B362" s="41">
        <f>DATA!$C$2+7*2</f>
        <v>14</v>
      </c>
      <c r="C362" s="40" t="str">
        <f>IF(DATA!A368="Z7 - REMOVAL","Z7", IF(DATA!A368="Z6 - PLACEMENT","Z6", IF(DATA!A368="ZL - MOVEMENT", "ZL","")))</f>
        <v/>
      </c>
      <c r="D362" s="40" t="str">
        <f>IF(DATA!B368="SPECIAL EVENT","SE", IF(DATA!B368="NON SPECIAL EVENT", "NSE",""))</f>
        <v/>
      </c>
      <c r="E362" s="42" t="str">
        <f>IF(DATA!P368="BREWED COFFEE","BC", IF(DATA!P368="BREWED TEA","BT", IF(DATA!P368="FOUNTAIN","F", IF(DATA!P368="COOLER","C", IF(DATA!P368="FROZEN BEV. MACHINE", "FBM", IF(DATA!P368="ICETAINER", "IT", IF(DATA!P368="VENDERS","V"," ")))))))</f>
        <v xml:space="preserve"> </v>
      </c>
      <c r="F362" s="41" t="str">
        <f>IF(DATA!C368="CLOSED OUTLET -REMOVAL","X", IF(DATA!C368="ALL OTHER -REMOVAL", "O", IF(DATA!C368="CUSTOMER -PLACEMENT", "C", IF(DATA!C368="CUSTOMER -MOVEMENT", "C", " "))))</f>
        <v xml:space="preserve"> </v>
      </c>
      <c r="G362" s="40" t="str">
        <f t="shared" si="5"/>
        <v xml:space="preserve">|| | </v>
      </c>
      <c r="H362" s="39" t="e">
        <f>VLOOKUP(G:G,'INPUT ZCAM HIDE'!A:E,5,0)</f>
        <v>#N/A</v>
      </c>
      <c r="I362" s="39" t="e">
        <f>VLOOKUP(G:G,'INPUT ZCAM HIDE'!A:F,6,0)</f>
        <v>#N/A</v>
      </c>
    </row>
    <row r="363" spans="2:9" x14ac:dyDescent="0.35">
      <c r="B363" s="41">
        <f>DATA!$C$2+7*2</f>
        <v>14</v>
      </c>
      <c r="C363" s="40" t="str">
        <f>IF(DATA!A369="Z7 - REMOVAL","Z7", IF(DATA!A369="Z6 - PLACEMENT","Z6", IF(DATA!A369="ZL - MOVEMENT", "ZL","")))</f>
        <v/>
      </c>
      <c r="D363" s="40" t="str">
        <f>IF(DATA!B369="SPECIAL EVENT","SE", IF(DATA!B369="NON SPECIAL EVENT", "NSE",""))</f>
        <v/>
      </c>
      <c r="E363" s="42" t="str">
        <f>IF(DATA!P369="BREWED COFFEE","BC", IF(DATA!P369="BREWED TEA","BT", IF(DATA!P369="FOUNTAIN","F", IF(DATA!P369="COOLER","C", IF(DATA!P369="FROZEN BEV. MACHINE", "FBM", IF(DATA!P369="ICETAINER", "IT", IF(DATA!P369="VENDERS","V"," ")))))))</f>
        <v xml:space="preserve"> </v>
      </c>
      <c r="F363" s="41" t="str">
        <f>IF(DATA!C369="CLOSED OUTLET -REMOVAL","X", IF(DATA!C369="ALL OTHER -REMOVAL", "O", IF(DATA!C369="CUSTOMER -PLACEMENT", "C", IF(DATA!C369="CUSTOMER -MOVEMENT", "C", " "))))</f>
        <v xml:space="preserve"> </v>
      </c>
      <c r="G363" s="40" t="str">
        <f t="shared" si="5"/>
        <v xml:space="preserve">|| | </v>
      </c>
      <c r="H363" s="39" t="e">
        <f>VLOOKUP(G:G,'INPUT ZCAM HIDE'!A:E,5,0)</f>
        <v>#N/A</v>
      </c>
      <c r="I363" s="39" t="e">
        <f>VLOOKUP(G:G,'INPUT ZCAM HIDE'!A:F,6,0)</f>
        <v>#N/A</v>
      </c>
    </row>
    <row r="364" spans="2:9" x14ac:dyDescent="0.35">
      <c r="B364" s="41">
        <f>DATA!$C$2+7*2</f>
        <v>14</v>
      </c>
      <c r="C364" s="40" t="str">
        <f>IF(DATA!A370="Z7 - REMOVAL","Z7", IF(DATA!A370="Z6 - PLACEMENT","Z6", IF(DATA!A370="ZL - MOVEMENT", "ZL","")))</f>
        <v/>
      </c>
      <c r="D364" s="40" t="str">
        <f>IF(DATA!B370="SPECIAL EVENT","SE", IF(DATA!B370="NON SPECIAL EVENT", "NSE",""))</f>
        <v/>
      </c>
      <c r="E364" s="42" t="str">
        <f>IF(DATA!P370="BREWED COFFEE","BC", IF(DATA!P370="BREWED TEA","BT", IF(DATA!P370="FOUNTAIN","F", IF(DATA!P370="COOLER","C", IF(DATA!P370="FROZEN BEV. MACHINE", "FBM", IF(DATA!P370="ICETAINER", "IT", IF(DATA!P370="VENDERS","V"," ")))))))</f>
        <v xml:space="preserve"> </v>
      </c>
      <c r="F364" s="41" t="str">
        <f>IF(DATA!C370="CLOSED OUTLET -REMOVAL","X", IF(DATA!C370="ALL OTHER -REMOVAL", "O", IF(DATA!C370="CUSTOMER -PLACEMENT", "C", IF(DATA!C370="CUSTOMER -MOVEMENT", "C", " "))))</f>
        <v xml:space="preserve"> </v>
      </c>
      <c r="G364" s="40" t="str">
        <f t="shared" si="5"/>
        <v xml:space="preserve">|| | </v>
      </c>
      <c r="H364" s="39" t="e">
        <f>VLOOKUP(G:G,'INPUT ZCAM HIDE'!A:E,5,0)</f>
        <v>#N/A</v>
      </c>
      <c r="I364" s="39" t="e">
        <f>VLOOKUP(G:G,'INPUT ZCAM HIDE'!A:F,6,0)</f>
        <v>#N/A</v>
      </c>
    </row>
    <row r="365" spans="2:9" x14ac:dyDescent="0.35">
      <c r="B365" s="41">
        <f>DATA!$C$2+7*2</f>
        <v>14</v>
      </c>
      <c r="C365" s="40" t="str">
        <f>IF(DATA!A371="Z7 - REMOVAL","Z7", IF(DATA!A371="Z6 - PLACEMENT","Z6", IF(DATA!A371="ZL - MOVEMENT", "ZL","")))</f>
        <v/>
      </c>
      <c r="D365" s="40" t="str">
        <f>IF(DATA!B371="SPECIAL EVENT","SE", IF(DATA!B371="NON SPECIAL EVENT", "NSE",""))</f>
        <v/>
      </c>
      <c r="E365" s="42" t="str">
        <f>IF(DATA!P371="BREWED COFFEE","BC", IF(DATA!P371="BREWED TEA","BT", IF(DATA!P371="FOUNTAIN","F", IF(DATA!P371="COOLER","C", IF(DATA!P371="FROZEN BEV. MACHINE", "FBM", IF(DATA!P371="ICETAINER", "IT", IF(DATA!P371="VENDERS","V"," ")))))))</f>
        <v xml:space="preserve"> </v>
      </c>
      <c r="F365" s="41" t="str">
        <f>IF(DATA!C371="CLOSED OUTLET -REMOVAL","X", IF(DATA!C371="ALL OTHER -REMOVAL", "O", IF(DATA!C371="CUSTOMER -PLACEMENT", "C", IF(DATA!C371="CUSTOMER -MOVEMENT", "C", " "))))</f>
        <v xml:space="preserve"> </v>
      </c>
      <c r="G365" s="40" t="str">
        <f t="shared" si="5"/>
        <v xml:space="preserve">|| | </v>
      </c>
      <c r="H365" s="39" t="e">
        <f>VLOOKUP(G:G,'INPUT ZCAM HIDE'!A:E,5,0)</f>
        <v>#N/A</v>
      </c>
      <c r="I365" s="39" t="e">
        <f>VLOOKUP(G:G,'INPUT ZCAM HIDE'!A:F,6,0)</f>
        <v>#N/A</v>
      </c>
    </row>
    <row r="366" spans="2:9" x14ac:dyDescent="0.35">
      <c r="B366" s="41">
        <f>DATA!$C$2+7*2</f>
        <v>14</v>
      </c>
      <c r="C366" s="40" t="str">
        <f>IF(DATA!A372="Z7 - REMOVAL","Z7", IF(DATA!A372="Z6 - PLACEMENT","Z6", IF(DATA!A372="ZL - MOVEMENT", "ZL","")))</f>
        <v/>
      </c>
      <c r="D366" s="40" t="str">
        <f>IF(DATA!B372="SPECIAL EVENT","SE", IF(DATA!B372="NON SPECIAL EVENT", "NSE",""))</f>
        <v/>
      </c>
      <c r="E366" s="42" t="str">
        <f>IF(DATA!P372="BREWED COFFEE","BC", IF(DATA!P372="BREWED TEA","BT", IF(DATA!P372="FOUNTAIN","F", IF(DATA!P372="COOLER","C", IF(DATA!P372="FROZEN BEV. MACHINE", "FBM", IF(DATA!P372="ICETAINER", "IT", IF(DATA!P372="VENDERS","V"," ")))))))</f>
        <v xml:space="preserve"> </v>
      </c>
      <c r="F366" s="41" t="str">
        <f>IF(DATA!C372="CLOSED OUTLET -REMOVAL","X", IF(DATA!C372="ALL OTHER -REMOVAL", "O", IF(DATA!C372="CUSTOMER -PLACEMENT", "C", IF(DATA!C372="CUSTOMER -MOVEMENT", "C", " "))))</f>
        <v xml:space="preserve"> </v>
      </c>
      <c r="G366" s="40" t="str">
        <f t="shared" si="5"/>
        <v xml:space="preserve">|| | </v>
      </c>
      <c r="H366" s="39" t="e">
        <f>VLOOKUP(G:G,'INPUT ZCAM HIDE'!A:E,5,0)</f>
        <v>#N/A</v>
      </c>
      <c r="I366" s="39" t="e">
        <f>VLOOKUP(G:G,'INPUT ZCAM HIDE'!A:F,6,0)</f>
        <v>#N/A</v>
      </c>
    </row>
    <row r="367" spans="2:9" x14ac:dyDescent="0.35">
      <c r="B367" s="41">
        <f>DATA!$C$2+7*2</f>
        <v>14</v>
      </c>
      <c r="C367" s="40" t="str">
        <f>IF(DATA!A373="Z7 - REMOVAL","Z7", IF(DATA!A373="Z6 - PLACEMENT","Z6", IF(DATA!A373="ZL - MOVEMENT", "ZL","")))</f>
        <v/>
      </c>
      <c r="D367" s="40" t="str">
        <f>IF(DATA!B373="SPECIAL EVENT","SE", IF(DATA!B373="NON SPECIAL EVENT", "NSE",""))</f>
        <v/>
      </c>
      <c r="E367" s="42" t="str">
        <f>IF(DATA!P373="BREWED COFFEE","BC", IF(DATA!P373="BREWED TEA","BT", IF(DATA!P373="FOUNTAIN","F", IF(DATA!P373="COOLER","C", IF(DATA!P373="FROZEN BEV. MACHINE", "FBM", IF(DATA!P373="ICETAINER", "IT", IF(DATA!P373="VENDERS","V"," ")))))))</f>
        <v xml:space="preserve"> </v>
      </c>
      <c r="F367" s="41" t="str">
        <f>IF(DATA!C373="CLOSED OUTLET -REMOVAL","X", IF(DATA!C373="ALL OTHER -REMOVAL", "O", IF(DATA!C373="CUSTOMER -PLACEMENT", "C", IF(DATA!C373="CUSTOMER -MOVEMENT", "C", " "))))</f>
        <v xml:space="preserve"> </v>
      </c>
      <c r="G367" s="40" t="str">
        <f t="shared" si="5"/>
        <v xml:space="preserve">|| | </v>
      </c>
      <c r="H367" s="39" t="e">
        <f>VLOOKUP(G:G,'INPUT ZCAM HIDE'!A:E,5,0)</f>
        <v>#N/A</v>
      </c>
      <c r="I367" s="39" t="e">
        <f>VLOOKUP(G:G,'INPUT ZCAM HIDE'!A:F,6,0)</f>
        <v>#N/A</v>
      </c>
    </row>
    <row r="368" spans="2:9" x14ac:dyDescent="0.35">
      <c r="B368" s="41">
        <f>DATA!$C$2+7*2</f>
        <v>14</v>
      </c>
      <c r="C368" s="40" t="str">
        <f>IF(DATA!A374="Z7 - REMOVAL","Z7", IF(DATA!A374="Z6 - PLACEMENT","Z6", IF(DATA!A374="ZL - MOVEMENT", "ZL","")))</f>
        <v/>
      </c>
      <c r="D368" s="40" t="str">
        <f>IF(DATA!B374="SPECIAL EVENT","SE", IF(DATA!B374="NON SPECIAL EVENT", "NSE",""))</f>
        <v/>
      </c>
      <c r="E368" s="42" t="str">
        <f>IF(DATA!P374="BREWED COFFEE","BC", IF(DATA!P374="BREWED TEA","BT", IF(DATA!P374="FOUNTAIN","F", IF(DATA!P374="COOLER","C", IF(DATA!P374="FROZEN BEV. MACHINE", "FBM", IF(DATA!P374="ICETAINER", "IT", IF(DATA!P374="VENDERS","V"," ")))))))</f>
        <v xml:space="preserve"> </v>
      </c>
      <c r="F368" s="41" t="str">
        <f>IF(DATA!C374="CLOSED OUTLET -REMOVAL","X", IF(DATA!C374="ALL OTHER -REMOVAL", "O", IF(DATA!C374="CUSTOMER -PLACEMENT", "C", IF(DATA!C374="CUSTOMER -MOVEMENT", "C", " "))))</f>
        <v xml:space="preserve"> </v>
      </c>
      <c r="G368" s="40" t="str">
        <f t="shared" si="5"/>
        <v xml:space="preserve">|| | </v>
      </c>
      <c r="H368" s="39" t="e">
        <f>VLOOKUP(G:G,'INPUT ZCAM HIDE'!A:E,5,0)</f>
        <v>#N/A</v>
      </c>
      <c r="I368" s="39" t="e">
        <f>VLOOKUP(G:G,'INPUT ZCAM HIDE'!A:F,6,0)</f>
        <v>#N/A</v>
      </c>
    </row>
    <row r="369" spans="2:9" x14ac:dyDescent="0.35">
      <c r="B369" s="41">
        <f>DATA!$C$2+7*2</f>
        <v>14</v>
      </c>
      <c r="C369" s="40" t="str">
        <f>IF(DATA!A375="Z7 - REMOVAL","Z7", IF(DATA!A375="Z6 - PLACEMENT","Z6", IF(DATA!A375="ZL - MOVEMENT", "ZL","")))</f>
        <v/>
      </c>
      <c r="D369" s="40" t="str">
        <f>IF(DATA!B375="SPECIAL EVENT","SE", IF(DATA!B375="NON SPECIAL EVENT", "NSE",""))</f>
        <v/>
      </c>
      <c r="E369" s="42" t="str">
        <f>IF(DATA!P375="BREWED COFFEE","BC", IF(DATA!P375="BREWED TEA","BT", IF(DATA!P375="FOUNTAIN","F", IF(DATA!P375="COOLER","C", IF(DATA!P375="FROZEN BEV. MACHINE", "FBM", IF(DATA!P375="ICETAINER", "IT", IF(DATA!P375="VENDERS","V"," ")))))))</f>
        <v xml:space="preserve"> </v>
      </c>
      <c r="F369" s="41" t="str">
        <f>IF(DATA!C375="CLOSED OUTLET -REMOVAL","X", IF(DATA!C375="ALL OTHER -REMOVAL", "O", IF(DATA!C375="CUSTOMER -PLACEMENT", "C", IF(DATA!C375="CUSTOMER -MOVEMENT", "C", " "))))</f>
        <v xml:space="preserve"> </v>
      </c>
      <c r="G369" s="40" t="str">
        <f t="shared" si="5"/>
        <v xml:space="preserve">|| | </v>
      </c>
      <c r="H369" s="39" t="e">
        <f>VLOOKUP(G:G,'INPUT ZCAM HIDE'!A:E,5,0)</f>
        <v>#N/A</v>
      </c>
      <c r="I369" s="39" t="e">
        <f>VLOOKUP(G:G,'INPUT ZCAM HIDE'!A:F,6,0)</f>
        <v>#N/A</v>
      </c>
    </row>
    <row r="370" spans="2:9" x14ac:dyDescent="0.35">
      <c r="B370" s="41">
        <f>DATA!$C$2+7*2</f>
        <v>14</v>
      </c>
      <c r="C370" s="40" t="str">
        <f>IF(DATA!A376="Z7 - REMOVAL","Z7", IF(DATA!A376="Z6 - PLACEMENT","Z6", IF(DATA!A376="ZL - MOVEMENT", "ZL","")))</f>
        <v/>
      </c>
      <c r="D370" s="40" t="str">
        <f>IF(DATA!B376="SPECIAL EVENT","SE", IF(DATA!B376="NON SPECIAL EVENT", "NSE",""))</f>
        <v/>
      </c>
      <c r="E370" s="42" t="str">
        <f>IF(DATA!P376="BREWED COFFEE","BC", IF(DATA!P376="BREWED TEA","BT", IF(DATA!P376="FOUNTAIN","F", IF(DATA!P376="COOLER","C", IF(DATA!P376="FROZEN BEV. MACHINE", "FBM", IF(DATA!P376="ICETAINER", "IT", IF(DATA!P376="VENDERS","V"," ")))))))</f>
        <v xml:space="preserve"> </v>
      </c>
      <c r="F370" s="41" t="str">
        <f>IF(DATA!C376="CLOSED OUTLET -REMOVAL","X", IF(DATA!C376="ALL OTHER -REMOVAL", "O", IF(DATA!C376="CUSTOMER -PLACEMENT", "C", IF(DATA!C376="CUSTOMER -MOVEMENT", "C", " "))))</f>
        <v xml:space="preserve"> </v>
      </c>
      <c r="G370" s="40" t="str">
        <f t="shared" si="5"/>
        <v xml:space="preserve">|| | </v>
      </c>
      <c r="H370" s="39" t="e">
        <f>VLOOKUP(G:G,'INPUT ZCAM HIDE'!A:E,5,0)</f>
        <v>#N/A</v>
      </c>
      <c r="I370" s="39" t="e">
        <f>VLOOKUP(G:G,'INPUT ZCAM HIDE'!A:F,6,0)</f>
        <v>#N/A</v>
      </c>
    </row>
    <row r="371" spans="2:9" x14ac:dyDescent="0.35">
      <c r="B371" s="41">
        <f>DATA!$C$2+7*2</f>
        <v>14</v>
      </c>
      <c r="C371" s="40" t="str">
        <f>IF(DATA!A377="Z7 - REMOVAL","Z7", IF(DATA!A377="Z6 - PLACEMENT","Z6", IF(DATA!A377="ZL - MOVEMENT", "ZL","")))</f>
        <v/>
      </c>
      <c r="D371" s="40" t="str">
        <f>IF(DATA!B377="SPECIAL EVENT","SE", IF(DATA!B377="NON SPECIAL EVENT", "NSE",""))</f>
        <v/>
      </c>
      <c r="E371" s="42" t="str">
        <f>IF(DATA!P377="BREWED COFFEE","BC", IF(DATA!P377="BREWED TEA","BT", IF(DATA!P377="FOUNTAIN","F", IF(DATA!P377="COOLER","C", IF(DATA!P377="FROZEN BEV. MACHINE", "FBM", IF(DATA!P377="ICETAINER", "IT", IF(DATA!P377="VENDERS","V"," ")))))))</f>
        <v xml:space="preserve"> </v>
      </c>
      <c r="F371" s="41" t="str">
        <f>IF(DATA!C377="CLOSED OUTLET -REMOVAL","X", IF(DATA!C377="ALL OTHER -REMOVAL", "O", IF(DATA!C377="CUSTOMER -PLACEMENT", "C", IF(DATA!C377="CUSTOMER -MOVEMENT", "C", " "))))</f>
        <v xml:space="preserve"> </v>
      </c>
      <c r="G371" s="40" t="str">
        <f t="shared" si="5"/>
        <v xml:space="preserve">|| | </v>
      </c>
      <c r="H371" s="39" t="e">
        <f>VLOOKUP(G:G,'INPUT ZCAM HIDE'!A:E,5,0)</f>
        <v>#N/A</v>
      </c>
      <c r="I371" s="39" t="e">
        <f>VLOOKUP(G:G,'INPUT ZCAM HIDE'!A:F,6,0)</f>
        <v>#N/A</v>
      </c>
    </row>
    <row r="372" spans="2:9" x14ac:dyDescent="0.35">
      <c r="B372" s="41">
        <f>DATA!$C$2+7*2</f>
        <v>14</v>
      </c>
      <c r="C372" s="40" t="str">
        <f>IF(DATA!A378="Z7 - REMOVAL","Z7", IF(DATA!A378="Z6 - PLACEMENT","Z6", IF(DATA!A378="ZL - MOVEMENT", "ZL","")))</f>
        <v/>
      </c>
      <c r="D372" s="40" t="str">
        <f>IF(DATA!B378="SPECIAL EVENT","SE", IF(DATA!B378="NON SPECIAL EVENT", "NSE",""))</f>
        <v/>
      </c>
      <c r="E372" s="42" t="str">
        <f>IF(DATA!P378="BREWED COFFEE","BC", IF(DATA!P378="BREWED TEA","BT", IF(DATA!P378="FOUNTAIN","F", IF(DATA!P378="COOLER","C", IF(DATA!P378="FROZEN BEV. MACHINE", "FBM", IF(DATA!P378="ICETAINER", "IT", IF(DATA!P378="VENDERS","V"," ")))))))</f>
        <v xml:space="preserve"> </v>
      </c>
      <c r="F372" s="41" t="str">
        <f>IF(DATA!C378="CLOSED OUTLET -REMOVAL","X", IF(DATA!C378="ALL OTHER -REMOVAL", "O", IF(DATA!C378="CUSTOMER -PLACEMENT", "C", IF(DATA!C378="CUSTOMER -MOVEMENT", "C", " "))))</f>
        <v xml:space="preserve"> </v>
      </c>
      <c r="G372" s="40" t="str">
        <f t="shared" si="5"/>
        <v xml:space="preserve">|| | </v>
      </c>
      <c r="H372" s="39" t="e">
        <f>VLOOKUP(G:G,'INPUT ZCAM HIDE'!A:E,5,0)</f>
        <v>#N/A</v>
      </c>
      <c r="I372" s="39" t="e">
        <f>VLOOKUP(G:G,'INPUT ZCAM HIDE'!A:F,6,0)</f>
        <v>#N/A</v>
      </c>
    </row>
    <row r="373" spans="2:9" x14ac:dyDescent="0.35">
      <c r="B373" s="41">
        <f>DATA!$C$2+7*2</f>
        <v>14</v>
      </c>
      <c r="C373" s="40" t="str">
        <f>IF(DATA!A379="Z7 - REMOVAL","Z7", IF(DATA!A379="Z6 - PLACEMENT","Z6", IF(DATA!A379="ZL - MOVEMENT", "ZL","")))</f>
        <v/>
      </c>
      <c r="D373" s="40" t="str">
        <f>IF(DATA!B379="SPECIAL EVENT","SE", IF(DATA!B379="NON SPECIAL EVENT", "NSE",""))</f>
        <v/>
      </c>
      <c r="E373" s="42" t="str">
        <f>IF(DATA!P379="BREWED COFFEE","BC", IF(DATA!P379="BREWED TEA","BT", IF(DATA!P379="FOUNTAIN","F", IF(DATA!P379="COOLER","C", IF(DATA!P379="FROZEN BEV. MACHINE", "FBM", IF(DATA!P379="ICETAINER", "IT", IF(DATA!P379="VENDERS","V"," ")))))))</f>
        <v xml:space="preserve"> </v>
      </c>
      <c r="F373" s="41" t="str">
        <f>IF(DATA!C379="CLOSED OUTLET -REMOVAL","X", IF(DATA!C379="ALL OTHER -REMOVAL", "O", IF(DATA!C379="CUSTOMER -PLACEMENT", "C", IF(DATA!C379="CUSTOMER -MOVEMENT", "C", " "))))</f>
        <v xml:space="preserve"> </v>
      </c>
      <c r="G373" s="40" t="str">
        <f t="shared" si="5"/>
        <v xml:space="preserve">|| | </v>
      </c>
      <c r="H373" s="39" t="e">
        <f>VLOOKUP(G:G,'INPUT ZCAM HIDE'!A:E,5,0)</f>
        <v>#N/A</v>
      </c>
      <c r="I373" s="39" t="e">
        <f>VLOOKUP(G:G,'INPUT ZCAM HIDE'!A:F,6,0)</f>
        <v>#N/A</v>
      </c>
    </row>
    <row r="374" spans="2:9" x14ac:dyDescent="0.35">
      <c r="B374" s="41">
        <f>DATA!$C$2+7*2</f>
        <v>14</v>
      </c>
      <c r="C374" s="40" t="str">
        <f>IF(DATA!A380="Z7 - REMOVAL","Z7", IF(DATA!A380="Z6 - PLACEMENT","Z6", IF(DATA!A380="ZL - MOVEMENT", "ZL","")))</f>
        <v/>
      </c>
      <c r="D374" s="40" t="str">
        <f>IF(DATA!B380="SPECIAL EVENT","SE", IF(DATA!B380="NON SPECIAL EVENT", "NSE",""))</f>
        <v/>
      </c>
      <c r="E374" s="42" t="str">
        <f>IF(DATA!P380="BREWED COFFEE","BC", IF(DATA!P380="BREWED TEA","BT", IF(DATA!P380="FOUNTAIN","F", IF(DATA!P380="COOLER","C", IF(DATA!P380="FROZEN BEV. MACHINE", "FBM", IF(DATA!P380="ICETAINER", "IT", IF(DATA!P380="VENDERS","V"," ")))))))</f>
        <v xml:space="preserve"> </v>
      </c>
      <c r="F374" s="41" t="str">
        <f>IF(DATA!C380="CLOSED OUTLET -REMOVAL","X", IF(DATA!C380="ALL OTHER -REMOVAL", "O", IF(DATA!C380="CUSTOMER -PLACEMENT", "C", IF(DATA!C380="CUSTOMER -MOVEMENT", "C", " "))))</f>
        <v xml:space="preserve"> </v>
      </c>
      <c r="G374" s="40" t="str">
        <f t="shared" si="5"/>
        <v xml:space="preserve">|| | </v>
      </c>
      <c r="H374" s="39" t="e">
        <f>VLOOKUP(G:G,'INPUT ZCAM HIDE'!A:E,5,0)</f>
        <v>#N/A</v>
      </c>
      <c r="I374" s="39" t="e">
        <f>VLOOKUP(G:G,'INPUT ZCAM HIDE'!A:F,6,0)</f>
        <v>#N/A</v>
      </c>
    </row>
    <row r="375" spans="2:9" x14ac:dyDescent="0.35">
      <c r="B375" s="41">
        <f>DATA!$C$2+7*2</f>
        <v>14</v>
      </c>
      <c r="C375" s="40" t="str">
        <f>IF(DATA!A381="Z7 - REMOVAL","Z7", IF(DATA!A381="Z6 - PLACEMENT","Z6", IF(DATA!A381="ZL - MOVEMENT", "ZL","")))</f>
        <v/>
      </c>
      <c r="D375" s="40" t="str">
        <f>IF(DATA!B381="SPECIAL EVENT","SE", IF(DATA!B381="NON SPECIAL EVENT", "NSE",""))</f>
        <v/>
      </c>
      <c r="E375" s="42" t="str">
        <f>IF(DATA!P381="BREWED COFFEE","BC", IF(DATA!P381="BREWED TEA","BT", IF(DATA!P381="FOUNTAIN","F", IF(DATA!P381="COOLER","C", IF(DATA!P381="FROZEN BEV. MACHINE", "FBM", IF(DATA!P381="ICETAINER", "IT", IF(DATA!P381="VENDERS","V"," ")))))))</f>
        <v xml:space="preserve"> </v>
      </c>
      <c r="F375" s="41" t="str">
        <f>IF(DATA!C381="CLOSED OUTLET -REMOVAL","X", IF(DATA!C381="ALL OTHER -REMOVAL", "O", IF(DATA!C381="CUSTOMER -PLACEMENT", "C", IF(DATA!C381="CUSTOMER -MOVEMENT", "C", " "))))</f>
        <v xml:space="preserve"> </v>
      </c>
      <c r="G375" s="40" t="str">
        <f t="shared" si="5"/>
        <v xml:space="preserve">|| | </v>
      </c>
      <c r="H375" s="39" t="e">
        <f>VLOOKUP(G:G,'INPUT ZCAM HIDE'!A:E,5,0)</f>
        <v>#N/A</v>
      </c>
      <c r="I375" s="39" t="e">
        <f>VLOOKUP(G:G,'INPUT ZCAM HIDE'!A:F,6,0)</f>
        <v>#N/A</v>
      </c>
    </row>
    <row r="376" spans="2:9" x14ac:dyDescent="0.35">
      <c r="B376" s="41">
        <f>DATA!$C$2+7*2</f>
        <v>14</v>
      </c>
      <c r="C376" s="40" t="str">
        <f>IF(DATA!A382="Z7 - REMOVAL","Z7", IF(DATA!A382="Z6 - PLACEMENT","Z6", IF(DATA!A382="ZL - MOVEMENT", "ZL","")))</f>
        <v/>
      </c>
      <c r="D376" s="40" t="str">
        <f>IF(DATA!B382="SPECIAL EVENT","SE", IF(DATA!B382="NON SPECIAL EVENT", "NSE",""))</f>
        <v/>
      </c>
      <c r="E376" s="42" t="str">
        <f>IF(DATA!P382="BREWED COFFEE","BC", IF(DATA!P382="BREWED TEA","BT", IF(DATA!P382="FOUNTAIN","F", IF(DATA!P382="COOLER","C", IF(DATA!P382="FROZEN BEV. MACHINE", "FBM", IF(DATA!P382="ICETAINER", "IT", IF(DATA!P382="VENDERS","V"," ")))))))</f>
        <v xml:space="preserve"> </v>
      </c>
      <c r="F376" s="41" t="str">
        <f>IF(DATA!C382="CLOSED OUTLET -REMOVAL","X", IF(DATA!C382="ALL OTHER -REMOVAL", "O", IF(DATA!C382="CUSTOMER -PLACEMENT", "C", IF(DATA!C382="CUSTOMER -MOVEMENT", "C", " "))))</f>
        <v xml:space="preserve"> </v>
      </c>
      <c r="G376" s="40" t="str">
        <f t="shared" si="5"/>
        <v xml:space="preserve">|| | </v>
      </c>
      <c r="H376" s="39" t="e">
        <f>VLOOKUP(G:G,'INPUT ZCAM HIDE'!A:E,5,0)</f>
        <v>#N/A</v>
      </c>
      <c r="I376" s="39" t="e">
        <f>VLOOKUP(G:G,'INPUT ZCAM HIDE'!A:F,6,0)</f>
        <v>#N/A</v>
      </c>
    </row>
    <row r="377" spans="2:9" x14ac:dyDescent="0.35">
      <c r="B377" s="41">
        <f>DATA!$C$2+7*2</f>
        <v>14</v>
      </c>
      <c r="C377" s="40" t="str">
        <f>IF(DATA!A383="Z7 - REMOVAL","Z7", IF(DATA!A383="Z6 - PLACEMENT","Z6", IF(DATA!A383="ZL - MOVEMENT", "ZL","")))</f>
        <v/>
      </c>
      <c r="D377" s="40" t="str">
        <f>IF(DATA!B383="SPECIAL EVENT","SE", IF(DATA!B383="NON SPECIAL EVENT", "NSE",""))</f>
        <v/>
      </c>
      <c r="E377" s="42" t="str">
        <f>IF(DATA!P383="BREWED COFFEE","BC", IF(DATA!P383="BREWED TEA","BT", IF(DATA!P383="FOUNTAIN","F", IF(DATA!P383="COOLER","C", IF(DATA!P383="FROZEN BEV. MACHINE", "FBM", IF(DATA!P383="ICETAINER", "IT", IF(DATA!P383="VENDERS","V"," ")))))))</f>
        <v xml:space="preserve"> </v>
      </c>
      <c r="F377" s="41" t="str">
        <f>IF(DATA!C383="CLOSED OUTLET -REMOVAL","X", IF(DATA!C383="ALL OTHER -REMOVAL", "O", IF(DATA!C383="CUSTOMER -PLACEMENT", "C", IF(DATA!C383="CUSTOMER -MOVEMENT", "C", " "))))</f>
        <v xml:space="preserve"> </v>
      </c>
      <c r="G377" s="40" t="str">
        <f t="shared" si="5"/>
        <v xml:space="preserve">|| | </v>
      </c>
      <c r="H377" s="39" t="e">
        <f>VLOOKUP(G:G,'INPUT ZCAM HIDE'!A:E,5,0)</f>
        <v>#N/A</v>
      </c>
      <c r="I377" s="39" t="e">
        <f>VLOOKUP(G:G,'INPUT ZCAM HIDE'!A:F,6,0)</f>
        <v>#N/A</v>
      </c>
    </row>
    <row r="378" spans="2:9" x14ac:dyDescent="0.35">
      <c r="B378" s="41">
        <f>DATA!$C$2+7*2</f>
        <v>14</v>
      </c>
      <c r="C378" s="40" t="str">
        <f>IF(DATA!A384="Z7 - REMOVAL","Z7", IF(DATA!A384="Z6 - PLACEMENT","Z6", IF(DATA!A384="ZL - MOVEMENT", "ZL","")))</f>
        <v/>
      </c>
      <c r="D378" s="40" t="str">
        <f>IF(DATA!B384="SPECIAL EVENT","SE", IF(DATA!B384="NON SPECIAL EVENT", "NSE",""))</f>
        <v/>
      </c>
      <c r="E378" s="42" t="str">
        <f>IF(DATA!P384="BREWED COFFEE","BC", IF(DATA!P384="BREWED TEA","BT", IF(DATA!P384="FOUNTAIN","F", IF(DATA!P384="COOLER","C", IF(DATA!P384="FROZEN BEV. MACHINE", "FBM", IF(DATA!P384="ICETAINER", "IT", IF(DATA!P384="VENDERS","V"," ")))))))</f>
        <v xml:space="preserve"> </v>
      </c>
      <c r="F378" s="41" t="str">
        <f>IF(DATA!C384="CLOSED OUTLET -REMOVAL","X", IF(DATA!C384="ALL OTHER -REMOVAL", "O", IF(DATA!C384="CUSTOMER -PLACEMENT", "C", IF(DATA!C384="CUSTOMER -MOVEMENT", "C", " "))))</f>
        <v xml:space="preserve"> </v>
      </c>
      <c r="G378" s="40" t="str">
        <f t="shared" si="5"/>
        <v xml:space="preserve">|| | </v>
      </c>
      <c r="H378" s="39" t="e">
        <f>VLOOKUP(G:G,'INPUT ZCAM HIDE'!A:E,5,0)</f>
        <v>#N/A</v>
      </c>
      <c r="I378" s="39" t="e">
        <f>VLOOKUP(G:G,'INPUT ZCAM HIDE'!A:F,6,0)</f>
        <v>#N/A</v>
      </c>
    </row>
    <row r="379" spans="2:9" x14ac:dyDescent="0.35">
      <c r="B379" s="41">
        <f>DATA!$C$2+7*2</f>
        <v>14</v>
      </c>
      <c r="C379" s="40" t="str">
        <f>IF(DATA!A385="Z7 - REMOVAL","Z7", IF(DATA!A385="Z6 - PLACEMENT","Z6", IF(DATA!A385="ZL - MOVEMENT", "ZL","")))</f>
        <v/>
      </c>
      <c r="D379" s="40" t="str">
        <f>IF(DATA!B385="SPECIAL EVENT","SE", IF(DATA!B385="NON SPECIAL EVENT", "NSE",""))</f>
        <v/>
      </c>
      <c r="E379" s="42" t="str">
        <f>IF(DATA!P385="BREWED COFFEE","BC", IF(DATA!P385="BREWED TEA","BT", IF(DATA!P385="FOUNTAIN","F", IF(DATA!P385="COOLER","C", IF(DATA!P385="FROZEN BEV. MACHINE", "FBM", IF(DATA!P385="ICETAINER", "IT", IF(DATA!P385="VENDERS","V"," ")))))))</f>
        <v xml:space="preserve"> </v>
      </c>
      <c r="F379" s="41" t="str">
        <f>IF(DATA!C385="CLOSED OUTLET -REMOVAL","X", IF(DATA!C385="ALL OTHER -REMOVAL", "O", IF(DATA!C385="CUSTOMER -PLACEMENT", "C", IF(DATA!C385="CUSTOMER -MOVEMENT", "C", " "))))</f>
        <v xml:space="preserve"> </v>
      </c>
      <c r="G379" s="40" t="str">
        <f t="shared" si="5"/>
        <v xml:space="preserve">|| | </v>
      </c>
      <c r="H379" s="39" t="e">
        <f>VLOOKUP(G:G,'INPUT ZCAM HIDE'!A:E,5,0)</f>
        <v>#N/A</v>
      </c>
      <c r="I379" s="39" t="e">
        <f>VLOOKUP(G:G,'INPUT ZCAM HIDE'!A:F,6,0)</f>
        <v>#N/A</v>
      </c>
    </row>
    <row r="380" spans="2:9" x14ac:dyDescent="0.35">
      <c r="B380" s="41">
        <f>DATA!$C$2+7*2</f>
        <v>14</v>
      </c>
      <c r="C380" s="40" t="str">
        <f>IF(DATA!A386="Z7 - REMOVAL","Z7", IF(DATA!A386="Z6 - PLACEMENT","Z6", IF(DATA!A386="ZL - MOVEMENT", "ZL","")))</f>
        <v/>
      </c>
      <c r="D380" s="40" t="str">
        <f>IF(DATA!B386="SPECIAL EVENT","SE", IF(DATA!B386="NON SPECIAL EVENT", "NSE",""))</f>
        <v/>
      </c>
      <c r="E380" s="42" t="str">
        <f>IF(DATA!P386="BREWED COFFEE","BC", IF(DATA!P386="BREWED TEA","BT", IF(DATA!P386="FOUNTAIN","F", IF(DATA!P386="COOLER","C", IF(DATA!P386="FROZEN BEV. MACHINE", "FBM", IF(DATA!P386="ICETAINER", "IT", IF(DATA!P386="VENDERS","V"," ")))))))</f>
        <v xml:space="preserve"> </v>
      </c>
      <c r="F380" s="41" t="str">
        <f>IF(DATA!C386="CLOSED OUTLET -REMOVAL","X", IF(DATA!C386="ALL OTHER -REMOVAL", "O", IF(DATA!C386="CUSTOMER -PLACEMENT", "C", IF(DATA!C386="CUSTOMER -MOVEMENT", "C", " "))))</f>
        <v xml:space="preserve"> </v>
      </c>
      <c r="G380" s="40" t="str">
        <f t="shared" si="5"/>
        <v xml:space="preserve">|| | </v>
      </c>
      <c r="H380" s="39" t="e">
        <f>VLOOKUP(G:G,'INPUT ZCAM HIDE'!A:E,5,0)</f>
        <v>#N/A</v>
      </c>
      <c r="I380" s="39" t="e">
        <f>VLOOKUP(G:G,'INPUT ZCAM HIDE'!A:F,6,0)</f>
        <v>#N/A</v>
      </c>
    </row>
    <row r="381" spans="2:9" x14ac:dyDescent="0.35">
      <c r="B381" s="41">
        <f>DATA!$C$2+7*2</f>
        <v>14</v>
      </c>
      <c r="C381" s="40" t="str">
        <f>IF(DATA!A387="Z7 - REMOVAL","Z7", IF(DATA!A387="Z6 - PLACEMENT","Z6", IF(DATA!A387="ZL - MOVEMENT", "ZL","")))</f>
        <v/>
      </c>
      <c r="D381" s="40" t="str">
        <f>IF(DATA!B387="SPECIAL EVENT","SE", IF(DATA!B387="NON SPECIAL EVENT", "NSE",""))</f>
        <v/>
      </c>
      <c r="E381" s="42" t="str">
        <f>IF(DATA!P387="BREWED COFFEE","BC", IF(DATA!P387="BREWED TEA","BT", IF(DATA!P387="FOUNTAIN","F", IF(DATA!P387="COOLER","C", IF(DATA!P387="FROZEN BEV. MACHINE", "FBM", IF(DATA!P387="ICETAINER", "IT", IF(DATA!P387="VENDERS","V"," ")))))))</f>
        <v xml:space="preserve"> </v>
      </c>
      <c r="F381" s="41" t="str">
        <f>IF(DATA!C387="CLOSED OUTLET -REMOVAL","X", IF(DATA!C387="ALL OTHER -REMOVAL", "O", IF(DATA!C387="CUSTOMER -PLACEMENT", "C", IF(DATA!C387="CUSTOMER -MOVEMENT", "C", " "))))</f>
        <v xml:space="preserve"> </v>
      </c>
      <c r="G381" s="40" t="str">
        <f t="shared" si="5"/>
        <v xml:space="preserve">|| | </v>
      </c>
      <c r="H381" s="39" t="e">
        <f>VLOOKUP(G:G,'INPUT ZCAM HIDE'!A:E,5,0)</f>
        <v>#N/A</v>
      </c>
      <c r="I381" s="39" t="e">
        <f>VLOOKUP(G:G,'INPUT ZCAM HIDE'!A:F,6,0)</f>
        <v>#N/A</v>
      </c>
    </row>
    <row r="382" spans="2:9" x14ac:dyDescent="0.35">
      <c r="B382" s="41">
        <f>DATA!$C$2+7*2</f>
        <v>14</v>
      </c>
      <c r="C382" s="40" t="str">
        <f>IF(DATA!A388="Z7 - REMOVAL","Z7", IF(DATA!A388="Z6 - PLACEMENT","Z6", IF(DATA!A388="ZL - MOVEMENT", "ZL","")))</f>
        <v/>
      </c>
      <c r="D382" s="40" t="str">
        <f>IF(DATA!B388="SPECIAL EVENT","SE", IF(DATA!B388="NON SPECIAL EVENT", "NSE",""))</f>
        <v/>
      </c>
      <c r="E382" s="42" t="str">
        <f>IF(DATA!P388="BREWED COFFEE","BC", IF(DATA!P388="BREWED TEA","BT", IF(DATA!P388="FOUNTAIN","F", IF(DATA!P388="COOLER","C", IF(DATA!P388="FROZEN BEV. MACHINE", "FBM", IF(DATA!P388="ICETAINER", "IT", IF(DATA!P388="VENDERS","V"," ")))))))</f>
        <v xml:space="preserve"> </v>
      </c>
      <c r="F382" s="41" t="str">
        <f>IF(DATA!C388="CLOSED OUTLET -REMOVAL","X", IF(DATA!C388="ALL OTHER -REMOVAL", "O", IF(DATA!C388="CUSTOMER -PLACEMENT", "C", IF(DATA!C388="CUSTOMER -MOVEMENT", "C", " "))))</f>
        <v xml:space="preserve"> </v>
      </c>
      <c r="G382" s="40" t="str">
        <f t="shared" si="5"/>
        <v xml:space="preserve">|| | </v>
      </c>
      <c r="H382" s="39" t="e">
        <f>VLOOKUP(G:G,'INPUT ZCAM HIDE'!A:E,5,0)</f>
        <v>#N/A</v>
      </c>
      <c r="I382" s="39" t="e">
        <f>VLOOKUP(G:G,'INPUT ZCAM HIDE'!A:F,6,0)</f>
        <v>#N/A</v>
      </c>
    </row>
    <row r="383" spans="2:9" x14ac:dyDescent="0.35">
      <c r="B383" s="41">
        <f>DATA!$C$2+7*2</f>
        <v>14</v>
      </c>
      <c r="C383" s="40" t="str">
        <f>IF(DATA!A389="Z7 - REMOVAL","Z7", IF(DATA!A389="Z6 - PLACEMENT","Z6", IF(DATA!A389="ZL - MOVEMENT", "ZL","")))</f>
        <v/>
      </c>
      <c r="D383" s="40" t="str">
        <f>IF(DATA!B389="SPECIAL EVENT","SE", IF(DATA!B389="NON SPECIAL EVENT", "NSE",""))</f>
        <v/>
      </c>
      <c r="E383" s="42" t="str">
        <f>IF(DATA!P389="BREWED COFFEE","BC", IF(DATA!P389="BREWED TEA","BT", IF(DATA!P389="FOUNTAIN","F", IF(DATA!P389="COOLER","C", IF(DATA!P389="FROZEN BEV. MACHINE", "FBM", IF(DATA!P389="ICETAINER", "IT", IF(DATA!P389="VENDERS","V"," ")))))))</f>
        <v xml:space="preserve"> </v>
      </c>
      <c r="F383" s="41" t="str">
        <f>IF(DATA!C389="CLOSED OUTLET -REMOVAL","X", IF(DATA!C389="ALL OTHER -REMOVAL", "O", IF(DATA!C389="CUSTOMER -PLACEMENT", "C", IF(DATA!C389="CUSTOMER -MOVEMENT", "C", " "))))</f>
        <v xml:space="preserve"> </v>
      </c>
      <c r="G383" s="40" t="str">
        <f t="shared" si="5"/>
        <v xml:space="preserve">|| | </v>
      </c>
      <c r="H383" s="39" t="e">
        <f>VLOOKUP(G:G,'INPUT ZCAM HIDE'!A:E,5,0)</f>
        <v>#N/A</v>
      </c>
      <c r="I383" s="39" t="e">
        <f>VLOOKUP(G:G,'INPUT ZCAM HIDE'!A:F,6,0)</f>
        <v>#N/A</v>
      </c>
    </row>
    <row r="384" spans="2:9" x14ac:dyDescent="0.35">
      <c r="B384" s="41">
        <f>DATA!$C$2+7*2</f>
        <v>14</v>
      </c>
      <c r="C384" s="40" t="str">
        <f>IF(DATA!A390="Z7 - REMOVAL","Z7", IF(DATA!A390="Z6 - PLACEMENT","Z6", IF(DATA!A390="ZL - MOVEMENT", "ZL","")))</f>
        <v/>
      </c>
      <c r="D384" s="40" t="str">
        <f>IF(DATA!B390="SPECIAL EVENT","SE", IF(DATA!B390="NON SPECIAL EVENT", "NSE",""))</f>
        <v/>
      </c>
      <c r="E384" s="42" t="str">
        <f>IF(DATA!P390="BREWED COFFEE","BC", IF(DATA!P390="BREWED TEA","BT", IF(DATA!P390="FOUNTAIN","F", IF(DATA!P390="COOLER","C", IF(DATA!P390="FROZEN BEV. MACHINE", "FBM", IF(DATA!P390="ICETAINER", "IT", IF(DATA!P390="VENDERS","V"," ")))))))</f>
        <v xml:space="preserve"> </v>
      </c>
      <c r="F384" s="41" t="str">
        <f>IF(DATA!C390="CLOSED OUTLET -REMOVAL","X", IF(DATA!C390="ALL OTHER -REMOVAL", "O", IF(DATA!C390="CUSTOMER -PLACEMENT", "C", IF(DATA!C390="CUSTOMER -MOVEMENT", "C", " "))))</f>
        <v xml:space="preserve"> </v>
      </c>
      <c r="G384" s="40" t="str">
        <f t="shared" si="5"/>
        <v xml:space="preserve">|| | </v>
      </c>
      <c r="H384" s="39" t="e">
        <f>VLOOKUP(G:G,'INPUT ZCAM HIDE'!A:E,5,0)</f>
        <v>#N/A</v>
      </c>
      <c r="I384" s="39" t="e">
        <f>VLOOKUP(G:G,'INPUT ZCAM HIDE'!A:F,6,0)</f>
        <v>#N/A</v>
      </c>
    </row>
    <row r="385" spans="2:9" x14ac:dyDescent="0.35">
      <c r="B385" s="41">
        <f>DATA!$C$2+7*2</f>
        <v>14</v>
      </c>
      <c r="C385" s="40" t="str">
        <f>IF(DATA!A391="Z7 - REMOVAL","Z7", IF(DATA!A391="Z6 - PLACEMENT","Z6", IF(DATA!A391="ZL - MOVEMENT", "ZL","")))</f>
        <v/>
      </c>
      <c r="D385" s="40" t="str">
        <f>IF(DATA!B391="SPECIAL EVENT","SE", IF(DATA!B391="NON SPECIAL EVENT", "NSE",""))</f>
        <v/>
      </c>
      <c r="E385" s="42" t="str">
        <f>IF(DATA!P391="BREWED COFFEE","BC", IF(DATA!P391="BREWED TEA","BT", IF(DATA!P391="FOUNTAIN","F", IF(DATA!P391="COOLER","C", IF(DATA!P391="FROZEN BEV. MACHINE", "FBM", IF(DATA!P391="ICETAINER", "IT", IF(DATA!P391="VENDERS","V"," ")))))))</f>
        <v xml:space="preserve"> </v>
      </c>
      <c r="F385" s="41" t="str">
        <f>IF(DATA!C391="CLOSED OUTLET -REMOVAL","X", IF(DATA!C391="ALL OTHER -REMOVAL", "O", IF(DATA!C391="CUSTOMER -PLACEMENT", "C", IF(DATA!C391="CUSTOMER -MOVEMENT", "C", " "))))</f>
        <v xml:space="preserve"> </v>
      </c>
      <c r="G385" s="40" t="str">
        <f t="shared" si="5"/>
        <v xml:space="preserve">|| | </v>
      </c>
      <c r="H385" s="39" t="e">
        <f>VLOOKUP(G:G,'INPUT ZCAM HIDE'!A:E,5,0)</f>
        <v>#N/A</v>
      </c>
      <c r="I385" s="39" t="e">
        <f>VLOOKUP(G:G,'INPUT ZCAM HIDE'!A:F,6,0)</f>
        <v>#N/A</v>
      </c>
    </row>
    <row r="386" spans="2:9" x14ac:dyDescent="0.35">
      <c r="B386" s="41">
        <f>DATA!$C$2+7*2</f>
        <v>14</v>
      </c>
      <c r="C386" s="40" t="str">
        <f>IF(DATA!A392="Z7 - REMOVAL","Z7", IF(DATA!A392="Z6 - PLACEMENT","Z6", IF(DATA!A392="ZL - MOVEMENT", "ZL","")))</f>
        <v/>
      </c>
      <c r="D386" s="40" t="str">
        <f>IF(DATA!B392="SPECIAL EVENT","SE", IF(DATA!B392="NON SPECIAL EVENT", "NSE",""))</f>
        <v/>
      </c>
      <c r="E386" s="42" t="str">
        <f>IF(DATA!P392="BREWED COFFEE","BC", IF(DATA!P392="BREWED TEA","BT", IF(DATA!P392="FOUNTAIN","F", IF(DATA!P392="COOLER","C", IF(DATA!P392="FROZEN BEV. MACHINE", "FBM", IF(DATA!P392="ICETAINER", "IT", IF(DATA!P392="VENDERS","V"," ")))))))</f>
        <v xml:space="preserve"> </v>
      </c>
      <c r="F386" s="41" t="str">
        <f>IF(DATA!C392="CLOSED OUTLET -REMOVAL","X", IF(DATA!C392="ALL OTHER -REMOVAL", "O", IF(DATA!C392="CUSTOMER -PLACEMENT", "C", IF(DATA!C392="CUSTOMER -MOVEMENT", "C", " "))))</f>
        <v xml:space="preserve"> </v>
      </c>
      <c r="G386" s="40" t="str">
        <f t="shared" si="5"/>
        <v xml:space="preserve">|| | </v>
      </c>
      <c r="H386" s="39" t="e">
        <f>VLOOKUP(G:G,'INPUT ZCAM HIDE'!A:E,5,0)</f>
        <v>#N/A</v>
      </c>
      <c r="I386" s="39" t="e">
        <f>VLOOKUP(G:G,'INPUT ZCAM HIDE'!A:F,6,0)</f>
        <v>#N/A</v>
      </c>
    </row>
    <row r="387" spans="2:9" x14ac:dyDescent="0.35">
      <c r="B387" s="41">
        <f>DATA!$C$2+7*2</f>
        <v>14</v>
      </c>
      <c r="C387" s="40" t="str">
        <f>IF(DATA!A393="Z7 - REMOVAL","Z7", IF(DATA!A393="Z6 - PLACEMENT","Z6", IF(DATA!A393="ZL - MOVEMENT", "ZL","")))</f>
        <v/>
      </c>
      <c r="D387" s="40" t="str">
        <f>IF(DATA!B393="SPECIAL EVENT","SE", IF(DATA!B393="NON SPECIAL EVENT", "NSE",""))</f>
        <v/>
      </c>
      <c r="E387" s="42" t="str">
        <f>IF(DATA!P393="BREWED COFFEE","BC", IF(DATA!P393="BREWED TEA","BT", IF(DATA!P393="FOUNTAIN","F", IF(DATA!P393="COOLER","C", IF(DATA!P393="FROZEN BEV. MACHINE", "FBM", IF(DATA!P393="ICETAINER", "IT", IF(DATA!P393="VENDERS","V"," ")))))))</f>
        <v xml:space="preserve"> </v>
      </c>
      <c r="F387" s="41" t="str">
        <f>IF(DATA!C393="CLOSED OUTLET -REMOVAL","X", IF(DATA!C393="ALL OTHER -REMOVAL", "O", IF(DATA!C393="CUSTOMER -PLACEMENT", "C", IF(DATA!C393="CUSTOMER -MOVEMENT", "C", " "))))</f>
        <v xml:space="preserve"> </v>
      </c>
      <c r="G387" s="40" t="str">
        <f t="shared" si="5"/>
        <v xml:space="preserve">|| | </v>
      </c>
      <c r="H387" s="39" t="e">
        <f>VLOOKUP(G:G,'INPUT ZCAM HIDE'!A:E,5,0)</f>
        <v>#N/A</v>
      </c>
      <c r="I387" s="39" t="e">
        <f>VLOOKUP(G:G,'INPUT ZCAM HIDE'!A:F,6,0)</f>
        <v>#N/A</v>
      </c>
    </row>
    <row r="388" spans="2:9" x14ac:dyDescent="0.35">
      <c r="B388" s="41">
        <f>DATA!$C$2+7*2</f>
        <v>14</v>
      </c>
      <c r="C388" s="40" t="str">
        <f>IF(DATA!A394="Z7 - REMOVAL","Z7", IF(DATA!A394="Z6 - PLACEMENT","Z6", IF(DATA!A394="ZL - MOVEMENT", "ZL","")))</f>
        <v/>
      </c>
      <c r="D388" s="40" t="str">
        <f>IF(DATA!B394="SPECIAL EVENT","SE", IF(DATA!B394="NON SPECIAL EVENT", "NSE",""))</f>
        <v/>
      </c>
      <c r="E388" s="42" t="str">
        <f>IF(DATA!P394="BREWED COFFEE","BC", IF(DATA!P394="BREWED TEA","BT", IF(DATA!P394="FOUNTAIN","F", IF(DATA!P394="COOLER","C", IF(DATA!P394="FROZEN BEV. MACHINE", "FBM", IF(DATA!P394="ICETAINER", "IT", IF(DATA!P394="VENDERS","V"," ")))))))</f>
        <v xml:space="preserve"> </v>
      </c>
      <c r="F388" s="41" t="str">
        <f>IF(DATA!C394="CLOSED OUTLET -REMOVAL","X", IF(DATA!C394="ALL OTHER -REMOVAL", "O", IF(DATA!C394="CUSTOMER -PLACEMENT", "C", IF(DATA!C394="CUSTOMER -MOVEMENT", "C", " "))))</f>
        <v xml:space="preserve"> </v>
      </c>
      <c r="G388" s="40" t="str">
        <f t="shared" ref="G388:G451" si="6">CONCATENATE(C388,"|",D388,"|",E388,"|",F388)</f>
        <v xml:space="preserve">|| | </v>
      </c>
      <c r="H388" s="39" t="e">
        <f>VLOOKUP(G:G,'INPUT ZCAM HIDE'!A:E,5,0)</f>
        <v>#N/A</v>
      </c>
      <c r="I388" s="39" t="e">
        <f>VLOOKUP(G:G,'INPUT ZCAM HIDE'!A:F,6,0)</f>
        <v>#N/A</v>
      </c>
    </row>
    <row r="389" spans="2:9" x14ac:dyDescent="0.35">
      <c r="B389" s="41">
        <f>DATA!$C$2+7*2</f>
        <v>14</v>
      </c>
      <c r="C389" s="40" t="str">
        <f>IF(DATA!A395="Z7 - REMOVAL","Z7", IF(DATA!A395="Z6 - PLACEMENT","Z6", IF(DATA!A395="ZL - MOVEMENT", "ZL","")))</f>
        <v/>
      </c>
      <c r="D389" s="40" t="str">
        <f>IF(DATA!B395="SPECIAL EVENT","SE", IF(DATA!B395="NON SPECIAL EVENT", "NSE",""))</f>
        <v/>
      </c>
      <c r="E389" s="42" t="str">
        <f>IF(DATA!P395="BREWED COFFEE","BC", IF(DATA!P395="BREWED TEA","BT", IF(DATA!P395="FOUNTAIN","F", IF(DATA!P395="COOLER","C", IF(DATA!P395="FROZEN BEV. MACHINE", "FBM", IF(DATA!P395="ICETAINER", "IT", IF(DATA!P395="VENDERS","V"," ")))))))</f>
        <v xml:space="preserve"> </v>
      </c>
      <c r="F389" s="41" t="str">
        <f>IF(DATA!C395="CLOSED OUTLET -REMOVAL","X", IF(DATA!C395="ALL OTHER -REMOVAL", "O", IF(DATA!C395="CUSTOMER -PLACEMENT", "C", IF(DATA!C395="CUSTOMER -MOVEMENT", "C", " "))))</f>
        <v xml:space="preserve"> </v>
      </c>
      <c r="G389" s="40" t="str">
        <f t="shared" si="6"/>
        <v xml:space="preserve">|| | </v>
      </c>
      <c r="H389" s="39" t="e">
        <f>VLOOKUP(G:G,'INPUT ZCAM HIDE'!A:E,5,0)</f>
        <v>#N/A</v>
      </c>
      <c r="I389" s="39" t="e">
        <f>VLOOKUP(G:G,'INPUT ZCAM HIDE'!A:F,6,0)</f>
        <v>#N/A</v>
      </c>
    </row>
    <row r="390" spans="2:9" x14ac:dyDescent="0.35">
      <c r="B390" s="41">
        <f>DATA!$C$2+7*2</f>
        <v>14</v>
      </c>
      <c r="C390" s="40" t="str">
        <f>IF(DATA!A396="Z7 - REMOVAL","Z7", IF(DATA!A396="Z6 - PLACEMENT","Z6", IF(DATA!A396="ZL - MOVEMENT", "ZL","")))</f>
        <v/>
      </c>
      <c r="D390" s="40" t="str">
        <f>IF(DATA!B396="SPECIAL EVENT","SE", IF(DATA!B396="NON SPECIAL EVENT", "NSE",""))</f>
        <v/>
      </c>
      <c r="E390" s="42" t="str">
        <f>IF(DATA!P396="BREWED COFFEE","BC", IF(DATA!P396="BREWED TEA","BT", IF(DATA!P396="FOUNTAIN","F", IF(DATA!P396="COOLER","C", IF(DATA!P396="FROZEN BEV. MACHINE", "FBM", IF(DATA!P396="ICETAINER", "IT", IF(DATA!P396="VENDERS","V"," ")))))))</f>
        <v xml:space="preserve"> </v>
      </c>
      <c r="F390" s="41" t="str">
        <f>IF(DATA!C396="CLOSED OUTLET -REMOVAL","X", IF(DATA!C396="ALL OTHER -REMOVAL", "O", IF(DATA!C396="CUSTOMER -PLACEMENT", "C", IF(DATA!C396="CUSTOMER -MOVEMENT", "C", " "))))</f>
        <v xml:space="preserve"> </v>
      </c>
      <c r="G390" s="40" t="str">
        <f t="shared" si="6"/>
        <v xml:space="preserve">|| | </v>
      </c>
      <c r="H390" s="39" t="e">
        <f>VLOOKUP(G:G,'INPUT ZCAM HIDE'!A:E,5,0)</f>
        <v>#N/A</v>
      </c>
      <c r="I390" s="39" t="e">
        <f>VLOOKUP(G:G,'INPUT ZCAM HIDE'!A:F,6,0)</f>
        <v>#N/A</v>
      </c>
    </row>
    <row r="391" spans="2:9" x14ac:dyDescent="0.35">
      <c r="B391" s="41">
        <f>DATA!$C$2+7*2</f>
        <v>14</v>
      </c>
      <c r="C391" s="40" t="str">
        <f>IF(DATA!A397="Z7 - REMOVAL","Z7", IF(DATA!A397="Z6 - PLACEMENT","Z6", IF(DATA!A397="ZL - MOVEMENT", "ZL","")))</f>
        <v/>
      </c>
      <c r="D391" s="40" t="str">
        <f>IF(DATA!B397="SPECIAL EVENT","SE", IF(DATA!B397="NON SPECIAL EVENT", "NSE",""))</f>
        <v/>
      </c>
      <c r="E391" s="42" t="str">
        <f>IF(DATA!P397="BREWED COFFEE","BC", IF(DATA!P397="BREWED TEA","BT", IF(DATA!P397="FOUNTAIN","F", IF(DATA!P397="COOLER","C", IF(DATA!P397="FROZEN BEV. MACHINE", "FBM", IF(DATA!P397="ICETAINER", "IT", IF(DATA!P397="VENDERS","V"," ")))))))</f>
        <v xml:space="preserve"> </v>
      </c>
      <c r="F391" s="41" t="str">
        <f>IF(DATA!C397="CLOSED OUTLET -REMOVAL","X", IF(DATA!C397="ALL OTHER -REMOVAL", "O", IF(DATA!C397="CUSTOMER -PLACEMENT", "C", IF(DATA!C397="CUSTOMER -MOVEMENT", "C", " "))))</f>
        <v xml:space="preserve"> </v>
      </c>
      <c r="G391" s="40" t="str">
        <f t="shared" si="6"/>
        <v xml:space="preserve">|| | </v>
      </c>
      <c r="H391" s="39" t="e">
        <f>VLOOKUP(G:G,'INPUT ZCAM HIDE'!A:E,5,0)</f>
        <v>#N/A</v>
      </c>
      <c r="I391" s="39" t="e">
        <f>VLOOKUP(G:G,'INPUT ZCAM HIDE'!A:F,6,0)</f>
        <v>#N/A</v>
      </c>
    </row>
    <row r="392" spans="2:9" x14ac:dyDescent="0.35">
      <c r="B392" s="41">
        <f>DATA!$C$2+7*2</f>
        <v>14</v>
      </c>
      <c r="C392" s="40" t="str">
        <f>IF(DATA!A398="Z7 - REMOVAL","Z7", IF(DATA!A398="Z6 - PLACEMENT","Z6", IF(DATA!A398="ZL - MOVEMENT", "ZL","")))</f>
        <v/>
      </c>
      <c r="D392" s="40" t="str">
        <f>IF(DATA!B398="SPECIAL EVENT","SE", IF(DATA!B398="NON SPECIAL EVENT", "NSE",""))</f>
        <v/>
      </c>
      <c r="E392" s="42" t="str">
        <f>IF(DATA!P398="BREWED COFFEE","BC", IF(DATA!P398="BREWED TEA","BT", IF(DATA!P398="FOUNTAIN","F", IF(DATA!P398="COOLER","C", IF(DATA!P398="FROZEN BEV. MACHINE", "FBM", IF(DATA!P398="ICETAINER", "IT", IF(DATA!P398="VENDERS","V"," ")))))))</f>
        <v xml:space="preserve"> </v>
      </c>
      <c r="F392" s="41" t="str">
        <f>IF(DATA!C398="CLOSED OUTLET -REMOVAL","X", IF(DATA!C398="ALL OTHER -REMOVAL", "O", IF(DATA!C398="CUSTOMER -PLACEMENT", "C", IF(DATA!C398="CUSTOMER -MOVEMENT", "C", " "))))</f>
        <v xml:space="preserve"> </v>
      </c>
      <c r="G392" s="40" t="str">
        <f t="shared" si="6"/>
        <v xml:space="preserve">|| | </v>
      </c>
      <c r="H392" s="39" t="e">
        <f>VLOOKUP(G:G,'INPUT ZCAM HIDE'!A:E,5,0)</f>
        <v>#N/A</v>
      </c>
      <c r="I392" s="39" t="e">
        <f>VLOOKUP(G:G,'INPUT ZCAM HIDE'!A:F,6,0)</f>
        <v>#N/A</v>
      </c>
    </row>
    <row r="393" spans="2:9" x14ac:dyDescent="0.35">
      <c r="B393" s="41">
        <f>DATA!$C$2+7*2</f>
        <v>14</v>
      </c>
      <c r="C393" s="40" t="str">
        <f>IF(DATA!A399="Z7 - REMOVAL","Z7", IF(DATA!A399="Z6 - PLACEMENT","Z6", IF(DATA!A399="ZL - MOVEMENT", "ZL","")))</f>
        <v/>
      </c>
      <c r="D393" s="40" t="str">
        <f>IF(DATA!B399="SPECIAL EVENT","SE", IF(DATA!B399="NON SPECIAL EVENT", "NSE",""))</f>
        <v/>
      </c>
      <c r="E393" s="42" t="str">
        <f>IF(DATA!P399="BREWED COFFEE","BC", IF(DATA!P399="BREWED TEA","BT", IF(DATA!P399="FOUNTAIN","F", IF(DATA!P399="COOLER","C", IF(DATA!P399="FROZEN BEV. MACHINE", "FBM", IF(DATA!P399="ICETAINER", "IT", IF(DATA!P399="VENDERS","V"," ")))))))</f>
        <v xml:space="preserve"> </v>
      </c>
      <c r="F393" s="41" t="str">
        <f>IF(DATA!C399="CLOSED OUTLET -REMOVAL","X", IF(DATA!C399="ALL OTHER -REMOVAL", "O", IF(DATA!C399="CUSTOMER -PLACEMENT", "C", IF(DATA!C399="CUSTOMER -MOVEMENT", "C", " "))))</f>
        <v xml:space="preserve"> </v>
      </c>
      <c r="G393" s="40" t="str">
        <f t="shared" si="6"/>
        <v xml:space="preserve">|| | </v>
      </c>
      <c r="H393" s="39" t="e">
        <f>VLOOKUP(G:G,'INPUT ZCAM HIDE'!A:E,5,0)</f>
        <v>#N/A</v>
      </c>
      <c r="I393" s="39" t="e">
        <f>VLOOKUP(G:G,'INPUT ZCAM HIDE'!A:F,6,0)</f>
        <v>#N/A</v>
      </c>
    </row>
    <row r="394" spans="2:9" x14ac:dyDescent="0.35">
      <c r="B394" s="41">
        <f>DATA!$C$2+7*2</f>
        <v>14</v>
      </c>
      <c r="C394" s="40" t="str">
        <f>IF(DATA!A400="Z7 - REMOVAL","Z7", IF(DATA!A400="Z6 - PLACEMENT","Z6", IF(DATA!A400="ZL - MOVEMENT", "ZL","")))</f>
        <v/>
      </c>
      <c r="D394" s="40" t="str">
        <f>IF(DATA!B400="SPECIAL EVENT","SE", IF(DATA!B400="NON SPECIAL EVENT", "NSE",""))</f>
        <v/>
      </c>
      <c r="E394" s="42" t="str">
        <f>IF(DATA!P400="BREWED COFFEE","BC", IF(DATA!P400="BREWED TEA","BT", IF(DATA!P400="FOUNTAIN","F", IF(DATA!P400="COOLER","C", IF(DATA!P400="FROZEN BEV. MACHINE", "FBM", IF(DATA!P400="ICETAINER", "IT", IF(DATA!P400="VENDERS","V"," ")))))))</f>
        <v xml:space="preserve"> </v>
      </c>
      <c r="F394" s="41" t="str">
        <f>IF(DATA!C400="CLOSED OUTLET -REMOVAL","X", IF(DATA!C400="ALL OTHER -REMOVAL", "O", IF(DATA!C400="CUSTOMER -PLACEMENT", "C", IF(DATA!C400="CUSTOMER -MOVEMENT", "C", " "))))</f>
        <v xml:space="preserve"> </v>
      </c>
      <c r="G394" s="40" t="str">
        <f t="shared" si="6"/>
        <v xml:space="preserve">|| | </v>
      </c>
      <c r="H394" s="39" t="e">
        <f>VLOOKUP(G:G,'INPUT ZCAM HIDE'!A:E,5,0)</f>
        <v>#N/A</v>
      </c>
      <c r="I394" s="39" t="e">
        <f>VLOOKUP(G:G,'INPUT ZCAM HIDE'!A:F,6,0)</f>
        <v>#N/A</v>
      </c>
    </row>
    <row r="395" spans="2:9" x14ac:dyDescent="0.35">
      <c r="B395" s="41">
        <f>DATA!$C$2+7*2</f>
        <v>14</v>
      </c>
      <c r="C395" s="40" t="str">
        <f>IF(DATA!A401="Z7 - REMOVAL","Z7", IF(DATA!A401="Z6 - PLACEMENT","Z6", IF(DATA!A401="ZL - MOVEMENT", "ZL","")))</f>
        <v/>
      </c>
      <c r="D395" s="40" t="str">
        <f>IF(DATA!B401="SPECIAL EVENT","SE", IF(DATA!B401="NON SPECIAL EVENT", "NSE",""))</f>
        <v/>
      </c>
      <c r="E395" s="42" t="str">
        <f>IF(DATA!P401="BREWED COFFEE","BC", IF(DATA!P401="BREWED TEA","BT", IF(DATA!P401="FOUNTAIN","F", IF(DATA!P401="COOLER","C", IF(DATA!P401="FROZEN BEV. MACHINE", "FBM", IF(DATA!P401="ICETAINER", "IT", IF(DATA!P401="VENDERS","V"," ")))))))</f>
        <v xml:space="preserve"> </v>
      </c>
      <c r="F395" s="41" t="str">
        <f>IF(DATA!C401="CLOSED OUTLET -REMOVAL","X", IF(DATA!C401="ALL OTHER -REMOVAL", "O", IF(DATA!C401="CUSTOMER -PLACEMENT", "C", IF(DATA!C401="CUSTOMER -MOVEMENT", "C", " "))))</f>
        <v xml:space="preserve"> </v>
      </c>
      <c r="G395" s="40" t="str">
        <f t="shared" si="6"/>
        <v xml:space="preserve">|| | </v>
      </c>
      <c r="H395" s="39" t="e">
        <f>VLOOKUP(G:G,'INPUT ZCAM HIDE'!A:E,5,0)</f>
        <v>#N/A</v>
      </c>
      <c r="I395" s="39" t="e">
        <f>VLOOKUP(G:G,'INPUT ZCAM HIDE'!A:F,6,0)</f>
        <v>#N/A</v>
      </c>
    </row>
    <row r="396" spans="2:9" x14ac:dyDescent="0.35">
      <c r="B396" s="41">
        <f>DATA!$C$2+7*2</f>
        <v>14</v>
      </c>
      <c r="C396" s="40" t="str">
        <f>IF(DATA!A402="Z7 - REMOVAL","Z7", IF(DATA!A402="Z6 - PLACEMENT","Z6", IF(DATA!A402="ZL - MOVEMENT", "ZL","")))</f>
        <v/>
      </c>
      <c r="D396" s="40" t="str">
        <f>IF(DATA!B402="SPECIAL EVENT","SE", IF(DATA!B402="NON SPECIAL EVENT", "NSE",""))</f>
        <v/>
      </c>
      <c r="E396" s="42" t="str">
        <f>IF(DATA!P402="BREWED COFFEE","BC", IF(DATA!P402="BREWED TEA","BT", IF(DATA!P402="FOUNTAIN","F", IF(DATA!P402="COOLER","C", IF(DATA!P402="FROZEN BEV. MACHINE", "FBM", IF(DATA!P402="ICETAINER", "IT", IF(DATA!P402="VENDERS","V"," ")))))))</f>
        <v xml:space="preserve"> </v>
      </c>
      <c r="F396" s="41" t="str">
        <f>IF(DATA!C402="CLOSED OUTLET -REMOVAL","X", IF(DATA!C402="ALL OTHER -REMOVAL", "O", IF(DATA!C402="CUSTOMER -PLACEMENT", "C", IF(DATA!C402="CUSTOMER -MOVEMENT", "C", " "))))</f>
        <v xml:space="preserve"> </v>
      </c>
      <c r="G396" s="40" t="str">
        <f t="shared" si="6"/>
        <v xml:space="preserve">|| | </v>
      </c>
      <c r="H396" s="39" t="e">
        <f>VLOOKUP(G:G,'INPUT ZCAM HIDE'!A:E,5,0)</f>
        <v>#N/A</v>
      </c>
      <c r="I396" s="39" t="e">
        <f>VLOOKUP(G:G,'INPUT ZCAM HIDE'!A:F,6,0)</f>
        <v>#N/A</v>
      </c>
    </row>
    <row r="397" spans="2:9" x14ac:dyDescent="0.35">
      <c r="B397" s="41">
        <f>DATA!$C$2+7*2</f>
        <v>14</v>
      </c>
      <c r="C397" s="40" t="str">
        <f>IF(DATA!A403="Z7 - REMOVAL","Z7", IF(DATA!A403="Z6 - PLACEMENT","Z6", IF(DATA!A403="ZL - MOVEMENT", "ZL","")))</f>
        <v/>
      </c>
      <c r="D397" s="40" t="str">
        <f>IF(DATA!B403="SPECIAL EVENT","SE", IF(DATA!B403="NON SPECIAL EVENT", "NSE",""))</f>
        <v/>
      </c>
      <c r="E397" s="42" t="str">
        <f>IF(DATA!P403="BREWED COFFEE","BC", IF(DATA!P403="BREWED TEA","BT", IF(DATA!P403="FOUNTAIN","F", IF(DATA!P403="COOLER","C", IF(DATA!P403="FROZEN BEV. MACHINE", "FBM", IF(DATA!P403="ICETAINER", "IT", IF(DATA!P403="VENDERS","V"," ")))))))</f>
        <v xml:space="preserve"> </v>
      </c>
      <c r="F397" s="41" t="str">
        <f>IF(DATA!C403="CLOSED OUTLET -REMOVAL","X", IF(DATA!C403="ALL OTHER -REMOVAL", "O", IF(DATA!C403="CUSTOMER -PLACEMENT", "C", IF(DATA!C403="CUSTOMER -MOVEMENT", "C", " "))))</f>
        <v xml:space="preserve"> </v>
      </c>
      <c r="G397" s="40" t="str">
        <f t="shared" si="6"/>
        <v xml:space="preserve">|| | </v>
      </c>
      <c r="H397" s="39" t="e">
        <f>VLOOKUP(G:G,'INPUT ZCAM HIDE'!A:E,5,0)</f>
        <v>#N/A</v>
      </c>
      <c r="I397" s="39" t="e">
        <f>VLOOKUP(G:G,'INPUT ZCAM HIDE'!A:F,6,0)</f>
        <v>#N/A</v>
      </c>
    </row>
    <row r="398" spans="2:9" x14ac:dyDescent="0.35">
      <c r="B398" s="41">
        <f>DATA!$C$2+7*2</f>
        <v>14</v>
      </c>
      <c r="C398" s="40" t="str">
        <f>IF(DATA!A404="Z7 - REMOVAL","Z7", IF(DATA!A404="Z6 - PLACEMENT","Z6", IF(DATA!A404="ZL - MOVEMENT", "ZL","")))</f>
        <v/>
      </c>
      <c r="D398" s="40" t="str">
        <f>IF(DATA!B404="SPECIAL EVENT","SE", IF(DATA!B404="NON SPECIAL EVENT", "NSE",""))</f>
        <v/>
      </c>
      <c r="E398" s="42" t="str">
        <f>IF(DATA!P404="BREWED COFFEE","BC", IF(DATA!P404="BREWED TEA","BT", IF(DATA!P404="FOUNTAIN","F", IF(DATA!P404="COOLER","C", IF(DATA!P404="FROZEN BEV. MACHINE", "FBM", IF(DATA!P404="ICETAINER", "IT", IF(DATA!P404="VENDERS","V"," ")))))))</f>
        <v xml:space="preserve"> </v>
      </c>
      <c r="F398" s="41" t="str">
        <f>IF(DATA!C404="CLOSED OUTLET -REMOVAL","X", IF(DATA!C404="ALL OTHER -REMOVAL", "O", IF(DATA!C404="CUSTOMER -PLACEMENT", "C", IF(DATA!C404="CUSTOMER -MOVEMENT", "C", " "))))</f>
        <v xml:space="preserve"> </v>
      </c>
      <c r="G398" s="40" t="str">
        <f t="shared" si="6"/>
        <v xml:space="preserve">|| | </v>
      </c>
      <c r="H398" s="39" t="e">
        <f>VLOOKUP(G:G,'INPUT ZCAM HIDE'!A:E,5,0)</f>
        <v>#N/A</v>
      </c>
      <c r="I398" s="39" t="e">
        <f>VLOOKUP(G:G,'INPUT ZCAM HIDE'!A:F,6,0)</f>
        <v>#N/A</v>
      </c>
    </row>
    <row r="399" spans="2:9" x14ac:dyDescent="0.35">
      <c r="B399" s="41">
        <f>DATA!$C$2+7*2</f>
        <v>14</v>
      </c>
      <c r="C399" s="40" t="str">
        <f>IF(DATA!A405="Z7 - REMOVAL","Z7", IF(DATA!A405="Z6 - PLACEMENT","Z6", IF(DATA!A405="ZL - MOVEMENT", "ZL","")))</f>
        <v/>
      </c>
      <c r="D399" s="40" t="str">
        <f>IF(DATA!B405="SPECIAL EVENT","SE", IF(DATA!B405="NON SPECIAL EVENT", "NSE",""))</f>
        <v/>
      </c>
      <c r="E399" s="42" t="str">
        <f>IF(DATA!P405="BREWED COFFEE","BC", IF(DATA!P405="BREWED TEA","BT", IF(DATA!P405="FOUNTAIN","F", IF(DATA!P405="COOLER","C", IF(DATA!P405="FROZEN BEV. MACHINE", "FBM", IF(DATA!P405="ICETAINER", "IT", IF(DATA!P405="VENDERS","V"," ")))))))</f>
        <v xml:space="preserve"> </v>
      </c>
      <c r="F399" s="41" t="str">
        <f>IF(DATA!C405="CLOSED OUTLET -REMOVAL","X", IF(DATA!C405="ALL OTHER -REMOVAL", "O", IF(DATA!C405="CUSTOMER -PLACEMENT", "C", IF(DATA!C405="CUSTOMER -MOVEMENT", "C", " "))))</f>
        <v xml:space="preserve"> </v>
      </c>
      <c r="G399" s="40" t="str">
        <f t="shared" si="6"/>
        <v xml:space="preserve">|| | </v>
      </c>
      <c r="H399" s="39" t="e">
        <f>VLOOKUP(G:G,'INPUT ZCAM HIDE'!A:E,5,0)</f>
        <v>#N/A</v>
      </c>
      <c r="I399" s="39" t="e">
        <f>VLOOKUP(G:G,'INPUT ZCAM HIDE'!A:F,6,0)</f>
        <v>#N/A</v>
      </c>
    </row>
    <row r="400" spans="2:9" x14ac:dyDescent="0.35">
      <c r="B400" s="41">
        <f>DATA!$C$2+7*2</f>
        <v>14</v>
      </c>
      <c r="C400" s="40" t="str">
        <f>IF(DATA!A406="Z7 - REMOVAL","Z7", IF(DATA!A406="Z6 - PLACEMENT","Z6", IF(DATA!A406="ZL - MOVEMENT", "ZL","")))</f>
        <v/>
      </c>
      <c r="D400" s="40" t="str">
        <f>IF(DATA!B406="SPECIAL EVENT","SE", IF(DATA!B406="NON SPECIAL EVENT", "NSE",""))</f>
        <v/>
      </c>
      <c r="E400" s="42" t="str">
        <f>IF(DATA!P406="BREWED COFFEE","BC", IF(DATA!P406="BREWED TEA","BT", IF(DATA!P406="FOUNTAIN","F", IF(DATA!P406="COOLER","C", IF(DATA!P406="FROZEN BEV. MACHINE", "FBM", IF(DATA!P406="ICETAINER", "IT", IF(DATA!P406="VENDERS","V"," ")))))))</f>
        <v xml:space="preserve"> </v>
      </c>
      <c r="F400" s="41" t="str">
        <f>IF(DATA!C406="CLOSED OUTLET -REMOVAL","X", IF(DATA!C406="ALL OTHER -REMOVAL", "O", IF(DATA!C406="CUSTOMER -PLACEMENT", "C", IF(DATA!C406="CUSTOMER -MOVEMENT", "C", " "))))</f>
        <v xml:space="preserve"> </v>
      </c>
      <c r="G400" s="40" t="str">
        <f t="shared" si="6"/>
        <v xml:space="preserve">|| | </v>
      </c>
      <c r="H400" s="39" t="e">
        <f>VLOOKUP(G:G,'INPUT ZCAM HIDE'!A:E,5,0)</f>
        <v>#N/A</v>
      </c>
      <c r="I400" s="39" t="e">
        <f>VLOOKUP(G:G,'INPUT ZCAM HIDE'!A:F,6,0)</f>
        <v>#N/A</v>
      </c>
    </row>
    <row r="401" spans="2:9" x14ac:dyDescent="0.35">
      <c r="B401" s="41">
        <f>DATA!$C$2+7*2</f>
        <v>14</v>
      </c>
      <c r="C401" s="40" t="str">
        <f>IF(DATA!A407="Z7 - REMOVAL","Z7", IF(DATA!A407="Z6 - PLACEMENT","Z6", IF(DATA!A407="ZL - MOVEMENT", "ZL","")))</f>
        <v/>
      </c>
      <c r="D401" s="40" t="str">
        <f>IF(DATA!B407="SPECIAL EVENT","SE", IF(DATA!B407="NON SPECIAL EVENT", "NSE",""))</f>
        <v/>
      </c>
      <c r="E401" s="42" t="str">
        <f>IF(DATA!P407="BREWED COFFEE","BC", IF(DATA!P407="BREWED TEA","BT", IF(DATA!P407="FOUNTAIN","F", IF(DATA!P407="COOLER","C", IF(DATA!P407="FROZEN BEV. MACHINE", "FBM", IF(DATA!P407="ICETAINER", "IT", IF(DATA!P407="VENDERS","V"," ")))))))</f>
        <v xml:space="preserve"> </v>
      </c>
      <c r="F401" s="41" t="str">
        <f>IF(DATA!C407="CLOSED OUTLET -REMOVAL","X", IF(DATA!C407="ALL OTHER -REMOVAL", "O", IF(DATA!C407="CUSTOMER -PLACEMENT", "C", IF(DATA!C407="CUSTOMER -MOVEMENT", "C", " "))))</f>
        <v xml:space="preserve"> </v>
      </c>
      <c r="G401" s="40" t="str">
        <f t="shared" si="6"/>
        <v xml:space="preserve">|| | </v>
      </c>
      <c r="H401" s="39" t="e">
        <f>VLOOKUP(G:G,'INPUT ZCAM HIDE'!A:E,5,0)</f>
        <v>#N/A</v>
      </c>
      <c r="I401" s="39" t="e">
        <f>VLOOKUP(G:G,'INPUT ZCAM HIDE'!A:F,6,0)</f>
        <v>#N/A</v>
      </c>
    </row>
    <row r="402" spans="2:9" x14ac:dyDescent="0.35">
      <c r="B402" s="41">
        <f>DATA!$C$2+7*2</f>
        <v>14</v>
      </c>
      <c r="C402" s="40" t="str">
        <f>IF(DATA!A408="Z7 - REMOVAL","Z7", IF(DATA!A408="Z6 - PLACEMENT","Z6", IF(DATA!A408="ZL - MOVEMENT", "ZL","")))</f>
        <v/>
      </c>
      <c r="D402" s="40" t="str">
        <f>IF(DATA!B408="SPECIAL EVENT","SE", IF(DATA!B408="NON SPECIAL EVENT", "NSE",""))</f>
        <v/>
      </c>
      <c r="E402" s="42" t="str">
        <f>IF(DATA!P408="BREWED COFFEE","BC", IF(DATA!P408="BREWED TEA","BT", IF(DATA!P408="FOUNTAIN","F", IF(DATA!P408="COOLER","C", IF(DATA!P408="FROZEN BEV. MACHINE", "FBM", IF(DATA!P408="ICETAINER", "IT", IF(DATA!P408="VENDERS","V"," ")))))))</f>
        <v xml:space="preserve"> </v>
      </c>
      <c r="F402" s="41" t="str">
        <f>IF(DATA!C408="CLOSED OUTLET -REMOVAL","X", IF(DATA!C408="ALL OTHER -REMOVAL", "O", IF(DATA!C408="CUSTOMER -PLACEMENT", "C", IF(DATA!C408="CUSTOMER -MOVEMENT", "C", " "))))</f>
        <v xml:space="preserve"> </v>
      </c>
      <c r="G402" s="40" t="str">
        <f t="shared" si="6"/>
        <v xml:space="preserve">|| | </v>
      </c>
      <c r="H402" s="39" t="e">
        <f>VLOOKUP(G:G,'INPUT ZCAM HIDE'!A:E,5,0)</f>
        <v>#N/A</v>
      </c>
      <c r="I402" s="39" t="e">
        <f>VLOOKUP(G:G,'INPUT ZCAM HIDE'!A:F,6,0)</f>
        <v>#N/A</v>
      </c>
    </row>
    <row r="403" spans="2:9" x14ac:dyDescent="0.35">
      <c r="B403" s="41">
        <f>DATA!$C$2+7*2</f>
        <v>14</v>
      </c>
      <c r="C403" s="40" t="str">
        <f>IF(DATA!A409="Z7 - REMOVAL","Z7", IF(DATA!A409="Z6 - PLACEMENT","Z6", IF(DATA!A409="ZL - MOVEMENT", "ZL","")))</f>
        <v/>
      </c>
      <c r="D403" s="40" t="str">
        <f>IF(DATA!B409="SPECIAL EVENT","SE", IF(DATA!B409="NON SPECIAL EVENT", "NSE",""))</f>
        <v/>
      </c>
      <c r="E403" s="42" t="str">
        <f>IF(DATA!P409="BREWED COFFEE","BC", IF(DATA!P409="BREWED TEA","BT", IF(DATA!P409="FOUNTAIN","F", IF(DATA!P409="COOLER","C", IF(DATA!P409="FROZEN BEV. MACHINE", "FBM", IF(DATA!P409="ICETAINER", "IT", IF(DATA!P409="VENDERS","V"," ")))))))</f>
        <v xml:space="preserve"> </v>
      </c>
      <c r="F403" s="41" t="str">
        <f>IF(DATA!C409="CLOSED OUTLET -REMOVAL","X", IF(DATA!C409="ALL OTHER -REMOVAL", "O", IF(DATA!C409="CUSTOMER -PLACEMENT", "C", IF(DATA!C409="CUSTOMER -MOVEMENT", "C", " "))))</f>
        <v xml:space="preserve"> </v>
      </c>
      <c r="G403" s="40" t="str">
        <f t="shared" si="6"/>
        <v xml:space="preserve">|| | </v>
      </c>
      <c r="H403" s="39" t="e">
        <f>VLOOKUP(G:G,'INPUT ZCAM HIDE'!A:E,5,0)</f>
        <v>#N/A</v>
      </c>
      <c r="I403" s="39" t="e">
        <f>VLOOKUP(G:G,'INPUT ZCAM HIDE'!A:F,6,0)</f>
        <v>#N/A</v>
      </c>
    </row>
    <row r="404" spans="2:9" x14ac:dyDescent="0.35">
      <c r="B404" s="41">
        <f>DATA!$C$2+7*2</f>
        <v>14</v>
      </c>
      <c r="C404" s="40" t="str">
        <f>IF(DATA!A410="Z7 - REMOVAL","Z7", IF(DATA!A410="Z6 - PLACEMENT","Z6", IF(DATA!A410="ZL - MOVEMENT", "ZL","")))</f>
        <v/>
      </c>
      <c r="D404" s="40" t="str">
        <f>IF(DATA!B410="SPECIAL EVENT","SE", IF(DATA!B410="NON SPECIAL EVENT", "NSE",""))</f>
        <v/>
      </c>
      <c r="E404" s="42" t="str">
        <f>IF(DATA!P410="BREWED COFFEE","BC", IF(DATA!P410="BREWED TEA","BT", IF(DATA!P410="FOUNTAIN","F", IF(DATA!P410="COOLER","C", IF(DATA!P410="FROZEN BEV. MACHINE", "FBM", IF(DATA!P410="ICETAINER", "IT", IF(DATA!P410="VENDERS","V"," ")))))))</f>
        <v xml:space="preserve"> </v>
      </c>
      <c r="F404" s="41" t="str">
        <f>IF(DATA!C410="CLOSED OUTLET -REMOVAL","X", IF(DATA!C410="ALL OTHER -REMOVAL", "O", IF(DATA!C410="CUSTOMER -PLACEMENT", "C", IF(DATA!C410="CUSTOMER -MOVEMENT", "C", " "))))</f>
        <v xml:space="preserve"> </v>
      </c>
      <c r="G404" s="40" t="str">
        <f t="shared" si="6"/>
        <v xml:space="preserve">|| | </v>
      </c>
      <c r="H404" s="39" t="e">
        <f>VLOOKUP(G:G,'INPUT ZCAM HIDE'!A:E,5,0)</f>
        <v>#N/A</v>
      </c>
      <c r="I404" s="39" t="e">
        <f>VLOOKUP(G:G,'INPUT ZCAM HIDE'!A:F,6,0)</f>
        <v>#N/A</v>
      </c>
    </row>
    <row r="405" spans="2:9" x14ac:dyDescent="0.35">
      <c r="B405" s="41">
        <f>DATA!$C$2+7*2</f>
        <v>14</v>
      </c>
      <c r="C405" s="40" t="str">
        <f>IF(DATA!A411="Z7 - REMOVAL","Z7", IF(DATA!A411="Z6 - PLACEMENT","Z6", IF(DATA!A411="ZL - MOVEMENT", "ZL","")))</f>
        <v/>
      </c>
      <c r="D405" s="40" t="str">
        <f>IF(DATA!B411="SPECIAL EVENT","SE", IF(DATA!B411="NON SPECIAL EVENT", "NSE",""))</f>
        <v/>
      </c>
      <c r="E405" s="42" t="str">
        <f>IF(DATA!P411="BREWED COFFEE","BC", IF(DATA!P411="BREWED TEA","BT", IF(DATA!P411="FOUNTAIN","F", IF(DATA!P411="COOLER","C", IF(DATA!P411="FROZEN BEV. MACHINE", "FBM", IF(DATA!P411="ICETAINER", "IT", IF(DATA!P411="VENDERS","V"," ")))))))</f>
        <v xml:space="preserve"> </v>
      </c>
      <c r="F405" s="41" t="str">
        <f>IF(DATA!C411="CLOSED OUTLET -REMOVAL","X", IF(DATA!C411="ALL OTHER -REMOVAL", "O", IF(DATA!C411="CUSTOMER -PLACEMENT", "C", IF(DATA!C411="CUSTOMER -MOVEMENT", "C", " "))))</f>
        <v xml:space="preserve"> </v>
      </c>
      <c r="G405" s="40" t="str">
        <f t="shared" si="6"/>
        <v xml:space="preserve">|| | </v>
      </c>
      <c r="H405" s="39" t="e">
        <f>VLOOKUP(G:G,'INPUT ZCAM HIDE'!A:E,5,0)</f>
        <v>#N/A</v>
      </c>
      <c r="I405" s="39" t="e">
        <f>VLOOKUP(G:G,'INPUT ZCAM HIDE'!A:F,6,0)</f>
        <v>#N/A</v>
      </c>
    </row>
    <row r="406" spans="2:9" x14ac:dyDescent="0.35">
      <c r="B406" s="41">
        <f>DATA!$C$2+7*2</f>
        <v>14</v>
      </c>
      <c r="C406" s="40" t="str">
        <f>IF(DATA!A412="Z7 - REMOVAL","Z7", IF(DATA!A412="Z6 - PLACEMENT","Z6", IF(DATA!A412="ZL - MOVEMENT", "ZL","")))</f>
        <v/>
      </c>
      <c r="D406" s="40" t="str">
        <f>IF(DATA!B412="SPECIAL EVENT","SE", IF(DATA!B412="NON SPECIAL EVENT", "NSE",""))</f>
        <v/>
      </c>
      <c r="E406" s="42" t="str">
        <f>IF(DATA!P412="BREWED COFFEE","BC", IF(DATA!P412="BREWED TEA","BT", IF(DATA!P412="FOUNTAIN","F", IF(DATA!P412="COOLER","C", IF(DATA!P412="FROZEN BEV. MACHINE", "FBM", IF(DATA!P412="ICETAINER", "IT", IF(DATA!P412="VENDERS","V"," ")))))))</f>
        <v xml:space="preserve"> </v>
      </c>
      <c r="F406" s="41" t="str">
        <f>IF(DATA!C412="CLOSED OUTLET -REMOVAL","X", IF(DATA!C412="ALL OTHER -REMOVAL", "O", IF(DATA!C412="CUSTOMER -PLACEMENT", "C", IF(DATA!C412="CUSTOMER -MOVEMENT", "C", " "))))</f>
        <v xml:space="preserve"> </v>
      </c>
      <c r="G406" s="40" t="str">
        <f t="shared" si="6"/>
        <v xml:space="preserve">|| | </v>
      </c>
      <c r="H406" s="39" t="e">
        <f>VLOOKUP(G:G,'INPUT ZCAM HIDE'!A:E,5,0)</f>
        <v>#N/A</v>
      </c>
      <c r="I406" s="39" t="e">
        <f>VLOOKUP(G:G,'INPUT ZCAM HIDE'!A:F,6,0)</f>
        <v>#N/A</v>
      </c>
    </row>
    <row r="407" spans="2:9" x14ac:dyDescent="0.35">
      <c r="B407" s="41">
        <f>DATA!$C$2+7*2</f>
        <v>14</v>
      </c>
      <c r="C407" s="40" t="str">
        <f>IF(DATA!A413="Z7 - REMOVAL","Z7", IF(DATA!A413="Z6 - PLACEMENT","Z6", IF(DATA!A413="ZL - MOVEMENT", "ZL","")))</f>
        <v/>
      </c>
      <c r="D407" s="40" t="str">
        <f>IF(DATA!B413="SPECIAL EVENT","SE", IF(DATA!B413="NON SPECIAL EVENT", "NSE",""))</f>
        <v/>
      </c>
      <c r="E407" s="42" t="str">
        <f>IF(DATA!P413="BREWED COFFEE","BC", IF(DATA!P413="BREWED TEA","BT", IF(DATA!P413="FOUNTAIN","F", IF(DATA!P413="COOLER","C", IF(DATA!P413="FROZEN BEV. MACHINE", "FBM", IF(DATA!P413="ICETAINER", "IT", IF(DATA!P413="VENDERS","V"," ")))))))</f>
        <v xml:space="preserve"> </v>
      </c>
      <c r="F407" s="41" t="str">
        <f>IF(DATA!C413="CLOSED OUTLET -REMOVAL","X", IF(DATA!C413="ALL OTHER -REMOVAL", "O", IF(DATA!C413="CUSTOMER -PLACEMENT", "C", IF(DATA!C413="CUSTOMER -MOVEMENT", "C", " "))))</f>
        <v xml:space="preserve"> </v>
      </c>
      <c r="G407" s="40" t="str">
        <f t="shared" si="6"/>
        <v xml:space="preserve">|| | </v>
      </c>
      <c r="H407" s="39" t="e">
        <f>VLOOKUP(G:G,'INPUT ZCAM HIDE'!A:E,5,0)</f>
        <v>#N/A</v>
      </c>
      <c r="I407" s="39" t="e">
        <f>VLOOKUP(G:G,'INPUT ZCAM HIDE'!A:F,6,0)</f>
        <v>#N/A</v>
      </c>
    </row>
    <row r="408" spans="2:9" x14ac:dyDescent="0.35">
      <c r="B408" s="41">
        <f>DATA!$C$2+7*2</f>
        <v>14</v>
      </c>
      <c r="C408" s="40" t="str">
        <f>IF(DATA!A414="Z7 - REMOVAL","Z7", IF(DATA!A414="Z6 - PLACEMENT","Z6", IF(DATA!A414="ZL - MOVEMENT", "ZL","")))</f>
        <v/>
      </c>
      <c r="D408" s="40" t="str">
        <f>IF(DATA!B414="SPECIAL EVENT","SE", IF(DATA!B414="NON SPECIAL EVENT", "NSE",""))</f>
        <v/>
      </c>
      <c r="E408" s="42" t="str">
        <f>IF(DATA!P414="BREWED COFFEE","BC", IF(DATA!P414="BREWED TEA","BT", IF(DATA!P414="FOUNTAIN","F", IF(DATA!P414="COOLER","C", IF(DATA!P414="FROZEN BEV. MACHINE", "FBM", IF(DATA!P414="ICETAINER", "IT", IF(DATA!P414="VENDERS","V"," ")))))))</f>
        <v xml:space="preserve"> </v>
      </c>
      <c r="F408" s="41" t="str">
        <f>IF(DATA!C414="CLOSED OUTLET -REMOVAL","X", IF(DATA!C414="ALL OTHER -REMOVAL", "O", IF(DATA!C414="CUSTOMER -PLACEMENT", "C", IF(DATA!C414="CUSTOMER -MOVEMENT", "C", " "))))</f>
        <v xml:space="preserve"> </v>
      </c>
      <c r="G408" s="40" t="str">
        <f t="shared" si="6"/>
        <v xml:space="preserve">|| | </v>
      </c>
      <c r="H408" s="39" t="e">
        <f>VLOOKUP(G:G,'INPUT ZCAM HIDE'!A:E,5,0)</f>
        <v>#N/A</v>
      </c>
      <c r="I408" s="39" t="e">
        <f>VLOOKUP(G:G,'INPUT ZCAM HIDE'!A:F,6,0)</f>
        <v>#N/A</v>
      </c>
    </row>
    <row r="409" spans="2:9" x14ac:dyDescent="0.35">
      <c r="B409" s="41">
        <f>DATA!$C$2+7*2</f>
        <v>14</v>
      </c>
      <c r="C409" s="40" t="str">
        <f>IF(DATA!A415="Z7 - REMOVAL","Z7", IF(DATA!A415="Z6 - PLACEMENT","Z6", IF(DATA!A415="ZL - MOVEMENT", "ZL","")))</f>
        <v/>
      </c>
      <c r="D409" s="40" t="str">
        <f>IF(DATA!B415="SPECIAL EVENT","SE", IF(DATA!B415="NON SPECIAL EVENT", "NSE",""))</f>
        <v/>
      </c>
      <c r="E409" s="42" t="str">
        <f>IF(DATA!P415="BREWED COFFEE","BC", IF(DATA!P415="BREWED TEA","BT", IF(DATA!P415="FOUNTAIN","F", IF(DATA!P415="COOLER","C", IF(DATA!P415="FROZEN BEV. MACHINE", "FBM", IF(DATA!P415="ICETAINER", "IT", IF(DATA!P415="VENDERS","V"," ")))))))</f>
        <v xml:space="preserve"> </v>
      </c>
      <c r="F409" s="41" t="str">
        <f>IF(DATA!C415="CLOSED OUTLET -REMOVAL","X", IF(DATA!C415="ALL OTHER -REMOVAL", "O", IF(DATA!C415="CUSTOMER -PLACEMENT", "C", IF(DATA!C415="CUSTOMER -MOVEMENT", "C", " "))))</f>
        <v xml:space="preserve"> </v>
      </c>
      <c r="G409" s="40" t="str">
        <f t="shared" si="6"/>
        <v xml:space="preserve">|| | </v>
      </c>
      <c r="H409" s="39" t="e">
        <f>VLOOKUP(G:G,'INPUT ZCAM HIDE'!A:E,5,0)</f>
        <v>#N/A</v>
      </c>
      <c r="I409" s="39" t="e">
        <f>VLOOKUP(G:G,'INPUT ZCAM HIDE'!A:F,6,0)</f>
        <v>#N/A</v>
      </c>
    </row>
    <row r="410" spans="2:9" x14ac:dyDescent="0.35">
      <c r="B410" s="41">
        <f>DATA!$C$2+7*2</f>
        <v>14</v>
      </c>
      <c r="C410" s="40" t="str">
        <f>IF(DATA!A416="Z7 - REMOVAL","Z7", IF(DATA!A416="Z6 - PLACEMENT","Z6", IF(DATA!A416="ZL - MOVEMENT", "ZL","")))</f>
        <v/>
      </c>
      <c r="D410" s="40" t="str">
        <f>IF(DATA!B416="SPECIAL EVENT","SE", IF(DATA!B416="NON SPECIAL EVENT", "NSE",""))</f>
        <v/>
      </c>
      <c r="E410" s="42" t="str">
        <f>IF(DATA!P416="BREWED COFFEE","BC", IF(DATA!P416="BREWED TEA","BT", IF(DATA!P416="FOUNTAIN","F", IF(DATA!P416="COOLER","C", IF(DATA!P416="FROZEN BEV. MACHINE", "FBM", IF(DATA!P416="ICETAINER", "IT", IF(DATA!P416="VENDERS","V"," ")))))))</f>
        <v xml:space="preserve"> </v>
      </c>
      <c r="F410" s="41" t="str">
        <f>IF(DATA!C416="CLOSED OUTLET -REMOVAL","X", IF(DATA!C416="ALL OTHER -REMOVAL", "O", IF(DATA!C416="CUSTOMER -PLACEMENT", "C", IF(DATA!C416="CUSTOMER -MOVEMENT", "C", " "))))</f>
        <v xml:space="preserve"> </v>
      </c>
      <c r="G410" s="40" t="str">
        <f t="shared" si="6"/>
        <v xml:space="preserve">|| | </v>
      </c>
      <c r="H410" s="39" t="e">
        <f>VLOOKUP(G:G,'INPUT ZCAM HIDE'!A:E,5,0)</f>
        <v>#N/A</v>
      </c>
      <c r="I410" s="39" t="e">
        <f>VLOOKUP(G:G,'INPUT ZCAM HIDE'!A:F,6,0)</f>
        <v>#N/A</v>
      </c>
    </row>
    <row r="411" spans="2:9" x14ac:dyDescent="0.35">
      <c r="B411" s="41">
        <f>DATA!$C$2+7*2</f>
        <v>14</v>
      </c>
      <c r="C411" s="40" t="str">
        <f>IF(DATA!A417="Z7 - REMOVAL","Z7", IF(DATA!A417="Z6 - PLACEMENT","Z6", IF(DATA!A417="ZL - MOVEMENT", "ZL","")))</f>
        <v/>
      </c>
      <c r="D411" s="40" t="str">
        <f>IF(DATA!B417="SPECIAL EVENT","SE", IF(DATA!B417="NON SPECIAL EVENT", "NSE",""))</f>
        <v/>
      </c>
      <c r="E411" s="42" t="str">
        <f>IF(DATA!P417="BREWED COFFEE","BC", IF(DATA!P417="BREWED TEA","BT", IF(DATA!P417="FOUNTAIN","F", IF(DATA!P417="COOLER","C", IF(DATA!P417="FROZEN BEV. MACHINE", "FBM", IF(DATA!P417="ICETAINER", "IT", IF(DATA!P417="VENDERS","V"," ")))))))</f>
        <v xml:space="preserve"> </v>
      </c>
      <c r="F411" s="41" t="str">
        <f>IF(DATA!C417="CLOSED OUTLET -REMOVAL","X", IF(DATA!C417="ALL OTHER -REMOVAL", "O", IF(DATA!C417="CUSTOMER -PLACEMENT", "C", IF(DATA!C417="CUSTOMER -MOVEMENT", "C", " "))))</f>
        <v xml:space="preserve"> </v>
      </c>
      <c r="G411" s="40" t="str">
        <f t="shared" si="6"/>
        <v xml:space="preserve">|| | </v>
      </c>
      <c r="H411" s="39" t="e">
        <f>VLOOKUP(G:G,'INPUT ZCAM HIDE'!A:E,5,0)</f>
        <v>#N/A</v>
      </c>
      <c r="I411" s="39" t="e">
        <f>VLOOKUP(G:G,'INPUT ZCAM HIDE'!A:F,6,0)</f>
        <v>#N/A</v>
      </c>
    </row>
    <row r="412" spans="2:9" x14ac:dyDescent="0.35">
      <c r="B412" s="41">
        <f>DATA!$C$2+7*2</f>
        <v>14</v>
      </c>
      <c r="C412" s="40" t="str">
        <f>IF(DATA!A418="Z7 - REMOVAL","Z7", IF(DATA!A418="Z6 - PLACEMENT","Z6", IF(DATA!A418="ZL - MOVEMENT", "ZL","")))</f>
        <v/>
      </c>
      <c r="D412" s="40" t="str">
        <f>IF(DATA!B418="SPECIAL EVENT","SE", IF(DATA!B418="NON SPECIAL EVENT", "NSE",""))</f>
        <v/>
      </c>
      <c r="E412" s="42" t="str">
        <f>IF(DATA!P418="BREWED COFFEE","BC", IF(DATA!P418="BREWED TEA","BT", IF(DATA!P418="FOUNTAIN","F", IF(DATA!P418="COOLER","C", IF(DATA!P418="FROZEN BEV. MACHINE", "FBM", IF(DATA!P418="ICETAINER", "IT", IF(DATA!P418="VENDERS","V"," ")))))))</f>
        <v xml:space="preserve"> </v>
      </c>
      <c r="F412" s="41" t="str">
        <f>IF(DATA!C418="CLOSED OUTLET -REMOVAL","X", IF(DATA!C418="ALL OTHER -REMOVAL", "O", IF(DATA!C418="CUSTOMER -PLACEMENT", "C", IF(DATA!C418="CUSTOMER -MOVEMENT", "C", " "))))</f>
        <v xml:space="preserve"> </v>
      </c>
      <c r="G412" s="40" t="str">
        <f t="shared" si="6"/>
        <v xml:space="preserve">|| | </v>
      </c>
      <c r="H412" s="39" t="e">
        <f>VLOOKUP(G:G,'INPUT ZCAM HIDE'!A:E,5,0)</f>
        <v>#N/A</v>
      </c>
      <c r="I412" s="39" t="e">
        <f>VLOOKUP(G:G,'INPUT ZCAM HIDE'!A:F,6,0)</f>
        <v>#N/A</v>
      </c>
    </row>
    <row r="413" spans="2:9" x14ac:dyDescent="0.35">
      <c r="B413" s="41">
        <f>DATA!$C$2+7*2</f>
        <v>14</v>
      </c>
      <c r="C413" s="40" t="str">
        <f>IF(DATA!A419="Z7 - REMOVAL","Z7", IF(DATA!A419="Z6 - PLACEMENT","Z6", IF(DATA!A419="ZL - MOVEMENT", "ZL","")))</f>
        <v/>
      </c>
      <c r="D413" s="40" t="str">
        <f>IF(DATA!B419="SPECIAL EVENT","SE", IF(DATA!B419="NON SPECIAL EVENT", "NSE",""))</f>
        <v/>
      </c>
      <c r="E413" s="42" t="str">
        <f>IF(DATA!P419="BREWED COFFEE","BC", IF(DATA!P419="BREWED TEA","BT", IF(DATA!P419="FOUNTAIN","F", IF(DATA!P419="COOLER","C", IF(DATA!P419="FROZEN BEV. MACHINE", "FBM", IF(DATA!P419="ICETAINER", "IT", IF(DATA!P419="VENDERS","V"," ")))))))</f>
        <v xml:space="preserve"> </v>
      </c>
      <c r="F413" s="41" t="str">
        <f>IF(DATA!C419="CLOSED OUTLET -REMOVAL","X", IF(DATA!C419="ALL OTHER -REMOVAL", "O", IF(DATA!C419="CUSTOMER -PLACEMENT", "C", IF(DATA!C419="CUSTOMER -MOVEMENT", "C", " "))))</f>
        <v xml:space="preserve"> </v>
      </c>
      <c r="G413" s="40" t="str">
        <f t="shared" si="6"/>
        <v xml:space="preserve">|| | </v>
      </c>
      <c r="H413" s="39" t="e">
        <f>VLOOKUP(G:G,'INPUT ZCAM HIDE'!A:E,5,0)</f>
        <v>#N/A</v>
      </c>
      <c r="I413" s="39" t="e">
        <f>VLOOKUP(G:G,'INPUT ZCAM HIDE'!A:F,6,0)</f>
        <v>#N/A</v>
      </c>
    </row>
    <row r="414" spans="2:9" x14ac:dyDescent="0.35">
      <c r="B414" s="41">
        <f>DATA!$C$2+7*2</f>
        <v>14</v>
      </c>
      <c r="C414" s="40" t="str">
        <f>IF(DATA!A420="Z7 - REMOVAL","Z7", IF(DATA!A420="Z6 - PLACEMENT","Z6", IF(DATA!A420="ZL - MOVEMENT", "ZL","")))</f>
        <v/>
      </c>
      <c r="D414" s="40" t="str">
        <f>IF(DATA!B420="SPECIAL EVENT","SE", IF(DATA!B420="NON SPECIAL EVENT", "NSE",""))</f>
        <v/>
      </c>
      <c r="E414" s="42" t="str">
        <f>IF(DATA!P420="BREWED COFFEE","BC", IF(DATA!P420="BREWED TEA","BT", IF(DATA!P420="FOUNTAIN","F", IF(DATA!P420="COOLER","C", IF(DATA!P420="FROZEN BEV. MACHINE", "FBM", IF(DATA!P420="ICETAINER", "IT", IF(DATA!P420="VENDERS","V"," ")))))))</f>
        <v xml:space="preserve"> </v>
      </c>
      <c r="F414" s="41" t="str">
        <f>IF(DATA!C420="CLOSED OUTLET -REMOVAL","X", IF(DATA!C420="ALL OTHER -REMOVAL", "O", IF(DATA!C420="CUSTOMER -PLACEMENT", "C", IF(DATA!C420="CUSTOMER -MOVEMENT", "C", " "))))</f>
        <v xml:space="preserve"> </v>
      </c>
      <c r="G414" s="40" t="str">
        <f t="shared" si="6"/>
        <v xml:space="preserve">|| | </v>
      </c>
      <c r="H414" s="39" t="e">
        <f>VLOOKUP(G:G,'INPUT ZCAM HIDE'!A:E,5,0)</f>
        <v>#N/A</v>
      </c>
      <c r="I414" s="39" t="e">
        <f>VLOOKUP(G:G,'INPUT ZCAM HIDE'!A:F,6,0)</f>
        <v>#N/A</v>
      </c>
    </row>
    <row r="415" spans="2:9" x14ac:dyDescent="0.35">
      <c r="B415" s="41">
        <f>DATA!$C$2+7*2</f>
        <v>14</v>
      </c>
      <c r="C415" s="40" t="str">
        <f>IF(DATA!A421="Z7 - REMOVAL","Z7", IF(DATA!A421="Z6 - PLACEMENT","Z6", IF(DATA!A421="ZL - MOVEMENT", "ZL","")))</f>
        <v/>
      </c>
      <c r="D415" s="40" t="str">
        <f>IF(DATA!B421="SPECIAL EVENT","SE", IF(DATA!B421="NON SPECIAL EVENT", "NSE",""))</f>
        <v/>
      </c>
      <c r="E415" s="42" t="str">
        <f>IF(DATA!P421="BREWED COFFEE","BC", IF(DATA!P421="BREWED TEA","BT", IF(DATA!P421="FOUNTAIN","F", IF(DATA!P421="COOLER","C", IF(DATA!P421="FROZEN BEV. MACHINE", "FBM", IF(DATA!P421="ICETAINER", "IT", IF(DATA!P421="VENDERS","V"," ")))))))</f>
        <v xml:space="preserve"> </v>
      </c>
      <c r="F415" s="41" t="str">
        <f>IF(DATA!C421="CLOSED OUTLET -REMOVAL","X", IF(DATA!C421="ALL OTHER -REMOVAL", "O", IF(DATA!C421="CUSTOMER -PLACEMENT", "C", IF(DATA!C421="CUSTOMER -MOVEMENT", "C", " "))))</f>
        <v xml:space="preserve"> </v>
      </c>
      <c r="G415" s="40" t="str">
        <f t="shared" si="6"/>
        <v xml:space="preserve">|| | </v>
      </c>
      <c r="H415" s="39" t="e">
        <f>VLOOKUP(G:G,'INPUT ZCAM HIDE'!A:E,5,0)</f>
        <v>#N/A</v>
      </c>
      <c r="I415" s="39" t="e">
        <f>VLOOKUP(G:G,'INPUT ZCAM HIDE'!A:F,6,0)</f>
        <v>#N/A</v>
      </c>
    </row>
    <row r="416" spans="2:9" x14ac:dyDescent="0.35">
      <c r="B416" s="41">
        <f>DATA!$C$2+7*2</f>
        <v>14</v>
      </c>
      <c r="C416" s="40" t="str">
        <f>IF(DATA!A422="Z7 - REMOVAL","Z7", IF(DATA!A422="Z6 - PLACEMENT","Z6", IF(DATA!A422="ZL - MOVEMENT", "ZL","")))</f>
        <v/>
      </c>
      <c r="D416" s="40" t="str">
        <f>IF(DATA!B422="SPECIAL EVENT","SE", IF(DATA!B422="NON SPECIAL EVENT", "NSE",""))</f>
        <v/>
      </c>
      <c r="E416" s="42" t="str">
        <f>IF(DATA!P422="BREWED COFFEE","BC", IF(DATA!P422="BREWED TEA","BT", IF(DATA!P422="FOUNTAIN","F", IF(DATA!P422="COOLER","C", IF(DATA!P422="FROZEN BEV. MACHINE", "FBM", IF(DATA!P422="ICETAINER", "IT", IF(DATA!P422="VENDERS","V"," ")))))))</f>
        <v xml:space="preserve"> </v>
      </c>
      <c r="F416" s="41" t="str">
        <f>IF(DATA!C422="CLOSED OUTLET -REMOVAL","X", IF(DATA!C422="ALL OTHER -REMOVAL", "O", IF(DATA!C422="CUSTOMER -PLACEMENT", "C", IF(DATA!C422="CUSTOMER -MOVEMENT", "C", " "))))</f>
        <v xml:space="preserve"> </v>
      </c>
      <c r="G416" s="40" t="str">
        <f t="shared" si="6"/>
        <v xml:space="preserve">|| | </v>
      </c>
      <c r="H416" s="39" t="e">
        <f>VLOOKUP(G:G,'INPUT ZCAM HIDE'!A:E,5,0)</f>
        <v>#N/A</v>
      </c>
      <c r="I416" s="39" t="e">
        <f>VLOOKUP(G:G,'INPUT ZCAM HIDE'!A:F,6,0)</f>
        <v>#N/A</v>
      </c>
    </row>
    <row r="417" spans="2:9" x14ac:dyDescent="0.35">
      <c r="B417" s="41">
        <f>DATA!$C$2+7*2</f>
        <v>14</v>
      </c>
      <c r="C417" s="40" t="str">
        <f>IF(DATA!A423="Z7 - REMOVAL","Z7", IF(DATA!A423="Z6 - PLACEMENT","Z6", IF(DATA!A423="ZL - MOVEMENT", "ZL","")))</f>
        <v/>
      </c>
      <c r="D417" s="40" t="str">
        <f>IF(DATA!B423="SPECIAL EVENT","SE", IF(DATA!B423="NON SPECIAL EVENT", "NSE",""))</f>
        <v/>
      </c>
      <c r="E417" s="42" t="str">
        <f>IF(DATA!P423="BREWED COFFEE","BC", IF(DATA!P423="BREWED TEA","BT", IF(DATA!P423="FOUNTAIN","F", IF(DATA!P423="COOLER","C", IF(DATA!P423="FROZEN BEV. MACHINE", "FBM", IF(DATA!P423="ICETAINER", "IT", IF(DATA!P423="VENDERS","V"," ")))))))</f>
        <v xml:space="preserve"> </v>
      </c>
      <c r="F417" s="41" t="str">
        <f>IF(DATA!C423="CLOSED OUTLET -REMOVAL","X", IF(DATA!C423="ALL OTHER -REMOVAL", "O", IF(DATA!C423="CUSTOMER -PLACEMENT", "C", IF(DATA!C423="CUSTOMER -MOVEMENT", "C", " "))))</f>
        <v xml:space="preserve"> </v>
      </c>
      <c r="G417" s="40" t="str">
        <f t="shared" si="6"/>
        <v xml:space="preserve">|| | </v>
      </c>
      <c r="H417" s="39" t="e">
        <f>VLOOKUP(G:G,'INPUT ZCAM HIDE'!A:E,5,0)</f>
        <v>#N/A</v>
      </c>
      <c r="I417" s="39" t="e">
        <f>VLOOKUP(G:G,'INPUT ZCAM HIDE'!A:F,6,0)</f>
        <v>#N/A</v>
      </c>
    </row>
    <row r="418" spans="2:9" x14ac:dyDescent="0.35">
      <c r="B418" s="41">
        <f>DATA!$C$2+7*2</f>
        <v>14</v>
      </c>
      <c r="C418" s="40" t="str">
        <f>IF(DATA!A424="Z7 - REMOVAL","Z7", IF(DATA!A424="Z6 - PLACEMENT","Z6", IF(DATA!A424="ZL - MOVEMENT", "ZL","")))</f>
        <v/>
      </c>
      <c r="D418" s="40" t="str">
        <f>IF(DATA!B424="SPECIAL EVENT","SE", IF(DATA!B424="NON SPECIAL EVENT", "NSE",""))</f>
        <v/>
      </c>
      <c r="E418" s="42" t="str">
        <f>IF(DATA!P424="BREWED COFFEE","BC", IF(DATA!P424="BREWED TEA","BT", IF(DATA!P424="FOUNTAIN","F", IF(DATA!P424="COOLER","C", IF(DATA!P424="FROZEN BEV. MACHINE", "FBM", IF(DATA!P424="ICETAINER", "IT", IF(DATA!P424="VENDERS","V"," ")))))))</f>
        <v xml:space="preserve"> </v>
      </c>
      <c r="F418" s="41" t="str">
        <f>IF(DATA!C424="CLOSED OUTLET -REMOVAL","X", IF(DATA!C424="ALL OTHER -REMOVAL", "O", IF(DATA!C424="CUSTOMER -PLACEMENT", "C", IF(DATA!C424="CUSTOMER -MOVEMENT", "C", " "))))</f>
        <v xml:space="preserve"> </v>
      </c>
      <c r="G418" s="40" t="str">
        <f t="shared" si="6"/>
        <v xml:space="preserve">|| | </v>
      </c>
      <c r="H418" s="39" t="e">
        <f>VLOOKUP(G:G,'INPUT ZCAM HIDE'!A:E,5,0)</f>
        <v>#N/A</v>
      </c>
      <c r="I418" s="39" t="e">
        <f>VLOOKUP(G:G,'INPUT ZCAM HIDE'!A:F,6,0)</f>
        <v>#N/A</v>
      </c>
    </row>
    <row r="419" spans="2:9" x14ac:dyDescent="0.35">
      <c r="B419" s="41">
        <f>DATA!$C$2+7*2</f>
        <v>14</v>
      </c>
      <c r="C419" s="40" t="str">
        <f>IF(DATA!A425="Z7 - REMOVAL","Z7", IF(DATA!A425="Z6 - PLACEMENT","Z6", IF(DATA!A425="ZL - MOVEMENT", "ZL","")))</f>
        <v/>
      </c>
      <c r="D419" s="40" t="str">
        <f>IF(DATA!B425="SPECIAL EVENT","SE", IF(DATA!B425="NON SPECIAL EVENT", "NSE",""))</f>
        <v/>
      </c>
      <c r="E419" s="42" t="str">
        <f>IF(DATA!P425="BREWED COFFEE","BC", IF(DATA!P425="BREWED TEA","BT", IF(DATA!P425="FOUNTAIN","F", IF(DATA!P425="COOLER","C", IF(DATA!P425="FROZEN BEV. MACHINE", "FBM", IF(DATA!P425="ICETAINER", "IT", IF(DATA!P425="VENDERS","V"," ")))))))</f>
        <v xml:space="preserve"> </v>
      </c>
      <c r="F419" s="41" t="str">
        <f>IF(DATA!C425="CLOSED OUTLET -REMOVAL","X", IF(DATA!C425="ALL OTHER -REMOVAL", "O", IF(DATA!C425="CUSTOMER -PLACEMENT", "C", IF(DATA!C425="CUSTOMER -MOVEMENT", "C", " "))))</f>
        <v xml:space="preserve"> </v>
      </c>
      <c r="G419" s="40" t="str">
        <f t="shared" si="6"/>
        <v xml:space="preserve">|| | </v>
      </c>
      <c r="H419" s="39" t="e">
        <f>VLOOKUP(G:G,'INPUT ZCAM HIDE'!A:E,5,0)</f>
        <v>#N/A</v>
      </c>
      <c r="I419" s="39" t="e">
        <f>VLOOKUP(G:G,'INPUT ZCAM HIDE'!A:F,6,0)</f>
        <v>#N/A</v>
      </c>
    </row>
    <row r="420" spans="2:9" x14ac:dyDescent="0.35">
      <c r="B420" s="41">
        <f>DATA!$C$2+7*2</f>
        <v>14</v>
      </c>
      <c r="C420" s="40" t="str">
        <f>IF(DATA!A426="Z7 - REMOVAL","Z7", IF(DATA!A426="Z6 - PLACEMENT","Z6", IF(DATA!A426="ZL - MOVEMENT", "ZL","")))</f>
        <v/>
      </c>
      <c r="D420" s="40" t="str">
        <f>IF(DATA!B426="SPECIAL EVENT","SE", IF(DATA!B426="NON SPECIAL EVENT", "NSE",""))</f>
        <v/>
      </c>
      <c r="E420" s="42" t="str">
        <f>IF(DATA!P426="BREWED COFFEE","BC", IF(DATA!P426="BREWED TEA","BT", IF(DATA!P426="FOUNTAIN","F", IF(DATA!P426="COOLER","C", IF(DATA!P426="FROZEN BEV. MACHINE", "FBM", IF(DATA!P426="ICETAINER", "IT", IF(DATA!P426="VENDERS","V"," ")))))))</f>
        <v xml:space="preserve"> </v>
      </c>
      <c r="F420" s="41" t="str">
        <f>IF(DATA!C426="CLOSED OUTLET -REMOVAL","X", IF(DATA!C426="ALL OTHER -REMOVAL", "O", IF(DATA!C426="CUSTOMER -PLACEMENT", "C", IF(DATA!C426="CUSTOMER -MOVEMENT", "C", " "))))</f>
        <v xml:space="preserve"> </v>
      </c>
      <c r="G420" s="40" t="str">
        <f t="shared" si="6"/>
        <v xml:space="preserve">|| | </v>
      </c>
      <c r="H420" s="39" t="e">
        <f>VLOOKUP(G:G,'INPUT ZCAM HIDE'!A:E,5,0)</f>
        <v>#N/A</v>
      </c>
      <c r="I420" s="39" t="e">
        <f>VLOOKUP(G:G,'INPUT ZCAM HIDE'!A:F,6,0)</f>
        <v>#N/A</v>
      </c>
    </row>
    <row r="421" spans="2:9" x14ac:dyDescent="0.35">
      <c r="B421" s="41">
        <f>DATA!$C$2+7*2</f>
        <v>14</v>
      </c>
      <c r="C421" s="40" t="str">
        <f>IF(DATA!A427="Z7 - REMOVAL","Z7", IF(DATA!A427="Z6 - PLACEMENT","Z6", IF(DATA!A427="ZL - MOVEMENT", "ZL","")))</f>
        <v/>
      </c>
      <c r="D421" s="40" t="str">
        <f>IF(DATA!B427="SPECIAL EVENT","SE", IF(DATA!B427="NON SPECIAL EVENT", "NSE",""))</f>
        <v/>
      </c>
      <c r="E421" s="42" t="str">
        <f>IF(DATA!P427="BREWED COFFEE","BC", IF(DATA!P427="BREWED TEA","BT", IF(DATA!P427="FOUNTAIN","F", IF(DATA!P427="COOLER","C", IF(DATA!P427="FROZEN BEV. MACHINE", "FBM", IF(DATA!P427="ICETAINER", "IT", IF(DATA!P427="VENDERS","V"," ")))))))</f>
        <v xml:space="preserve"> </v>
      </c>
      <c r="F421" s="41" t="str">
        <f>IF(DATA!C427="CLOSED OUTLET -REMOVAL","X", IF(DATA!C427="ALL OTHER -REMOVAL", "O", IF(DATA!C427="CUSTOMER -PLACEMENT", "C", IF(DATA!C427="CUSTOMER -MOVEMENT", "C", " "))))</f>
        <v xml:space="preserve"> </v>
      </c>
      <c r="G421" s="40" t="str">
        <f t="shared" si="6"/>
        <v xml:space="preserve">|| | </v>
      </c>
      <c r="H421" s="39" t="e">
        <f>VLOOKUP(G:G,'INPUT ZCAM HIDE'!A:E,5,0)</f>
        <v>#N/A</v>
      </c>
      <c r="I421" s="39" t="e">
        <f>VLOOKUP(G:G,'INPUT ZCAM HIDE'!A:F,6,0)</f>
        <v>#N/A</v>
      </c>
    </row>
    <row r="422" spans="2:9" x14ac:dyDescent="0.35">
      <c r="B422" s="41">
        <f>DATA!$C$2+7*2</f>
        <v>14</v>
      </c>
      <c r="C422" s="40" t="str">
        <f>IF(DATA!A428="Z7 - REMOVAL","Z7", IF(DATA!A428="Z6 - PLACEMENT","Z6", IF(DATA!A428="ZL - MOVEMENT", "ZL","")))</f>
        <v/>
      </c>
      <c r="D422" s="40" t="str">
        <f>IF(DATA!B428="SPECIAL EVENT","SE", IF(DATA!B428="NON SPECIAL EVENT", "NSE",""))</f>
        <v/>
      </c>
      <c r="E422" s="42" t="str">
        <f>IF(DATA!P428="BREWED COFFEE","BC", IF(DATA!P428="BREWED TEA","BT", IF(DATA!P428="FOUNTAIN","F", IF(DATA!P428="COOLER","C", IF(DATA!P428="FROZEN BEV. MACHINE", "FBM", IF(DATA!P428="ICETAINER", "IT", IF(DATA!P428="VENDERS","V"," ")))))))</f>
        <v xml:space="preserve"> </v>
      </c>
      <c r="F422" s="41" t="str">
        <f>IF(DATA!C428="CLOSED OUTLET -REMOVAL","X", IF(DATA!C428="ALL OTHER -REMOVAL", "O", IF(DATA!C428="CUSTOMER -PLACEMENT", "C", IF(DATA!C428="CUSTOMER -MOVEMENT", "C", " "))))</f>
        <v xml:space="preserve"> </v>
      </c>
      <c r="G422" s="40" t="str">
        <f t="shared" si="6"/>
        <v xml:space="preserve">|| | </v>
      </c>
      <c r="H422" s="39" t="e">
        <f>VLOOKUP(G:G,'INPUT ZCAM HIDE'!A:E,5,0)</f>
        <v>#N/A</v>
      </c>
      <c r="I422" s="39" t="e">
        <f>VLOOKUP(G:G,'INPUT ZCAM HIDE'!A:F,6,0)</f>
        <v>#N/A</v>
      </c>
    </row>
    <row r="423" spans="2:9" x14ac:dyDescent="0.35">
      <c r="B423" s="41">
        <f>DATA!$C$2+7*2</f>
        <v>14</v>
      </c>
      <c r="C423" s="40" t="str">
        <f>IF(DATA!A429="Z7 - REMOVAL","Z7", IF(DATA!A429="Z6 - PLACEMENT","Z6", IF(DATA!A429="ZL - MOVEMENT", "ZL","")))</f>
        <v/>
      </c>
      <c r="D423" s="40" t="str">
        <f>IF(DATA!B429="SPECIAL EVENT","SE", IF(DATA!B429="NON SPECIAL EVENT", "NSE",""))</f>
        <v/>
      </c>
      <c r="E423" s="42" t="str">
        <f>IF(DATA!P429="BREWED COFFEE","BC", IF(DATA!P429="BREWED TEA","BT", IF(DATA!P429="FOUNTAIN","F", IF(DATA!P429="COOLER","C", IF(DATA!P429="FROZEN BEV. MACHINE", "FBM", IF(DATA!P429="ICETAINER", "IT", IF(DATA!P429="VENDERS","V"," ")))))))</f>
        <v xml:space="preserve"> </v>
      </c>
      <c r="F423" s="41" t="str">
        <f>IF(DATA!C429="CLOSED OUTLET -REMOVAL","X", IF(DATA!C429="ALL OTHER -REMOVAL", "O", IF(DATA!C429="CUSTOMER -PLACEMENT", "C", IF(DATA!C429="CUSTOMER -MOVEMENT", "C", " "))))</f>
        <v xml:space="preserve"> </v>
      </c>
      <c r="G423" s="40" t="str">
        <f t="shared" si="6"/>
        <v xml:space="preserve">|| | </v>
      </c>
      <c r="H423" s="39" t="e">
        <f>VLOOKUP(G:G,'INPUT ZCAM HIDE'!A:E,5,0)</f>
        <v>#N/A</v>
      </c>
      <c r="I423" s="39" t="e">
        <f>VLOOKUP(G:G,'INPUT ZCAM HIDE'!A:F,6,0)</f>
        <v>#N/A</v>
      </c>
    </row>
    <row r="424" spans="2:9" x14ac:dyDescent="0.35">
      <c r="B424" s="41">
        <f>DATA!$C$2+7*2</f>
        <v>14</v>
      </c>
      <c r="C424" s="40" t="str">
        <f>IF(DATA!A430="Z7 - REMOVAL","Z7", IF(DATA!A430="Z6 - PLACEMENT","Z6", IF(DATA!A430="ZL - MOVEMENT", "ZL","")))</f>
        <v/>
      </c>
      <c r="D424" s="40" t="str">
        <f>IF(DATA!B430="SPECIAL EVENT","SE", IF(DATA!B430="NON SPECIAL EVENT", "NSE",""))</f>
        <v/>
      </c>
      <c r="E424" s="42" t="str">
        <f>IF(DATA!P430="BREWED COFFEE","BC", IF(DATA!P430="BREWED TEA","BT", IF(DATA!P430="FOUNTAIN","F", IF(DATA!P430="COOLER","C", IF(DATA!P430="FROZEN BEV. MACHINE", "FBM", IF(DATA!P430="ICETAINER", "IT", IF(DATA!P430="VENDERS","V"," ")))))))</f>
        <v xml:space="preserve"> </v>
      </c>
      <c r="F424" s="41" t="str">
        <f>IF(DATA!C430="CLOSED OUTLET -REMOVAL","X", IF(DATA!C430="ALL OTHER -REMOVAL", "O", IF(DATA!C430="CUSTOMER -PLACEMENT", "C", IF(DATA!C430="CUSTOMER -MOVEMENT", "C", " "))))</f>
        <v xml:space="preserve"> </v>
      </c>
      <c r="G424" s="40" t="str">
        <f t="shared" si="6"/>
        <v xml:space="preserve">|| | </v>
      </c>
      <c r="H424" s="39" t="e">
        <f>VLOOKUP(G:G,'INPUT ZCAM HIDE'!A:E,5,0)</f>
        <v>#N/A</v>
      </c>
      <c r="I424" s="39" t="e">
        <f>VLOOKUP(G:G,'INPUT ZCAM HIDE'!A:F,6,0)</f>
        <v>#N/A</v>
      </c>
    </row>
    <row r="425" spans="2:9" x14ac:dyDescent="0.35">
      <c r="B425" s="41">
        <f>DATA!$C$2+7*2</f>
        <v>14</v>
      </c>
      <c r="C425" s="40" t="str">
        <f>IF(DATA!A431="Z7 - REMOVAL","Z7", IF(DATA!A431="Z6 - PLACEMENT","Z6", IF(DATA!A431="ZL - MOVEMENT", "ZL","")))</f>
        <v/>
      </c>
      <c r="D425" s="40" t="str">
        <f>IF(DATA!B431="SPECIAL EVENT","SE", IF(DATA!B431="NON SPECIAL EVENT", "NSE",""))</f>
        <v/>
      </c>
      <c r="E425" s="42" t="str">
        <f>IF(DATA!P431="BREWED COFFEE","BC", IF(DATA!P431="BREWED TEA","BT", IF(DATA!P431="FOUNTAIN","F", IF(DATA!P431="COOLER","C", IF(DATA!P431="FROZEN BEV. MACHINE", "FBM", IF(DATA!P431="ICETAINER", "IT", IF(DATA!P431="VENDERS","V"," ")))))))</f>
        <v xml:space="preserve"> </v>
      </c>
      <c r="F425" s="41" t="str">
        <f>IF(DATA!C431="CLOSED OUTLET -REMOVAL","X", IF(DATA!C431="ALL OTHER -REMOVAL", "O", IF(DATA!C431="CUSTOMER -PLACEMENT", "C", IF(DATA!C431="CUSTOMER -MOVEMENT", "C", " "))))</f>
        <v xml:space="preserve"> </v>
      </c>
      <c r="G425" s="40" t="str">
        <f t="shared" si="6"/>
        <v xml:space="preserve">|| | </v>
      </c>
      <c r="H425" s="39" t="e">
        <f>VLOOKUP(G:G,'INPUT ZCAM HIDE'!A:E,5,0)</f>
        <v>#N/A</v>
      </c>
      <c r="I425" s="39" t="e">
        <f>VLOOKUP(G:G,'INPUT ZCAM HIDE'!A:F,6,0)</f>
        <v>#N/A</v>
      </c>
    </row>
    <row r="426" spans="2:9" x14ac:dyDescent="0.35">
      <c r="B426" s="41">
        <f>DATA!$C$2+7*2</f>
        <v>14</v>
      </c>
      <c r="C426" s="40" t="str">
        <f>IF(DATA!A432="Z7 - REMOVAL","Z7", IF(DATA!A432="Z6 - PLACEMENT","Z6", IF(DATA!A432="ZL - MOVEMENT", "ZL","")))</f>
        <v/>
      </c>
      <c r="D426" s="40" t="str">
        <f>IF(DATA!B432="SPECIAL EVENT","SE", IF(DATA!B432="NON SPECIAL EVENT", "NSE",""))</f>
        <v/>
      </c>
      <c r="E426" s="42" t="str">
        <f>IF(DATA!P432="BREWED COFFEE","BC", IF(DATA!P432="BREWED TEA","BT", IF(DATA!P432="FOUNTAIN","F", IF(DATA!P432="COOLER","C", IF(DATA!P432="FROZEN BEV. MACHINE", "FBM", IF(DATA!P432="ICETAINER", "IT", IF(DATA!P432="VENDERS","V"," ")))))))</f>
        <v xml:space="preserve"> </v>
      </c>
      <c r="F426" s="41" t="str">
        <f>IF(DATA!C432="CLOSED OUTLET -REMOVAL","X", IF(DATA!C432="ALL OTHER -REMOVAL", "O", IF(DATA!C432="CUSTOMER -PLACEMENT", "C", IF(DATA!C432="CUSTOMER -MOVEMENT", "C", " "))))</f>
        <v xml:space="preserve"> </v>
      </c>
      <c r="G426" s="40" t="str">
        <f t="shared" si="6"/>
        <v xml:space="preserve">|| | </v>
      </c>
      <c r="H426" s="39" t="e">
        <f>VLOOKUP(G:G,'INPUT ZCAM HIDE'!A:E,5,0)</f>
        <v>#N/A</v>
      </c>
      <c r="I426" s="39" t="e">
        <f>VLOOKUP(G:G,'INPUT ZCAM HIDE'!A:F,6,0)</f>
        <v>#N/A</v>
      </c>
    </row>
    <row r="427" spans="2:9" x14ac:dyDescent="0.35">
      <c r="B427" s="41">
        <f>DATA!$C$2+7*2</f>
        <v>14</v>
      </c>
      <c r="C427" s="40" t="str">
        <f>IF(DATA!A433="Z7 - REMOVAL","Z7", IF(DATA!A433="Z6 - PLACEMENT","Z6", IF(DATA!A433="ZL - MOVEMENT", "ZL","")))</f>
        <v/>
      </c>
      <c r="D427" s="40" t="str">
        <f>IF(DATA!B433="SPECIAL EVENT","SE", IF(DATA!B433="NON SPECIAL EVENT", "NSE",""))</f>
        <v/>
      </c>
      <c r="E427" s="42" t="str">
        <f>IF(DATA!P433="BREWED COFFEE","BC", IF(DATA!P433="BREWED TEA","BT", IF(DATA!P433="FOUNTAIN","F", IF(DATA!P433="COOLER","C", IF(DATA!P433="FROZEN BEV. MACHINE", "FBM", IF(DATA!P433="ICETAINER", "IT", IF(DATA!P433="VENDERS","V"," ")))))))</f>
        <v xml:space="preserve"> </v>
      </c>
      <c r="F427" s="41" t="str">
        <f>IF(DATA!C433="CLOSED OUTLET -REMOVAL","X", IF(DATA!C433="ALL OTHER -REMOVAL", "O", IF(DATA!C433="CUSTOMER -PLACEMENT", "C", IF(DATA!C433="CUSTOMER -MOVEMENT", "C", " "))))</f>
        <v xml:space="preserve"> </v>
      </c>
      <c r="G427" s="40" t="str">
        <f t="shared" si="6"/>
        <v xml:space="preserve">|| | </v>
      </c>
      <c r="H427" s="39" t="e">
        <f>VLOOKUP(G:G,'INPUT ZCAM HIDE'!A:E,5,0)</f>
        <v>#N/A</v>
      </c>
      <c r="I427" s="39" t="e">
        <f>VLOOKUP(G:G,'INPUT ZCAM HIDE'!A:F,6,0)</f>
        <v>#N/A</v>
      </c>
    </row>
    <row r="428" spans="2:9" x14ac:dyDescent="0.35">
      <c r="B428" s="41">
        <f>DATA!$C$2+7*2</f>
        <v>14</v>
      </c>
      <c r="C428" s="40" t="str">
        <f>IF(DATA!A434="Z7 - REMOVAL","Z7", IF(DATA!A434="Z6 - PLACEMENT","Z6", IF(DATA!A434="ZL - MOVEMENT", "ZL","")))</f>
        <v/>
      </c>
      <c r="D428" s="40" t="str">
        <f>IF(DATA!B434="SPECIAL EVENT","SE", IF(DATA!B434="NON SPECIAL EVENT", "NSE",""))</f>
        <v/>
      </c>
      <c r="E428" s="42" t="str">
        <f>IF(DATA!P434="BREWED COFFEE","BC", IF(DATA!P434="BREWED TEA","BT", IF(DATA!P434="FOUNTAIN","F", IF(DATA!P434="COOLER","C", IF(DATA!P434="FROZEN BEV. MACHINE", "FBM", IF(DATA!P434="ICETAINER", "IT", IF(DATA!P434="VENDERS","V"," ")))))))</f>
        <v xml:space="preserve"> </v>
      </c>
      <c r="F428" s="41" t="str">
        <f>IF(DATA!C434="CLOSED OUTLET -REMOVAL","X", IF(DATA!C434="ALL OTHER -REMOVAL", "O", IF(DATA!C434="CUSTOMER -PLACEMENT", "C", IF(DATA!C434="CUSTOMER -MOVEMENT", "C", " "))))</f>
        <v xml:space="preserve"> </v>
      </c>
      <c r="G428" s="40" t="str">
        <f t="shared" si="6"/>
        <v xml:space="preserve">|| | </v>
      </c>
      <c r="H428" s="39" t="e">
        <f>VLOOKUP(G:G,'INPUT ZCAM HIDE'!A:E,5,0)</f>
        <v>#N/A</v>
      </c>
      <c r="I428" s="39" t="e">
        <f>VLOOKUP(G:G,'INPUT ZCAM HIDE'!A:F,6,0)</f>
        <v>#N/A</v>
      </c>
    </row>
    <row r="429" spans="2:9" x14ac:dyDescent="0.35">
      <c r="B429" s="41">
        <f>DATA!$C$2+7*2</f>
        <v>14</v>
      </c>
      <c r="C429" s="40" t="str">
        <f>IF(DATA!A435="Z7 - REMOVAL","Z7", IF(DATA!A435="Z6 - PLACEMENT","Z6", IF(DATA!A435="ZL - MOVEMENT", "ZL","")))</f>
        <v/>
      </c>
      <c r="D429" s="40" t="str">
        <f>IF(DATA!B435="SPECIAL EVENT","SE", IF(DATA!B435="NON SPECIAL EVENT", "NSE",""))</f>
        <v/>
      </c>
      <c r="E429" s="42" t="str">
        <f>IF(DATA!P435="BREWED COFFEE","BC", IF(DATA!P435="BREWED TEA","BT", IF(DATA!P435="FOUNTAIN","F", IF(DATA!P435="COOLER","C", IF(DATA!P435="FROZEN BEV. MACHINE", "FBM", IF(DATA!P435="ICETAINER", "IT", IF(DATA!P435="VENDERS","V"," ")))))))</f>
        <v xml:space="preserve"> </v>
      </c>
      <c r="F429" s="41" t="str">
        <f>IF(DATA!C435="CLOSED OUTLET -REMOVAL","X", IF(DATA!C435="ALL OTHER -REMOVAL", "O", IF(DATA!C435="CUSTOMER -PLACEMENT", "C", IF(DATA!C435="CUSTOMER -MOVEMENT", "C", " "))))</f>
        <v xml:space="preserve"> </v>
      </c>
      <c r="G429" s="40" t="str">
        <f t="shared" si="6"/>
        <v xml:space="preserve">|| | </v>
      </c>
      <c r="H429" s="39" t="e">
        <f>VLOOKUP(G:G,'INPUT ZCAM HIDE'!A:E,5,0)</f>
        <v>#N/A</v>
      </c>
      <c r="I429" s="39" t="e">
        <f>VLOOKUP(G:G,'INPUT ZCAM HIDE'!A:F,6,0)</f>
        <v>#N/A</v>
      </c>
    </row>
    <row r="430" spans="2:9" x14ac:dyDescent="0.35">
      <c r="B430" s="41">
        <f>DATA!$C$2+7*2</f>
        <v>14</v>
      </c>
      <c r="C430" s="40" t="str">
        <f>IF(DATA!A436="Z7 - REMOVAL","Z7", IF(DATA!A436="Z6 - PLACEMENT","Z6", IF(DATA!A436="ZL - MOVEMENT", "ZL","")))</f>
        <v/>
      </c>
      <c r="D430" s="40" t="str">
        <f>IF(DATA!B436="SPECIAL EVENT","SE", IF(DATA!B436="NON SPECIAL EVENT", "NSE",""))</f>
        <v/>
      </c>
      <c r="E430" s="42" t="str">
        <f>IF(DATA!P436="BREWED COFFEE","BC", IF(DATA!P436="BREWED TEA","BT", IF(DATA!P436="FOUNTAIN","F", IF(DATA!P436="COOLER","C", IF(DATA!P436="FROZEN BEV. MACHINE", "FBM", IF(DATA!P436="ICETAINER", "IT", IF(DATA!P436="VENDERS","V"," ")))))))</f>
        <v xml:space="preserve"> </v>
      </c>
      <c r="F430" s="41" t="str">
        <f>IF(DATA!C436="CLOSED OUTLET -REMOVAL","X", IF(DATA!C436="ALL OTHER -REMOVAL", "O", IF(DATA!C436="CUSTOMER -PLACEMENT", "C", IF(DATA!C436="CUSTOMER -MOVEMENT", "C", " "))))</f>
        <v xml:space="preserve"> </v>
      </c>
      <c r="G430" s="40" t="str">
        <f t="shared" si="6"/>
        <v xml:space="preserve">|| | </v>
      </c>
      <c r="H430" s="39" t="e">
        <f>VLOOKUP(G:G,'INPUT ZCAM HIDE'!A:E,5,0)</f>
        <v>#N/A</v>
      </c>
      <c r="I430" s="39" t="e">
        <f>VLOOKUP(G:G,'INPUT ZCAM HIDE'!A:F,6,0)</f>
        <v>#N/A</v>
      </c>
    </row>
    <row r="431" spans="2:9" x14ac:dyDescent="0.35">
      <c r="B431" s="41">
        <f>DATA!$C$2+7*2</f>
        <v>14</v>
      </c>
      <c r="C431" s="40" t="str">
        <f>IF(DATA!A437="Z7 - REMOVAL","Z7", IF(DATA!A437="Z6 - PLACEMENT","Z6", IF(DATA!A437="ZL - MOVEMENT", "ZL","")))</f>
        <v/>
      </c>
      <c r="D431" s="40" t="str">
        <f>IF(DATA!B437="SPECIAL EVENT","SE", IF(DATA!B437="NON SPECIAL EVENT", "NSE",""))</f>
        <v/>
      </c>
      <c r="E431" s="42" t="str">
        <f>IF(DATA!P437="BREWED COFFEE","BC", IF(DATA!P437="BREWED TEA","BT", IF(DATA!P437="FOUNTAIN","F", IF(DATA!P437="COOLER","C", IF(DATA!P437="FROZEN BEV. MACHINE", "FBM", IF(DATA!P437="ICETAINER", "IT", IF(DATA!P437="VENDERS","V"," ")))))))</f>
        <v xml:space="preserve"> </v>
      </c>
      <c r="F431" s="41" t="str">
        <f>IF(DATA!C437="CLOSED OUTLET -REMOVAL","X", IF(DATA!C437="ALL OTHER -REMOVAL", "O", IF(DATA!C437="CUSTOMER -PLACEMENT", "C", IF(DATA!C437="CUSTOMER -MOVEMENT", "C", " "))))</f>
        <v xml:space="preserve"> </v>
      </c>
      <c r="G431" s="40" t="str">
        <f t="shared" si="6"/>
        <v xml:space="preserve">|| | </v>
      </c>
      <c r="H431" s="39" t="e">
        <f>VLOOKUP(G:G,'INPUT ZCAM HIDE'!A:E,5,0)</f>
        <v>#N/A</v>
      </c>
      <c r="I431" s="39" t="e">
        <f>VLOOKUP(G:G,'INPUT ZCAM HIDE'!A:F,6,0)</f>
        <v>#N/A</v>
      </c>
    </row>
    <row r="432" spans="2:9" x14ac:dyDescent="0.35">
      <c r="B432" s="41">
        <f>DATA!$C$2+7*2</f>
        <v>14</v>
      </c>
      <c r="C432" s="40" t="str">
        <f>IF(DATA!A438="Z7 - REMOVAL","Z7", IF(DATA!A438="Z6 - PLACEMENT","Z6", IF(DATA!A438="ZL - MOVEMENT", "ZL","")))</f>
        <v/>
      </c>
      <c r="D432" s="40" t="str">
        <f>IF(DATA!B438="SPECIAL EVENT","SE", IF(DATA!B438="NON SPECIAL EVENT", "NSE",""))</f>
        <v/>
      </c>
      <c r="E432" s="42" t="str">
        <f>IF(DATA!P438="BREWED COFFEE","BC", IF(DATA!P438="BREWED TEA","BT", IF(DATA!P438="FOUNTAIN","F", IF(DATA!P438="COOLER","C", IF(DATA!P438="FROZEN BEV. MACHINE", "FBM", IF(DATA!P438="ICETAINER", "IT", IF(DATA!P438="VENDERS","V"," ")))))))</f>
        <v xml:space="preserve"> </v>
      </c>
      <c r="F432" s="41" t="str">
        <f>IF(DATA!C438="CLOSED OUTLET -REMOVAL","X", IF(DATA!C438="ALL OTHER -REMOVAL", "O", IF(DATA!C438="CUSTOMER -PLACEMENT", "C", IF(DATA!C438="CUSTOMER -MOVEMENT", "C", " "))))</f>
        <v xml:space="preserve"> </v>
      </c>
      <c r="G432" s="40" t="str">
        <f t="shared" si="6"/>
        <v xml:space="preserve">|| | </v>
      </c>
      <c r="H432" s="39" t="e">
        <f>VLOOKUP(G:G,'INPUT ZCAM HIDE'!A:E,5,0)</f>
        <v>#N/A</v>
      </c>
      <c r="I432" s="39" t="e">
        <f>VLOOKUP(G:G,'INPUT ZCAM HIDE'!A:F,6,0)</f>
        <v>#N/A</v>
      </c>
    </row>
    <row r="433" spans="2:9" x14ac:dyDescent="0.35">
      <c r="B433" s="41">
        <f>DATA!$C$2+7*2</f>
        <v>14</v>
      </c>
      <c r="C433" s="40" t="str">
        <f>IF(DATA!A439="Z7 - REMOVAL","Z7", IF(DATA!A439="Z6 - PLACEMENT","Z6", IF(DATA!A439="ZL - MOVEMENT", "ZL","")))</f>
        <v/>
      </c>
      <c r="D433" s="40" t="str">
        <f>IF(DATA!B439="SPECIAL EVENT","SE", IF(DATA!B439="NON SPECIAL EVENT", "NSE",""))</f>
        <v/>
      </c>
      <c r="E433" s="42" t="str">
        <f>IF(DATA!P439="BREWED COFFEE","BC", IF(DATA!P439="BREWED TEA","BT", IF(DATA!P439="FOUNTAIN","F", IF(DATA!P439="COOLER","C", IF(DATA!P439="FROZEN BEV. MACHINE", "FBM", IF(DATA!P439="ICETAINER", "IT", IF(DATA!P439="VENDERS","V"," ")))))))</f>
        <v xml:space="preserve"> </v>
      </c>
      <c r="F433" s="41" t="str">
        <f>IF(DATA!C439="CLOSED OUTLET -REMOVAL","X", IF(DATA!C439="ALL OTHER -REMOVAL", "O", IF(DATA!C439="CUSTOMER -PLACEMENT", "C", IF(DATA!C439="CUSTOMER -MOVEMENT", "C", " "))))</f>
        <v xml:space="preserve"> </v>
      </c>
      <c r="G433" s="40" t="str">
        <f t="shared" si="6"/>
        <v xml:space="preserve">|| | </v>
      </c>
      <c r="H433" s="39" t="e">
        <f>VLOOKUP(G:G,'INPUT ZCAM HIDE'!A:E,5,0)</f>
        <v>#N/A</v>
      </c>
      <c r="I433" s="39" t="e">
        <f>VLOOKUP(G:G,'INPUT ZCAM HIDE'!A:F,6,0)</f>
        <v>#N/A</v>
      </c>
    </row>
    <row r="434" spans="2:9" x14ac:dyDescent="0.35">
      <c r="B434" s="41">
        <f>DATA!$C$2+7*2</f>
        <v>14</v>
      </c>
      <c r="C434" s="40" t="str">
        <f>IF(DATA!A440="Z7 - REMOVAL","Z7", IF(DATA!A440="Z6 - PLACEMENT","Z6", IF(DATA!A440="ZL - MOVEMENT", "ZL","")))</f>
        <v/>
      </c>
      <c r="D434" s="40" t="str">
        <f>IF(DATA!B440="SPECIAL EVENT","SE", IF(DATA!B440="NON SPECIAL EVENT", "NSE",""))</f>
        <v/>
      </c>
      <c r="E434" s="42" t="str">
        <f>IF(DATA!P440="BREWED COFFEE","BC", IF(DATA!P440="BREWED TEA","BT", IF(DATA!P440="FOUNTAIN","F", IF(DATA!P440="COOLER","C", IF(DATA!P440="FROZEN BEV. MACHINE", "FBM", IF(DATA!P440="ICETAINER", "IT", IF(DATA!P440="VENDERS","V"," ")))))))</f>
        <v xml:space="preserve"> </v>
      </c>
      <c r="F434" s="41" t="str">
        <f>IF(DATA!C440="CLOSED OUTLET -REMOVAL","X", IF(DATA!C440="ALL OTHER -REMOVAL", "O", IF(DATA!C440="CUSTOMER -PLACEMENT", "C", IF(DATA!C440="CUSTOMER -MOVEMENT", "C", " "))))</f>
        <v xml:space="preserve"> </v>
      </c>
      <c r="G434" s="40" t="str">
        <f t="shared" si="6"/>
        <v xml:space="preserve">|| | </v>
      </c>
      <c r="H434" s="39" t="e">
        <f>VLOOKUP(G:G,'INPUT ZCAM HIDE'!A:E,5,0)</f>
        <v>#N/A</v>
      </c>
      <c r="I434" s="39" t="e">
        <f>VLOOKUP(G:G,'INPUT ZCAM HIDE'!A:F,6,0)</f>
        <v>#N/A</v>
      </c>
    </row>
    <row r="435" spans="2:9" x14ac:dyDescent="0.35">
      <c r="B435" s="41">
        <f>DATA!$C$2+7*2</f>
        <v>14</v>
      </c>
      <c r="C435" s="40" t="str">
        <f>IF(DATA!A441="Z7 - REMOVAL","Z7", IF(DATA!A441="Z6 - PLACEMENT","Z6", IF(DATA!A441="ZL - MOVEMENT", "ZL","")))</f>
        <v/>
      </c>
      <c r="D435" s="40" t="str">
        <f>IF(DATA!B441="SPECIAL EVENT","SE", IF(DATA!B441="NON SPECIAL EVENT", "NSE",""))</f>
        <v/>
      </c>
      <c r="E435" s="42" t="str">
        <f>IF(DATA!P441="BREWED COFFEE","BC", IF(DATA!P441="BREWED TEA","BT", IF(DATA!P441="FOUNTAIN","F", IF(DATA!P441="COOLER","C", IF(DATA!P441="FROZEN BEV. MACHINE", "FBM", IF(DATA!P441="ICETAINER", "IT", IF(DATA!P441="VENDERS","V"," ")))))))</f>
        <v xml:space="preserve"> </v>
      </c>
      <c r="F435" s="41" t="str">
        <f>IF(DATA!C441="CLOSED OUTLET -REMOVAL","X", IF(DATA!C441="ALL OTHER -REMOVAL", "O", IF(DATA!C441="CUSTOMER -PLACEMENT", "C", IF(DATA!C441="CUSTOMER -MOVEMENT", "C", " "))))</f>
        <v xml:space="preserve"> </v>
      </c>
      <c r="G435" s="40" t="str">
        <f t="shared" si="6"/>
        <v xml:space="preserve">|| | </v>
      </c>
      <c r="H435" s="39" t="e">
        <f>VLOOKUP(G:G,'INPUT ZCAM HIDE'!A:E,5,0)</f>
        <v>#N/A</v>
      </c>
      <c r="I435" s="39" t="e">
        <f>VLOOKUP(G:G,'INPUT ZCAM HIDE'!A:F,6,0)</f>
        <v>#N/A</v>
      </c>
    </row>
    <row r="436" spans="2:9" x14ac:dyDescent="0.35">
      <c r="B436" s="41">
        <f>DATA!$C$2+7*2</f>
        <v>14</v>
      </c>
      <c r="C436" s="40" t="str">
        <f>IF(DATA!A442="Z7 - REMOVAL","Z7", IF(DATA!A442="Z6 - PLACEMENT","Z6", IF(DATA!A442="ZL - MOVEMENT", "ZL","")))</f>
        <v/>
      </c>
      <c r="D436" s="40" t="str">
        <f>IF(DATA!B442="SPECIAL EVENT","SE", IF(DATA!B442="NON SPECIAL EVENT", "NSE",""))</f>
        <v/>
      </c>
      <c r="E436" s="42" t="str">
        <f>IF(DATA!P442="BREWED COFFEE","BC", IF(DATA!P442="BREWED TEA","BT", IF(DATA!P442="FOUNTAIN","F", IF(DATA!P442="COOLER","C", IF(DATA!P442="FROZEN BEV. MACHINE", "FBM", IF(DATA!P442="ICETAINER", "IT", IF(DATA!P442="VENDERS","V"," ")))))))</f>
        <v xml:space="preserve"> </v>
      </c>
      <c r="F436" s="41" t="str">
        <f>IF(DATA!C442="CLOSED OUTLET -REMOVAL","X", IF(DATA!C442="ALL OTHER -REMOVAL", "O", IF(DATA!C442="CUSTOMER -PLACEMENT", "C", IF(DATA!C442="CUSTOMER -MOVEMENT", "C", " "))))</f>
        <v xml:space="preserve"> </v>
      </c>
      <c r="G436" s="40" t="str">
        <f t="shared" si="6"/>
        <v xml:space="preserve">|| | </v>
      </c>
      <c r="H436" s="39" t="e">
        <f>VLOOKUP(G:G,'INPUT ZCAM HIDE'!A:E,5,0)</f>
        <v>#N/A</v>
      </c>
      <c r="I436" s="39" t="e">
        <f>VLOOKUP(G:G,'INPUT ZCAM HIDE'!A:F,6,0)</f>
        <v>#N/A</v>
      </c>
    </row>
    <row r="437" spans="2:9" x14ac:dyDescent="0.35">
      <c r="B437" s="41">
        <f>DATA!$C$2+7*2</f>
        <v>14</v>
      </c>
      <c r="C437" s="40" t="str">
        <f>IF(DATA!A443="Z7 - REMOVAL","Z7", IF(DATA!A443="Z6 - PLACEMENT","Z6", IF(DATA!A443="ZL - MOVEMENT", "ZL","")))</f>
        <v/>
      </c>
      <c r="D437" s="40" t="str">
        <f>IF(DATA!B443="SPECIAL EVENT","SE", IF(DATA!B443="NON SPECIAL EVENT", "NSE",""))</f>
        <v/>
      </c>
      <c r="E437" s="42" t="str">
        <f>IF(DATA!P443="BREWED COFFEE","BC", IF(DATA!P443="BREWED TEA","BT", IF(DATA!P443="FOUNTAIN","F", IF(DATA!P443="COOLER","C", IF(DATA!P443="FROZEN BEV. MACHINE", "FBM", IF(DATA!P443="ICETAINER", "IT", IF(DATA!P443="VENDERS","V"," ")))))))</f>
        <v xml:space="preserve"> </v>
      </c>
      <c r="F437" s="41" t="str">
        <f>IF(DATA!C443="CLOSED OUTLET -REMOVAL","X", IF(DATA!C443="ALL OTHER -REMOVAL", "O", IF(DATA!C443="CUSTOMER -PLACEMENT", "C", IF(DATA!C443="CUSTOMER -MOVEMENT", "C", " "))))</f>
        <v xml:space="preserve"> </v>
      </c>
      <c r="G437" s="40" t="str">
        <f t="shared" si="6"/>
        <v xml:space="preserve">|| | </v>
      </c>
      <c r="H437" s="39" t="e">
        <f>VLOOKUP(G:G,'INPUT ZCAM HIDE'!A:E,5,0)</f>
        <v>#N/A</v>
      </c>
      <c r="I437" s="39" t="e">
        <f>VLOOKUP(G:G,'INPUT ZCAM HIDE'!A:F,6,0)</f>
        <v>#N/A</v>
      </c>
    </row>
    <row r="438" spans="2:9" x14ac:dyDescent="0.35">
      <c r="B438" s="41">
        <f>DATA!$C$2+7*2</f>
        <v>14</v>
      </c>
      <c r="C438" s="40" t="str">
        <f>IF(DATA!A444="Z7 - REMOVAL","Z7", IF(DATA!A444="Z6 - PLACEMENT","Z6", IF(DATA!A444="ZL - MOVEMENT", "ZL","")))</f>
        <v/>
      </c>
      <c r="D438" s="40" t="str">
        <f>IF(DATA!B444="SPECIAL EVENT","SE", IF(DATA!B444="NON SPECIAL EVENT", "NSE",""))</f>
        <v/>
      </c>
      <c r="E438" s="42" t="str">
        <f>IF(DATA!P444="BREWED COFFEE","BC", IF(DATA!P444="BREWED TEA","BT", IF(DATA!P444="FOUNTAIN","F", IF(DATA!P444="COOLER","C", IF(DATA!P444="FROZEN BEV. MACHINE", "FBM", IF(DATA!P444="ICETAINER", "IT", IF(DATA!P444="VENDERS","V"," ")))))))</f>
        <v xml:space="preserve"> </v>
      </c>
      <c r="F438" s="41" t="str">
        <f>IF(DATA!C444="CLOSED OUTLET -REMOVAL","X", IF(DATA!C444="ALL OTHER -REMOVAL", "O", IF(DATA!C444="CUSTOMER -PLACEMENT", "C", IF(DATA!C444="CUSTOMER -MOVEMENT", "C", " "))))</f>
        <v xml:space="preserve"> </v>
      </c>
      <c r="G438" s="40" t="str">
        <f t="shared" si="6"/>
        <v xml:space="preserve">|| | </v>
      </c>
      <c r="H438" s="39" t="e">
        <f>VLOOKUP(G:G,'INPUT ZCAM HIDE'!A:E,5,0)</f>
        <v>#N/A</v>
      </c>
      <c r="I438" s="39" t="e">
        <f>VLOOKUP(G:G,'INPUT ZCAM HIDE'!A:F,6,0)</f>
        <v>#N/A</v>
      </c>
    </row>
    <row r="439" spans="2:9" x14ac:dyDescent="0.35">
      <c r="B439" s="41">
        <f>DATA!$C$2+7*2</f>
        <v>14</v>
      </c>
      <c r="C439" s="40" t="str">
        <f>IF(DATA!A445="Z7 - REMOVAL","Z7", IF(DATA!A445="Z6 - PLACEMENT","Z6", IF(DATA!A445="ZL - MOVEMENT", "ZL","")))</f>
        <v/>
      </c>
      <c r="D439" s="40" t="str">
        <f>IF(DATA!B445="SPECIAL EVENT","SE", IF(DATA!B445="NON SPECIAL EVENT", "NSE",""))</f>
        <v/>
      </c>
      <c r="E439" s="42" t="str">
        <f>IF(DATA!P445="BREWED COFFEE","BC", IF(DATA!P445="BREWED TEA","BT", IF(DATA!P445="FOUNTAIN","F", IF(DATA!P445="COOLER","C", IF(DATA!P445="FROZEN BEV. MACHINE", "FBM", IF(DATA!P445="ICETAINER", "IT", IF(DATA!P445="VENDERS","V"," ")))))))</f>
        <v xml:space="preserve"> </v>
      </c>
      <c r="F439" s="41" t="str">
        <f>IF(DATA!C445="CLOSED OUTLET -REMOVAL","X", IF(DATA!C445="ALL OTHER -REMOVAL", "O", IF(DATA!C445="CUSTOMER -PLACEMENT", "C", IF(DATA!C445="CUSTOMER -MOVEMENT", "C", " "))))</f>
        <v xml:space="preserve"> </v>
      </c>
      <c r="G439" s="40" t="str">
        <f t="shared" si="6"/>
        <v xml:space="preserve">|| | </v>
      </c>
      <c r="H439" s="39" t="e">
        <f>VLOOKUP(G:G,'INPUT ZCAM HIDE'!A:E,5,0)</f>
        <v>#N/A</v>
      </c>
      <c r="I439" s="39" t="e">
        <f>VLOOKUP(G:G,'INPUT ZCAM HIDE'!A:F,6,0)</f>
        <v>#N/A</v>
      </c>
    </row>
    <row r="440" spans="2:9" x14ac:dyDescent="0.35">
      <c r="B440" s="41">
        <f>DATA!$C$2+7*2</f>
        <v>14</v>
      </c>
      <c r="C440" s="40" t="str">
        <f>IF(DATA!A446="Z7 - REMOVAL","Z7", IF(DATA!A446="Z6 - PLACEMENT","Z6", IF(DATA!A446="ZL - MOVEMENT", "ZL","")))</f>
        <v/>
      </c>
      <c r="D440" s="40" t="str">
        <f>IF(DATA!B446="SPECIAL EVENT","SE", IF(DATA!B446="NON SPECIAL EVENT", "NSE",""))</f>
        <v/>
      </c>
      <c r="E440" s="42" t="str">
        <f>IF(DATA!P446="BREWED COFFEE","BC", IF(DATA!P446="BREWED TEA","BT", IF(DATA!P446="FOUNTAIN","F", IF(DATA!P446="COOLER","C", IF(DATA!P446="FROZEN BEV. MACHINE", "FBM", IF(DATA!P446="ICETAINER", "IT", IF(DATA!P446="VENDERS","V"," ")))))))</f>
        <v xml:space="preserve"> </v>
      </c>
      <c r="F440" s="41" t="str">
        <f>IF(DATA!C446="CLOSED OUTLET -REMOVAL","X", IF(DATA!C446="ALL OTHER -REMOVAL", "O", IF(DATA!C446="CUSTOMER -PLACEMENT", "C", IF(DATA!C446="CUSTOMER -MOVEMENT", "C", " "))))</f>
        <v xml:space="preserve"> </v>
      </c>
      <c r="G440" s="40" t="str">
        <f t="shared" si="6"/>
        <v xml:space="preserve">|| | </v>
      </c>
      <c r="H440" s="39" t="e">
        <f>VLOOKUP(G:G,'INPUT ZCAM HIDE'!A:E,5,0)</f>
        <v>#N/A</v>
      </c>
      <c r="I440" s="39" t="e">
        <f>VLOOKUP(G:G,'INPUT ZCAM HIDE'!A:F,6,0)</f>
        <v>#N/A</v>
      </c>
    </row>
    <row r="441" spans="2:9" x14ac:dyDescent="0.35">
      <c r="B441" s="41">
        <f>DATA!$C$2+7*2</f>
        <v>14</v>
      </c>
      <c r="C441" s="40" t="str">
        <f>IF(DATA!A447="Z7 - REMOVAL","Z7", IF(DATA!A447="Z6 - PLACEMENT","Z6", IF(DATA!A447="ZL - MOVEMENT", "ZL","")))</f>
        <v/>
      </c>
      <c r="D441" s="40" t="str">
        <f>IF(DATA!B447="SPECIAL EVENT","SE", IF(DATA!B447="NON SPECIAL EVENT", "NSE",""))</f>
        <v/>
      </c>
      <c r="E441" s="42" t="str">
        <f>IF(DATA!P447="BREWED COFFEE","BC", IF(DATA!P447="BREWED TEA","BT", IF(DATA!P447="FOUNTAIN","F", IF(DATA!P447="COOLER","C", IF(DATA!P447="FROZEN BEV. MACHINE", "FBM", IF(DATA!P447="ICETAINER", "IT", IF(DATA!P447="VENDERS","V"," ")))))))</f>
        <v xml:space="preserve"> </v>
      </c>
      <c r="F441" s="41" t="str">
        <f>IF(DATA!C447="CLOSED OUTLET -REMOVAL","X", IF(DATA!C447="ALL OTHER -REMOVAL", "O", IF(DATA!C447="CUSTOMER -PLACEMENT", "C", IF(DATA!C447="CUSTOMER -MOVEMENT", "C", " "))))</f>
        <v xml:space="preserve"> </v>
      </c>
      <c r="G441" s="40" t="str">
        <f t="shared" si="6"/>
        <v xml:space="preserve">|| | </v>
      </c>
      <c r="H441" s="39" t="e">
        <f>VLOOKUP(G:G,'INPUT ZCAM HIDE'!A:E,5,0)</f>
        <v>#N/A</v>
      </c>
      <c r="I441" s="39" t="e">
        <f>VLOOKUP(G:G,'INPUT ZCAM HIDE'!A:F,6,0)</f>
        <v>#N/A</v>
      </c>
    </row>
    <row r="442" spans="2:9" x14ac:dyDescent="0.35">
      <c r="B442" s="41">
        <f>DATA!$C$2+7*2</f>
        <v>14</v>
      </c>
      <c r="C442" s="40" t="str">
        <f>IF(DATA!A448="Z7 - REMOVAL","Z7", IF(DATA!A448="Z6 - PLACEMENT","Z6", IF(DATA!A448="ZL - MOVEMENT", "ZL","")))</f>
        <v/>
      </c>
      <c r="D442" s="40" t="str">
        <f>IF(DATA!B448="SPECIAL EVENT","SE", IF(DATA!B448="NON SPECIAL EVENT", "NSE",""))</f>
        <v/>
      </c>
      <c r="E442" s="42" t="str">
        <f>IF(DATA!P448="BREWED COFFEE","BC", IF(DATA!P448="BREWED TEA","BT", IF(DATA!P448="FOUNTAIN","F", IF(DATA!P448="COOLER","C", IF(DATA!P448="FROZEN BEV. MACHINE", "FBM", IF(DATA!P448="ICETAINER", "IT", IF(DATA!P448="VENDERS","V"," ")))))))</f>
        <v xml:space="preserve"> </v>
      </c>
      <c r="F442" s="41" t="str">
        <f>IF(DATA!C448="CLOSED OUTLET -REMOVAL","X", IF(DATA!C448="ALL OTHER -REMOVAL", "O", IF(DATA!C448="CUSTOMER -PLACEMENT", "C", IF(DATA!C448="CUSTOMER -MOVEMENT", "C", " "))))</f>
        <v xml:space="preserve"> </v>
      </c>
      <c r="G442" s="40" t="str">
        <f t="shared" si="6"/>
        <v xml:space="preserve">|| | </v>
      </c>
      <c r="H442" s="39" t="e">
        <f>VLOOKUP(G:G,'INPUT ZCAM HIDE'!A:E,5,0)</f>
        <v>#N/A</v>
      </c>
      <c r="I442" s="39" t="e">
        <f>VLOOKUP(G:G,'INPUT ZCAM HIDE'!A:F,6,0)</f>
        <v>#N/A</v>
      </c>
    </row>
    <row r="443" spans="2:9" x14ac:dyDescent="0.35">
      <c r="B443" s="41">
        <f>DATA!$C$2+7*2</f>
        <v>14</v>
      </c>
      <c r="C443" s="40" t="str">
        <f>IF(DATA!A449="Z7 - REMOVAL","Z7", IF(DATA!A449="Z6 - PLACEMENT","Z6", IF(DATA!A449="ZL - MOVEMENT", "ZL","")))</f>
        <v/>
      </c>
      <c r="D443" s="40" t="str">
        <f>IF(DATA!B449="SPECIAL EVENT","SE", IF(DATA!B449="NON SPECIAL EVENT", "NSE",""))</f>
        <v/>
      </c>
      <c r="E443" s="42" t="str">
        <f>IF(DATA!P449="BREWED COFFEE","BC", IF(DATA!P449="BREWED TEA","BT", IF(DATA!P449="FOUNTAIN","F", IF(DATA!P449="COOLER","C", IF(DATA!P449="FROZEN BEV. MACHINE", "FBM", IF(DATA!P449="ICETAINER", "IT", IF(DATA!P449="VENDERS","V"," ")))))))</f>
        <v xml:space="preserve"> </v>
      </c>
      <c r="F443" s="41" t="str">
        <f>IF(DATA!C449="CLOSED OUTLET -REMOVAL","X", IF(DATA!C449="ALL OTHER -REMOVAL", "O", IF(DATA!C449="CUSTOMER -PLACEMENT", "C", IF(DATA!C449="CUSTOMER -MOVEMENT", "C", " "))))</f>
        <v xml:space="preserve"> </v>
      </c>
      <c r="G443" s="40" t="str">
        <f t="shared" si="6"/>
        <v xml:space="preserve">|| | </v>
      </c>
      <c r="H443" s="39" t="e">
        <f>VLOOKUP(G:G,'INPUT ZCAM HIDE'!A:E,5,0)</f>
        <v>#N/A</v>
      </c>
      <c r="I443" s="39" t="e">
        <f>VLOOKUP(G:G,'INPUT ZCAM HIDE'!A:F,6,0)</f>
        <v>#N/A</v>
      </c>
    </row>
    <row r="444" spans="2:9" x14ac:dyDescent="0.35">
      <c r="B444" s="41">
        <f>DATA!$C$2+7*2</f>
        <v>14</v>
      </c>
      <c r="C444" s="40" t="str">
        <f>IF(DATA!A450="Z7 - REMOVAL","Z7", IF(DATA!A450="Z6 - PLACEMENT","Z6", IF(DATA!A450="ZL - MOVEMENT", "ZL","")))</f>
        <v/>
      </c>
      <c r="D444" s="40" t="str">
        <f>IF(DATA!B450="SPECIAL EVENT","SE", IF(DATA!B450="NON SPECIAL EVENT", "NSE",""))</f>
        <v/>
      </c>
      <c r="E444" s="42" t="str">
        <f>IF(DATA!P450="BREWED COFFEE","BC", IF(DATA!P450="BREWED TEA","BT", IF(DATA!P450="FOUNTAIN","F", IF(DATA!P450="COOLER","C", IF(DATA!P450="FROZEN BEV. MACHINE", "FBM", IF(DATA!P450="ICETAINER", "IT", IF(DATA!P450="VENDERS","V"," ")))))))</f>
        <v xml:space="preserve"> </v>
      </c>
      <c r="F444" s="41" t="str">
        <f>IF(DATA!C450="CLOSED OUTLET -REMOVAL","X", IF(DATA!C450="ALL OTHER -REMOVAL", "O", IF(DATA!C450="CUSTOMER -PLACEMENT", "C", IF(DATA!C450="CUSTOMER -MOVEMENT", "C", " "))))</f>
        <v xml:space="preserve"> </v>
      </c>
      <c r="G444" s="40" t="str">
        <f t="shared" si="6"/>
        <v xml:space="preserve">|| | </v>
      </c>
      <c r="H444" s="39" t="e">
        <f>VLOOKUP(G:G,'INPUT ZCAM HIDE'!A:E,5,0)</f>
        <v>#N/A</v>
      </c>
      <c r="I444" s="39" t="e">
        <f>VLOOKUP(G:G,'INPUT ZCAM HIDE'!A:F,6,0)</f>
        <v>#N/A</v>
      </c>
    </row>
    <row r="445" spans="2:9" x14ac:dyDescent="0.35">
      <c r="B445" s="41">
        <f>DATA!$C$2+7*2</f>
        <v>14</v>
      </c>
      <c r="C445" s="40" t="str">
        <f>IF(DATA!A451="Z7 - REMOVAL","Z7", IF(DATA!A451="Z6 - PLACEMENT","Z6", IF(DATA!A451="ZL - MOVEMENT", "ZL","")))</f>
        <v/>
      </c>
      <c r="D445" s="40" t="str">
        <f>IF(DATA!B451="SPECIAL EVENT","SE", IF(DATA!B451="NON SPECIAL EVENT", "NSE",""))</f>
        <v/>
      </c>
      <c r="E445" s="42" t="str">
        <f>IF(DATA!P451="BREWED COFFEE","BC", IF(DATA!P451="BREWED TEA","BT", IF(DATA!P451="FOUNTAIN","F", IF(DATA!P451="COOLER","C", IF(DATA!P451="FROZEN BEV. MACHINE", "FBM", IF(DATA!P451="ICETAINER", "IT", IF(DATA!P451="VENDERS","V"," ")))))))</f>
        <v xml:space="preserve"> </v>
      </c>
      <c r="F445" s="41" t="str">
        <f>IF(DATA!C451="CLOSED OUTLET -REMOVAL","X", IF(DATA!C451="ALL OTHER -REMOVAL", "O", IF(DATA!C451="CUSTOMER -PLACEMENT", "C", IF(DATA!C451="CUSTOMER -MOVEMENT", "C", " "))))</f>
        <v xml:space="preserve"> </v>
      </c>
      <c r="G445" s="40" t="str">
        <f t="shared" si="6"/>
        <v xml:space="preserve">|| | </v>
      </c>
      <c r="H445" s="39" t="e">
        <f>VLOOKUP(G:G,'INPUT ZCAM HIDE'!A:E,5,0)</f>
        <v>#N/A</v>
      </c>
      <c r="I445" s="39" t="e">
        <f>VLOOKUP(G:G,'INPUT ZCAM HIDE'!A:F,6,0)</f>
        <v>#N/A</v>
      </c>
    </row>
    <row r="446" spans="2:9" x14ac:dyDescent="0.35">
      <c r="B446" s="41">
        <f>DATA!$C$2+7*2</f>
        <v>14</v>
      </c>
      <c r="C446" s="40" t="str">
        <f>IF(DATA!A452="Z7 - REMOVAL","Z7", IF(DATA!A452="Z6 - PLACEMENT","Z6", IF(DATA!A452="ZL - MOVEMENT", "ZL","")))</f>
        <v/>
      </c>
      <c r="D446" s="40" t="str">
        <f>IF(DATA!B452="SPECIAL EVENT","SE", IF(DATA!B452="NON SPECIAL EVENT", "NSE",""))</f>
        <v/>
      </c>
      <c r="E446" s="42" t="str">
        <f>IF(DATA!P452="BREWED COFFEE","BC", IF(DATA!P452="BREWED TEA","BT", IF(DATA!P452="FOUNTAIN","F", IF(DATA!P452="COOLER","C", IF(DATA!P452="FROZEN BEV. MACHINE", "FBM", IF(DATA!P452="ICETAINER", "IT", IF(DATA!P452="VENDERS","V"," ")))))))</f>
        <v xml:space="preserve"> </v>
      </c>
      <c r="F446" s="41" t="str">
        <f>IF(DATA!C452="CLOSED OUTLET -REMOVAL","X", IF(DATA!C452="ALL OTHER -REMOVAL", "O", IF(DATA!C452="CUSTOMER -PLACEMENT", "C", IF(DATA!C452="CUSTOMER -MOVEMENT", "C", " "))))</f>
        <v xml:space="preserve"> </v>
      </c>
      <c r="G446" s="40" t="str">
        <f t="shared" si="6"/>
        <v xml:space="preserve">|| | </v>
      </c>
      <c r="H446" s="39" t="e">
        <f>VLOOKUP(G:G,'INPUT ZCAM HIDE'!A:E,5,0)</f>
        <v>#N/A</v>
      </c>
      <c r="I446" s="39" t="e">
        <f>VLOOKUP(G:G,'INPUT ZCAM HIDE'!A:F,6,0)</f>
        <v>#N/A</v>
      </c>
    </row>
    <row r="447" spans="2:9" x14ac:dyDescent="0.35">
      <c r="B447" s="41">
        <f>DATA!$C$2+7*2</f>
        <v>14</v>
      </c>
      <c r="C447" s="40" t="str">
        <f>IF(DATA!A453="Z7 - REMOVAL","Z7", IF(DATA!A453="Z6 - PLACEMENT","Z6", IF(DATA!A453="ZL - MOVEMENT", "ZL","")))</f>
        <v/>
      </c>
      <c r="D447" s="40" t="str">
        <f>IF(DATA!B453="SPECIAL EVENT","SE", IF(DATA!B453="NON SPECIAL EVENT", "NSE",""))</f>
        <v/>
      </c>
      <c r="E447" s="42" t="str">
        <f>IF(DATA!P453="BREWED COFFEE","BC", IF(DATA!P453="BREWED TEA","BT", IF(DATA!P453="FOUNTAIN","F", IF(DATA!P453="COOLER","C", IF(DATA!P453="FROZEN BEV. MACHINE", "FBM", IF(DATA!P453="ICETAINER", "IT", IF(DATA!P453="VENDERS","V"," ")))))))</f>
        <v xml:space="preserve"> </v>
      </c>
      <c r="F447" s="41" t="str">
        <f>IF(DATA!C453="CLOSED OUTLET -REMOVAL","X", IF(DATA!C453="ALL OTHER -REMOVAL", "O", IF(DATA!C453="CUSTOMER -PLACEMENT", "C", IF(DATA!C453="CUSTOMER -MOVEMENT", "C", " "))))</f>
        <v xml:space="preserve"> </v>
      </c>
      <c r="G447" s="40" t="str">
        <f t="shared" si="6"/>
        <v xml:space="preserve">|| | </v>
      </c>
      <c r="H447" s="39" t="e">
        <f>VLOOKUP(G:G,'INPUT ZCAM HIDE'!A:E,5,0)</f>
        <v>#N/A</v>
      </c>
      <c r="I447" s="39" t="e">
        <f>VLOOKUP(G:G,'INPUT ZCAM HIDE'!A:F,6,0)</f>
        <v>#N/A</v>
      </c>
    </row>
    <row r="448" spans="2:9" x14ac:dyDescent="0.35">
      <c r="B448" s="41">
        <f>DATA!$C$2+7*2</f>
        <v>14</v>
      </c>
      <c r="C448" s="40" t="str">
        <f>IF(DATA!A454="Z7 - REMOVAL","Z7", IF(DATA!A454="Z6 - PLACEMENT","Z6", IF(DATA!A454="ZL - MOVEMENT", "ZL","")))</f>
        <v/>
      </c>
      <c r="D448" s="40" t="str">
        <f>IF(DATA!B454="SPECIAL EVENT","SE", IF(DATA!B454="NON SPECIAL EVENT", "NSE",""))</f>
        <v/>
      </c>
      <c r="E448" s="42" t="str">
        <f>IF(DATA!P454="BREWED COFFEE","BC", IF(DATA!P454="BREWED TEA","BT", IF(DATA!P454="FOUNTAIN","F", IF(DATA!P454="COOLER","C", IF(DATA!P454="FROZEN BEV. MACHINE", "FBM", IF(DATA!P454="ICETAINER", "IT", IF(DATA!P454="VENDERS","V"," ")))))))</f>
        <v xml:space="preserve"> </v>
      </c>
      <c r="F448" s="41" t="str">
        <f>IF(DATA!C454="CLOSED OUTLET -REMOVAL","X", IF(DATA!C454="ALL OTHER -REMOVAL", "O", IF(DATA!C454="CUSTOMER -PLACEMENT", "C", IF(DATA!C454="CUSTOMER -MOVEMENT", "C", " "))))</f>
        <v xml:space="preserve"> </v>
      </c>
      <c r="G448" s="40" t="str">
        <f t="shared" si="6"/>
        <v xml:space="preserve">|| | </v>
      </c>
      <c r="H448" s="39" t="e">
        <f>VLOOKUP(G:G,'INPUT ZCAM HIDE'!A:E,5,0)</f>
        <v>#N/A</v>
      </c>
      <c r="I448" s="39" t="e">
        <f>VLOOKUP(G:G,'INPUT ZCAM HIDE'!A:F,6,0)</f>
        <v>#N/A</v>
      </c>
    </row>
    <row r="449" spans="2:9" x14ac:dyDescent="0.35">
      <c r="B449" s="41">
        <f>DATA!$C$2+7*2</f>
        <v>14</v>
      </c>
      <c r="C449" s="40" t="str">
        <f>IF(DATA!A455="Z7 - REMOVAL","Z7", IF(DATA!A455="Z6 - PLACEMENT","Z6", IF(DATA!A455="ZL - MOVEMENT", "ZL","")))</f>
        <v/>
      </c>
      <c r="D449" s="40" t="str">
        <f>IF(DATA!B455="SPECIAL EVENT","SE", IF(DATA!B455="NON SPECIAL EVENT", "NSE",""))</f>
        <v/>
      </c>
      <c r="E449" s="42" t="str">
        <f>IF(DATA!P455="BREWED COFFEE","BC", IF(DATA!P455="BREWED TEA","BT", IF(DATA!P455="FOUNTAIN","F", IF(DATA!P455="COOLER","C", IF(DATA!P455="FROZEN BEV. MACHINE", "FBM", IF(DATA!P455="ICETAINER", "IT", IF(DATA!P455="VENDERS","V"," ")))))))</f>
        <v xml:space="preserve"> </v>
      </c>
      <c r="F449" s="41" t="str">
        <f>IF(DATA!C455="CLOSED OUTLET -REMOVAL","X", IF(DATA!C455="ALL OTHER -REMOVAL", "O", IF(DATA!C455="CUSTOMER -PLACEMENT", "C", IF(DATA!C455="CUSTOMER -MOVEMENT", "C", " "))))</f>
        <v xml:space="preserve"> </v>
      </c>
      <c r="G449" s="40" t="str">
        <f t="shared" si="6"/>
        <v xml:space="preserve">|| | </v>
      </c>
      <c r="H449" s="39" t="e">
        <f>VLOOKUP(G:G,'INPUT ZCAM HIDE'!A:E,5,0)</f>
        <v>#N/A</v>
      </c>
      <c r="I449" s="39" t="e">
        <f>VLOOKUP(G:G,'INPUT ZCAM HIDE'!A:F,6,0)</f>
        <v>#N/A</v>
      </c>
    </row>
    <row r="450" spans="2:9" x14ac:dyDescent="0.35">
      <c r="B450" s="41">
        <f>DATA!$C$2+7*2</f>
        <v>14</v>
      </c>
      <c r="C450" s="40" t="str">
        <f>IF(DATA!A456="Z7 - REMOVAL","Z7", IF(DATA!A456="Z6 - PLACEMENT","Z6", IF(DATA!A456="ZL - MOVEMENT", "ZL","")))</f>
        <v/>
      </c>
      <c r="D450" s="40" t="str">
        <f>IF(DATA!B456="SPECIAL EVENT","SE", IF(DATA!B456="NON SPECIAL EVENT", "NSE",""))</f>
        <v/>
      </c>
      <c r="E450" s="42" t="str">
        <f>IF(DATA!P456="BREWED COFFEE","BC", IF(DATA!P456="BREWED TEA","BT", IF(DATA!P456="FOUNTAIN","F", IF(DATA!P456="COOLER","C", IF(DATA!P456="FROZEN BEV. MACHINE", "FBM", IF(DATA!P456="ICETAINER", "IT", IF(DATA!P456="VENDERS","V"," ")))))))</f>
        <v xml:space="preserve"> </v>
      </c>
      <c r="F450" s="41" t="str">
        <f>IF(DATA!C456="CLOSED OUTLET -REMOVAL","X", IF(DATA!C456="ALL OTHER -REMOVAL", "O", IF(DATA!C456="CUSTOMER -PLACEMENT", "C", IF(DATA!C456="CUSTOMER -MOVEMENT", "C", " "))))</f>
        <v xml:space="preserve"> </v>
      </c>
      <c r="G450" s="40" t="str">
        <f t="shared" si="6"/>
        <v xml:space="preserve">|| | </v>
      </c>
      <c r="H450" s="39" t="e">
        <f>VLOOKUP(G:G,'INPUT ZCAM HIDE'!A:E,5,0)</f>
        <v>#N/A</v>
      </c>
      <c r="I450" s="39" t="e">
        <f>VLOOKUP(G:G,'INPUT ZCAM HIDE'!A:F,6,0)</f>
        <v>#N/A</v>
      </c>
    </row>
    <row r="451" spans="2:9" x14ac:dyDescent="0.35">
      <c r="B451" s="41">
        <f>DATA!$C$2+7*2</f>
        <v>14</v>
      </c>
      <c r="C451" s="40" t="str">
        <f>IF(DATA!A457="Z7 - REMOVAL","Z7", IF(DATA!A457="Z6 - PLACEMENT","Z6", IF(DATA!A457="ZL - MOVEMENT", "ZL","")))</f>
        <v/>
      </c>
      <c r="D451" s="40" t="str">
        <f>IF(DATA!B457="SPECIAL EVENT","SE", IF(DATA!B457="NON SPECIAL EVENT", "NSE",""))</f>
        <v/>
      </c>
      <c r="E451" s="42" t="str">
        <f>IF(DATA!P457="BREWED COFFEE","BC", IF(DATA!P457="BREWED TEA","BT", IF(DATA!P457="FOUNTAIN","F", IF(DATA!P457="COOLER","C", IF(DATA!P457="FROZEN BEV. MACHINE", "FBM", IF(DATA!P457="ICETAINER", "IT", IF(DATA!P457="VENDERS","V"," ")))))))</f>
        <v xml:space="preserve"> </v>
      </c>
      <c r="F451" s="41" t="str">
        <f>IF(DATA!C457="CLOSED OUTLET -REMOVAL","X", IF(DATA!C457="ALL OTHER -REMOVAL", "O", IF(DATA!C457="CUSTOMER -PLACEMENT", "C", IF(DATA!C457="CUSTOMER -MOVEMENT", "C", " "))))</f>
        <v xml:space="preserve"> </v>
      </c>
      <c r="G451" s="40" t="str">
        <f t="shared" si="6"/>
        <v xml:space="preserve">|| | </v>
      </c>
      <c r="H451" s="39" t="e">
        <f>VLOOKUP(G:G,'INPUT ZCAM HIDE'!A:E,5,0)</f>
        <v>#N/A</v>
      </c>
      <c r="I451" s="39" t="e">
        <f>VLOOKUP(G:G,'INPUT ZCAM HIDE'!A:F,6,0)</f>
        <v>#N/A</v>
      </c>
    </row>
    <row r="452" spans="2:9" x14ac:dyDescent="0.35">
      <c r="B452" s="41">
        <f>DATA!$C$2+7*2</f>
        <v>14</v>
      </c>
      <c r="C452" s="40" t="str">
        <f>IF(DATA!A458="Z7 - REMOVAL","Z7", IF(DATA!A458="Z6 - PLACEMENT","Z6", IF(DATA!A458="ZL - MOVEMENT", "ZL","")))</f>
        <v/>
      </c>
      <c r="D452" s="40" t="str">
        <f>IF(DATA!B458="SPECIAL EVENT","SE", IF(DATA!B458="NON SPECIAL EVENT", "NSE",""))</f>
        <v/>
      </c>
      <c r="E452" s="42" t="str">
        <f>IF(DATA!P458="BREWED COFFEE","BC", IF(DATA!P458="BREWED TEA","BT", IF(DATA!P458="FOUNTAIN","F", IF(DATA!P458="COOLER","C", IF(DATA!P458="FROZEN BEV. MACHINE", "FBM", IF(DATA!P458="ICETAINER", "IT", IF(DATA!P458="VENDERS","V"," ")))))))</f>
        <v xml:space="preserve"> </v>
      </c>
      <c r="F452" s="41" t="str">
        <f>IF(DATA!C458="CLOSED OUTLET -REMOVAL","X", IF(DATA!C458="ALL OTHER -REMOVAL", "O", IF(DATA!C458="CUSTOMER -PLACEMENT", "C", IF(DATA!C458="CUSTOMER -MOVEMENT", "C", " "))))</f>
        <v xml:space="preserve"> </v>
      </c>
      <c r="G452" s="40" t="str">
        <f t="shared" ref="G452:G515" si="7">CONCATENATE(C452,"|",D452,"|",E452,"|",F452)</f>
        <v xml:space="preserve">|| | </v>
      </c>
      <c r="H452" s="39" t="e">
        <f>VLOOKUP(G:G,'INPUT ZCAM HIDE'!A:E,5,0)</f>
        <v>#N/A</v>
      </c>
      <c r="I452" s="39" t="e">
        <f>VLOOKUP(G:G,'INPUT ZCAM HIDE'!A:F,6,0)</f>
        <v>#N/A</v>
      </c>
    </row>
    <row r="453" spans="2:9" x14ac:dyDescent="0.35">
      <c r="B453" s="41">
        <f>DATA!$C$2+7*2</f>
        <v>14</v>
      </c>
      <c r="C453" s="40" t="str">
        <f>IF(DATA!A459="Z7 - REMOVAL","Z7", IF(DATA!A459="Z6 - PLACEMENT","Z6", IF(DATA!A459="ZL - MOVEMENT", "ZL","")))</f>
        <v/>
      </c>
      <c r="D453" s="40" t="str">
        <f>IF(DATA!B459="SPECIAL EVENT","SE", IF(DATA!B459="NON SPECIAL EVENT", "NSE",""))</f>
        <v/>
      </c>
      <c r="E453" s="42" t="str">
        <f>IF(DATA!P459="BREWED COFFEE","BC", IF(DATA!P459="BREWED TEA","BT", IF(DATA!P459="FOUNTAIN","F", IF(DATA!P459="COOLER","C", IF(DATA!P459="FROZEN BEV. MACHINE", "FBM", IF(DATA!P459="ICETAINER", "IT", IF(DATA!P459="VENDERS","V"," ")))))))</f>
        <v xml:space="preserve"> </v>
      </c>
      <c r="F453" s="41" t="str">
        <f>IF(DATA!C459="CLOSED OUTLET -REMOVAL","X", IF(DATA!C459="ALL OTHER -REMOVAL", "O", IF(DATA!C459="CUSTOMER -PLACEMENT", "C", IF(DATA!C459="CUSTOMER -MOVEMENT", "C", " "))))</f>
        <v xml:space="preserve"> </v>
      </c>
      <c r="G453" s="40" t="str">
        <f t="shared" si="7"/>
        <v xml:space="preserve">|| | </v>
      </c>
      <c r="H453" s="39" t="e">
        <f>VLOOKUP(G:G,'INPUT ZCAM HIDE'!A:E,5,0)</f>
        <v>#N/A</v>
      </c>
      <c r="I453" s="39" t="e">
        <f>VLOOKUP(G:G,'INPUT ZCAM HIDE'!A:F,6,0)</f>
        <v>#N/A</v>
      </c>
    </row>
    <row r="454" spans="2:9" x14ac:dyDescent="0.35">
      <c r="B454" s="41">
        <f>DATA!$C$2+7*2</f>
        <v>14</v>
      </c>
      <c r="C454" s="40" t="str">
        <f>IF(DATA!A460="Z7 - REMOVAL","Z7", IF(DATA!A460="Z6 - PLACEMENT","Z6", IF(DATA!A460="ZL - MOVEMENT", "ZL","")))</f>
        <v/>
      </c>
      <c r="D454" s="40" t="str">
        <f>IF(DATA!B460="SPECIAL EVENT","SE", IF(DATA!B460="NON SPECIAL EVENT", "NSE",""))</f>
        <v/>
      </c>
      <c r="E454" s="42" t="str">
        <f>IF(DATA!P460="BREWED COFFEE","BC", IF(DATA!P460="BREWED TEA","BT", IF(DATA!P460="FOUNTAIN","F", IF(DATA!P460="COOLER","C", IF(DATA!P460="FROZEN BEV. MACHINE", "FBM", IF(DATA!P460="ICETAINER", "IT", IF(DATA!P460="VENDERS","V"," ")))))))</f>
        <v xml:space="preserve"> </v>
      </c>
      <c r="F454" s="41" t="str">
        <f>IF(DATA!C460="CLOSED OUTLET -REMOVAL","X", IF(DATA!C460="ALL OTHER -REMOVAL", "O", IF(DATA!C460="CUSTOMER -PLACEMENT", "C", IF(DATA!C460="CUSTOMER -MOVEMENT", "C", " "))))</f>
        <v xml:space="preserve"> </v>
      </c>
      <c r="G454" s="40" t="str">
        <f t="shared" si="7"/>
        <v xml:space="preserve">|| | </v>
      </c>
      <c r="H454" s="39" t="e">
        <f>VLOOKUP(G:G,'INPUT ZCAM HIDE'!A:E,5,0)</f>
        <v>#N/A</v>
      </c>
      <c r="I454" s="39" t="e">
        <f>VLOOKUP(G:G,'INPUT ZCAM HIDE'!A:F,6,0)</f>
        <v>#N/A</v>
      </c>
    </row>
    <row r="455" spans="2:9" x14ac:dyDescent="0.35">
      <c r="B455" s="41">
        <f>DATA!$C$2+7*2</f>
        <v>14</v>
      </c>
      <c r="C455" s="40" t="str">
        <f>IF(DATA!A461="Z7 - REMOVAL","Z7", IF(DATA!A461="Z6 - PLACEMENT","Z6", IF(DATA!A461="ZL - MOVEMENT", "ZL","")))</f>
        <v/>
      </c>
      <c r="D455" s="40" t="str">
        <f>IF(DATA!B461="SPECIAL EVENT","SE", IF(DATA!B461="NON SPECIAL EVENT", "NSE",""))</f>
        <v/>
      </c>
      <c r="E455" s="42" t="str">
        <f>IF(DATA!P461="BREWED COFFEE","BC", IF(DATA!P461="BREWED TEA","BT", IF(DATA!P461="FOUNTAIN","F", IF(DATA!P461="COOLER","C", IF(DATA!P461="FROZEN BEV. MACHINE", "FBM", IF(DATA!P461="ICETAINER", "IT", IF(DATA!P461="VENDERS","V"," ")))))))</f>
        <v xml:space="preserve"> </v>
      </c>
      <c r="F455" s="41" t="str">
        <f>IF(DATA!C461="CLOSED OUTLET -REMOVAL","X", IF(DATA!C461="ALL OTHER -REMOVAL", "O", IF(DATA!C461="CUSTOMER -PLACEMENT", "C", IF(DATA!C461="CUSTOMER -MOVEMENT", "C", " "))))</f>
        <v xml:space="preserve"> </v>
      </c>
      <c r="G455" s="40" t="str">
        <f t="shared" si="7"/>
        <v xml:space="preserve">|| | </v>
      </c>
      <c r="H455" s="39" t="e">
        <f>VLOOKUP(G:G,'INPUT ZCAM HIDE'!A:E,5,0)</f>
        <v>#N/A</v>
      </c>
      <c r="I455" s="39" t="e">
        <f>VLOOKUP(G:G,'INPUT ZCAM HIDE'!A:F,6,0)</f>
        <v>#N/A</v>
      </c>
    </row>
    <row r="456" spans="2:9" x14ac:dyDescent="0.35">
      <c r="B456" s="41">
        <f>DATA!$C$2+7*2</f>
        <v>14</v>
      </c>
      <c r="C456" s="40" t="str">
        <f>IF(DATA!A462="Z7 - REMOVAL","Z7", IF(DATA!A462="Z6 - PLACEMENT","Z6", IF(DATA!A462="ZL - MOVEMENT", "ZL","")))</f>
        <v/>
      </c>
      <c r="D456" s="40" t="str">
        <f>IF(DATA!B462="SPECIAL EVENT","SE", IF(DATA!B462="NON SPECIAL EVENT", "NSE",""))</f>
        <v/>
      </c>
      <c r="E456" s="42" t="str">
        <f>IF(DATA!P462="BREWED COFFEE","BC", IF(DATA!P462="BREWED TEA","BT", IF(DATA!P462="FOUNTAIN","F", IF(DATA!P462="COOLER","C", IF(DATA!P462="FROZEN BEV. MACHINE", "FBM", IF(DATA!P462="ICETAINER", "IT", IF(DATA!P462="VENDERS","V"," ")))))))</f>
        <v xml:space="preserve"> </v>
      </c>
      <c r="F456" s="41" t="str">
        <f>IF(DATA!C462="CLOSED OUTLET -REMOVAL","X", IF(DATA!C462="ALL OTHER -REMOVAL", "O", IF(DATA!C462="CUSTOMER -PLACEMENT", "C", IF(DATA!C462="CUSTOMER -MOVEMENT", "C", " "))))</f>
        <v xml:space="preserve"> </v>
      </c>
      <c r="G456" s="40" t="str">
        <f t="shared" si="7"/>
        <v xml:space="preserve">|| | </v>
      </c>
      <c r="H456" s="39" t="e">
        <f>VLOOKUP(G:G,'INPUT ZCAM HIDE'!A:E,5,0)</f>
        <v>#N/A</v>
      </c>
      <c r="I456" s="39" t="e">
        <f>VLOOKUP(G:G,'INPUT ZCAM HIDE'!A:F,6,0)</f>
        <v>#N/A</v>
      </c>
    </row>
    <row r="457" spans="2:9" x14ac:dyDescent="0.35">
      <c r="B457" s="41">
        <f>DATA!$C$2+7*2</f>
        <v>14</v>
      </c>
      <c r="C457" s="40" t="str">
        <f>IF(DATA!A463="Z7 - REMOVAL","Z7", IF(DATA!A463="Z6 - PLACEMENT","Z6", IF(DATA!A463="ZL - MOVEMENT", "ZL","")))</f>
        <v/>
      </c>
      <c r="D457" s="40" t="str">
        <f>IF(DATA!B463="SPECIAL EVENT","SE", IF(DATA!B463="NON SPECIAL EVENT", "NSE",""))</f>
        <v/>
      </c>
      <c r="E457" s="42" t="str">
        <f>IF(DATA!P463="BREWED COFFEE","BC", IF(DATA!P463="BREWED TEA","BT", IF(DATA!P463="FOUNTAIN","F", IF(DATA!P463="COOLER","C", IF(DATA!P463="FROZEN BEV. MACHINE", "FBM", IF(DATA!P463="ICETAINER", "IT", IF(DATA!P463="VENDERS","V"," ")))))))</f>
        <v xml:space="preserve"> </v>
      </c>
      <c r="F457" s="41" t="str">
        <f>IF(DATA!C463="CLOSED OUTLET -REMOVAL","X", IF(DATA!C463="ALL OTHER -REMOVAL", "O", IF(DATA!C463="CUSTOMER -PLACEMENT", "C", IF(DATA!C463="CUSTOMER -MOVEMENT", "C", " "))))</f>
        <v xml:space="preserve"> </v>
      </c>
      <c r="G457" s="40" t="str">
        <f t="shared" si="7"/>
        <v xml:space="preserve">|| | </v>
      </c>
      <c r="H457" s="39" t="e">
        <f>VLOOKUP(G:G,'INPUT ZCAM HIDE'!A:E,5,0)</f>
        <v>#N/A</v>
      </c>
      <c r="I457" s="39" t="e">
        <f>VLOOKUP(G:G,'INPUT ZCAM HIDE'!A:F,6,0)</f>
        <v>#N/A</v>
      </c>
    </row>
    <row r="458" spans="2:9" x14ac:dyDescent="0.35">
      <c r="B458" s="41">
        <f>DATA!$C$2+7*2</f>
        <v>14</v>
      </c>
      <c r="C458" s="40" t="str">
        <f>IF(DATA!A464="Z7 - REMOVAL","Z7", IF(DATA!A464="Z6 - PLACEMENT","Z6", IF(DATA!A464="ZL - MOVEMENT", "ZL","")))</f>
        <v/>
      </c>
      <c r="D458" s="40" t="str">
        <f>IF(DATA!B464="SPECIAL EVENT","SE", IF(DATA!B464="NON SPECIAL EVENT", "NSE",""))</f>
        <v/>
      </c>
      <c r="E458" s="42" t="str">
        <f>IF(DATA!P464="BREWED COFFEE","BC", IF(DATA!P464="BREWED TEA","BT", IF(DATA!P464="FOUNTAIN","F", IF(DATA!P464="COOLER","C", IF(DATA!P464="FROZEN BEV. MACHINE", "FBM", IF(DATA!P464="ICETAINER", "IT", IF(DATA!P464="VENDERS","V"," ")))))))</f>
        <v xml:space="preserve"> </v>
      </c>
      <c r="F458" s="41" t="str">
        <f>IF(DATA!C464="CLOSED OUTLET -REMOVAL","X", IF(DATA!C464="ALL OTHER -REMOVAL", "O", IF(DATA!C464="CUSTOMER -PLACEMENT", "C", IF(DATA!C464="CUSTOMER -MOVEMENT", "C", " "))))</f>
        <v xml:space="preserve"> </v>
      </c>
      <c r="G458" s="40" t="str">
        <f t="shared" si="7"/>
        <v xml:space="preserve">|| | </v>
      </c>
      <c r="H458" s="39" t="e">
        <f>VLOOKUP(G:G,'INPUT ZCAM HIDE'!A:E,5,0)</f>
        <v>#N/A</v>
      </c>
      <c r="I458" s="39" t="e">
        <f>VLOOKUP(G:G,'INPUT ZCAM HIDE'!A:F,6,0)</f>
        <v>#N/A</v>
      </c>
    </row>
    <row r="459" spans="2:9" x14ac:dyDescent="0.35">
      <c r="B459" s="41">
        <f>DATA!$C$2+7*2</f>
        <v>14</v>
      </c>
      <c r="C459" s="40" t="str">
        <f>IF(DATA!A465="Z7 - REMOVAL","Z7", IF(DATA!A465="Z6 - PLACEMENT","Z6", IF(DATA!A465="ZL - MOVEMENT", "ZL","")))</f>
        <v/>
      </c>
      <c r="D459" s="40" t="str">
        <f>IF(DATA!B465="SPECIAL EVENT","SE", IF(DATA!B465="NON SPECIAL EVENT", "NSE",""))</f>
        <v/>
      </c>
      <c r="E459" s="42" t="str">
        <f>IF(DATA!P465="BREWED COFFEE","BC", IF(DATA!P465="BREWED TEA","BT", IF(DATA!P465="FOUNTAIN","F", IF(DATA!P465="COOLER","C", IF(DATA!P465="FROZEN BEV. MACHINE", "FBM", IF(DATA!P465="ICETAINER", "IT", IF(DATA!P465="VENDERS","V"," ")))))))</f>
        <v xml:space="preserve"> </v>
      </c>
      <c r="F459" s="41" t="str">
        <f>IF(DATA!C465="CLOSED OUTLET -REMOVAL","X", IF(DATA!C465="ALL OTHER -REMOVAL", "O", IF(DATA!C465="CUSTOMER -PLACEMENT", "C", IF(DATA!C465="CUSTOMER -MOVEMENT", "C", " "))))</f>
        <v xml:space="preserve"> </v>
      </c>
      <c r="G459" s="40" t="str">
        <f t="shared" si="7"/>
        <v xml:space="preserve">|| | </v>
      </c>
      <c r="H459" s="39" t="e">
        <f>VLOOKUP(G:G,'INPUT ZCAM HIDE'!A:E,5,0)</f>
        <v>#N/A</v>
      </c>
      <c r="I459" s="39" t="e">
        <f>VLOOKUP(G:G,'INPUT ZCAM HIDE'!A:F,6,0)</f>
        <v>#N/A</v>
      </c>
    </row>
    <row r="460" spans="2:9" x14ac:dyDescent="0.35">
      <c r="B460" s="41">
        <f>DATA!$C$2+7*2</f>
        <v>14</v>
      </c>
      <c r="C460" s="40" t="str">
        <f>IF(DATA!A466="Z7 - REMOVAL","Z7", IF(DATA!A466="Z6 - PLACEMENT","Z6", IF(DATA!A466="ZL - MOVEMENT", "ZL","")))</f>
        <v/>
      </c>
      <c r="D460" s="40" t="str">
        <f>IF(DATA!B466="SPECIAL EVENT","SE", IF(DATA!B466="NON SPECIAL EVENT", "NSE",""))</f>
        <v/>
      </c>
      <c r="E460" s="42" t="str">
        <f>IF(DATA!P466="BREWED COFFEE","BC", IF(DATA!P466="BREWED TEA","BT", IF(DATA!P466="FOUNTAIN","F", IF(DATA!P466="COOLER","C", IF(DATA!P466="FROZEN BEV. MACHINE", "FBM", IF(DATA!P466="ICETAINER", "IT", IF(DATA!P466="VENDERS","V"," ")))))))</f>
        <v xml:space="preserve"> </v>
      </c>
      <c r="F460" s="41" t="str">
        <f>IF(DATA!C466="CLOSED OUTLET -REMOVAL","X", IF(DATA!C466="ALL OTHER -REMOVAL", "O", IF(DATA!C466="CUSTOMER -PLACEMENT", "C", IF(DATA!C466="CUSTOMER -MOVEMENT", "C", " "))))</f>
        <v xml:space="preserve"> </v>
      </c>
      <c r="G460" s="40" t="str">
        <f t="shared" si="7"/>
        <v xml:space="preserve">|| | </v>
      </c>
      <c r="H460" s="39" t="e">
        <f>VLOOKUP(G:G,'INPUT ZCAM HIDE'!A:E,5,0)</f>
        <v>#N/A</v>
      </c>
      <c r="I460" s="39" t="e">
        <f>VLOOKUP(G:G,'INPUT ZCAM HIDE'!A:F,6,0)</f>
        <v>#N/A</v>
      </c>
    </row>
    <row r="461" spans="2:9" x14ac:dyDescent="0.35">
      <c r="B461" s="41">
        <f>DATA!$C$2+7*2</f>
        <v>14</v>
      </c>
      <c r="C461" s="40" t="str">
        <f>IF(DATA!A467="Z7 - REMOVAL","Z7", IF(DATA!A467="Z6 - PLACEMENT","Z6", IF(DATA!A467="ZL - MOVEMENT", "ZL","")))</f>
        <v/>
      </c>
      <c r="D461" s="40" t="str">
        <f>IF(DATA!B467="SPECIAL EVENT","SE", IF(DATA!B467="NON SPECIAL EVENT", "NSE",""))</f>
        <v/>
      </c>
      <c r="E461" s="42" t="str">
        <f>IF(DATA!P467="BREWED COFFEE","BC", IF(DATA!P467="BREWED TEA","BT", IF(DATA!P467="FOUNTAIN","F", IF(DATA!P467="COOLER","C", IF(DATA!P467="FROZEN BEV. MACHINE", "FBM", IF(DATA!P467="ICETAINER", "IT", IF(DATA!P467="VENDERS","V"," ")))))))</f>
        <v xml:space="preserve"> </v>
      </c>
      <c r="F461" s="41" t="str">
        <f>IF(DATA!C467="CLOSED OUTLET -REMOVAL","X", IF(DATA!C467="ALL OTHER -REMOVAL", "O", IF(DATA!C467="CUSTOMER -PLACEMENT", "C", IF(DATA!C467="CUSTOMER -MOVEMENT", "C", " "))))</f>
        <v xml:space="preserve"> </v>
      </c>
      <c r="G461" s="40" t="str">
        <f t="shared" si="7"/>
        <v xml:space="preserve">|| | </v>
      </c>
      <c r="H461" s="39" t="e">
        <f>VLOOKUP(G:G,'INPUT ZCAM HIDE'!A:E,5,0)</f>
        <v>#N/A</v>
      </c>
      <c r="I461" s="39" t="e">
        <f>VLOOKUP(G:G,'INPUT ZCAM HIDE'!A:F,6,0)</f>
        <v>#N/A</v>
      </c>
    </row>
    <row r="462" spans="2:9" x14ac:dyDescent="0.35">
      <c r="B462" s="41">
        <f>DATA!$C$2+7*2</f>
        <v>14</v>
      </c>
      <c r="C462" s="40" t="str">
        <f>IF(DATA!A468="Z7 - REMOVAL","Z7", IF(DATA!A468="Z6 - PLACEMENT","Z6", IF(DATA!A468="ZL - MOVEMENT", "ZL","")))</f>
        <v/>
      </c>
      <c r="D462" s="40" t="str">
        <f>IF(DATA!B468="SPECIAL EVENT","SE", IF(DATA!B468="NON SPECIAL EVENT", "NSE",""))</f>
        <v/>
      </c>
      <c r="E462" s="42" t="str">
        <f>IF(DATA!P468="BREWED COFFEE","BC", IF(DATA!P468="BREWED TEA","BT", IF(DATA!P468="FOUNTAIN","F", IF(DATA!P468="COOLER","C", IF(DATA!P468="FROZEN BEV. MACHINE", "FBM", IF(DATA!P468="ICETAINER", "IT", IF(DATA!P468="VENDERS","V"," ")))))))</f>
        <v xml:space="preserve"> </v>
      </c>
      <c r="F462" s="41" t="str">
        <f>IF(DATA!C468="CLOSED OUTLET -REMOVAL","X", IF(DATA!C468="ALL OTHER -REMOVAL", "O", IF(DATA!C468="CUSTOMER -PLACEMENT", "C", IF(DATA!C468="CUSTOMER -MOVEMENT", "C", " "))))</f>
        <v xml:space="preserve"> </v>
      </c>
      <c r="G462" s="40" t="str">
        <f t="shared" si="7"/>
        <v xml:space="preserve">|| | </v>
      </c>
      <c r="H462" s="39" t="e">
        <f>VLOOKUP(G:G,'INPUT ZCAM HIDE'!A:E,5,0)</f>
        <v>#N/A</v>
      </c>
      <c r="I462" s="39" t="e">
        <f>VLOOKUP(G:G,'INPUT ZCAM HIDE'!A:F,6,0)</f>
        <v>#N/A</v>
      </c>
    </row>
    <row r="463" spans="2:9" x14ac:dyDescent="0.35">
      <c r="B463" s="41">
        <f>DATA!$C$2+7*2</f>
        <v>14</v>
      </c>
      <c r="C463" s="40" t="str">
        <f>IF(DATA!A469="Z7 - REMOVAL","Z7", IF(DATA!A469="Z6 - PLACEMENT","Z6", IF(DATA!A469="ZL - MOVEMENT", "ZL","")))</f>
        <v/>
      </c>
      <c r="D463" s="40" t="str">
        <f>IF(DATA!B469="SPECIAL EVENT","SE", IF(DATA!B469="NON SPECIAL EVENT", "NSE",""))</f>
        <v/>
      </c>
      <c r="E463" s="42" t="str">
        <f>IF(DATA!P469="BREWED COFFEE","BC", IF(DATA!P469="BREWED TEA","BT", IF(DATA!P469="FOUNTAIN","F", IF(DATA!P469="COOLER","C", IF(DATA!P469="FROZEN BEV. MACHINE", "FBM", IF(DATA!P469="ICETAINER", "IT", IF(DATA!P469="VENDERS","V"," ")))))))</f>
        <v xml:space="preserve"> </v>
      </c>
      <c r="F463" s="41" t="str">
        <f>IF(DATA!C469="CLOSED OUTLET -REMOVAL","X", IF(DATA!C469="ALL OTHER -REMOVAL", "O", IF(DATA!C469="CUSTOMER -PLACEMENT", "C", IF(DATA!C469="CUSTOMER -MOVEMENT", "C", " "))))</f>
        <v xml:space="preserve"> </v>
      </c>
      <c r="G463" s="40" t="str">
        <f t="shared" si="7"/>
        <v xml:space="preserve">|| | </v>
      </c>
      <c r="H463" s="39" t="e">
        <f>VLOOKUP(G:G,'INPUT ZCAM HIDE'!A:E,5,0)</f>
        <v>#N/A</v>
      </c>
      <c r="I463" s="39" t="e">
        <f>VLOOKUP(G:G,'INPUT ZCAM HIDE'!A:F,6,0)</f>
        <v>#N/A</v>
      </c>
    </row>
    <row r="464" spans="2:9" x14ac:dyDescent="0.35">
      <c r="B464" s="41">
        <f>DATA!$C$2+7*2</f>
        <v>14</v>
      </c>
      <c r="C464" s="40" t="str">
        <f>IF(DATA!A470="Z7 - REMOVAL","Z7", IF(DATA!A470="Z6 - PLACEMENT","Z6", IF(DATA!A470="ZL - MOVEMENT", "ZL","")))</f>
        <v/>
      </c>
      <c r="D464" s="40" t="str">
        <f>IF(DATA!B470="SPECIAL EVENT","SE", IF(DATA!B470="NON SPECIAL EVENT", "NSE",""))</f>
        <v/>
      </c>
      <c r="E464" s="42" t="str">
        <f>IF(DATA!P470="BREWED COFFEE","BC", IF(DATA!P470="BREWED TEA","BT", IF(DATA!P470="FOUNTAIN","F", IF(DATA!P470="COOLER","C", IF(DATA!P470="FROZEN BEV. MACHINE", "FBM", IF(DATA!P470="ICETAINER", "IT", IF(DATA!P470="VENDERS","V"," ")))))))</f>
        <v xml:space="preserve"> </v>
      </c>
      <c r="F464" s="41" t="str">
        <f>IF(DATA!C470="CLOSED OUTLET -REMOVAL","X", IF(DATA!C470="ALL OTHER -REMOVAL", "O", IF(DATA!C470="CUSTOMER -PLACEMENT", "C", IF(DATA!C470="CUSTOMER -MOVEMENT", "C", " "))))</f>
        <v xml:space="preserve"> </v>
      </c>
      <c r="G464" s="40" t="str">
        <f t="shared" si="7"/>
        <v xml:space="preserve">|| | </v>
      </c>
      <c r="H464" s="39" t="e">
        <f>VLOOKUP(G:G,'INPUT ZCAM HIDE'!A:E,5,0)</f>
        <v>#N/A</v>
      </c>
      <c r="I464" s="39" t="e">
        <f>VLOOKUP(G:G,'INPUT ZCAM HIDE'!A:F,6,0)</f>
        <v>#N/A</v>
      </c>
    </row>
    <row r="465" spans="2:9" x14ac:dyDescent="0.35">
      <c r="B465" s="41">
        <f>DATA!$C$2+7*2</f>
        <v>14</v>
      </c>
      <c r="C465" s="40" t="str">
        <f>IF(DATA!A471="Z7 - REMOVAL","Z7", IF(DATA!A471="Z6 - PLACEMENT","Z6", IF(DATA!A471="ZL - MOVEMENT", "ZL","")))</f>
        <v/>
      </c>
      <c r="D465" s="40" t="str">
        <f>IF(DATA!B471="SPECIAL EVENT","SE", IF(DATA!B471="NON SPECIAL EVENT", "NSE",""))</f>
        <v/>
      </c>
      <c r="E465" s="42" t="str">
        <f>IF(DATA!P471="BREWED COFFEE","BC", IF(DATA!P471="BREWED TEA","BT", IF(DATA!P471="FOUNTAIN","F", IF(DATA!P471="COOLER","C", IF(DATA!P471="FROZEN BEV. MACHINE", "FBM", IF(DATA!P471="ICETAINER", "IT", IF(DATA!P471="VENDERS","V"," ")))))))</f>
        <v xml:space="preserve"> </v>
      </c>
      <c r="F465" s="41" t="str">
        <f>IF(DATA!C471="CLOSED OUTLET -REMOVAL","X", IF(DATA!C471="ALL OTHER -REMOVAL", "O", IF(DATA!C471="CUSTOMER -PLACEMENT", "C", IF(DATA!C471="CUSTOMER -MOVEMENT", "C", " "))))</f>
        <v xml:space="preserve"> </v>
      </c>
      <c r="G465" s="40" t="str">
        <f t="shared" si="7"/>
        <v xml:space="preserve">|| | </v>
      </c>
      <c r="H465" s="39" t="e">
        <f>VLOOKUP(G:G,'INPUT ZCAM HIDE'!A:E,5,0)</f>
        <v>#N/A</v>
      </c>
      <c r="I465" s="39" t="e">
        <f>VLOOKUP(G:G,'INPUT ZCAM HIDE'!A:F,6,0)</f>
        <v>#N/A</v>
      </c>
    </row>
    <row r="466" spans="2:9" x14ac:dyDescent="0.35">
      <c r="B466" s="41">
        <f>DATA!$C$2+7*2</f>
        <v>14</v>
      </c>
      <c r="C466" s="40" t="str">
        <f>IF(DATA!A472="Z7 - REMOVAL","Z7", IF(DATA!A472="Z6 - PLACEMENT","Z6", IF(DATA!A472="ZL - MOVEMENT", "ZL","")))</f>
        <v/>
      </c>
      <c r="D466" s="40" t="str">
        <f>IF(DATA!B472="SPECIAL EVENT","SE", IF(DATA!B472="NON SPECIAL EVENT", "NSE",""))</f>
        <v/>
      </c>
      <c r="E466" s="42" t="str">
        <f>IF(DATA!P472="BREWED COFFEE","BC", IF(DATA!P472="BREWED TEA","BT", IF(DATA!P472="FOUNTAIN","F", IF(DATA!P472="COOLER","C", IF(DATA!P472="FROZEN BEV. MACHINE", "FBM", IF(DATA!P472="ICETAINER", "IT", IF(DATA!P472="VENDERS","V"," ")))))))</f>
        <v xml:space="preserve"> </v>
      </c>
      <c r="F466" s="41" t="str">
        <f>IF(DATA!C472="CLOSED OUTLET -REMOVAL","X", IF(DATA!C472="ALL OTHER -REMOVAL", "O", IF(DATA!C472="CUSTOMER -PLACEMENT", "C", IF(DATA!C472="CUSTOMER -MOVEMENT", "C", " "))))</f>
        <v xml:space="preserve"> </v>
      </c>
      <c r="G466" s="40" t="str">
        <f t="shared" si="7"/>
        <v xml:space="preserve">|| | </v>
      </c>
      <c r="H466" s="39" t="e">
        <f>VLOOKUP(G:G,'INPUT ZCAM HIDE'!A:E,5,0)</f>
        <v>#N/A</v>
      </c>
      <c r="I466" s="39" t="e">
        <f>VLOOKUP(G:G,'INPUT ZCAM HIDE'!A:F,6,0)</f>
        <v>#N/A</v>
      </c>
    </row>
    <row r="467" spans="2:9" x14ac:dyDescent="0.35">
      <c r="B467" s="41">
        <f>DATA!$C$2+7*2</f>
        <v>14</v>
      </c>
      <c r="C467" s="40" t="str">
        <f>IF(DATA!A473="Z7 - REMOVAL","Z7", IF(DATA!A473="Z6 - PLACEMENT","Z6", IF(DATA!A473="ZL - MOVEMENT", "ZL","")))</f>
        <v/>
      </c>
      <c r="D467" s="40" t="str">
        <f>IF(DATA!B473="SPECIAL EVENT","SE", IF(DATA!B473="NON SPECIAL EVENT", "NSE",""))</f>
        <v/>
      </c>
      <c r="E467" s="42" t="str">
        <f>IF(DATA!P473="BREWED COFFEE","BC", IF(DATA!P473="BREWED TEA","BT", IF(DATA!P473="FOUNTAIN","F", IF(DATA!P473="COOLER","C", IF(DATA!P473="FROZEN BEV. MACHINE", "FBM", IF(DATA!P473="ICETAINER", "IT", IF(DATA!P473="VENDERS","V"," ")))))))</f>
        <v xml:space="preserve"> </v>
      </c>
      <c r="F467" s="41" t="str">
        <f>IF(DATA!C473="CLOSED OUTLET -REMOVAL","X", IF(DATA!C473="ALL OTHER -REMOVAL", "O", IF(DATA!C473="CUSTOMER -PLACEMENT", "C", IF(DATA!C473="CUSTOMER -MOVEMENT", "C", " "))))</f>
        <v xml:space="preserve"> </v>
      </c>
      <c r="G467" s="40" t="str">
        <f t="shared" si="7"/>
        <v xml:space="preserve">|| | </v>
      </c>
      <c r="H467" s="39" t="e">
        <f>VLOOKUP(G:G,'INPUT ZCAM HIDE'!A:E,5,0)</f>
        <v>#N/A</v>
      </c>
      <c r="I467" s="39" t="e">
        <f>VLOOKUP(G:G,'INPUT ZCAM HIDE'!A:F,6,0)</f>
        <v>#N/A</v>
      </c>
    </row>
    <row r="468" spans="2:9" x14ac:dyDescent="0.35">
      <c r="B468" s="41">
        <f>DATA!$C$2+7*2</f>
        <v>14</v>
      </c>
      <c r="C468" s="40" t="str">
        <f>IF(DATA!A474="Z7 - REMOVAL","Z7", IF(DATA!A474="Z6 - PLACEMENT","Z6", IF(DATA!A474="ZL - MOVEMENT", "ZL","")))</f>
        <v/>
      </c>
      <c r="D468" s="40" t="str">
        <f>IF(DATA!B474="SPECIAL EVENT","SE", IF(DATA!B474="NON SPECIAL EVENT", "NSE",""))</f>
        <v/>
      </c>
      <c r="E468" s="42" t="str">
        <f>IF(DATA!P474="BREWED COFFEE","BC", IF(DATA!P474="BREWED TEA","BT", IF(DATA!P474="FOUNTAIN","F", IF(DATA!P474="COOLER","C", IF(DATA!P474="FROZEN BEV. MACHINE", "FBM", IF(DATA!P474="ICETAINER", "IT", IF(DATA!P474="VENDERS","V"," ")))))))</f>
        <v xml:space="preserve"> </v>
      </c>
      <c r="F468" s="41" t="str">
        <f>IF(DATA!C474="CLOSED OUTLET -REMOVAL","X", IF(DATA!C474="ALL OTHER -REMOVAL", "O", IF(DATA!C474="CUSTOMER -PLACEMENT", "C", IF(DATA!C474="CUSTOMER -MOVEMENT", "C", " "))))</f>
        <v xml:space="preserve"> </v>
      </c>
      <c r="G468" s="40" t="str">
        <f t="shared" si="7"/>
        <v xml:space="preserve">|| | </v>
      </c>
      <c r="H468" s="39" t="e">
        <f>VLOOKUP(G:G,'INPUT ZCAM HIDE'!A:E,5,0)</f>
        <v>#N/A</v>
      </c>
      <c r="I468" s="39" t="e">
        <f>VLOOKUP(G:G,'INPUT ZCAM HIDE'!A:F,6,0)</f>
        <v>#N/A</v>
      </c>
    </row>
    <row r="469" spans="2:9" x14ac:dyDescent="0.35">
      <c r="B469" s="41">
        <f>DATA!$C$2+7*2</f>
        <v>14</v>
      </c>
      <c r="C469" s="40" t="str">
        <f>IF(DATA!A475="Z7 - REMOVAL","Z7", IF(DATA!A475="Z6 - PLACEMENT","Z6", IF(DATA!A475="ZL - MOVEMENT", "ZL","")))</f>
        <v/>
      </c>
      <c r="D469" s="40" t="str">
        <f>IF(DATA!B475="SPECIAL EVENT","SE", IF(DATA!B475="NON SPECIAL EVENT", "NSE",""))</f>
        <v/>
      </c>
      <c r="E469" s="42" t="str">
        <f>IF(DATA!P475="BREWED COFFEE","BC", IF(DATA!P475="BREWED TEA","BT", IF(DATA!P475="FOUNTAIN","F", IF(DATA!P475="COOLER","C", IF(DATA!P475="FROZEN BEV. MACHINE", "FBM", IF(DATA!P475="ICETAINER", "IT", IF(DATA!P475="VENDERS","V"," ")))))))</f>
        <v xml:space="preserve"> </v>
      </c>
      <c r="F469" s="41" t="str">
        <f>IF(DATA!C475="CLOSED OUTLET -REMOVAL","X", IF(DATA!C475="ALL OTHER -REMOVAL", "O", IF(DATA!C475="CUSTOMER -PLACEMENT", "C", IF(DATA!C475="CUSTOMER -MOVEMENT", "C", " "))))</f>
        <v xml:space="preserve"> </v>
      </c>
      <c r="G469" s="40" t="str">
        <f t="shared" si="7"/>
        <v xml:space="preserve">|| | </v>
      </c>
      <c r="H469" s="39" t="e">
        <f>VLOOKUP(G:G,'INPUT ZCAM HIDE'!A:E,5,0)</f>
        <v>#N/A</v>
      </c>
      <c r="I469" s="39" t="e">
        <f>VLOOKUP(G:G,'INPUT ZCAM HIDE'!A:F,6,0)</f>
        <v>#N/A</v>
      </c>
    </row>
    <row r="470" spans="2:9" x14ac:dyDescent="0.35">
      <c r="B470" s="41">
        <f>DATA!$C$2+7*2</f>
        <v>14</v>
      </c>
      <c r="C470" s="40" t="str">
        <f>IF(DATA!A476="Z7 - REMOVAL","Z7", IF(DATA!A476="Z6 - PLACEMENT","Z6", IF(DATA!A476="ZL - MOVEMENT", "ZL","")))</f>
        <v/>
      </c>
      <c r="D470" s="40" t="str">
        <f>IF(DATA!B476="SPECIAL EVENT","SE", IF(DATA!B476="NON SPECIAL EVENT", "NSE",""))</f>
        <v/>
      </c>
      <c r="E470" s="42" t="str">
        <f>IF(DATA!P476="BREWED COFFEE","BC", IF(DATA!P476="BREWED TEA","BT", IF(DATA!P476="FOUNTAIN","F", IF(DATA!P476="COOLER","C", IF(DATA!P476="FROZEN BEV. MACHINE", "FBM", IF(DATA!P476="ICETAINER", "IT", IF(DATA!P476="VENDERS","V"," ")))))))</f>
        <v xml:space="preserve"> </v>
      </c>
      <c r="F470" s="41" t="str">
        <f>IF(DATA!C476="CLOSED OUTLET -REMOVAL","X", IF(DATA!C476="ALL OTHER -REMOVAL", "O", IF(DATA!C476="CUSTOMER -PLACEMENT", "C", IF(DATA!C476="CUSTOMER -MOVEMENT", "C", " "))))</f>
        <v xml:space="preserve"> </v>
      </c>
      <c r="G470" s="40" t="str">
        <f t="shared" si="7"/>
        <v xml:space="preserve">|| | </v>
      </c>
      <c r="H470" s="39" t="e">
        <f>VLOOKUP(G:G,'INPUT ZCAM HIDE'!A:E,5,0)</f>
        <v>#N/A</v>
      </c>
      <c r="I470" s="39" t="e">
        <f>VLOOKUP(G:G,'INPUT ZCAM HIDE'!A:F,6,0)</f>
        <v>#N/A</v>
      </c>
    </row>
    <row r="471" spans="2:9" x14ac:dyDescent="0.35">
      <c r="B471" s="41">
        <f>DATA!$C$2+7*2</f>
        <v>14</v>
      </c>
      <c r="C471" s="40" t="str">
        <f>IF(DATA!A477="Z7 - REMOVAL","Z7", IF(DATA!A477="Z6 - PLACEMENT","Z6", IF(DATA!A477="ZL - MOVEMENT", "ZL","")))</f>
        <v/>
      </c>
      <c r="D471" s="40" t="str">
        <f>IF(DATA!B477="SPECIAL EVENT","SE", IF(DATA!B477="NON SPECIAL EVENT", "NSE",""))</f>
        <v/>
      </c>
      <c r="E471" s="42" t="str">
        <f>IF(DATA!P477="BREWED COFFEE","BC", IF(DATA!P477="BREWED TEA","BT", IF(DATA!P477="FOUNTAIN","F", IF(DATA!P477="COOLER","C", IF(DATA!P477="FROZEN BEV. MACHINE", "FBM", IF(DATA!P477="ICETAINER", "IT", IF(DATA!P477="VENDERS","V"," ")))))))</f>
        <v xml:space="preserve"> </v>
      </c>
      <c r="F471" s="41" t="str">
        <f>IF(DATA!C477="CLOSED OUTLET -REMOVAL","X", IF(DATA!C477="ALL OTHER -REMOVAL", "O", IF(DATA!C477="CUSTOMER -PLACEMENT", "C", IF(DATA!C477="CUSTOMER -MOVEMENT", "C", " "))))</f>
        <v xml:space="preserve"> </v>
      </c>
      <c r="G471" s="40" t="str">
        <f t="shared" si="7"/>
        <v xml:space="preserve">|| | </v>
      </c>
      <c r="H471" s="39" t="e">
        <f>VLOOKUP(G:G,'INPUT ZCAM HIDE'!A:E,5,0)</f>
        <v>#N/A</v>
      </c>
      <c r="I471" s="39" t="e">
        <f>VLOOKUP(G:G,'INPUT ZCAM HIDE'!A:F,6,0)</f>
        <v>#N/A</v>
      </c>
    </row>
    <row r="472" spans="2:9" x14ac:dyDescent="0.35">
      <c r="B472" s="41">
        <f>DATA!$C$2+7*2</f>
        <v>14</v>
      </c>
      <c r="C472" s="40" t="str">
        <f>IF(DATA!A478="Z7 - REMOVAL","Z7", IF(DATA!A478="Z6 - PLACEMENT","Z6", IF(DATA!A478="ZL - MOVEMENT", "ZL","")))</f>
        <v/>
      </c>
      <c r="D472" s="40" t="str">
        <f>IF(DATA!B478="SPECIAL EVENT","SE", IF(DATA!B478="NON SPECIAL EVENT", "NSE",""))</f>
        <v/>
      </c>
      <c r="E472" s="42" t="str">
        <f>IF(DATA!P478="BREWED COFFEE","BC", IF(DATA!P478="BREWED TEA","BT", IF(DATA!P478="FOUNTAIN","F", IF(DATA!P478="COOLER","C", IF(DATA!P478="FROZEN BEV. MACHINE", "FBM", IF(DATA!P478="ICETAINER", "IT", IF(DATA!P478="VENDERS","V"," ")))))))</f>
        <v xml:space="preserve"> </v>
      </c>
      <c r="F472" s="41" t="str">
        <f>IF(DATA!C478="CLOSED OUTLET -REMOVAL","X", IF(DATA!C478="ALL OTHER -REMOVAL", "O", IF(DATA!C478="CUSTOMER -PLACEMENT", "C", IF(DATA!C478="CUSTOMER -MOVEMENT", "C", " "))))</f>
        <v xml:space="preserve"> </v>
      </c>
      <c r="G472" s="40" t="str">
        <f t="shared" si="7"/>
        <v xml:space="preserve">|| | </v>
      </c>
      <c r="H472" s="39" t="e">
        <f>VLOOKUP(G:G,'INPUT ZCAM HIDE'!A:E,5,0)</f>
        <v>#N/A</v>
      </c>
      <c r="I472" s="39" t="e">
        <f>VLOOKUP(G:G,'INPUT ZCAM HIDE'!A:F,6,0)</f>
        <v>#N/A</v>
      </c>
    </row>
    <row r="473" spans="2:9" x14ac:dyDescent="0.35">
      <c r="B473" s="41">
        <f>DATA!$C$2+7*2</f>
        <v>14</v>
      </c>
      <c r="C473" s="40" t="str">
        <f>IF(DATA!A479="Z7 - REMOVAL","Z7", IF(DATA!A479="Z6 - PLACEMENT","Z6", IF(DATA!A479="ZL - MOVEMENT", "ZL","")))</f>
        <v/>
      </c>
      <c r="D473" s="40" t="str">
        <f>IF(DATA!B479="SPECIAL EVENT","SE", IF(DATA!B479="NON SPECIAL EVENT", "NSE",""))</f>
        <v/>
      </c>
      <c r="E473" s="42" t="str">
        <f>IF(DATA!P479="BREWED COFFEE","BC", IF(DATA!P479="BREWED TEA","BT", IF(DATA!P479="FOUNTAIN","F", IF(DATA!P479="COOLER","C", IF(DATA!P479="FROZEN BEV. MACHINE", "FBM", IF(DATA!P479="ICETAINER", "IT", IF(DATA!P479="VENDERS","V"," ")))))))</f>
        <v xml:space="preserve"> </v>
      </c>
      <c r="F473" s="41" t="str">
        <f>IF(DATA!C479="CLOSED OUTLET -REMOVAL","X", IF(DATA!C479="ALL OTHER -REMOVAL", "O", IF(DATA!C479="CUSTOMER -PLACEMENT", "C", IF(DATA!C479="CUSTOMER -MOVEMENT", "C", " "))))</f>
        <v xml:space="preserve"> </v>
      </c>
      <c r="G473" s="40" t="str">
        <f t="shared" si="7"/>
        <v xml:space="preserve">|| | </v>
      </c>
      <c r="H473" s="39" t="e">
        <f>VLOOKUP(G:G,'INPUT ZCAM HIDE'!A:E,5,0)</f>
        <v>#N/A</v>
      </c>
      <c r="I473" s="39" t="e">
        <f>VLOOKUP(G:G,'INPUT ZCAM HIDE'!A:F,6,0)</f>
        <v>#N/A</v>
      </c>
    </row>
    <row r="474" spans="2:9" x14ac:dyDescent="0.35">
      <c r="B474" s="41">
        <f>DATA!$C$2+7*2</f>
        <v>14</v>
      </c>
      <c r="C474" s="40" t="str">
        <f>IF(DATA!A480="Z7 - REMOVAL","Z7", IF(DATA!A480="Z6 - PLACEMENT","Z6", IF(DATA!A480="ZL - MOVEMENT", "ZL","")))</f>
        <v/>
      </c>
      <c r="D474" s="40" t="str">
        <f>IF(DATA!B480="SPECIAL EVENT","SE", IF(DATA!B480="NON SPECIAL EVENT", "NSE",""))</f>
        <v/>
      </c>
      <c r="E474" s="42" t="str">
        <f>IF(DATA!P480="BREWED COFFEE","BC", IF(DATA!P480="BREWED TEA","BT", IF(DATA!P480="FOUNTAIN","F", IF(DATA!P480="COOLER","C", IF(DATA!P480="FROZEN BEV. MACHINE", "FBM", IF(DATA!P480="ICETAINER", "IT", IF(DATA!P480="VENDERS","V"," ")))))))</f>
        <v xml:space="preserve"> </v>
      </c>
      <c r="F474" s="41" t="str">
        <f>IF(DATA!C480="CLOSED OUTLET -REMOVAL","X", IF(DATA!C480="ALL OTHER -REMOVAL", "O", IF(DATA!C480="CUSTOMER -PLACEMENT", "C", IF(DATA!C480="CUSTOMER -MOVEMENT", "C", " "))))</f>
        <v xml:space="preserve"> </v>
      </c>
      <c r="G474" s="40" t="str">
        <f t="shared" si="7"/>
        <v xml:space="preserve">|| | </v>
      </c>
      <c r="H474" s="39" t="e">
        <f>VLOOKUP(G:G,'INPUT ZCAM HIDE'!A:E,5,0)</f>
        <v>#N/A</v>
      </c>
      <c r="I474" s="39" t="e">
        <f>VLOOKUP(G:G,'INPUT ZCAM HIDE'!A:F,6,0)</f>
        <v>#N/A</v>
      </c>
    </row>
    <row r="475" spans="2:9" x14ac:dyDescent="0.35">
      <c r="B475" s="41">
        <f>DATA!$C$2+7*2</f>
        <v>14</v>
      </c>
      <c r="C475" s="40" t="str">
        <f>IF(DATA!A481="Z7 - REMOVAL","Z7", IF(DATA!A481="Z6 - PLACEMENT","Z6", IF(DATA!A481="ZL - MOVEMENT", "ZL","")))</f>
        <v/>
      </c>
      <c r="D475" s="40" t="str">
        <f>IF(DATA!B481="SPECIAL EVENT","SE", IF(DATA!B481="NON SPECIAL EVENT", "NSE",""))</f>
        <v/>
      </c>
      <c r="E475" s="42" t="str">
        <f>IF(DATA!P481="BREWED COFFEE","BC", IF(DATA!P481="BREWED TEA","BT", IF(DATA!P481="FOUNTAIN","F", IF(DATA!P481="COOLER","C", IF(DATA!P481="FROZEN BEV. MACHINE", "FBM", IF(DATA!P481="ICETAINER", "IT", IF(DATA!P481="VENDERS","V"," ")))))))</f>
        <v xml:space="preserve"> </v>
      </c>
      <c r="F475" s="41" t="str">
        <f>IF(DATA!C481="CLOSED OUTLET -REMOVAL","X", IF(DATA!C481="ALL OTHER -REMOVAL", "O", IF(DATA!C481="CUSTOMER -PLACEMENT", "C", IF(DATA!C481="CUSTOMER -MOVEMENT", "C", " "))))</f>
        <v xml:space="preserve"> </v>
      </c>
      <c r="G475" s="40" t="str">
        <f t="shared" si="7"/>
        <v xml:space="preserve">|| | </v>
      </c>
      <c r="H475" s="39" t="e">
        <f>VLOOKUP(G:G,'INPUT ZCAM HIDE'!A:E,5,0)</f>
        <v>#N/A</v>
      </c>
      <c r="I475" s="39" t="e">
        <f>VLOOKUP(G:G,'INPUT ZCAM HIDE'!A:F,6,0)</f>
        <v>#N/A</v>
      </c>
    </row>
    <row r="476" spans="2:9" x14ac:dyDescent="0.35">
      <c r="B476" s="41">
        <f>DATA!$C$2+7*2</f>
        <v>14</v>
      </c>
      <c r="C476" s="40" t="str">
        <f>IF(DATA!A482="Z7 - REMOVAL","Z7", IF(DATA!A482="Z6 - PLACEMENT","Z6", IF(DATA!A482="ZL - MOVEMENT", "ZL","")))</f>
        <v/>
      </c>
      <c r="D476" s="40" t="str">
        <f>IF(DATA!B482="SPECIAL EVENT","SE", IF(DATA!B482="NON SPECIAL EVENT", "NSE",""))</f>
        <v/>
      </c>
      <c r="E476" s="42" t="str">
        <f>IF(DATA!P482="BREWED COFFEE","BC", IF(DATA!P482="BREWED TEA","BT", IF(DATA!P482="FOUNTAIN","F", IF(DATA!P482="COOLER","C", IF(DATA!P482="FROZEN BEV. MACHINE", "FBM", IF(DATA!P482="ICETAINER", "IT", IF(DATA!P482="VENDERS","V"," ")))))))</f>
        <v xml:space="preserve"> </v>
      </c>
      <c r="F476" s="41" t="str">
        <f>IF(DATA!C482="CLOSED OUTLET -REMOVAL","X", IF(DATA!C482="ALL OTHER -REMOVAL", "O", IF(DATA!C482="CUSTOMER -PLACEMENT", "C", IF(DATA!C482="CUSTOMER -MOVEMENT", "C", " "))))</f>
        <v xml:space="preserve"> </v>
      </c>
      <c r="G476" s="40" t="str">
        <f t="shared" si="7"/>
        <v xml:space="preserve">|| | </v>
      </c>
      <c r="H476" s="39" t="e">
        <f>VLOOKUP(G:G,'INPUT ZCAM HIDE'!A:E,5,0)</f>
        <v>#N/A</v>
      </c>
      <c r="I476" s="39" t="e">
        <f>VLOOKUP(G:G,'INPUT ZCAM HIDE'!A:F,6,0)</f>
        <v>#N/A</v>
      </c>
    </row>
    <row r="477" spans="2:9" x14ac:dyDescent="0.35">
      <c r="B477" s="41">
        <f>DATA!$C$2+7*2</f>
        <v>14</v>
      </c>
      <c r="C477" s="40" t="str">
        <f>IF(DATA!A483="Z7 - REMOVAL","Z7", IF(DATA!A483="Z6 - PLACEMENT","Z6", IF(DATA!A483="ZL - MOVEMENT", "ZL","")))</f>
        <v/>
      </c>
      <c r="D477" s="40" t="str">
        <f>IF(DATA!B483="SPECIAL EVENT","SE", IF(DATA!B483="NON SPECIAL EVENT", "NSE",""))</f>
        <v/>
      </c>
      <c r="E477" s="42" t="str">
        <f>IF(DATA!P483="BREWED COFFEE","BC", IF(DATA!P483="BREWED TEA","BT", IF(DATA!P483="FOUNTAIN","F", IF(DATA!P483="COOLER","C", IF(DATA!P483="FROZEN BEV. MACHINE", "FBM", IF(DATA!P483="ICETAINER", "IT", IF(DATA!P483="VENDERS","V"," ")))))))</f>
        <v xml:space="preserve"> </v>
      </c>
      <c r="F477" s="41" t="str">
        <f>IF(DATA!C483="CLOSED OUTLET -REMOVAL","X", IF(DATA!C483="ALL OTHER -REMOVAL", "O", IF(DATA!C483="CUSTOMER -PLACEMENT", "C", IF(DATA!C483="CUSTOMER -MOVEMENT", "C", " "))))</f>
        <v xml:space="preserve"> </v>
      </c>
      <c r="G477" s="40" t="str">
        <f t="shared" si="7"/>
        <v xml:space="preserve">|| | </v>
      </c>
      <c r="H477" s="39" t="e">
        <f>VLOOKUP(G:G,'INPUT ZCAM HIDE'!A:E,5,0)</f>
        <v>#N/A</v>
      </c>
      <c r="I477" s="39" t="e">
        <f>VLOOKUP(G:G,'INPUT ZCAM HIDE'!A:F,6,0)</f>
        <v>#N/A</v>
      </c>
    </row>
    <row r="478" spans="2:9" x14ac:dyDescent="0.35">
      <c r="B478" s="41">
        <f>DATA!$C$2+7*2</f>
        <v>14</v>
      </c>
      <c r="C478" s="40" t="str">
        <f>IF(DATA!A484="Z7 - REMOVAL","Z7", IF(DATA!A484="Z6 - PLACEMENT","Z6", IF(DATA!A484="ZL - MOVEMENT", "ZL","")))</f>
        <v/>
      </c>
      <c r="D478" s="40" t="str">
        <f>IF(DATA!B484="SPECIAL EVENT","SE", IF(DATA!B484="NON SPECIAL EVENT", "NSE",""))</f>
        <v/>
      </c>
      <c r="E478" s="42" t="str">
        <f>IF(DATA!P484="BREWED COFFEE","BC", IF(DATA!P484="BREWED TEA","BT", IF(DATA!P484="FOUNTAIN","F", IF(DATA!P484="COOLER","C", IF(DATA!P484="FROZEN BEV. MACHINE", "FBM", IF(DATA!P484="ICETAINER", "IT", IF(DATA!P484="VENDERS","V"," ")))))))</f>
        <v xml:space="preserve"> </v>
      </c>
      <c r="F478" s="41" t="str">
        <f>IF(DATA!C484="CLOSED OUTLET -REMOVAL","X", IF(DATA!C484="ALL OTHER -REMOVAL", "O", IF(DATA!C484="CUSTOMER -PLACEMENT", "C", IF(DATA!C484="CUSTOMER -MOVEMENT", "C", " "))))</f>
        <v xml:space="preserve"> </v>
      </c>
      <c r="G478" s="40" t="str">
        <f t="shared" si="7"/>
        <v xml:space="preserve">|| | </v>
      </c>
      <c r="H478" s="39" t="e">
        <f>VLOOKUP(G:G,'INPUT ZCAM HIDE'!A:E,5,0)</f>
        <v>#N/A</v>
      </c>
      <c r="I478" s="39" t="e">
        <f>VLOOKUP(G:G,'INPUT ZCAM HIDE'!A:F,6,0)</f>
        <v>#N/A</v>
      </c>
    </row>
    <row r="479" spans="2:9" x14ac:dyDescent="0.35">
      <c r="B479" s="41">
        <f>DATA!$C$2+7*2</f>
        <v>14</v>
      </c>
      <c r="C479" s="40" t="str">
        <f>IF(DATA!A485="Z7 - REMOVAL","Z7", IF(DATA!A485="Z6 - PLACEMENT","Z6", IF(DATA!A485="ZL - MOVEMENT", "ZL","")))</f>
        <v/>
      </c>
      <c r="D479" s="40" t="str">
        <f>IF(DATA!B485="SPECIAL EVENT","SE", IF(DATA!B485="NON SPECIAL EVENT", "NSE",""))</f>
        <v/>
      </c>
      <c r="E479" s="42" t="str">
        <f>IF(DATA!P485="BREWED COFFEE","BC", IF(DATA!P485="BREWED TEA","BT", IF(DATA!P485="FOUNTAIN","F", IF(DATA!P485="COOLER","C", IF(DATA!P485="FROZEN BEV. MACHINE", "FBM", IF(DATA!P485="ICETAINER", "IT", IF(DATA!P485="VENDERS","V"," ")))))))</f>
        <v xml:space="preserve"> </v>
      </c>
      <c r="F479" s="41" t="str">
        <f>IF(DATA!C485="CLOSED OUTLET -REMOVAL","X", IF(DATA!C485="ALL OTHER -REMOVAL", "O", IF(DATA!C485="CUSTOMER -PLACEMENT", "C", IF(DATA!C485="CUSTOMER -MOVEMENT", "C", " "))))</f>
        <v xml:space="preserve"> </v>
      </c>
      <c r="G479" s="40" t="str">
        <f t="shared" si="7"/>
        <v xml:space="preserve">|| | </v>
      </c>
      <c r="H479" s="39" t="e">
        <f>VLOOKUP(G:G,'INPUT ZCAM HIDE'!A:E,5,0)</f>
        <v>#N/A</v>
      </c>
      <c r="I479" s="39" t="e">
        <f>VLOOKUP(G:G,'INPUT ZCAM HIDE'!A:F,6,0)</f>
        <v>#N/A</v>
      </c>
    </row>
    <row r="480" spans="2:9" x14ac:dyDescent="0.35">
      <c r="B480" s="41">
        <f>DATA!$C$2+7*2</f>
        <v>14</v>
      </c>
      <c r="C480" s="40" t="str">
        <f>IF(DATA!A486="Z7 - REMOVAL","Z7", IF(DATA!A486="Z6 - PLACEMENT","Z6", IF(DATA!A486="ZL - MOVEMENT", "ZL","")))</f>
        <v/>
      </c>
      <c r="D480" s="40" t="str">
        <f>IF(DATA!B486="SPECIAL EVENT","SE", IF(DATA!B486="NON SPECIAL EVENT", "NSE",""))</f>
        <v/>
      </c>
      <c r="E480" s="42" t="str">
        <f>IF(DATA!P486="BREWED COFFEE","BC", IF(DATA!P486="BREWED TEA","BT", IF(DATA!P486="FOUNTAIN","F", IF(DATA!P486="COOLER","C", IF(DATA!P486="FROZEN BEV. MACHINE", "FBM", IF(DATA!P486="ICETAINER", "IT", IF(DATA!P486="VENDERS","V"," ")))))))</f>
        <v xml:space="preserve"> </v>
      </c>
      <c r="F480" s="41" t="str">
        <f>IF(DATA!C486="CLOSED OUTLET -REMOVAL","X", IF(DATA!C486="ALL OTHER -REMOVAL", "O", IF(DATA!C486="CUSTOMER -PLACEMENT", "C", IF(DATA!C486="CUSTOMER -MOVEMENT", "C", " "))))</f>
        <v xml:space="preserve"> </v>
      </c>
      <c r="G480" s="40" t="str">
        <f t="shared" si="7"/>
        <v xml:space="preserve">|| | </v>
      </c>
      <c r="H480" s="39" t="e">
        <f>VLOOKUP(G:G,'INPUT ZCAM HIDE'!A:E,5,0)</f>
        <v>#N/A</v>
      </c>
      <c r="I480" s="39" t="e">
        <f>VLOOKUP(G:G,'INPUT ZCAM HIDE'!A:F,6,0)</f>
        <v>#N/A</v>
      </c>
    </row>
    <row r="481" spans="2:9" x14ac:dyDescent="0.35">
      <c r="B481" s="41">
        <f>DATA!$C$2+7*2</f>
        <v>14</v>
      </c>
      <c r="C481" s="40" t="str">
        <f>IF(DATA!A487="Z7 - REMOVAL","Z7", IF(DATA!A487="Z6 - PLACEMENT","Z6", IF(DATA!A487="ZL - MOVEMENT", "ZL","")))</f>
        <v/>
      </c>
      <c r="D481" s="40" t="str">
        <f>IF(DATA!B487="SPECIAL EVENT","SE", IF(DATA!B487="NON SPECIAL EVENT", "NSE",""))</f>
        <v/>
      </c>
      <c r="E481" s="42" t="str">
        <f>IF(DATA!P487="BREWED COFFEE","BC", IF(DATA!P487="BREWED TEA","BT", IF(DATA!P487="FOUNTAIN","F", IF(DATA!P487="COOLER","C", IF(DATA!P487="FROZEN BEV. MACHINE", "FBM", IF(DATA!P487="ICETAINER", "IT", IF(DATA!P487="VENDERS","V"," ")))))))</f>
        <v xml:space="preserve"> </v>
      </c>
      <c r="F481" s="41" t="str">
        <f>IF(DATA!C487="CLOSED OUTLET -REMOVAL","X", IF(DATA!C487="ALL OTHER -REMOVAL", "O", IF(DATA!C487="CUSTOMER -PLACEMENT", "C", IF(DATA!C487="CUSTOMER -MOVEMENT", "C", " "))))</f>
        <v xml:space="preserve"> </v>
      </c>
      <c r="G481" s="40" t="str">
        <f t="shared" si="7"/>
        <v xml:space="preserve">|| | </v>
      </c>
      <c r="H481" s="39" t="e">
        <f>VLOOKUP(G:G,'INPUT ZCAM HIDE'!A:E,5,0)</f>
        <v>#N/A</v>
      </c>
      <c r="I481" s="39" t="e">
        <f>VLOOKUP(G:G,'INPUT ZCAM HIDE'!A:F,6,0)</f>
        <v>#N/A</v>
      </c>
    </row>
    <row r="482" spans="2:9" x14ac:dyDescent="0.35">
      <c r="B482" s="41">
        <f>DATA!$C$2+7*2</f>
        <v>14</v>
      </c>
      <c r="C482" s="40" t="str">
        <f>IF(DATA!A488="Z7 - REMOVAL","Z7", IF(DATA!A488="Z6 - PLACEMENT","Z6", IF(DATA!A488="ZL - MOVEMENT", "ZL","")))</f>
        <v/>
      </c>
      <c r="D482" s="40" t="str">
        <f>IF(DATA!B488="SPECIAL EVENT","SE", IF(DATA!B488="NON SPECIAL EVENT", "NSE",""))</f>
        <v/>
      </c>
      <c r="E482" s="42" t="str">
        <f>IF(DATA!P488="BREWED COFFEE","BC", IF(DATA!P488="BREWED TEA","BT", IF(DATA!P488="FOUNTAIN","F", IF(DATA!P488="COOLER","C", IF(DATA!P488="FROZEN BEV. MACHINE", "FBM", IF(DATA!P488="ICETAINER", "IT", IF(DATA!P488="VENDERS","V"," ")))))))</f>
        <v xml:space="preserve"> </v>
      </c>
      <c r="F482" s="41" t="str">
        <f>IF(DATA!C488="CLOSED OUTLET -REMOVAL","X", IF(DATA!C488="ALL OTHER -REMOVAL", "O", IF(DATA!C488="CUSTOMER -PLACEMENT", "C", IF(DATA!C488="CUSTOMER -MOVEMENT", "C", " "))))</f>
        <v xml:space="preserve"> </v>
      </c>
      <c r="G482" s="40" t="str">
        <f t="shared" si="7"/>
        <v xml:space="preserve">|| | </v>
      </c>
      <c r="H482" s="39" t="e">
        <f>VLOOKUP(G:G,'INPUT ZCAM HIDE'!A:E,5,0)</f>
        <v>#N/A</v>
      </c>
      <c r="I482" s="39" t="e">
        <f>VLOOKUP(G:G,'INPUT ZCAM HIDE'!A:F,6,0)</f>
        <v>#N/A</v>
      </c>
    </row>
    <row r="483" spans="2:9" x14ac:dyDescent="0.35">
      <c r="B483" s="41">
        <f>DATA!$C$2+7*2</f>
        <v>14</v>
      </c>
      <c r="C483" s="40" t="str">
        <f>IF(DATA!A489="Z7 - REMOVAL","Z7", IF(DATA!A489="Z6 - PLACEMENT","Z6", IF(DATA!A489="ZL - MOVEMENT", "ZL","")))</f>
        <v/>
      </c>
      <c r="D483" s="40" t="str">
        <f>IF(DATA!B489="SPECIAL EVENT","SE", IF(DATA!B489="NON SPECIAL EVENT", "NSE",""))</f>
        <v/>
      </c>
      <c r="E483" s="42" t="str">
        <f>IF(DATA!P489="BREWED COFFEE","BC", IF(DATA!P489="BREWED TEA","BT", IF(DATA!P489="FOUNTAIN","F", IF(DATA!P489="COOLER","C", IF(DATA!P489="FROZEN BEV. MACHINE", "FBM", IF(DATA!P489="ICETAINER", "IT", IF(DATA!P489="VENDERS","V"," ")))))))</f>
        <v xml:space="preserve"> </v>
      </c>
      <c r="F483" s="41" t="str">
        <f>IF(DATA!C489="CLOSED OUTLET -REMOVAL","X", IF(DATA!C489="ALL OTHER -REMOVAL", "O", IF(DATA!C489="CUSTOMER -PLACEMENT", "C", IF(DATA!C489="CUSTOMER -MOVEMENT", "C", " "))))</f>
        <v xml:space="preserve"> </v>
      </c>
      <c r="G483" s="40" t="str">
        <f t="shared" si="7"/>
        <v xml:space="preserve">|| | </v>
      </c>
      <c r="H483" s="39" t="e">
        <f>VLOOKUP(G:G,'INPUT ZCAM HIDE'!A:E,5,0)</f>
        <v>#N/A</v>
      </c>
      <c r="I483" s="39" t="e">
        <f>VLOOKUP(G:G,'INPUT ZCAM HIDE'!A:F,6,0)</f>
        <v>#N/A</v>
      </c>
    </row>
    <row r="484" spans="2:9" x14ac:dyDescent="0.35">
      <c r="B484" s="41">
        <f>DATA!$C$2+7*2</f>
        <v>14</v>
      </c>
      <c r="C484" s="40" t="str">
        <f>IF(DATA!A490="Z7 - REMOVAL","Z7", IF(DATA!A490="Z6 - PLACEMENT","Z6", IF(DATA!A490="ZL - MOVEMENT", "ZL","")))</f>
        <v/>
      </c>
      <c r="D484" s="40" t="str">
        <f>IF(DATA!B490="SPECIAL EVENT","SE", IF(DATA!B490="NON SPECIAL EVENT", "NSE",""))</f>
        <v/>
      </c>
      <c r="E484" s="42" t="str">
        <f>IF(DATA!P490="BREWED COFFEE","BC", IF(DATA!P490="BREWED TEA","BT", IF(DATA!P490="FOUNTAIN","F", IF(DATA!P490="COOLER","C", IF(DATA!P490="FROZEN BEV. MACHINE", "FBM", IF(DATA!P490="ICETAINER", "IT", IF(DATA!P490="VENDERS","V"," ")))))))</f>
        <v xml:space="preserve"> </v>
      </c>
      <c r="F484" s="41" t="str">
        <f>IF(DATA!C490="CLOSED OUTLET -REMOVAL","X", IF(DATA!C490="ALL OTHER -REMOVAL", "O", IF(DATA!C490="CUSTOMER -PLACEMENT", "C", IF(DATA!C490="CUSTOMER -MOVEMENT", "C", " "))))</f>
        <v xml:space="preserve"> </v>
      </c>
      <c r="G484" s="40" t="str">
        <f t="shared" si="7"/>
        <v xml:space="preserve">|| | </v>
      </c>
      <c r="H484" s="39" t="e">
        <f>VLOOKUP(G:G,'INPUT ZCAM HIDE'!A:E,5,0)</f>
        <v>#N/A</v>
      </c>
      <c r="I484" s="39" t="e">
        <f>VLOOKUP(G:G,'INPUT ZCAM HIDE'!A:F,6,0)</f>
        <v>#N/A</v>
      </c>
    </row>
    <row r="485" spans="2:9" x14ac:dyDescent="0.35">
      <c r="B485" s="41">
        <f>DATA!$C$2+7*2</f>
        <v>14</v>
      </c>
      <c r="C485" s="40" t="str">
        <f>IF(DATA!A491="Z7 - REMOVAL","Z7", IF(DATA!A491="Z6 - PLACEMENT","Z6", IF(DATA!A491="ZL - MOVEMENT", "ZL","")))</f>
        <v/>
      </c>
      <c r="D485" s="40" t="str">
        <f>IF(DATA!B491="SPECIAL EVENT","SE", IF(DATA!B491="NON SPECIAL EVENT", "NSE",""))</f>
        <v/>
      </c>
      <c r="E485" s="42" t="str">
        <f>IF(DATA!P491="BREWED COFFEE","BC", IF(DATA!P491="BREWED TEA","BT", IF(DATA!P491="FOUNTAIN","F", IF(DATA!P491="COOLER","C", IF(DATA!P491="FROZEN BEV. MACHINE", "FBM", IF(DATA!P491="ICETAINER", "IT", IF(DATA!P491="VENDERS","V"," ")))))))</f>
        <v xml:space="preserve"> </v>
      </c>
      <c r="F485" s="41" t="str">
        <f>IF(DATA!C491="CLOSED OUTLET -REMOVAL","X", IF(DATA!C491="ALL OTHER -REMOVAL", "O", IF(DATA!C491="CUSTOMER -PLACEMENT", "C", IF(DATA!C491="CUSTOMER -MOVEMENT", "C", " "))))</f>
        <v xml:space="preserve"> </v>
      </c>
      <c r="G485" s="40" t="str">
        <f t="shared" si="7"/>
        <v xml:space="preserve">|| | </v>
      </c>
      <c r="H485" s="39" t="e">
        <f>VLOOKUP(G:G,'INPUT ZCAM HIDE'!A:E,5,0)</f>
        <v>#N/A</v>
      </c>
      <c r="I485" s="39" t="e">
        <f>VLOOKUP(G:G,'INPUT ZCAM HIDE'!A:F,6,0)</f>
        <v>#N/A</v>
      </c>
    </row>
    <row r="486" spans="2:9" x14ac:dyDescent="0.35">
      <c r="B486" s="41">
        <f>DATA!$C$2+7*2</f>
        <v>14</v>
      </c>
      <c r="C486" s="40" t="str">
        <f>IF(DATA!A492="Z7 - REMOVAL","Z7", IF(DATA!A492="Z6 - PLACEMENT","Z6", IF(DATA!A492="ZL - MOVEMENT", "ZL","")))</f>
        <v/>
      </c>
      <c r="D486" s="40" t="str">
        <f>IF(DATA!B492="SPECIAL EVENT","SE", IF(DATA!B492="NON SPECIAL EVENT", "NSE",""))</f>
        <v/>
      </c>
      <c r="E486" s="42" t="str">
        <f>IF(DATA!P492="BREWED COFFEE","BC", IF(DATA!P492="BREWED TEA","BT", IF(DATA!P492="FOUNTAIN","F", IF(DATA!P492="COOLER","C", IF(DATA!P492="FROZEN BEV. MACHINE", "FBM", IF(DATA!P492="ICETAINER", "IT", IF(DATA!P492="VENDERS","V"," ")))))))</f>
        <v xml:space="preserve"> </v>
      </c>
      <c r="F486" s="41" t="str">
        <f>IF(DATA!C492="CLOSED OUTLET -REMOVAL","X", IF(DATA!C492="ALL OTHER -REMOVAL", "O", IF(DATA!C492="CUSTOMER -PLACEMENT", "C", IF(DATA!C492="CUSTOMER -MOVEMENT", "C", " "))))</f>
        <v xml:space="preserve"> </v>
      </c>
      <c r="G486" s="40" t="str">
        <f t="shared" si="7"/>
        <v xml:space="preserve">|| | </v>
      </c>
      <c r="H486" s="39" t="e">
        <f>VLOOKUP(G:G,'INPUT ZCAM HIDE'!A:E,5,0)</f>
        <v>#N/A</v>
      </c>
      <c r="I486" s="39" t="e">
        <f>VLOOKUP(G:G,'INPUT ZCAM HIDE'!A:F,6,0)</f>
        <v>#N/A</v>
      </c>
    </row>
    <row r="487" spans="2:9" x14ac:dyDescent="0.35">
      <c r="B487" s="41">
        <f>DATA!$C$2+7*2</f>
        <v>14</v>
      </c>
      <c r="C487" s="40" t="str">
        <f>IF(DATA!A493="Z7 - REMOVAL","Z7", IF(DATA!A493="Z6 - PLACEMENT","Z6", IF(DATA!A493="ZL - MOVEMENT", "ZL","")))</f>
        <v/>
      </c>
      <c r="D487" s="40" t="str">
        <f>IF(DATA!B493="SPECIAL EVENT","SE", IF(DATA!B493="NON SPECIAL EVENT", "NSE",""))</f>
        <v/>
      </c>
      <c r="E487" s="42" t="str">
        <f>IF(DATA!P493="BREWED COFFEE","BC", IF(DATA!P493="BREWED TEA","BT", IF(DATA!P493="FOUNTAIN","F", IF(DATA!P493="COOLER","C", IF(DATA!P493="FROZEN BEV. MACHINE", "FBM", IF(DATA!P493="ICETAINER", "IT", IF(DATA!P493="VENDERS","V"," ")))))))</f>
        <v xml:space="preserve"> </v>
      </c>
      <c r="F487" s="41" t="str">
        <f>IF(DATA!C493="CLOSED OUTLET -REMOVAL","X", IF(DATA!C493="ALL OTHER -REMOVAL", "O", IF(DATA!C493="CUSTOMER -PLACEMENT", "C", IF(DATA!C493="CUSTOMER -MOVEMENT", "C", " "))))</f>
        <v xml:space="preserve"> </v>
      </c>
      <c r="G487" s="40" t="str">
        <f t="shared" si="7"/>
        <v xml:space="preserve">|| | </v>
      </c>
      <c r="H487" s="39" t="e">
        <f>VLOOKUP(G:G,'INPUT ZCAM HIDE'!A:E,5,0)</f>
        <v>#N/A</v>
      </c>
      <c r="I487" s="39" t="e">
        <f>VLOOKUP(G:G,'INPUT ZCAM HIDE'!A:F,6,0)</f>
        <v>#N/A</v>
      </c>
    </row>
    <row r="488" spans="2:9" x14ac:dyDescent="0.35">
      <c r="B488" s="41">
        <f>DATA!$C$2+7*2</f>
        <v>14</v>
      </c>
      <c r="C488" s="40" t="str">
        <f>IF(DATA!A494="Z7 - REMOVAL","Z7", IF(DATA!A494="Z6 - PLACEMENT","Z6", IF(DATA!A494="ZL - MOVEMENT", "ZL","")))</f>
        <v/>
      </c>
      <c r="D488" s="40" t="str">
        <f>IF(DATA!B494="SPECIAL EVENT","SE", IF(DATA!B494="NON SPECIAL EVENT", "NSE",""))</f>
        <v/>
      </c>
      <c r="E488" s="42" t="str">
        <f>IF(DATA!P494="BREWED COFFEE","BC", IF(DATA!P494="BREWED TEA","BT", IF(DATA!P494="FOUNTAIN","F", IF(DATA!P494="COOLER","C", IF(DATA!P494="FROZEN BEV. MACHINE", "FBM", IF(DATA!P494="ICETAINER", "IT", IF(DATA!P494="VENDERS","V"," ")))))))</f>
        <v xml:space="preserve"> </v>
      </c>
      <c r="F488" s="41" t="str">
        <f>IF(DATA!C494="CLOSED OUTLET -REMOVAL","X", IF(DATA!C494="ALL OTHER -REMOVAL", "O", IF(DATA!C494="CUSTOMER -PLACEMENT", "C", IF(DATA!C494="CUSTOMER -MOVEMENT", "C", " "))))</f>
        <v xml:space="preserve"> </v>
      </c>
      <c r="G488" s="40" t="str">
        <f t="shared" si="7"/>
        <v xml:space="preserve">|| | </v>
      </c>
      <c r="H488" s="39" t="e">
        <f>VLOOKUP(G:G,'INPUT ZCAM HIDE'!A:E,5,0)</f>
        <v>#N/A</v>
      </c>
      <c r="I488" s="39" t="e">
        <f>VLOOKUP(G:G,'INPUT ZCAM HIDE'!A:F,6,0)</f>
        <v>#N/A</v>
      </c>
    </row>
    <row r="489" spans="2:9" x14ac:dyDescent="0.35">
      <c r="B489" s="41">
        <f>DATA!$C$2+7*2</f>
        <v>14</v>
      </c>
      <c r="C489" s="40" t="str">
        <f>IF(DATA!A495="Z7 - REMOVAL","Z7", IF(DATA!A495="Z6 - PLACEMENT","Z6", IF(DATA!A495="ZL - MOVEMENT", "ZL","")))</f>
        <v/>
      </c>
      <c r="D489" s="40" t="str">
        <f>IF(DATA!B495="SPECIAL EVENT","SE", IF(DATA!B495="NON SPECIAL EVENT", "NSE",""))</f>
        <v/>
      </c>
      <c r="E489" s="42" t="str">
        <f>IF(DATA!P495="BREWED COFFEE","BC", IF(DATA!P495="BREWED TEA","BT", IF(DATA!P495="FOUNTAIN","F", IF(DATA!P495="COOLER","C", IF(DATA!P495="FROZEN BEV. MACHINE", "FBM", IF(DATA!P495="ICETAINER", "IT", IF(DATA!P495="VENDERS","V"," ")))))))</f>
        <v xml:space="preserve"> </v>
      </c>
      <c r="F489" s="41" t="str">
        <f>IF(DATA!C495="CLOSED OUTLET -REMOVAL","X", IF(DATA!C495="ALL OTHER -REMOVAL", "O", IF(DATA!C495="CUSTOMER -PLACEMENT", "C", IF(DATA!C495="CUSTOMER -MOVEMENT", "C", " "))))</f>
        <v xml:space="preserve"> </v>
      </c>
      <c r="G489" s="40" t="str">
        <f t="shared" si="7"/>
        <v xml:space="preserve">|| | </v>
      </c>
      <c r="H489" s="39" t="e">
        <f>VLOOKUP(G:G,'INPUT ZCAM HIDE'!A:E,5,0)</f>
        <v>#N/A</v>
      </c>
      <c r="I489" s="39" t="e">
        <f>VLOOKUP(G:G,'INPUT ZCAM HIDE'!A:F,6,0)</f>
        <v>#N/A</v>
      </c>
    </row>
    <row r="490" spans="2:9" x14ac:dyDescent="0.35">
      <c r="B490" s="41">
        <f>DATA!$C$2+7*2</f>
        <v>14</v>
      </c>
      <c r="C490" s="40" t="str">
        <f>IF(DATA!A496="Z7 - REMOVAL","Z7", IF(DATA!A496="Z6 - PLACEMENT","Z6", IF(DATA!A496="ZL - MOVEMENT", "ZL","")))</f>
        <v/>
      </c>
      <c r="D490" s="40" t="str">
        <f>IF(DATA!B496="SPECIAL EVENT","SE", IF(DATA!B496="NON SPECIAL EVENT", "NSE",""))</f>
        <v/>
      </c>
      <c r="E490" s="42" t="str">
        <f>IF(DATA!P496="BREWED COFFEE","BC", IF(DATA!P496="BREWED TEA","BT", IF(DATA!P496="FOUNTAIN","F", IF(DATA!P496="COOLER","C", IF(DATA!P496="FROZEN BEV. MACHINE", "FBM", IF(DATA!P496="ICETAINER", "IT", IF(DATA!P496="VENDERS","V"," ")))))))</f>
        <v xml:space="preserve"> </v>
      </c>
      <c r="F490" s="41" t="str">
        <f>IF(DATA!C496="CLOSED OUTLET -REMOVAL","X", IF(DATA!C496="ALL OTHER -REMOVAL", "O", IF(DATA!C496="CUSTOMER -PLACEMENT", "C", IF(DATA!C496="CUSTOMER -MOVEMENT", "C", " "))))</f>
        <v xml:space="preserve"> </v>
      </c>
      <c r="G490" s="40" t="str">
        <f t="shared" si="7"/>
        <v xml:space="preserve">|| | </v>
      </c>
      <c r="H490" s="39" t="e">
        <f>VLOOKUP(G:G,'INPUT ZCAM HIDE'!A:E,5,0)</f>
        <v>#N/A</v>
      </c>
      <c r="I490" s="39" t="e">
        <f>VLOOKUP(G:G,'INPUT ZCAM HIDE'!A:F,6,0)</f>
        <v>#N/A</v>
      </c>
    </row>
    <row r="491" spans="2:9" x14ac:dyDescent="0.35">
      <c r="B491" s="41">
        <f>DATA!$C$2+7*2</f>
        <v>14</v>
      </c>
      <c r="C491" s="40" t="str">
        <f>IF(DATA!A497="Z7 - REMOVAL","Z7", IF(DATA!A497="Z6 - PLACEMENT","Z6", IF(DATA!A497="ZL - MOVEMENT", "ZL","")))</f>
        <v/>
      </c>
      <c r="D491" s="40" t="str">
        <f>IF(DATA!B497="SPECIAL EVENT","SE", IF(DATA!B497="NON SPECIAL EVENT", "NSE",""))</f>
        <v/>
      </c>
      <c r="E491" s="42" t="str">
        <f>IF(DATA!P497="BREWED COFFEE","BC", IF(DATA!P497="BREWED TEA","BT", IF(DATA!P497="FOUNTAIN","F", IF(DATA!P497="COOLER","C", IF(DATA!P497="FROZEN BEV. MACHINE", "FBM", IF(DATA!P497="ICETAINER", "IT", IF(DATA!P497="VENDERS","V"," ")))))))</f>
        <v xml:space="preserve"> </v>
      </c>
      <c r="F491" s="41" t="str">
        <f>IF(DATA!C497="CLOSED OUTLET -REMOVAL","X", IF(DATA!C497="ALL OTHER -REMOVAL", "O", IF(DATA!C497="CUSTOMER -PLACEMENT", "C", IF(DATA!C497="CUSTOMER -MOVEMENT", "C", " "))))</f>
        <v xml:space="preserve"> </v>
      </c>
      <c r="G491" s="40" t="str">
        <f t="shared" si="7"/>
        <v xml:space="preserve">|| | </v>
      </c>
      <c r="H491" s="39" t="e">
        <f>VLOOKUP(G:G,'INPUT ZCAM HIDE'!A:E,5,0)</f>
        <v>#N/A</v>
      </c>
      <c r="I491" s="39" t="e">
        <f>VLOOKUP(G:G,'INPUT ZCAM HIDE'!A:F,6,0)</f>
        <v>#N/A</v>
      </c>
    </row>
    <row r="492" spans="2:9" x14ac:dyDescent="0.35">
      <c r="B492" s="41">
        <f>DATA!$C$2+7*2</f>
        <v>14</v>
      </c>
      <c r="C492" s="40" t="str">
        <f>IF(DATA!A498="Z7 - REMOVAL","Z7", IF(DATA!A498="Z6 - PLACEMENT","Z6", IF(DATA!A498="ZL - MOVEMENT", "ZL","")))</f>
        <v/>
      </c>
      <c r="D492" s="40" t="str">
        <f>IF(DATA!B498="SPECIAL EVENT","SE", IF(DATA!B498="NON SPECIAL EVENT", "NSE",""))</f>
        <v/>
      </c>
      <c r="E492" s="42" t="str">
        <f>IF(DATA!P498="BREWED COFFEE","BC", IF(DATA!P498="BREWED TEA","BT", IF(DATA!P498="FOUNTAIN","F", IF(DATA!P498="COOLER","C", IF(DATA!P498="FROZEN BEV. MACHINE", "FBM", IF(DATA!P498="ICETAINER", "IT", IF(DATA!P498="VENDERS","V"," ")))))))</f>
        <v xml:space="preserve"> </v>
      </c>
      <c r="F492" s="41" t="str">
        <f>IF(DATA!C498="CLOSED OUTLET -REMOVAL","X", IF(DATA!C498="ALL OTHER -REMOVAL", "O", IF(DATA!C498="CUSTOMER -PLACEMENT", "C", IF(DATA!C498="CUSTOMER -MOVEMENT", "C", " "))))</f>
        <v xml:space="preserve"> </v>
      </c>
      <c r="G492" s="40" t="str">
        <f t="shared" si="7"/>
        <v xml:space="preserve">|| | </v>
      </c>
      <c r="H492" s="39" t="e">
        <f>VLOOKUP(G:G,'INPUT ZCAM HIDE'!A:E,5,0)</f>
        <v>#N/A</v>
      </c>
      <c r="I492" s="39" t="e">
        <f>VLOOKUP(G:G,'INPUT ZCAM HIDE'!A:F,6,0)</f>
        <v>#N/A</v>
      </c>
    </row>
    <row r="493" spans="2:9" x14ac:dyDescent="0.35">
      <c r="B493" s="41">
        <f>DATA!$C$2+7*2</f>
        <v>14</v>
      </c>
      <c r="C493" s="40" t="str">
        <f>IF(DATA!A499="Z7 - REMOVAL","Z7", IF(DATA!A499="Z6 - PLACEMENT","Z6", IF(DATA!A499="ZL - MOVEMENT", "ZL","")))</f>
        <v/>
      </c>
      <c r="D493" s="40" t="str">
        <f>IF(DATA!B499="SPECIAL EVENT","SE", IF(DATA!B499="NON SPECIAL EVENT", "NSE",""))</f>
        <v/>
      </c>
      <c r="E493" s="42" t="str">
        <f>IF(DATA!P499="BREWED COFFEE","BC", IF(DATA!P499="BREWED TEA","BT", IF(DATA!P499="FOUNTAIN","F", IF(DATA!P499="COOLER","C", IF(DATA!P499="FROZEN BEV. MACHINE", "FBM", IF(DATA!P499="ICETAINER", "IT", IF(DATA!P499="VENDERS","V"," ")))))))</f>
        <v xml:space="preserve"> </v>
      </c>
      <c r="F493" s="41" t="str">
        <f>IF(DATA!C499="CLOSED OUTLET -REMOVAL","X", IF(DATA!C499="ALL OTHER -REMOVAL", "O", IF(DATA!C499="CUSTOMER -PLACEMENT", "C", IF(DATA!C499="CUSTOMER -MOVEMENT", "C", " "))))</f>
        <v xml:space="preserve"> </v>
      </c>
      <c r="G493" s="40" t="str">
        <f t="shared" si="7"/>
        <v xml:space="preserve">|| | </v>
      </c>
      <c r="H493" s="39" t="e">
        <f>VLOOKUP(G:G,'INPUT ZCAM HIDE'!A:E,5,0)</f>
        <v>#N/A</v>
      </c>
      <c r="I493" s="39" t="e">
        <f>VLOOKUP(G:G,'INPUT ZCAM HIDE'!A:F,6,0)</f>
        <v>#N/A</v>
      </c>
    </row>
    <row r="494" spans="2:9" x14ac:dyDescent="0.35">
      <c r="B494" s="41">
        <f>DATA!$C$2+7*2</f>
        <v>14</v>
      </c>
      <c r="C494" s="40" t="str">
        <f>IF(DATA!A500="Z7 - REMOVAL","Z7", IF(DATA!A500="Z6 - PLACEMENT","Z6", IF(DATA!A500="ZL - MOVEMENT", "ZL","")))</f>
        <v/>
      </c>
      <c r="D494" s="40" t="str">
        <f>IF(DATA!B500="SPECIAL EVENT","SE", IF(DATA!B500="NON SPECIAL EVENT", "NSE",""))</f>
        <v/>
      </c>
      <c r="E494" s="42" t="str">
        <f>IF(DATA!P500="BREWED COFFEE","BC", IF(DATA!P500="BREWED TEA","BT", IF(DATA!P500="FOUNTAIN","F", IF(DATA!P500="COOLER","C", IF(DATA!P500="FROZEN BEV. MACHINE", "FBM", IF(DATA!P500="ICETAINER", "IT", IF(DATA!P500="VENDERS","V"," ")))))))</f>
        <v xml:space="preserve"> </v>
      </c>
      <c r="F494" s="41" t="str">
        <f>IF(DATA!C500="CLOSED OUTLET -REMOVAL","X", IF(DATA!C500="ALL OTHER -REMOVAL", "O", IF(DATA!C500="CUSTOMER -PLACEMENT", "C", IF(DATA!C500="CUSTOMER -MOVEMENT", "C", " "))))</f>
        <v xml:space="preserve"> </v>
      </c>
      <c r="G494" s="40" t="str">
        <f t="shared" si="7"/>
        <v xml:space="preserve">|| | </v>
      </c>
      <c r="H494" s="39" t="e">
        <f>VLOOKUP(G:G,'INPUT ZCAM HIDE'!A:E,5,0)</f>
        <v>#N/A</v>
      </c>
      <c r="I494" s="39" t="e">
        <f>VLOOKUP(G:G,'INPUT ZCAM HIDE'!A:F,6,0)</f>
        <v>#N/A</v>
      </c>
    </row>
    <row r="495" spans="2:9" x14ac:dyDescent="0.35">
      <c r="B495" s="41">
        <f>DATA!$C$2+7*2</f>
        <v>14</v>
      </c>
      <c r="C495" s="40" t="str">
        <f>IF(DATA!A501="Z7 - REMOVAL","Z7", IF(DATA!A501="Z6 - PLACEMENT","Z6", IF(DATA!A501="ZL - MOVEMENT", "ZL","")))</f>
        <v/>
      </c>
      <c r="D495" s="40" t="str">
        <f>IF(DATA!B501="SPECIAL EVENT","SE", IF(DATA!B501="NON SPECIAL EVENT", "NSE",""))</f>
        <v/>
      </c>
      <c r="E495" s="42" t="str">
        <f>IF(DATA!P501="BREWED COFFEE","BC", IF(DATA!P501="BREWED TEA","BT", IF(DATA!P501="FOUNTAIN","F", IF(DATA!P501="COOLER","C", IF(DATA!P501="FROZEN BEV. MACHINE", "FBM", IF(DATA!P501="ICETAINER", "IT", IF(DATA!P501="VENDERS","V"," ")))))))</f>
        <v xml:space="preserve"> </v>
      </c>
      <c r="F495" s="41" t="str">
        <f>IF(DATA!C501="CLOSED OUTLET -REMOVAL","X", IF(DATA!C501="ALL OTHER -REMOVAL", "O", IF(DATA!C501="CUSTOMER -PLACEMENT", "C", IF(DATA!C501="CUSTOMER -MOVEMENT", "C", " "))))</f>
        <v xml:space="preserve"> </v>
      </c>
      <c r="G495" s="40" t="str">
        <f t="shared" si="7"/>
        <v xml:space="preserve">|| | </v>
      </c>
      <c r="H495" s="39" t="e">
        <f>VLOOKUP(G:G,'INPUT ZCAM HIDE'!A:E,5,0)</f>
        <v>#N/A</v>
      </c>
      <c r="I495" s="39" t="e">
        <f>VLOOKUP(G:G,'INPUT ZCAM HIDE'!A:F,6,0)</f>
        <v>#N/A</v>
      </c>
    </row>
    <row r="496" spans="2:9" x14ac:dyDescent="0.35">
      <c r="B496" s="41">
        <f>DATA!$C$2+7*2</f>
        <v>14</v>
      </c>
      <c r="C496" s="40" t="str">
        <f>IF(DATA!A502="Z7 - REMOVAL","Z7", IF(DATA!A502="Z6 - PLACEMENT","Z6", IF(DATA!A502="ZL - MOVEMENT", "ZL","")))</f>
        <v/>
      </c>
      <c r="D496" s="40" t="str">
        <f>IF(DATA!B502="SPECIAL EVENT","SE", IF(DATA!B502="NON SPECIAL EVENT", "NSE",""))</f>
        <v/>
      </c>
      <c r="E496" s="42" t="str">
        <f>IF(DATA!P502="BREWED COFFEE","BC", IF(DATA!P502="BREWED TEA","BT", IF(DATA!P502="FOUNTAIN","F", IF(DATA!P502="COOLER","C", IF(DATA!P502="FROZEN BEV. MACHINE", "FBM", IF(DATA!P502="ICETAINER", "IT", IF(DATA!P502="VENDERS","V"," ")))))))</f>
        <v xml:space="preserve"> </v>
      </c>
      <c r="F496" s="41" t="str">
        <f>IF(DATA!C502="CLOSED OUTLET -REMOVAL","X", IF(DATA!C502="ALL OTHER -REMOVAL", "O", IF(DATA!C502="CUSTOMER -PLACEMENT", "C", IF(DATA!C502="CUSTOMER -MOVEMENT", "C", " "))))</f>
        <v xml:space="preserve"> </v>
      </c>
      <c r="G496" s="40" t="str">
        <f t="shared" si="7"/>
        <v xml:space="preserve">|| | </v>
      </c>
      <c r="H496" s="39" t="e">
        <f>VLOOKUP(G:G,'INPUT ZCAM HIDE'!A:E,5,0)</f>
        <v>#N/A</v>
      </c>
      <c r="I496" s="39" t="e">
        <f>VLOOKUP(G:G,'INPUT ZCAM HIDE'!A:F,6,0)</f>
        <v>#N/A</v>
      </c>
    </row>
    <row r="497" spans="2:9" x14ac:dyDescent="0.35">
      <c r="B497" s="41">
        <f>DATA!$C$2+7*2</f>
        <v>14</v>
      </c>
      <c r="C497" s="40" t="str">
        <f>IF(DATA!A503="Z7 - REMOVAL","Z7", IF(DATA!A503="Z6 - PLACEMENT","Z6", IF(DATA!A503="ZL - MOVEMENT", "ZL","")))</f>
        <v/>
      </c>
      <c r="D497" s="40" t="str">
        <f>IF(DATA!B503="SPECIAL EVENT","SE", IF(DATA!B503="NON SPECIAL EVENT", "NSE",""))</f>
        <v/>
      </c>
      <c r="E497" s="42" t="str">
        <f>IF(DATA!P503="BREWED COFFEE","BC", IF(DATA!P503="BREWED TEA","BT", IF(DATA!P503="FOUNTAIN","F", IF(DATA!P503="COOLER","C", IF(DATA!P503="FROZEN BEV. MACHINE", "FBM", IF(DATA!P503="ICETAINER", "IT", IF(DATA!P503="VENDERS","V"," ")))))))</f>
        <v xml:space="preserve"> </v>
      </c>
      <c r="F497" s="41" t="str">
        <f>IF(DATA!C503="CLOSED OUTLET -REMOVAL","X", IF(DATA!C503="ALL OTHER -REMOVAL", "O", IF(DATA!C503="CUSTOMER -PLACEMENT", "C", IF(DATA!C503="CUSTOMER -MOVEMENT", "C", " "))))</f>
        <v xml:space="preserve"> </v>
      </c>
      <c r="G497" s="40" t="str">
        <f t="shared" si="7"/>
        <v xml:space="preserve">|| | </v>
      </c>
      <c r="H497" s="39" t="e">
        <f>VLOOKUP(G:G,'INPUT ZCAM HIDE'!A:E,5,0)</f>
        <v>#N/A</v>
      </c>
      <c r="I497" s="39" t="e">
        <f>VLOOKUP(G:G,'INPUT ZCAM HIDE'!A:F,6,0)</f>
        <v>#N/A</v>
      </c>
    </row>
    <row r="498" spans="2:9" x14ac:dyDescent="0.35">
      <c r="B498" s="41">
        <f>DATA!$C$2+7*2</f>
        <v>14</v>
      </c>
      <c r="C498" s="40" t="str">
        <f>IF(DATA!A504="Z7 - REMOVAL","Z7", IF(DATA!A504="Z6 - PLACEMENT","Z6", IF(DATA!A504="ZL - MOVEMENT", "ZL","")))</f>
        <v/>
      </c>
      <c r="D498" s="40" t="str">
        <f>IF(DATA!B504="SPECIAL EVENT","SE", IF(DATA!B504="NON SPECIAL EVENT", "NSE",""))</f>
        <v/>
      </c>
      <c r="E498" s="42" t="str">
        <f>IF(DATA!P504="BREWED COFFEE","BC", IF(DATA!P504="BREWED TEA","BT", IF(DATA!P504="FOUNTAIN","F", IF(DATA!P504="COOLER","C", IF(DATA!P504="FROZEN BEV. MACHINE", "FBM", IF(DATA!P504="ICETAINER", "IT", IF(DATA!P504="VENDERS","V"," ")))))))</f>
        <v xml:space="preserve"> </v>
      </c>
      <c r="F498" s="41" t="str">
        <f>IF(DATA!C504="CLOSED OUTLET -REMOVAL","X", IF(DATA!C504="ALL OTHER -REMOVAL", "O", IF(DATA!C504="CUSTOMER -PLACEMENT", "C", IF(DATA!C504="CUSTOMER -MOVEMENT", "C", " "))))</f>
        <v xml:space="preserve"> </v>
      </c>
      <c r="G498" s="40" t="str">
        <f t="shared" si="7"/>
        <v xml:space="preserve">|| | </v>
      </c>
      <c r="H498" s="39" t="e">
        <f>VLOOKUP(G:G,'INPUT ZCAM HIDE'!A:E,5,0)</f>
        <v>#N/A</v>
      </c>
      <c r="I498" s="39" t="e">
        <f>VLOOKUP(G:G,'INPUT ZCAM HIDE'!A:F,6,0)</f>
        <v>#N/A</v>
      </c>
    </row>
    <row r="499" spans="2:9" x14ac:dyDescent="0.35">
      <c r="B499" s="41">
        <f>DATA!$C$2+7*2</f>
        <v>14</v>
      </c>
      <c r="C499" s="40" t="str">
        <f>IF(DATA!A505="Z7 - REMOVAL","Z7", IF(DATA!A505="Z6 - PLACEMENT","Z6", IF(DATA!A505="ZL - MOVEMENT", "ZL","")))</f>
        <v/>
      </c>
      <c r="D499" s="40" t="str">
        <f>IF(DATA!B505="SPECIAL EVENT","SE", IF(DATA!B505="NON SPECIAL EVENT", "NSE",""))</f>
        <v/>
      </c>
      <c r="E499" s="42" t="str">
        <f>IF(DATA!P505="BREWED COFFEE","BC", IF(DATA!P505="BREWED TEA","BT", IF(DATA!P505="FOUNTAIN","F", IF(DATA!P505="COOLER","C", IF(DATA!P505="FROZEN BEV. MACHINE", "FBM", IF(DATA!P505="ICETAINER", "IT", IF(DATA!P505="VENDERS","V"," ")))))))</f>
        <v xml:space="preserve"> </v>
      </c>
      <c r="F499" s="41" t="str">
        <f>IF(DATA!C505="CLOSED OUTLET -REMOVAL","X", IF(DATA!C505="ALL OTHER -REMOVAL", "O", IF(DATA!C505="CUSTOMER -PLACEMENT", "C", IF(DATA!C505="CUSTOMER -MOVEMENT", "C", " "))))</f>
        <v xml:space="preserve"> </v>
      </c>
      <c r="G499" s="40" t="str">
        <f t="shared" si="7"/>
        <v xml:space="preserve">|| | </v>
      </c>
      <c r="H499" s="39" t="e">
        <f>VLOOKUP(G:G,'INPUT ZCAM HIDE'!A:E,5,0)</f>
        <v>#N/A</v>
      </c>
      <c r="I499" s="39" t="e">
        <f>VLOOKUP(G:G,'INPUT ZCAM HIDE'!A:F,6,0)</f>
        <v>#N/A</v>
      </c>
    </row>
    <row r="500" spans="2:9" x14ac:dyDescent="0.35">
      <c r="B500" s="41">
        <f>DATA!$C$2+7*2</f>
        <v>14</v>
      </c>
      <c r="C500" s="40" t="str">
        <f>IF(DATA!A506="Z7 - REMOVAL","Z7", IF(DATA!A506="Z6 - PLACEMENT","Z6", IF(DATA!A506="ZL - MOVEMENT", "ZL","")))</f>
        <v/>
      </c>
      <c r="D500" s="40" t="str">
        <f>IF(DATA!B506="SPECIAL EVENT","SE", IF(DATA!B506="NON SPECIAL EVENT", "NSE",""))</f>
        <v/>
      </c>
      <c r="E500" s="42" t="str">
        <f>IF(DATA!P506="BREWED COFFEE","BC", IF(DATA!P506="BREWED TEA","BT", IF(DATA!P506="FOUNTAIN","F", IF(DATA!P506="COOLER","C", IF(DATA!P506="FROZEN BEV. MACHINE", "FBM", IF(DATA!P506="ICETAINER", "IT", IF(DATA!P506="VENDERS","V"," ")))))))</f>
        <v xml:space="preserve"> </v>
      </c>
      <c r="F500" s="41" t="str">
        <f>IF(DATA!C506="CLOSED OUTLET -REMOVAL","X", IF(DATA!C506="ALL OTHER -REMOVAL", "O", IF(DATA!C506="CUSTOMER -PLACEMENT", "C", IF(DATA!C506="CUSTOMER -MOVEMENT", "C", " "))))</f>
        <v xml:space="preserve"> </v>
      </c>
      <c r="G500" s="40" t="str">
        <f t="shared" si="7"/>
        <v xml:space="preserve">|| | </v>
      </c>
      <c r="H500" s="39" t="e">
        <f>VLOOKUP(G:G,'INPUT ZCAM HIDE'!A:E,5,0)</f>
        <v>#N/A</v>
      </c>
      <c r="I500" s="39" t="e">
        <f>VLOOKUP(G:G,'INPUT ZCAM HIDE'!A:F,6,0)</f>
        <v>#N/A</v>
      </c>
    </row>
    <row r="501" spans="2:9" x14ac:dyDescent="0.35">
      <c r="B501" s="41">
        <f>DATA!$C$2+7*2</f>
        <v>14</v>
      </c>
      <c r="C501" s="40" t="str">
        <f>IF(DATA!A507="Z7 - REMOVAL","Z7", IF(DATA!A507="Z6 - PLACEMENT","Z6", IF(DATA!A507="ZL - MOVEMENT", "ZL","")))</f>
        <v/>
      </c>
      <c r="D501" s="40" t="str">
        <f>IF(DATA!B507="SPECIAL EVENT","SE", IF(DATA!B507="NON SPECIAL EVENT", "NSE",""))</f>
        <v/>
      </c>
      <c r="E501" s="42" t="str">
        <f>IF(DATA!P507="BREWED COFFEE","BC", IF(DATA!P507="BREWED TEA","BT", IF(DATA!P507="FOUNTAIN","F", IF(DATA!P507="COOLER","C", IF(DATA!P507="FROZEN BEV. MACHINE", "FBM", IF(DATA!P507="ICETAINER", "IT", IF(DATA!P507="VENDERS","V"," ")))))))</f>
        <v xml:space="preserve"> </v>
      </c>
      <c r="F501" s="41" t="str">
        <f>IF(DATA!C507="CLOSED OUTLET -REMOVAL","X", IF(DATA!C507="ALL OTHER -REMOVAL", "O", IF(DATA!C507="CUSTOMER -PLACEMENT", "C", IF(DATA!C507="CUSTOMER -MOVEMENT", "C", " "))))</f>
        <v xml:space="preserve"> </v>
      </c>
      <c r="G501" s="40" t="str">
        <f t="shared" si="7"/>
        <v xml:space="preserve">|| | </v>
      </c>
      <c r="H501" s="39" t="e">
        <f>VLOOKUP(G:G,'INPUT ZCAM HIDE'!A:E,5,0)</f>
        <v>#N/A</v>
      </c>
      <c r="I501" s="39" t="e">
        <f>VLOOKUP(G:G,'INPUT ZCAM HIDE'!A:F,6,0)</f>
        <v>#N/A</v>
      </c>
    </row>
    <row r="502" spans="2:9" x14ac:dyDescent="0.35">
      <c r="B502" s="41">
        <f>DATA!$C$2+7*2</f>
        <v>14</v>
      </c>
      <c r="C502" s="40" t="str">
        <f>IF(DATA!A508="Z7 - REMOVAL","Z7", IF(DATA!A508="Z6 - PLACEMENT","Z6", IF(DATA!A508="ZL - MOVEMENT", "ZL","")))</f>
        <v/>
      </c>
      <c r="D502" s="40" t="str">
        <f>IF(DATA!B508="SPECIAL EVENT","SE", IF(DATA!B508="NON SPECIAL EVENT", "NSE",""))</f>
        <v/>
      </c>
      <c r="E502" s="42" t="str">
        <f>IF(DATA!P508="BREWED COFFEE","BC", IF(DATA!P508="BREWED TEA","BT", IF(DATA!P508="FOUNTAIN","F", IF(DATA!P508="COOLER","C", IF(DATA!P508="FROZEN BEV. MACHINE", "FBM", IF(DATA!P508="ICETAINER", "IT", IF(DATA!P508="VENDERS","V"," ")))))))</f>
        <v xml:space="preserve"> </v>
      </c>
      <c r="F502" s="41" t="str">
        <f>IF(DATA!C508="CLOSED OUTLET -REMOVAL","X", IF(DATA!C508="ALL OTHER -REMOVAL", "O", IF(DATA!C508="CUSTOMER -PLACEMENT", "C", IF(DATA!C508="CUSTOMER -MOVEMENT", "C", " "))))</f>
        <v xml:space="preserve"> </v>
      </c>
      <c r="G502" s="40" t="str">
        <f t="shared" si="7"/>
        <v xml:space="preserve">|| | </v>
      </c>
      <c r="H502" s="39" t="e">
        <f>VLOOKUP(G:G,'INPUT ZCAM HIDE'!A:E,5,0)</f>
        <v>#N/A</v>
      </c>
      <c r="I502" s="39" t="e">
        <f>VLOOKUP(G:G,'INPUT ZCAM HIDE'!A:F,6,0)</f>
        <v>#N/A</v>
      </c>
    </row>
    <row r="503" spans="2:9" x14ac:dyDescent="0.35">
      <c r="B503" s="41">
        <f>DATA!$C$2+7*2</f>
        <v>14</v>
      </c>
      <c r="C503" s="40" t="str">
        <f>IF(DATA!A509="Z7 - REMOVAL","Z7", IF(DATA!A509="Z6 - PLACEMENT","Z6", IF(DATA!A509="ZL - MOVEMENT", "ZL","")))</f>
        <v/>
      </c>
      <c r="D503" s="40" t="str">
        <f>IF(DATA!B509="SPECIAL EVENT","SE", IF(DATA!B509="NON SPECIAL EVENT", "NSE",""))</f>
        <v/>
      </c>
      <c r="E503" s="42" t="str">
        <f>IF(DATA!P509="BREWED COFFEE","BC", IF(DATA!P509="BREWED TEA","BT", IF(DATA!P509="FOUNTAIN","F", IF(DATA!P509="COOLER","C", IF(DATA!P509="FROZEN BEV. MACHINE", "FBM", IF(DATA!P509="ICETAINER", "IT", IF(DATA!P509="VENDERS","V"," ")))))))</f>
        <v xml:space="preserve"> </v>
      </c>
      <c r="F503" s="41" t="str">
        <f>IF(DATA!C509="CLOSED OUTLET -REMOVAL","X", IF(DATA!C509="ALL OTHER -REMOVAL", "O", IF(DATA!C509="CUSTOMER -PLACEMENT", "C", IF(DATA!C509="CUSTOMER -MOVEMENT", "C", " "))))</f>
        <v xml:space="preserve"> </v>
      </c>
      <c r="G503" s="40" t="str">
        <f t="shared" si="7"/>
        <v xml:space="preserve">|| | </v>
      </c>
      <c r="H503" s="39" t="e">
        <f>VLOOKUP(G:G,'INPUT ZCAM HIDE'!A:E,5,0)</f>
        <v>#N/A</v>
      </c>
      <c r="I503" s="39" t="e">
        <f>VLOOKUP(G:G,'INPUT ZCAM HIDE'!A:F,6,0)</f>
        <v>#N/A</v>
      </c>
    </row>
    <row r="504" spans="2:9" x14ac:dyDescent="0.35">
      <c r="B504" s="41">
        <f>DATA!$C$2+7*2</f>
        <v>14</v>
      </c>
      <c r="C504" s="40" t="str">
        <f>IF(DATA!A510="Z7 - REMOVAL","Z7", IF(DATA!A510="Z6 - PLACEMENT","Z6", IF(DATA!A510="ZL - MOVEMENT", "ZL","")))</f>
        <v/>
      </c>
      <c r="D504" s="40" t="str">
        <f>IF(DATA!B510="SPECIAL EVENT","SE", IF(DATA!B510="NON SPECIAL EVENT", "NSE",""))</f>
        <v/>
      </c>
      <c r="E504" s="42" t="str">
        <f>IF(DATA!P510="BREWED COFFEE","BC", IF(DATA!P510="BREWED TEA","BT", IF(DATA!P510="FOUNTAIN","F", IF(DATA!P510="COOLER","C", IF(DATA!P510="FROZEN BEV. MACHINE", "FBM", IF(DATA!P510="ICETAINER", "IT", IF(DATA!P510="VENDERS","V"," ")))))))</f>
        <v xml:space="preserve"> </v>
      </c>
      <c r="F504" s="41" t="str">
        <f>IF(DATA!C510="CLOSED OUTLET -REMOVAL","X", IF(DATA!C510="ALL OTHER -REMOVAL", "O", IF(DATA!C510="CUSTOMER -PLACEMENT", "C", IF(DATA!C510="CUSTOMER -MOVEMENT", "C", " "))))</f>
        <v xml:space="preserve"> </v>
      </c>
      <c r="G504" s="40" t="str">
        <f t="shared" si="7"/>
        <v xml:space="preserve">|| | </v>
      </c>
      <c r="H504" s="39" t="e">
        <f>VLOOKUP(G:G,'INPUT ZCAM HIDE'!A:E,5,0)</f>
        <v>#N/A</v>
      </c>
      <c r="I504" s="39" t="e">
        <f>VLOOKUP(G:G,'INPUT ZCAM HIDE'!A:F,6,0)</f>
        <v>#N/A</v>
      </c>
    </row>
    <row r="505" spans="2:9" x14ac:dyDescent="0.35">
      <c r="B505" s="41">
        <f>DATA!$C$2+7*2</f>
        <v>14</v>
      </c>
      <c r="C505" s="40" t="str">
        <f>IF(DATA!A511="Z7 - REMOVAL","Z7", IF(DATA!A511="Z6 - PLACEMENT","Z6", IF(DATA!A511="ZL - MOVEMENT", "ZL","")))</f>
        <v/>
      </c>
      <c r="D505" s="40" t="str">
        <f>IF(DATA!B511="SPECIAL EVENT","SE", IF(DATA!B511="NON SPECIAL EVENT", "NSE",""))</f>
        <v/>
      </c>
      <c r="E505" s="42" t="str">
        <f>IF(DATA!P511="BREWED COFFEE","BC", IF(DATA!P511="BREWED TEA","BT", IF(DATA!P511="FOUNTAIN","F", IF(DATA!P511="COOLER","C", IF(DATA!P511="FROZEN BEV. MACHINE", "FBM", IF(DATA!P511="ICETAINER", "IT", IF(DATA!P511="VENDERS","V"," ")))))))</f>
        <v xml:space="preserve"> </v>
      </c>
      <c r="F505" s="41" t="str">
        <f>IF(DATA!C511="CLOSED OUTLET -REMOVAL","X", IF(DATA!C511="ALL OTHER -REMOVAL", "O", IF(DATA!C511="CUSTOMER -PLACEMENT", "C", IF(DATA!C511="CUSTOMER -MOVEMENT", "C", " "))))</f>
        <v xml:space="preserve"> </v>
      </c>
      <c r="G505" s="40" t="str">
        <f t="shared" si="7"/>
        <v xml:space="preserve">|| | </v>
      </c>
      <c r="H505" s="39" t="e">
        <f>VLOOKUP(G:G,'INPUT ZCAM HIDE'!A:E,5,0)</f>
        <v>#N/A</v>
      </c>
      <c r="I505" s="39" t="e">
        <f>VLOOKUP(G:G,'INPUT ZCAM HIDE'!A:F,6,0)</f>
        <v>#N/A</v>
      </c>
    </row>
    <row r="506" spans="2:9" x14ac:dyDescent="0.35">
      <c r="B506" s="41">
        <f>DATA!$C$2+7*2</f>
        <v>14</v>
      </c>
      <c r="C506" s="40" t="str">
        <f>IF(DATA!A512="Z7 - REMOVAL","Z7", IF(DATA!A512="Z6 - PLACEMENT","Z6", IF(DATA!A512="ZL - MOVEMENT", "ZL","")))</f>
        <v/>
      </c>
      <c r="D506" s="40" t="str">
        <f>IF(DATA!B512="SPECIAL EVENT","SE", IF(DATA!B512="NON SPECIAL EVENT", "NSE",""))</f>
        <v/>
      </c>
      <c r="E506" s="42" t="str">
        <f>IF(DATA!P512="BREWED COFFEE","BC", IF(DATA!P512="BREWED TEA","BT", IF(DATA!P512="FOUNTAIN","F", IF(DATA!P512="COOLER","C", IF(DATA!P512="FROZEN BEV. MACHINE", "FBM", IF(DATA!P512="ICETAINER", "IT", IF(DATA!P512="VENDERS","V"," ")))))))</f>
        <v xml:space="preserve"> </v>
      </c>
      <c r="F506" s="41" t="str">
        <f>IF(DATA!C512="CLOSED OUTLET -REMOVAL","X", IF(DATA!C512="ALL OTHER -REMOVAL", "O", IF(DATA!C512="CUSTOMER -PLACEMENT", "C", IF(DATA!C512="CUSTOMER -MOVEMENT", "C", " "))))</f>
        <v xml:space="preserve"> </v>
      </c>
      <c r="G506" s="40" t="str">
        <f t="shared" si="7"/>
        <v xml:space="preserve">|| | </v>
      </c>
      <c r="H506" s="39" t="e">
        <f>VLOOKUP(G:G,'INPUT ZCAM HIDE'!A:E,5,0)</f>
        <v>#N/A</v>
      </c>
      <c r="I506" s="39" t="e">
        <f>VLOOKUP(G:G,'INPUT ZCAM HIDE'!A:F,6,0)</f>
        <v>#N/A</v>
      </c>
    </row>
    <row r="507" spans="2:9" x14ac:dyDescent="0.35">
      <c r="B507" s="41">
        <f>DATA!$C$2+7*2</f>
        <v>14</v>
      </c>
      <c r="C507" s="40" t="str">
        <f>IF(DATA!A513="Z7 - REMOVAL","Z7", IF(DATA!A513="Z6 - PLACEMENT","Z6", IF(DATA!A513="ZL - MOVEMENT", "ZL","")))</f>
        <v/>
      </c>
      <c r="D507" s="40" t="str">
        <f>IF(DATA!B513="SPECIAL EVENT","SE", IF(DATA!B513="NON SPECIAL EVENT", "NSE",""))</f>
        <v/>
      </c>
      <c r="E507" s="42" t="str">
        <f>IF(DATA!P513="BREWED COFFEE","BC", IF(DATA!P513="BREWED TEA","BT", IF(DATA!P513="FOUNTAIN","F", IF(DATA!P513="COOLER","C", IF(DATA!P513="FROZEN BEV. MACHINE", "FBM", IF(DATA!P513="ICETAINER", "IT", IF(DATA!P513="VENDERS","V"," ")))))))</f>
        <v xml:space="preserve"> </v>
      </c>
      <c r="F507" s="41" t="str">
        <f>IF(DATA!C513="CLOSED OUTLET -REMOVAL","X", IF(DATA!C513="ALL OTHER -REMOVAL", "O", IF(DATA!C513="CUSTOMER -PLACEMENT", "C", IF(DATA!C513="CUSTOMER -MOVEMENT", "C", " "))))</f>
        <v xml:space="preserve"> </v>
      </c>
      <c r="G507" s="40" t="str">
        <f t="shared" si="7"/>
        <v xml:space="preserve">|| | </v>
      </c>
      <c r="H507" s="39" t="e">
        <f>VLOOKUP(G:G,'INPUT ZCAM HIDE'!A:E,5,0)</f>
        <v>#N/A</v>
      </c>
      <c r="I507" s="39" t="e">
        <f>VLOOKUP(G:G,'INPUT ZCAM HIDE'!A:F,6,0)</f>
        <v>#N/A</v>
      </c>
    </row>
    <row r="508" spans="2:9" x14ac:dyDescent="0.35">
      <c r="B508" s="41">
        <f>DATA!$C$2+7*2</f>
        <v>14</v>
      </c>
      <c r="C508" s="40" t="str">
        <f>IF(DATA!A514="Z7 - REMOVAL","Z7", IF(DATA!A514="Z6 - PLACEMENT","Z6", IF(DATA!A514="ZL - MOVEMENT", "ZL","")))</f>
        <v/>
      </c>
      <c r="D508" s="40" t="str">
        <f>IF(DATA!B514="SPECIAL EVENT","SE", IF(DATA!B514="NON SPECIAL EVENT", "NSE",""))</f>
        <v/>
      </c>
      <c r="E508" s="42" t="str">
        <f>IF(DATA!P514="BREWED COFFEE","BC", IF(DATA!P514="BREWED TEA","BT", IF(DATA!P514="FOUNTAIN","F", IF(DATA!P514="COOLER","C", IF(DATA!P514="FROZEN BEV. MACHINE", "FBM", IF(DATA!P514="ICETAINER", "IT", IF(DATA!P514="VENDERS","V"," ")))))))</f>
        <v xml:space="preserve"> </v>
      </c>
      <c r="F508" s="41" t="str">
        <f>IF(DATA!C514="CLOSED OUTLET -REMOVAL","X", IF(DATA!C514="ALL OTHER -REMOVAL", "O", IF(DATA!C514="CUSTOMER -PLACEMENT", "C", IF(DATA!C514="CUSTOMER -MOVEMENT", "C", " "))))</f>
        <v xml:space="preserve"> </v>
      </c>
      <c r="G508" s="40" t="str">
        <f t="shared" si="7"/>
        <v xml:space="preserve">|| | </v>
      </c>
      <c r="H508" s="39" t="e">
        <f>VLOOKUP(G:G,'INPUT ZCAM HIDE'!A:E,5,0)</f>
        <v>#N/A</v>
      </c>
      <c r="I508" s="39" t="e">
        <f>VLOOKUP(G:G,'INPUT ZCAM HIDE'!A:F,6,0)</f>
        <v>#N/A</v>
      </c>
    </row>
    <row r="509" spans="2:9" x14ac:dyDescent="0.35">
      <c r="B509" s="41">
        <f>DATA!$C$2+7*2</f>
        <v>14</v>
      </c>
      <c r="C509" s="40" t="str">
        <f>IF(DATA!A515="Z7 - REMOVAL","Z7", IF(DATA!A515="Z6 - PLACEMENT","Z6", IF(DATA!A515="ZL - MOVEMENT", "ZL","")))</f>
        <v/>
      </c>
      <c r="D509" s="40" t="str">
        <f>IF(DATA!B515="SPECIAL EVENT","SE", IF(DATA!B515="NON SPECIAL EVENT", "NSE",""))</f>
        <v/>
      </c>
      <c r="E509" s="42" t="str">
        <f>IF(DATA!P515="BREWED COFFEE","BC", IF(DATA!P515="BREWED TEA","BT", IF(DATA!P515="FOUNTAIN","F", IF(DATA!P515="COOLER","C", IF(DATA!P515="FROZEN BEV. MACHINE", "FBM", IF(DATA!P515="ICETAINER", "IT", IF(DATA!P515="VENDERS","V"," ")))))))</f>
        <v xml:space="preserve"> </v>
      </c>
      <c r="F509" s="41" t="str">
        <f>IF(DATA!C515="CLOSED OUTLET -REMOVAL","X", IF(DATA!C515="ALL OTHER -REMOVAL", "O", IF(DATA!C515="CUSTOMER -PLACEMENT", "C", IF(DATA!C515="CUSTOMER -MOVEMENT", "C", " "))))</f>
        <v xml:space="preserve"> </v>
      </c>
      <c r="G509" s="40" t="str">
        <f t="shared" si="7"/>
        <v xml:space="preserve">|| | </v>
      </c>
      <c r="H509" s="39" t="e">
        <f>VLOOKUP(G:G,'INPUT ZCAM HIDE'!A:E,5,0)</f>
        <v>#N/A</v>
      </c>
      <c r="I509" s="39" t="e">
        <f>VLOOKUP(G:G,'INPUT ZCAM HIDE'!A:F,6,0)</f>
        <v>#N/A</v>
      </c>
    </row>
    <row r="510" spans="2:9" x14ac:dyDescent="0.35">
      <c r="B510" s="41">
        <f>DATA!$C$2+7*2</f>
        <v>14</v>
      </c>
      <c r="C510" s="40" t="str">
        <f>IF(DATA!A516="Z7 - REMOVAL","Z7", IF(DATA!A516="Z6 - PLACEMENT","Z6", IF(DATA!A516="ZL - MOVEMENT", "ZL","")))</f>
        <v/>
      </c>
      <c r="D510" s="40" t="str">
        <f>IF(DATA!B516="SPECIAL EVENT","SE", IF(DATA!B516="NON SPECIAL EVENT", "NSE",""))</f>
        <v/>
      </c>
      <c r="E510" s="42" t="str">
        <f>IF(DATA!P516="BREWED COFFEE","BC", IF(DATA!P516="BREWED TEA","BT", IF(DATA!P516="FOUNTAIN","F", IF(DATA!P516="COOLER","C", IF(DATA!P516="FROZEN BEV. MACHINE", "FBM", IF(DATA!P516="ICETAINER", "IT", IF(DATA!P516="VENDERS","V"," ")))))))</f>
        <v xml:space="preserve"> </v>
      </c>
      <c r="F510" s="41" t="str">
        <f>IF(DATA!C516="CLOSED OUTLET -REMOVAL","X", IF(DATA!C516="ALL OTHER -REMOVAL", "O", IF(DATA!C516="CUSTOMER -PLACEMENT", "C", IF(DATA!C516="CUSTOMER -MOVEMENT", "C", " "))))</f>
        <v xml:space="preserve"> </v>
      </c>
      <c r="G510" s="40" t="str">
        <f t="shared" si="7"/>
        <v xml:space="preserve">|| | </v>
      </c>
      <c r="H510" s="39" t="e">
        <f>VLOOKUP(G:G,'INPUT ZCAM HIDE'!A:E,5,0)</f>
        <v>#N/A</v>
      </c>
      <c r="I510" s="39" t="e">
        <f>VLOOKUP(G:G,'INPUT ZCAM HIDE'!A:F,6,0)</f>
        <v>#N/A</v>
      </c>
    </row>
    <row r="511" spans="2:9" x14ac:dyDescent="0.35">
      <c r="B511" s="41">
        <f>DATA!$C$2+7*2</f>
        <v>14</v>
      </c>
      <c r="C511" s="40" t="str">
        <f>IF(DATA!A517="Z7 - REMOVAL","Z7", IF(DATA!A517="Z6 - PLACEMENT","Z6", IF(DATA!A517="ZL - MOVEMENT", "ZL","")))</f>
        <v/>
      </c>
      <c r="D511" s="40" t="str">
        <f>IF(DATA!B517="SPECIAL EVENT","SE", IF(DATA!B517="NON SPECIAL EVENT", "NSE",""))</f>
        <v/>
      </c>
      <c r="E511" s="42" t="str">
        <f>IF(DATA!P517="BREWED COFFEE","BC", IF(DATA!P517="BREWED TEA","BT", IF(DATA!P517="FOUNTAIN","F", IF(DATA!P517="COOLER","C", IF(DATA!P517="FROZEN BEV. MACHINE", "FBM", IF(DATA!P517="ICETAINER", "IT", IF(DATA!P517="VENDERS","V"," ")))))))</f>
        <v xml:space="preserve"> </v>
      </c>
      <c r="F511" s="41" t="str">
        <f>IF(DATA!C517="CLOSED OUTLET -REMOVAL","X", IF(DATA!C517="ALL OTHER -REMOVAL", "O", IF(DATA!C517="CUSTOMER -PLACEMENT", "C", IF(DATA!C517="CUSTOMER -MOVEMENT", "C", " "))))</f>
        <v xml:space="preserve"> </v>
      </c>
      <c r="G511" s="40" t="str">
        <f t="shared" si="7"/>
        <v xml:space="preserve">|| | </v>
      </c>
      <c r="H511" s="39" t="e">
        <f>VLOOKUP(G:G,'INPUT ZCAM HIDE'!A:E,5,0)</f>
        <v>#N/A</v>
      </c>
      <c r="I511" s="39" t="e">
        <f>VLOOKUP(G:G,'INPUT ZCAM HIDE'!A:F,6,0)</f>
        <v>#N/A</v>
      </c>
    </row>
    <row r="512" spans="2:9" x14ac:dyDescent="0.35">
      <c r="B512" s="41">
        <f>DATA!$C$2+7*2</f>
        <v>14</v>
      </c>
      <c r="C512" s="40" t="str">
        <f>IF(DATA!A518="Z7 - REMOVAL","Z7", IF(DATA!A518="Z6 - PLACEMENT","Z6", IF(DATA!A518="ZL - MOVEMENT", "ZL","")))</f>
        <v/>
      </c>
      <c r="D512" s="40" t="str">
        <f>IF(DATA!B518="SPECIAL EVENT","SE", IF(DATA!B518="NON SPECIAL EVENT", "NSE",""))</f>
        <v/>
      </c>
      <c r="E512" s="42" t="str">
        <f>IF(DATA!P518="BREWED COFFEE","BC", IF(DATA!P518="BREWED TEA","BT", IF(DATA!P518="FOUNTAIN","F", IF(DATA!P518="COOLER","C", IF(DATA!P518="FROZEN BEV. MACHINE", "FBM", IF(DATA!P518="ICETAINER", "IT", IF(DATA!P518="VENDERS","V"," ")))))))</f>
        <v xml:space="preserve"> </v>
      </c>
      <c r="F512" s="41" t="str">
        <f>IF(DATA!C518="CLOSED OUTLET -REMOVAL","X", IF(DATA!C518="ALL OTHER -REMOVAL", "O", IF(DATA!C518="CUSTOMER -PLACEMENT", "C", IF(DATA!C518="CUSTOMER -MOVEMENT", "C", " "))))</f>
        <v xml:space="preserve"> </v>
      </c>
      <c r="G512" s="40" t="str">
        <f t="shared" si="7"/>
        <v xml:space="preserve">|| | </v>
      </c>
      <c r="H512" s="39" t="e">
        <f>VLOOKUP(G:G,'INPUT ZCAM HIDE'!A:E,5,0)</f>
        <v>#N/A</v>
      </c>
      <c r="I512" s="39" t="e">
        <f>VLOOKUP(G:G,'INPUT ZCAM HIDE'!A:F,6,0)</f>
        <v>#N/A</v>
      </c>
    </row>
    <row r="513" spans="2:9" x14ac:dyDescent="0.35">
      <c r="B513" s="41">
        <f>DATA!$C$2+7*2</f>
        <v>14</v>
      </c>
      <c r="C513" s="40" t="str">
        <f>IF(DATA!A519="Z7 - REMOVAL","Z7", IF(DATA!A519="Z6 - PLACEMENT","Z6", IF(DATA!A519="ZL - MOVEMENT", "ZL","")))</f>
        <v/>
      </c>
      <c r="D513" s="40" t="str">
        <f>IF(DATA!B519="SPECIAL EVENT","SE", IF(DATA!B519="NON SPECIAL EVENT", "NSE",""))</f>
        <v/>
      </c>
      <c r="E513" s="42" t="str">
        <f>IF(DATA!P519="BREWED COFFEE","BC", IF(DATA!P519="BREWED TEA","BT", IF(DATA!P519="FOUNTAIN","F", IF(DATA!P519="COOLER","C", IF(DATA!P519="FROZEN BEV. MACHINE", "FBM", IF(DATA!P519="ICETAINER", "IT", IF(DATA!P519="VENDERS","V"," ")))))))</f>
        <v xml:space="preserve"> </v>
      </c>
      <c r="F513" s="41" t="str">
        <f>IF(DATA!C519="CLOSED OUTLET -REMOVAL","X", IF(DATA!C519="ALL OTHER -REMOVAL", "O", IF(DATA!C519="CUSTOMER -PLACEMENT", "C", IF(DATA!C519="CUSTOMER -MOVEMENT", "C", " "))))</f>
        <v xml:space="preserve"> </v>
      </c>
      <c r="G513" s="40" t="str">
        <f t="shared" si="7"/>
        <v xml:space="preserve">|| | </v>
      </c>
      <c r="H513" s="39" t="e">
        <f>VLOOKUP(G:G,'INPUT ZCAM HIDE'!A:E,5,0)</f>
        <v>#N/A</v>
      </c>
      <c r="I513" s="39" t="e">
        <f>VLOOKUP(G:G,'INPUT ZCAM HIDE'!A:F,6,0)</f>
        <v>#N/A</v>
      </c>
    </row>
    <row r="514" spans="2:9" x14ac:dyDescent="0.35">
      <c r="B514" s="41">
        <f>DATA!$C$2+7*2</f>
        <v>14</v>
      </c>
      <c r="C514" s="40" t="str">
        <f>IF(DATA!A520="Z7 - REMOVAL","Z7", IF(DATA!A520="Z6 - PLACEMENT","Z6", IF(DATA!A520="ZL - MOVEMENT", "ZL","")))</f>
        <v/>
      </c>
      <c r="D514" s="40" t="str">
        <f>IF(DATA!B520="SPECIAL EVENT","SE", IF(DATA!B520="NON SPECIAL EVENT", "NSE",""))</f>
        <v/>
      </c>
      <c r="E514" s="42" t="str">
        <f>IF(DATA!P520="BREWED COFFEE","BC", IF(DATA!P520="BREWED TEA","BT", IF(DATA!P520="FOUNTAIN","F", IF(DATA!P520="COOLER","C", IF(DATA!P520="FROZEN BEV. MACHINE", "FBM", IF(DATA!P520="ICETAINER", "IT", IF(DATA!P520="VENDERS","V"," ")))))))</f>
        <v xml:space="preserve"> </v>
      </c>
      <c r="F514" s="41" t="str">
        <f>IF(DATA!C520="CLOSED OUTLET -REMOVAL","X", IF(DATA!C520="ALL OTHER -REMOVAL", "O", IF(DATA!C520="CUSTOMER -PLACEMENT", "C", IF(DATA!C520="CUSTOMER -MOVEMENT", "C", " "))))</f>
        <v xml:space="preserve"> </v>
      </c>
      <c r="G514" s="40" t="str">
        <f t="shared" si="7"/>
        <v xml:space="preserve">|| | </v>
      </c>
      <c r="H514" s="39" t="e">
        <f>VLOOKUP(G:G,'INPUT ZCAM HIDE'!A:E,5,0)</f>
        <v>#N/A</v>
      </c>
      <c r="I514" s="39" t="e">
        <f>VLOOKUP(G:G,'INPUT ZCAM HIDE'!A:F,6,0)</f>
        <v>#N/A</v>
      </c>
    </row>
    <row r="515" spans="2:9" x14ac:dyDescent="0.35">
      <c r="B515" s="41">
        <f>DATA!$C$2+7*2</f>
        <v>14</v>
      </c>
      <c r="C515" s="40" t="str">
        <f>IF(DATA!A521="Z7 - REMOVAL","Z7", IF(DATA!A521="Z6 - PLACEMENT","Z6", IF(DATA!A521="ZL - MOVEMENT", "ZL","")))</f>
        <v/>
      </c>
      <c r="D515" s="40" t="str">
        <f>IF(DATA!B521="SPECIAL EVENT","SE", IF(DATA!B521="NON SPECIAL EVENT", "NSE",""))</f>
        <v/>
      </c>
      <c r="E515" s="42" t="str">
        <f>IF(DATA!P521="BREWED COFFEE","BC", IF(DATA!P521="BREWED TEA","BT", IF(DATA!P521="FOUNTAIN","F", IF(DATA!P521="COOLER","C", IF(DATA!P521="FROZEN BEV. MACHINE", "FBM", IF(DATA!P521="ICETAINER", "IT", IF(DATA!P521="VENDERS","V"," ")))))))</f>
        <v xml:space="preserve"> </v>
      </c>
      <c r="F515" s="41" t="str">
        <f>IF(DATA!C521="CLOSED OUTLET -REMOVAL","X", IF(DATA!C521="ALL OTHER -REMOVAL", "O", IF(DATA!C521="CUSTOMER -PLACEMENT", "C", IF(DATA!C521="CUSTOMER -MOVEMENT", "C", " "))))</f>
        <v xml:space="preserve"> </v>
      </c>
      <c r="G515" s="40" t="str">
        <f t="shared" si="7"/>
        <v xml:space="preserve">|| | </v>
      </c>
      <c r="H515" s="39" t="e">
        <f>VLOOKUP(G:G,'INPUT ZCAM HIDE'!A:E,5,0)</f>
        <v>#N/A</v>
      </c>
      <c r="I515" s="39" t="e">
        <f>VLOOKUP(G:G,'INPUT ZCAM HIDE'!A:F,6,0)</f>
        <v>#N/A</v>
      </c>
    </row>
    <row r="516" spans="2:9" x14ac:dyDescent="0.35">
      <c r="B516" s="41">
        <f>DATA!$C$2+7*2</f>
        <v>14</v>
      </c>
      <c r="C516" s="40" t="str">
        <f>IF(DATA!A522="Z7 - REMOVAL","Z7", IF(DATA!A522="Z6 - PLACEMENT","Z6", IF(DATA!A522="ZL - MOVEMENT", "ZL","")))</f>
        <v/>
      </c>
      <c r="D516" s="40" t="str">
        <f>IF(DATA!B522="SPECIAL EVENT","SE", IF(DATA!B522="NON SPECIAL EVENT", "NSE",""))</f>
        <v/>
      </c>
      <c r="E516" s="42" t="str">
        <f>IF(DATA!P522="BREWED COFFEE","BC", IF(DATA!P522="BREWED TEA","BT", IF(DATA!P522="FOUNTAIN","F", IF(DATA!P522="COOLER","C", IF(DATA!P522="FROZEN BEV. MACHINE", "FBM", IF(DATA!P522="ICETAINER", "IT", IF(DATA!P522="VENDERS","V"," ")))))))</f>
        <v xml:space="preserve"> </v>
      </c>
      <c r="F516" s="41" t="str">
        <f>IF(DATA!C522="CLOSED OUTLET -REMOVAL","X", IF(DATA!C522="ALL OTHER -REMOVAL", "O", IF(DATA!C522="CUSTOMER -PLACEMENT", "C", IF(DATA!C522="CUSTOMER -MOVEMENT", "C", " "))))</f>
        <v xml:space="preserve"> </v>
      </c>
      <c r="G516" s="40" t="str">
        <f t="shared" ref="G516:G579" si="8">CONCATENATE(C516,"|",D516,"|",E516,"|",F516)</f>
        <v xml:space="preserve">|| | </v>
      </c>
      <c r="H516" s="39" t="e">
        <f>VLOOKUP(G:G,'INPUT ZCAM HIDE'!A:E,5,0)</f>
        <v>#N/A</v>
      </c>
      <c r="I516" s="39" t="e">
        <f>VLOOKUP(G:G,'INPUT ZCAM HIDE'!A:F,6,0)</f>
        <v>#N/A</v>
      </c>
    </row>
    <row r="517" spans="2:9" x14ac:dyDescent="0.35">
      <c r="B517" s="41">
        <f>DATA!$C$2+7*2</f>
        <v>14</v>
      </c>
      <c r="C517" s="40" t="str">
        <f>IF(DATA!A523="Z7 - REMOVAL","Z7", IF(DATA!A523="Z6 - PLACEMENT","Z6", IF(DATA!A523="ZL - MOVEMENT", "ZL","")))</f>
        <v/>
      </c>
      <c r="D517" s="40" t="str">
        <f>IF(DATA!B523="SPECIAL EVENT","SE", IF(DATA!B523="NON SPECIAL EVENT", "NSE",""))</f>
        <v/>
      </c>
      <c r="E517" s="42" t="str">
        <f>IF(DATA!P523="BREWED COFFEE","BC", IF(DATA!P523="BREWED TEA","BT", IF(DATA!P523="FOUNTAIN","F", IF(DATA!P523="COOLER","C", IF(DATA!P523="FROZEN BEV. MACHINE", "FBM", IF(DATA!P523="ICETAINER", "IT", IF(DATA!P523="VENDERS","V"," ")))))))</f>
        <v xml:space="preserve"> </v>
      </c>
      <c r="F517" s="41" t="str">
        <f>IF(DATA!C523="CLOSED OUTLET -REMOVAL","X", IF(DATA!C523="ALL OTHER -REMOVAL", "O", IF(DATA!C523="CUSTOMER -PLACEMENT", "C", IF(DATA!C523="CUSTOMER -MOVEMENT", "C", " "))))</f>
        <v xml:space="preserve"> </v>
      </c>
      <c r="G517" s="40" t="str">
        <f t="shared" si="8"/>
        <v xml:space="preserve">|| | </v>
      </c>
      <c r="H517" s="39" t="e">
        <f>VLOOKUP(G:G,'INPUT ZCAM HIDE'!A:E,5,0)</f>
        <v>#N/A</v>
      </c>
      <c r="I517" s="39" t="e">
        <f>VLOOKUP(G:G,'INPUT ZCAM HIDE'!A:F,6,0)</f>
        <v>#N/A</v>
      </c>
    </row>
    <row r="518" spans="2:9" x14ac:dyDescent="0.35">
      <c r="B518" s="41">
        <f>DATA!$C$2+7*2</f>
        <v>14</v>
      </c>
      <c r="C518" s="40" t="str">
        <f>IF(DATA!A524="Z7 - REMOVAL","Z7", IF(DATA!A524="Z6 - PLACEMENT","Z6", IF(DATA!A524="ZL - MOVEMENT", "ZL","")))</f>
        <v/>
      </c>
      <c r="D518" s="40" t="str">
        <f>IF(DATA!B524="SPECIAL EVENT","SE", IF(DATA!B524="NON SPECIAL EVENT", "NSE",""))</f>
        <v/>
      </c>
      <c r="E518" s="42" t="str">
        <f>IF(DATA!P524="BREWED COFFEE","BC", IF(DATA!P524="BREWED TEA","BT", IF(DATA!P524="FOUNTAIN","F", IF(DATA!P524="COOLER","C", IF(DATA!P524="FROZEN BEV. MACHINE", "FBM", IF(DATA!P524="ICETAINER", "IT", IF(DATA!P524="VENDERS","V"," ")))))))</f>
        <v xml:space="preserve"> </v>
      </c>
      <c r="F518" s="41" t="str">
        <f>IF(DATA!C524="CLOSED OUTLET -REMOVAL","X", IF(DATA!C524="ALL OTHER -REMOVAL", "O", IF(DATA!C524="CUSTOMER -PLACEMENT", "C", IF(DATA!C524="CUSTOMER -MOVEMENT", "C", " "))))</f>
        <v xml:space="preserve"> </v>
      </c>
      <c r="G518" s="40" t="str">
        <f t="shared" si="8"/>
        <v xml:space="preserve">|| | </v>
      </c>
      <c r="H518" s="39" t="e">
        <f>VLOOKUP(G:G,'INPUT ZCAM HIDE'!A:E,5,0)</f>
        <v>#N/A</v>
      </c>
      <c r="I518" s="39" t="e">
        <f>VLOOKUP(G:G,'INPUT ZCAM HIDE'!A:F,6,0)</f>
        <v>#N/A</v>
      </c>
    </row>
    <row r="519" spans="2:9" x14ac:dyDescent="0.35">
      <c r="B519" s="41">
        <f>DATA!$C$2+7*2</f>
        <v>14</v>
      </c>
      <c r="C519" s="40" t="str">
        <f>IF(DATA!A525="Z7 - REMOVAL","Z7", IF(DATA!A525="Z6 - PLACEMENT","Z6", IF(DATA!A525="ZL - MOVEMENT", "ZL","")))</f>
        <v/>
      </c>
      <c r="D519" s="40" t="str">
        <f>IF(DATA!B525="SPECIAL EVENT","SE", IF(DATA!B525="NON SPECIAL EVENT", "NSE",""))</f>
        <v/>
      </c>
      <c r="E519" s="42" t="str">
        <f>IF(DATA!P525="BREWED COFFEE","BC", IF(DATA!P525="BREWED TEA","BT", IF(DATA!P525="FOUNTAIN","F", IF(DATA!P525="COOLER","C", IF(DATA!P525="FROZEN BEV. MACHINE", "FBM", IF(DATA!P525="ICETAINER", "IT", IF(DATA!P525="VENDERS","V"," ")))))))</f>
        <v xml:space="preserve"> </v>
      </c>
      <c r="F519" s="41" t="str">
        <f>IF(DATA!C525="CLOSED OUTLET -REMOVAL","X", IF(DATA!C525="ALL OTHER -REMOVAL", "O", IF(DATA!C525="CUSTOMER -PLACEMENT", "C", IF(DATA!C525="CUSTOMER -MOVEMENT", "C", " "))))</f>
        <v xml:space="preserve"> </v>
      </c>
      <c r="G519" s="40" t="str">
        <f t="shared" si="8"/>
        <v xml:space="preserve">|| | </v>
      </c>
      <c r="H519" s="39" t="e">
        <f>VLOOKUP(G:G,'INPUT ZCAM HIDE'!A:E,5,0)</f>
        <v>#N/A</v>
      </c>
      <c r="I519" s="39" t="e">
        <f>VLOOKUP(G:G,'INPUT ZCAM HIDE'!A:F,6,0)</f>
        <v>#N/A</v>
      </c>
    </row>
    <row r="520" spans="2:9" x14ac:dyDescent="0.35">
      <c r="B520" s="41">
        <f>DATA!$C$2+7*2</f>
        <v>14</v>
      </c>
      <c r="C520" s="40" t="str">
        <f>IF(DATA!A526="Z7 - REMOVAL","Z7", IF(DATA!A526="Z6 - PLACEMENT","Z6", IF(DATA!A526="ZL - MOVEMENT", "ZL","")))</f>
        <v/>
      </c>
      <c r="D520" s="40" t="str">
        <f>IF(DATA!B526="SPECIAL EVENT","SE", IF(DATA!B526="NON SPECIAL EVENT", "NSE",""))</f>
        <v/>
      </c>
      <c r="E520" s="42" t="str">
        <f>IF(DATA!P526="BREWED COFFEE","BC", IF(DATA!P526="BREWED TEA","BT", IF(DATA!P526="FOUNTAIN","F", IF(DATA!P526="COOLER","C", IF(DATA!P526="FROZEN BEV. MACHINE", "FBM", IF(DATA!P526="ICETAINER", "IT", IF(DATA!P526="VENDERS","V"," ")))))))</f>
        <v xml:space="preserve"> </v>
      </c>
      <c r="F520" s="41" t="str">
        <f>IF(DATA!C526="CLOSED OUTLET -REMOVAL","X", IF(DATA!C526="ALL OTHER -REMOVAL", "O", IF(DATA!C526="CUSTOMER -PLACEMENT", "C", IF(DATA!C526="CUSTOMER -MOVEMENT", "C", " "))))</f>
        <v xml:space="preserve"> </v>
      </c>
      <c r="G520" s="40" t="str">
        <f t="shared" si="8"/>
        <v xml:space="preserve">|| | </v>
      </c>
      <c r="H520" s="39" t="e">
        <f>VLOOKUP(G:G,'INPUT ZCAM HIDE'!A:E,5,0)</f>
        <v>#N/A</v>
      </c>
      <c r="I520" s="39" t="e">
        <f>VLOOKUP(G:G,'INPUT ZCAM HIDE'!A:F,6,0)</f>
        <v>#N/A</v>
      </c>
    </row>
    <row r="521" spans="2:9" x14ac:dyDescent="0.35">
      <c r="B521" s="41">
        <f>DATA!$C$2+7*2</f>
        <v>14</v>
      </c>
      <c r="C521" s="40" t="str">
        <f>IF(DATA!A527="Z7 - REMOVAL","Z7", IF(DATA!A527="Z6 - PLACEMENT","Z6", IF(DATA!A527="ZL - MOVEMENT", "ZL","")))</f>
        <v/>
      </c>
      <c r="D521" s="40" t="str">
        <f>IF(DATA!B527="SPECIAL EVENT","SE", IF(DATA!B527="NON SPECIAL EVENT", "NSE",""))</f>
        <v/>
      </c>
      <c r="E521" s="42" t="str">
        <f>IF(DATA!P527="BREWED COFFEE","BC", IF(DATA!P527="BREWED TEA","BT", IF(DATA!P527="FOUNTAIN","F", IF(DATA!P527="COOLER","C", IF(DATA!P527="FROZEN BEV. MACHINE", "FBM", IF(DATA!P527="ICETAINER", "IT", IF(DATA!P527="VENDERS","V"," ")))))))</f>
        <v xml:space="preserve"> </v>
      </c>
      <c r="F521" s="41" t="str">
        <f>IF(DATA!C527="CLOSED OUTLET -REMOVAL","X", IF(DATA!C527="ALL OTHER -REMOVAL", "O", IF(DATA!C527="CUSTOMER -PLACEMENT", "C", IF(DATA!C527="CUSTOMER -MOVEMENT", "C", " "))))</f>
        <v xml:space="preserve"> </v>
      </c>
      <c r="G521" s="40" t="str">
        <f t="shared" si="8"/>
        <v xml:space="preserve">|| | </v>
      </c>
      <c r="H521" s="39" t="e">
        <f>VLOOKUP(G:G,'INPUT ZCAM HIDE'!A:E,5,0)</f>
        <v>#N/A</v>
      </c>
      <c r="I521" s="39" t="e">
        <f>VLOOKUP(G:G,'INPUT ZCAM HIDE'!A:F,6,0)</f>
        <v>#N/A</v>
      </c>
    </row>
    <row r="522" spans="2:9" x14ac:dyDescent="0.35">
      <c r="B522" s="41">
        <f>DATA!$C$2+7*2</f>
        <v>14</v>
      </c>
      <c r="C522" s="40" t="str">
        <f>IF(DATA!A528="Z7 - REMOVAL","Z7", IF(DATA!A528="Z6 - PLACEMENT","Z6", IF(DATA!A528="ZL - MOVEMENT", "ZL","")))</f>
        <v/>
      </c>
      <c r="D522" s="40" t="str">
        <f>IF(DATA!B528="SPECIAL EVENT","SE", IF(DATA!B528="NON SPECIAL EVENT", "NSE",""))</f>
        <v/>
      </c>
      <c r="E522" s="42" t="str">
        <f>IF(DATA!P528="BREWED COFFEE","BC", IF(DATA!P528="BREWED TEA","BT", IF(DATA!P528="FOUNTAIN","F", IF(DATA!P528="COOLER","C", IF(DATA!P528="FROZEN BEV. MACHINE", "FBM", IF(DATA!P528="ICETAINER", "IT", IF(DATA!P528="VENDERS","V"," ")))))))</f>
        <v xml:space="preserve"> </v>
      </c>
      <c r="F522" s="41" t="str">
        <f>IF(DATA!C528="CLOSED OUTLET -REMOVAL","X", IF(DATA!C528="ALL OTHER -REMOVAL", "O", IF(DATA!C528="CUSTOMER -PLACEMENT", "C", IF(DATA!C528="CUSTOMER -MOVEMENT", "C", " "))))</f>
        <v xml:space="preserve"> </v>
      </c>
      <c r="G522" s="40" t="str">
        <f t="shared" si="8"/>
        <v xml:space="preserve">|| | </v>
      </c>
      <c r="H522" s="39" t="e">
        <f>VLOOKUP(G:G,'INPUT ZCAM HIDE'!A:E,5,0)</f>
        <v>#N/A</v>
      </c>
      <c r="I522" s="39" t="e">
        <f>VLOOKUP(G:G,'INPUT ZCAM HIDE'!A:F,6,0)</f>
        <v>#N/A</v>
      </c>
    </row>
    <row r="523" spans="2:9" x14ac:dyDescent="0.35">
      <c r="B523" s="41">
        <f>DATA!$C$2+7*2</f>
        <v>14</v>
      </c>
      <c r="C523" s="40" t="str">
        <f>IF(DATA!A529="Z7 - REMOVAL","Z7", IF(DATA!A529="Z6 - PLACEMENT","Z6", IF(DATA!A529="ZL - MOVEMENT", "ZL","")))</f>
        <v/>
      </c>
      <c r="D523" s="40" t="str">
        <f>IF(DATA!B529="SPECIAL EVENT","SE", IF(DATA!B529="NON SPECIAL EVENT", "NSE",""))</f>
        <v/>
      </c>
      <c r="E523" s="42" t="str">
        <f>IF(DATA!P529="BREWED COFFEE","BC", IF(DATA!P529="BREWED TEA","BT", IF(DATA!P529="FOUNTAIN","F", IF(DATA!P529="COOLER","C", IF(DATA!P529="FROZEN BEV. MACHINE", "FBM", IF(DATA!P529="ICETAINER", "IT", IF(DATA!P529="VENDERS","V"," ")))))))</f>
        <v xml:space="preserve"> </v>
      </c>
      <c r="F523" s="41" t="str">
        <f>IF(DATA!C529="CLOSED OUTLET -REMOVAL","X", IF(DATA!C529="ALL OTHER -REMOVAL", "O", IF(DATA!C529="CUSTOMER -PLACEMENT", "C", IF(DATA!C529="CUSTOMER -MOVEMENT", "C", " "))))</f>
        <v xml:space="preserve"> </v>
      </c>
      <c r="G523" s="40" t="str">
        <f t="shared" si="8"/>
        <v xml:space="preserve">|| | </v>
      </c>
      <c r="H523" s="39" t="e">
        <f>VLOOKUP(G:G,'INPUT ZCAM HIDE'!A:E,5,0)</f>
        <v>#N/A</v>
      </c>
      <c r="I523" s="39" t="e">
        <f>VLOOKUP(G:G,'INPUT ZCAM HIDE'!A:F,6,0)</f>
        <v>#N/A</v>
      </c>
    </row>
    <row r="524" spans="2:9" x14ac:dyDescent="0.35">
      <c r="B524" s="41">
        <f>DATA!$C$2+7*2</f>
        <v>14</v>
      </c>
      <c r="C524" s="40" t="str">
        <f>IF(DATA!A530="Z7 - REMOVAL","Z7", IF(DATA!A530="Z6 - PLACEMENT","Z6", IF(DATA!A530="ZL - MOVEMENT", "ZL","")))</f>
        <v/>
      </c>
      <c r="D524" s="40" t="str">
        <f>IF(DATA!B530="SPECIAL EVENT","SE", IF(DATA!B530="NON SPECIAL EVENT", "NSE",""))</f>
        <v/>
      </c>
      <c r="E524" s="42" t="str">
        <f>IF(DATA!P530="BREWED COFFEE","BC", IF(DATA!P530="BREWED TEA","BT", IF(DATA!P530="FOUNTAIN","F", IF(DATA!P530="COOLER","C", IF(DATA!P530="FROZEN BEV. MACHINE", "FBM", IF(DATA!P530="ICETAINER", "IT", IF(DATA!P530="VENDERS","V"," ")))))))</f>
        <v xml:space="preserve"> </v>
      </c>
      <c r="F524" s="41" t="str">
        <f>IF(DATA!C530="CLOSED OUTLET -REMOVAL","X", IF(DATA!C530="ALL OTHER -REMOVAL", "O", IF(DATA!C530="CUSTOMER -PLACEMENT", "C", IF(DATA!C530="CUSTOMER -MOVEMENT", "C", " "))))</f>
        <v xml:space="preserve"> </v>
      </c>
      <c r="G524" s="40" t="str">
        <f t="shared" si="8"/>
        <v xml:space="preserve">|| | </v>
      </c>
      <c r="H524" s="39" t="e">
        <f>VLOOKUP(G:G,'INPUT ZCAM HIDE'!A:E,5,0)</f>
        <v>#N/A</v>
      </c>
      <c r="I524" s="39" t="e">
        <f>VLOOKUP(G:G,'INPUT ZCAM HIDE'!A:F,6,0)</f>
        <v>#N/A</v>
      </c>
    </row>
    <row r="525" spans="2:9" x14ac:dyDescent="0.35">
      <c r="B525" s="41">
        <f>DATA!$C$2+7*2</f>
        <v>14</v>
      </c>
      <c r="C525" s="40" t="str">
        <f>IF(DATA!A531="Z7 - REMOVAL","Z7", IF(DATA!A531="Z6 - PLACEMENT","Z6", IF(DATA!A531="ZL - MOVEMENT", "ZL","")))</f>
        <v/>
      </c>
      <c r="D525" s="40" t="str">
        <f>IF(DATA!B531="SPECIAL EVENT","SE", IF(DATA!B531="NON SPECIAL EVENT", "NSE",""))</f>
        <v/>
      </c>
      <c r="E525" s="42" t="str">
        <f>IF(DATA!P531="BREWED COFFEE","BC", IF(DATA!P531="BREWED TEA","BT", IF(DATA!P531="FOUNTAIN","F", IF(DATA!P531="COOLER","C", IF(DATA!P531="FROZEN BEV. MACHINE", "FBM", IF(DATA!P531="ICETAINER", "IT", IF(DATA!P531="VENDERS","V"," ")))))))</f>
        <v xml:space="preserve"> </v>
      </c>
      <c r="F525" s="41" t="str">
        <f>IF(DATA!C531="CLOSED OUTLET -REMOVAL","X", IF(DATA!C531="ALL OTHER -REMOVAL", "O", IF(DATA!C531="CUSTOMER -PLACEMENT", "C", IF(DATA!C531="CUSTOMER -MOVEMENT", "C", " "))))</f>
        <v xml:space="preserve"> </v>
      </c>
      <c r="G525" s="40" t="str">
        <f t="shared" si="8"/>
        <v xml:space="preserve">|| | </v>
      </c>
      <c r="H525" s="39" t="e">
        <f>VLOOKUP(G:G,'INPUT ZCAM HIDE'!A:E,5,0)</f>
        <v>#N/A</v>
      </c>
      <c r="I525" s="39" t="e">
        <f>VLOOKUP(G:G,'INPUT ZCAM HIDE'!A:F,6,0)</f>
        <v>#N/A</v>
      </c>
    </row>
    <row r="526" spans="2:9" x14ac:dyDescent="0.35">
      <c r="B526" s="41">
        <f>DATA!$C$2+7*2</f>
        <v>14</v>
      </c>
      <c r="C526" s="40" t="str">
        <f>IF(DATA!A532="Z7 - REMOVAL","Z7", IF(DATA!A532="Z6 - PLACEMENT","Z6", IF(DATA!A532="ZL - MOVEMENT", "ZL","")))</f>
        <v/>
      </c>
      <c r="D526" s="40" t="str">
        <f>IF(DATA!B532="SPECIAL EVENT","SE", IF(DATA!B532="NON SPECIAL EVENT", "NSE",""))</f>
        <v/>
      </c>
      <c r="E526" s="42" t="str">
        <f>IF(DATA!P532="BREWED COFFEE","BC", IF(DATA!P532="BREWED TEA","BT", IF(DATA!P532="FOUNTAIN","F", IF(DATA!P532="COOLER","C", IF(DATA!P532="FROZEN BEV. MACHINE", "FBM", IF(DATA!P532="ICETAINER", "IT", IF(DATA!P532="VENDERS","V"," ")))))))</f>
        <v xml:space="preserve"> </v>
      </c>
      <c r="F526" s="41" t="str">
        <f>IF(DATA!C532="CLOSED OUTLET -REMOVAL","X", IF(DATA!C532="ALL OTHER -REMOVAL", "O", IF(DATA!C532="CUSTOMER -PLACEMENT", "C", IF(DATA!C532="CUSTOMER -MOVEMENT", "C", " "))))</f>
        <v xml:space="preserve"> </v>
      </c>
      <c r="G526" s="40" t="str">
        <f t="shared" si="8"/>
        <v xml:space="preserve">|| | </v>
      </c>
      <c r="H526" s="39" t="e">
        <f>VLOOKUP(G:G,'INPUT ZCAM HIDE'!A:E,5,0)</f>
        <v>#N/A</v>
      </c>
      <c r="I526" s="39" t="e">
        <f>VLOOKUP(G:G,'INPUT ZCAM HIDE'!A:F,6,0)</f>
        <v>#N/A</v>
      </c>
    </row>
    <row r="527" spans="2:9" x14ac:dyDescent="0.35">
      <c r="B527" s="41">
        <f>DATA!$C$2+7*2</f>
        <v>14</v>
      </c>
      <c r="C527" s="40" t="str">
        <f>IF(DATA!A533="Z7 - REMOVAL","Z7", IF(DATA!A533="Z6 - PLACEMENT","Z6", IF(DATA!A533="ZL - MOVEMENT", "ZL","")))</f>
        <v/>
      </c>
      <c r="D527" s="40" t="str">
        <f>IF(DATA!B533="SPECIAL EVENT","SE", IF(DATA!B533="NON SPECIAL EVENT", "NSE",""))</f>
        <v/>
      </c>
      <c r="E527" s="42" t="str">
        <f>IF(DATA!P533="BREWED COFFEE","BC", IF(DATA!P533="BREWED TEA","BT", IF(DATA!P533="FOUNTAIN","F", IF(DATA!P533="COOLER","C", IF(DATA!P533="FROZEN BEV. MACHINE", "FBM", IF(DATA!P533="ICETAINER", "IT", IF(DATA!P533="VENDERS","V"," ")))))))</f>
        <v xml:space="preserve"> </v>
      </c>
      <c r="F527" s="41" t="str">
        <f>IF(DATA!C533="CLOSED OUTLET -REMOVAL","X", IF(DATA!C533="ALL OTHER -REMOVAL", "O", IF(DATA!C533="CUSTOMER -PLACEMENT", "C", IF(DATA!C533="CUSTOMER -MOVEMENT", "C", " "))))</f>
        <v xml:space="preserve"> </v>
      </c>
      <c r="G527" s="40" t="str">
        <f t="shared" si="8"/>
        <v xml:space="preserve">|| | </v>
      </c>
      <c r="H527" s="39" t="e">
        <f>VLOOKUP(G:G,'INPUT ZCAM HIDE'!A:E,5,0)</f>
        <v>#N/A</v>
      </c>
      <c r="I527" s="39" t="e">
        <f>VLOOKUP(G:G,'INPUT ZCAM HIDE'!A:F,6,0)</f>
        <v>#N/A</v>
      </c>
    </row>
    <row r="528" spans="2:9" x14ac:dyDescent="0.35">
      <c r="B528" s="41">
        <f>DATA!$C$2+7*2</f>
        <v>14</v>
      </c>
      <c r="C528" s="40" t="str">
        <f>IF(DATA!A534="Z7 - REMOVAL","Z7", IF(DATA!A534="Z6 - PLACEMENT","Z6", IF(DATA!A534="ZL - MOVEMENT", "ZL","")))</f>
        <v/>
      </c>
      <c r="D528" s="40" t="str">
        <f>IF(DATA!B534="SPECIAL EVENT","SE", IF(DATA!B534="NON SPECIAL EVENT", "NSE",""))</f>
        <v/>
      </c>
      <c r="E528" s="42" t="str">
        <f>IF(DATA!P534="BREWED COFFEE","BC", IF(DATA!P534="BREWED TEA","BT", IF(DATA!P534="FOUNTAIN","F", IF(DATA!P534="COOLER","C", IF(DATA!P534="FROZEN BEV. MACHINE", "FBM", IF(DATA!P534="ICETAINER", "IT", IF(DATA!P534="VENDERS","V"," ")))))))</f>
        <v xml:space="preserve"> </v>
      </c>
      <c r="F528" s="41" t="str">
        <f>IF(DATA!C534="CLOSED OUTLET -REMOVAL","X", IF(DATA!C534="ALL OTHER -REMOVAL", "O", IF(DATA!C534="CUSTOMER -PLACEMENT", "C", IF(DATA!C534="CUSTOMER -MOVEMENT", "C", " "))))</f>
        <v xml:space="preserve"> </v>
      </c>
      <c r="G528" s="40" t="str">
        <f t="shared" si="8"/>
        <v xml:space="preserve">|| | </v>
      </c>
      <c r="H528" s="39" t="e">
        <f>VLOOKUP(G:G,'INPUT ZCAM HIDE'!A:E,5,0)</f>
        <v>#N/A</v>
      </c>
      <c r="I528" s="39" t="e">
        <f>VLOOKUP(G:G,'INPUT ZCAM HIDE'!A:F,6,0)</f>
        <v>#N/A</v>
      </c>
    </row>
    <row r="529" spans="2:9" x14ac:dyDescent="0.35">
      <c r="B529" s="41">
        <f>DATA!$C$2+7*2</f>
        <v>14</v>
      </c>
      <c r="C529" s="40" t="str">
        <f>IF(DATA!A535="Z7 - REMOVAL","Z7", IF(DATA!A535="Z6 - PLACEMENT","Z6", IF(DATA!A535="ZL - MOVEMENT", "ZL","")))</f>
        <v/>
      </c>
      <c r="D529" s="40" t="str">
        <f>IF(DATA!B535="SPECIAL EVENT","SE", IF(DATA!B535="NON SPECIAL EVENT", "NSE",""))</f>
        <v/>
      </c>
      <c r="E529" s="42" t="str">
        <f>IF(DATA!P535="BREWED COFFEE","BC", IF(DATA!P535="BREWED TEA","BT", IF(DATA!P535="FOUNTAIN","F", IF(DATA!P535="COOLER","C", IF(DATA!P535="FROZEN BEV. MACHINE", "FBM", IF(DATA!P535="ICETAINER", "IT", IF(DATA!P535="VENDERS","V"," ")))))))</f>
        <v xml:space="preserve"> </v>
      </c>
      <c r="F529" s="41" t="str">
        <f>IF(DATA!C535="CLOSED OUTLET -REMOVAL","X", IF(DATA!C535="ALL OTHER -REMOVAL", "O", IF(DATA!C535="CUSTOMER -PLACEMENT", "C", IF(DATA!C535="CUSTOMER -MOVEMENT", "C", " "))))</f>
        <v xml:space="preserve"> </v>
      </c>
      <c r="G529" s="40" t="str">
        <f t="shared" si="8"/>
        <v xml:space="preserve">|| | </v>
      </c>
      <c r="H529" s="39" t="e">
        <f>VLOOKUP(G:G,'INPUT ZCAM HIDE'!A:E,5,0)</f>
        <v>#N/A</v>
      </c>
      <c r="I529" s="39" t="e">
        <f>VLOOKUP(G:G,'INPUT ZCAM HIDE'!A:F,6,0)</f>
        <v>#N/A</v>
      </c>
    </row>
    <row r="530" spans="2:9" x14ac:dyDescent="0.35">
      <c r="B530" s="41">
        <f>DATA!$C$2+7*2</f>
        <v>14</v>
      </c>
      <c r="C530" s="40" t="str">
        <f>IF(DATA!A536="Z7 - REMOVAL","Z7", IF(DATA!A536="Z6 - PLACEMENT","Z6", IF(DATA!A536="ZL - MOVEMENT", "ZL","")))</f>
        <v/>
      </c>
      <c r="D530" s="40" t="str">
        <f>IF(DATA!B536="SPECIAL EVENT","SE", IF(DATA!B536="NON SPECIAL EVENT", "NSE",""))</f>
        <v/>
      </c>
      <c r="E530" s="42" t="str">
        <f>IF(DATA!P536="BREWED COFFEE","BC", IF(DATA!P536="BREWED TEA","BT", IF(DATA!P536="FOUNTAIN","F", IF(DATA!P536="COOLER","C", IF(DATA!P536="FROZEN BEV. MACHINE", "FBM", IF(DATA!P536="ICETAINER", "IT", IF(DATA!P536="VENDERS","V"," ")))))))</f>
        <v xml:space="preserve"> </v>
      </c>
      <c r="F530" s="41" t="str">
        <f>IF(DATA!C536="CLOSED OUTLET -REMOVAL","X", IF(DATA!C536="ALL OTHER -REMOVAL", "O", IF(DATA!C536="CUSTOMER -PLACEMENT", "C", IF(DATA!C536="CUSTOMER -MOVEMENT", "C", " "))))</f>
        <v xml:space="preserve"> </v>
      </c>
      <c r="G530" s="40" t="str">
        <f t="shared" si="8"/>
        <v xml:space="preserve">|| | </v>
      </c>
      <c r="H530" s="39" t="e">
        <f>VLOOKUP(G:G,'INPUT ZCAM HIDE'!A:E,5,0)</f>
        <v>#N/A</v>
      </c>
      <c r="I530" s="39" t="e">
        <f>VLOOKUP(G:G,'INPUT ZCAM HIDE'!A:F,6,0)</f>
        <v>#N/A</v>
      </c>
    </row>
    <row r="531" spans="2:9" x14ac:dyDescent="0.35">
      <c r="B531" s="41">
        <f>DATA!$C$2+7*2</f>
        <v>14</v>
      </c>
      <c r="C531" s="40" t="str">
        <f>IF(DATA!A537="Z7 - REMOVAL","Z7", IF(DATA!A537="Z6 - PLACEMENT","Z6", IF(DATA!A537="ZL - MOVEMENT", "ZL","")))</f>
        <v/>
      </c>
      <c r="D531" s="40" t="str">
        <f>IF(DATA!B537="SPECIAL EVENT","SE", IF(DATA!B537="NON SPECIAL EVENT", "NSE",""))</f>
        <v/>
      </c>
      <c r="E531" s="42" t="str">
        <f>IF(DATA!P537="BREWED COFFEE","BC", IF(DATA!P537="BREWED TEA","BT", IF(DATA!P537="FOUNTAIN","F", IF(DATA!P537="COOLER","C", IF(DATA!P537="FROZEN BEV. MACHINE", "FBM", IF(DATA!P537="ICETAINER", "IT", IF(DATA!P537="VENDERS","V"," ")))))))</f>
        <v xml:space="preserve"> </v>
      </c>
      <c r="F531" s="41" t="str">
        <f>IF(DATA!C537="CLOSED OUTLET -REMOVAL","X", IF(DATA!C537="ALL OTHER -REMOVAL", "O", IF(DATA!C537="CUSTOMER -PLACEMENT", "C", IF(DATA!C537="CUSTOMER -MOVEMENT", "C", " "))))</f>
        <v xml:space="preserve"> </v>
      </c>
      <c r="G531" s="40" t="str">
        <f t="shared" si="8"/>
        <v xml:space="preserve">|| | </v>
      </c>
      <c r="H531" s="39" t="e">
        <f>VLOOKUP(G:G,'INPUT ZCAM HIDE'!A:E,5,0)</f>
        <v>#N/A</v>
      </c>
      <c r="I531" s="39" t="e">
        <f>VLOOKUP(G:G,'INPUT ZCAM HIDE'!A:F,6,0)</f>
        <v>#N/A</v>
      </c>
    </row>
    <row r="532" spans="2:9" x14ac:dyDescent="0.35">
      <c r="B532" s="41">
        <f>DATA!$C$2+7*2</f>
        <v>14</v>
      </c>
      <c r="C532" s="40" t="str">
        <f>IF(DATA!A538="Z7 - REMOVAL","Z7", IF(DATA!A538="Z6 - PLACEMENT","Z6", IF(DATA!A538="ZL - MOVEMENT", "ZL","")))</f>
        <v/>
      </c>
      <c r="D532" s="40" t="str">
        <f>IF(DATA!B538="SPECIAL EVENT","SE", IF(DATA!B538="NON SPECIAL EVENT", "NSE",""))</f>
        <v/>
      </c>
      <c r="E532" s="42" t="str">
        <f>IF(DATA!P538="BREWED COFFEE","BC", IF(DATA!P538="BREWED TEA","BT", IF(DATA!P538="FOUNTAIN","F", IF(DATA!P538="COOLER","C", IF(DATA!P538="FROZEN BEV. MACHINE", "FBM", IF(DATA!P538="ICETAINER", "IT", IF(DATA!P538="VENDERS","V"," ")))))))</f>
        <v xml:space="preserve"> </v>
      </c>
      <c r="F532" s="41" t="str">
        <f>IF(DATA!C538="CLOSED OUTLET -REMOVAL","X", IF(DATA!C538="ALL OTHER -REMOVAL", "O", IF(DATA!C538="CUSTOMER -PLACEMENT", "C", IF(DATA!C538="CUSTOMER -MOVEMENT", "C", " "))))</f>
        <v xml:space="preserve"> </v>
      </c>
      <c r="G532" s="40" t="str">
        <f t="shared" si="8"/>
        <v xml:space="preserve">|| | </v>
      </c>
      <c r="H532" s="39" t="e">
        <f>VLOOKUP(G:G,'INPUT ZCAM HIDE'!A:E,5,0)</f>
        <v>#N/A</v>
      </c>
      <c r="I532" s="39" t="e">
        <f>VLOOKUP(G:G,'INPUT ZCAM HIDE'!A:F,6,0)</f>
        <v>#N/A</v>
      </c>
    </row>
    <row r="533" spans="2:9" x14ac:dyDescent="0.35">
      <c r="B533" s="41">
        <f>DATA!$C$2+7*2</f>
        <v>14</v>
      </c>
      <c r="C533" s="40" t="str">
        <f>IF(DATA!A539="Z7 - REMOVAL","Z7", IF(DATA!A539="Z6 - PLACEMENT","Z6", IF(DATA!A539="ZL - MOVEMENT", "ZL","")))</f>
        <v/>
      </c>
      <c r="D533" s="40" t="str">
        <f>IF(DATA!B539="SPECIAL EVENT","SE", IF(DATA!B539="NON SPECIAL EVENT", "NSE",""))</f>
        <v/>
      </c>
      <c r="E533" s="42" t="str">
        <f>IF(DATA!P539="BREWED COFFEE","BC", IF(DATA!P539="BREWED TEA","BT", IF(DATA!P539="FOUNTAIN","F", IF(DATA!P539="COOLER","C", IF(DATA!P539="FROZEN BEV. MACHINE", "FBM", IF(DATA!P539="ICETAINER", "IT", IF(DATA!P539="VENDERS","V"," ")))))))</f>
        <v xml:space="preserve"> </v>
      </c>
      <c r="F533" s="41" t="str">
        <f>IF(DATA!C539="CLOSED OUTLET -REMOVAL","X", IF(DATA!C539="ALL OTHER -REMOVAL", "O", IF(DATA!C539="CUSTOMER -PLACEMENT", "C", IF(DATA!C539="CUSTOMER -MOVEMENT", "C", " "))))</f>
        <v xml:space="preserve"> </v>
      </c>
      <c r="G533" s="40" t="str">
        <f t="shared" si="8"/>
        <v xml:space="preserve">|| | </v>
      </c>
      <c r="H533" s="39" t="e">
        <f>VLOOKUP(G:G,'INPUT ZCAM HIDE'!A:E,5,0)</f>
        <v>#N/A</v>
      </c>
      <c r="I533" s="39" t="e">
        <f>VLOOKUP(G:G,'INPUT ZCAM HIDE'!A:F,6,0)</f>
        <v>#N/A</v>
      </c>
    </row>
    <row r="534" spans="2:9" x14ac:dyDescent="0.35">
      <c r="B534" s="41">
        <f>DATA!$C$2+7*2</f>
        <v>14</v>
      </c>
      <c r="C534" s="40" t="str">
        <f>IF(DATA!A540="Z7 - REMOVAL","Z7", IF(DATA!A540="Z6 - PLACEMENT","Z6", IF(DATA!A540="ZL - MOVEMENT", "ZL","")))</f>
        <v/>
      </c>
      <c r="D534" s="40" t="str">
        <f>IF(DATA!B540="SPECIAL EVENT","SE", IF(DATA!B540="NON SPECIAL EVENT", "NSE",""))</f>
        <v/>
      </c>
      <c r="E534" s="42" t="str">
        <f>IF(DATA!P540="BREWED COFFEE","BC", IF(DATA!P540="BREWED TEA","BT", IF(DATA!P540="FOUNTAIN","F", IF(DATA!P540="COOLER","C", IF(DATA!P540="FROZEN BEV. MACHINE", "FBM", IF(DATA!P540="ICETAINER", "IT", IF(DATA!P540="VENDERS","V"," ")))))))</f>
        <v xml:space="preserve"> </v>
      </c>
      <c r="F534" s="41" t="str">
        <f>IF(DATA!C540="CLOSED OUTLET -REMOVAL","X", IF(DATA!C540="ALL OTHER -REMOVAL", "O", IF(DATA!C540="CUSTOMER -PLACEMENT", "C", IF(DATA!C540="CUSTOMER -MOVEMENT", "C", " "))))</f>
        <v xml:space="preserve"> </v>
      </c>
      <c r="G534" s="40" t="str">
        <f t="shared" si="8"/>
        <v xml:space="preserve">|| | </v>
      </c>
      <c r="H534" s="39" t="e">
        <f>VLOOKUP(G:G,'INPUT ZCAM HIDE'!A:E,5,0)</f>
        <v>#N/A</v>
      </c>
      <c r="I534" s="39" t="e">
        <f>VLOOKUP(G:G,'INPUT ZCAM HIDE'!A:F,6,0)</f>
        <v>#N/A</v>
      </c>
    </row>
    <row r="535" spans="2:9" x14ac:dyDescent="0.35">
      <c r="B535" s="41">
        <f>DATA!$C$2+7*2</f>
        <v>14</v>
      </c>
      <c r="C535" s="40" t="str">
        <f>IF(DATA!A541="Z7 - REMOVAL","Z7", IF(DATA!A541="Z6 - PLACEMENT","Z6", IF(DATA!A541="ZL - MOVEMENT", "ZL","")))</f>
        <v/>
      </c>
      <c r="D535" s="40" t="str">
        <f>IF(DATA!B541="SPECIAL EVENT","SE", IF(DATA!B541="NON SPECIAL EVENT", "NSE",""))</f>
        <v/>
      </c>
      <c r="E535" s="42" t="str">
        <f>IF(DATA!P541="BREWED COFFEE","BC", IF(DATA!P541="BREWED TEA","BT", IF(DATA!P541="FOUNTAIN","F", IF(DATA!P541="COOLER","C", IF(DATA!P541="FROZEN BEV. MACHINE", "FBM", IF(DATA!P541="ICETAINER", "IT", IF(DATA!P541="VENDERS","V"," ")))))))</f>
        <v xml:space="preserve"> </v>
      </c>
      <c r="F535" s="41" t="str">
        <f>IF(DATA!C541="CLOSED OUTLET -REMOVAL","X", IF(DATA!C541="ALL OTHER -REMOVAL", "O", IF(DATA!C541="CUSTOMER -PLACEMENT", "C", IF(DATA!C541="CUSTOMER -MOVEMENT", "C", " "))))</f>
        <v xml:space="preserve"> </v>
      </c>
      <c r="G535" s="40" t="str">
        <f t="shared" si="8"/>
        <v xml:space="preserve">|| | </v>
      </c>
      <c r="H535" s="39" t="e">
        <f>VLOOKUP(G:G,'INPUT ZCAM HIDE'!A:E,5,0)</f>
        <v>#N/A</v>
      </c>
      <c r="I535" s="39" t="e">
        <f>VLOOKUP(G:G,'INPUT ZCAM HIDE'!A:F,6,0)</f>
        <v>#N/A</v>
      </c>
    </row>
    <row r="536" spans="2:9" x14ac:dyDescent="0.35">
      <c r="B536" s="41">
        <f>DATA!$C$2+7*2</f>
        <v>14</v>
      </c>
      <c r="C536" s="40" t="str">
        <f>IF(DATA!A542="Z7 - REMOVAL","Z7", IF(DATA!A542="Z6 - PLACEMENT","Z6", IF(DATA!A542="ZL - MOVEMENT", "ZL","")))</f>
        <v/>
      </c>
      <c r="D536" s="40" t="str">
        <f>IF(DATA!B542="SPECIAL EVENT","SE", IF(DATA!B542="NON SPECIAL EVENT", "NSE",""))</f>
        <v/>
      </c>
      <c r="E536" s="42" t="str">
        <f>IF(DATA!P542="BREWED COFFEE","BC", IF(DATA!P542="BREWED TEA","BT", IF(DATA!P542="FOUNTAIN","F", IF(DATA!P542="COOLER","C", IF(DATA!P542="FROZEN BEV. MACHINE", "FBM", IF(DATA!P542="ICETAINER", "IT", IF(DATA!P542="VENDERS","V"," ")))))))</f>
        <v xml:space="preserve"> </v>
      </c>
      <c r="F536" s="41" t="str">
        <f>IF(DATA!C542="CLOSED OUTLET -REMOVAL","X", IF(DATA!C542="ALL OTHER -REMOVAL", "O", IF(DATA!C542="CUSTOMER -PLACEMENT", "C", IF(DATA!C542="CUSTOMER -MOVEMENT", "C", " "))))</f>
        <v xml:space="preserve"> </v>
      </c>
      <c r="G536" s="40" t="str">
        <f t="shared" si="8"/>
        <v xml:space="preserve">|| | </v>
      </c>
      <c r="H536" s="39" t="e">
        <f>VLOOKUP(G:G,'INPUT ZCAM HIDE'!A:E,5,0)</f>
        <v>#N/A</v>
      </c>
      <c r="I536" s="39" t="e">
        <f>VLOOKUP(G:G,'INPUT ZCAM HIDE'!A:F,6,0)</f>
        <v>#N/A</v>
      </c>
    </row>
    <row r="537" spans="2:9" x14ac:dyDescent="0.35">
      <c r="B537" s="41">
        <f>DATA!$C$2+7*2</f>
        <v>14</v>
      </c>
      <c r="C537" s="40" t="str">
        <f>IF(DATA!A543="Z7 - REMOVAL","Z7", IF(DATA!A543="Z6 - PLACEMENT","Z6", IF(DATA!A543="ZL - MOVEMENT", "ZL","")))</f>
        <v/>
      </c>
      <c r="D537" s="40" t="str">
        <f>IF(DATA!B543="SPECIAL EVENT","SE", IF(DATA!B543="NON SPECIAL EVENT", "NSE",""))</f>
        <v/>
      </c>
      <c r="E537" s="42" t="str">
        <f>IF(DATA!P543="BREWED COFFEE","BC", IF(DATA!P543="BREWED TEA","BT", IF(DATA!P543="FOUNTAIN","F", IF(DATA!P543="COOLER","C", IF(DATA!P543="FROZEN BEV. MACHINE", "FBM", IF(DATA!P543="ICETAINER", "IT", IF(DATA!P543="VENDERS","V"," ")))))))</f>
        <v xml:space="preserve"> </v>
      </c>
      <c r="F537" s="41" t="str">
        <f>IF(DATA!C543="CLOSED OUTLET -REMOVAL","X", IF(DATA!C543="ALL OTHER -REMOVAL", "O", IF(DATA!C543="CUSTOMER -PLACEMENT", "C", IF(DATA!C543="CUSTOMER -MOVEMENT", "C", " "))))</f>
        <v xml:space="preserve"> </v>
      </c>
      <c r="G537" s="40" t="str">
        <f t="shared" si="8"/>
        <v xml:space="preserve">|| | </v>
      </c>
      <c r="H537" s="39" t="e">
        <f>VLOOKUP(G:G,'INPUT ZCAM HIDE'!A:E,5,0)</f>
        <v>#N/A</v>
      </c>
      <c r="I537" s="39" t="e">
        <f>VLOOKUP(G:G,'INPUT ZCAM HIDE'!A:F,6,0)</f>
        <v>#N/A</v>
      </c>
    </row>
    <row r="538" spans="2:9" x14ac:dyDescent="0.35">
      <c r="B538" s="41">
        <f>DATA!$C$2+7*2</f>
        <v>14</v>
      </c>
      <c r="C538" s="40" t="str">
        <f>IF(DATA!A544="Z7 - REMOVAL","Z7", IF(DATA!A544="Z6 - PLACEMENT","Z6", IF(DATA!A544="ZL - MOVEMENT", "ZL","")))</f>
        <v/>
      </c>
      <c r="D538" s="40" t="str">
        <f>IF(DATA!B544="SPECIAL EVENT","SE", IF(DATA!B544="NON SPECIAL EVENT", "NSE",""))</f>
        <v/>
      </c>
      <c r="E538" s="42" t="str">
        <f>IF(DATA!P544="BREWED COFFEE","BC", IF(DATA!P544="BREWED TEA","BT", IF(DATA!P544="FOUNTAIN","F", IF(DATA!P544="COOLER","C", IF(DATA!P544="FROZEN BEV. MACHINE", "FBM", IF(DATA!P544="ICETAINER", "IT", IF(DATA!P544="VENDERS","V"," ")))))))</f>
        <v xml:space="preserve"> </v>
      </c>
      <c r="F538" s="41" t="str">
        <f>IF(DATA!C544="CLOSED OUTLET -REMOVAL","X", IF(DATA!C544="ALL OTHER -REMOVAL", "O", IF(DATA!C544="CUSTOMER -PLACEMENT", "C", IF(DATA!C544="CUSTOMER -MOVEMENT", "C", " "))))</f>
        <v xml:space="preserve"> </v>
      </c>
      <c r="G538" s="40" t="str">
        <f t="shared" si="8"/>
        <v xml:space="preserve">|| | </v>
      </c>
      <c r="H538" s="39" t="e">
        <f>VLOOKUP(G:G,'INPUT ZCAM HIDE'!A:E,5,0)</f>
        <v>#N/A</v>
      </c>
      <c r="I538" s="39" t="e">
        <f>VLOOKUP(G:G,'INPUT ZCAM HIDE'!A:F,6,0)</f>
        <v>#N/A</v>
      </c>
    </row>
    <row r="539" spans="2:9" x14ac:dyDescent="0.35">
      <c r="B539" s="41">
        <f>DATA!$C$2+7*2</f>
        <v>14</v>
      </c>
      <c r="C539" s="40" t="str">
        <f>IF(DATA!A545="Z7 - REMOVAL","Z7", IF(DATA!A545="Z6 - PLACEMENT","Z6", IF(DATA!A545="ZL - MOVEMENT", "ZL","")))</f>
        <v/>
      </c>
      <c r="D539" s="40" t="str">
        <f>IF(DATA!B545="SPECIAL EVENT","SE", IF(DATA!B545="NON SPECIAL EVENT", "NSE",""))</f>
        <v/>
      </c>
      <c r="E539" s="42" t="str">
        <f>IF(DATA!P545="BREWED COFFEE","BC", IF(DATA!P545="BREWED TEA","BT", IF(DATA!P545="FOUNTAIN","F", IF(DATA!P545="COOLER","C", IF(DATA!P545="FROZEN BEV. MACHINE", "FBM", IF(DATA!P545="ICETAINER", "IT", IF(DATA!P545="VENDERS","V"," ")))))))</f>
        <v xml:space="preserve"> </v>
      </c>
      <c r="F539" s="41" t="str">
        <f>IF(DATA!C545="CLOSED OUTLET -REMOVAL","X", IF(DATA!C545="ALL OTHER -REMOVAL", "O", IF(DATA!C545="CUSTOMER -PLACEMENT", "C", IF(DATA!C545="CUSTOMER -MOVEMENT", "C", " "))))</f>
        <v xml:space="preserve"> </v>
      </c>
      <c r="G539" s="40" t="str">
        <f t="shared" si="8"/>
        <v xml:space="preserve">|| | </v>
      </c>
      <c r="H539" s="39" t="e">
        <f>VLOOKUP(G:G,'INPUT ZCAM HIDE'!A:E,5,0)</f>
        <v>#N/A</v>
      </c>
      <c r="I539" s="39" t="e">
        <f>VLOOKUP(G:G,'INPUT ZCAM HIDE'!A:F,6,0)</f>
        <v>#N/A</v>
      </c>
    </row>
    <row r="540" spans="2:9" x14ac:dyDescent="0.35">
      <c r="B540" s="41">
        <f>DATA!$C$2+7*2</f>
        <v>14</v>
      </c>
      <c r="C540" s="40" t="str">
        <f>IF(DATA!A546="Z7 - REMOVAL","Z7", IF(DATA!A546="Z6 - PLACEMENT","Z6", IF(DATA!A546="ZL - MOVEMENT", "ZL","")))</f>
        <v/>
      </c>
      <c r="D540" s="40" t="str">
        <f>IF(DATA!B546="SPECIAL EVENT","SE", IF(DATA!B546="NON SPECIAL EVENT", "NSE",""))</f>
        <v/>
      </c>
      <c r="E540" s="42" t="str">
        <f>IF(DATA!P546="BREWED COFFEE","BC", IF(DATA!P546="BREWED TEA","BT", IF(DATA!P546="FOUNTAIN","F", IF(DATA!P546="COOLER","C", IF(DATA!P546="FROZEN BEV. MACHINE", "FBM", IF(DATA!P546="ICETAINER", "IT", IF(DATA!P546="VENDERS","V"," ")))))))</f>
        <v xml:space="preserve"> </v>
      </c>
      <c r="F540" s="41" t="str">
        <f>IF(DATA!C546="CLOSED OUTLET -REMOVAL","X", IF(DATA!C546="ALL OTHER -REMOVAL", "O", IF(DATA!C546="CUSTOMER -PLACEMENT", "C", IF(DATA!C546="CUSTOMER -MOVEMENT", "C", " "))))</f>
        <v xml:space="preserve"> </v>
      </c>
      <c r="G540" s="40" t="str">
        <f t="shared" si="8"/>
        <v xml:space="preserve">|| | </v>
      </c>
      <c r="H540" s="39" t="e">
        <f>VLOOKUP(G:G,'INPUT ZCAM HIDE'!A:E,5,0)</f>
        <v>#N/A</v>
      </c>
      <c r="I540" s="39" t="e">
        <f>VLOOKUP(G:G,'INPUT ZCAM HIDE'!A:F,6,0)</f>
        <v>#N/A</v>
      </c>
    </row>
    <row r="541" spans="2:9" x14ac:dyDescent="0.35">
      <c r="B541" s="41">
        <f>DATA!$C$2+7*2</f>
        <v>14</v>
      </c>
      <c r="C541" s="40" t="str">
        <f>IF(DATA!A547="Z7 - REMOVAL","Z7", IF(DATA!A547="Z6 - PLACEMENT","Z6", IF(DATA!A547="ZL - MOVEMENT", "ZL","")))</f>
        <v/>
      </c>
      <c r="D541" s="40" t="str">
        <f>IF(DATA!B547="SPECIAL EVENT","SE", IF(DATA!B547="NON SPECIAL EVENT", "NSE",""))</f>
        <v/>
      </c>
      <c r="E541" s="42" t="str">
        <f>IF(DATA!P547="BREWED COFFEE","BC", IF(DATA!P547="BREWED TEA","BT", IF(DATA!P547="FOUNTAIN","F", IF(DATA!P547="COOLER","C", IF(DATA!P547="FROZEN BEV. MACHINE", "FBM", IF(DATA!P547="ICETAINER", "IT", IF(DATA!P547="VENDERS","V"," ")))))))</f>
        <v xml:space="preserve"> </v>
      </c>
      <c r="F541" s="41" t="str">
        <f>IF(DATA!C547="CLOSED OUTLET -REMOVAL","X", IF(DATA!C547="ALL OTHER -REMOVAL", "O", IF(DATA!C547="CUSTOMER -PLACEMENT", "C", IF(DATA!C547="CUSTOMER -MOVEMENT", "C", " "))))</f>
        <v xml:space="preserve"> </v>
      </c>
      <c r="G541" s="40" t="str">
        <f t="shared" si="8"/>
        <v xml:space="preserve">|| | </v>
      </c>
      <c r="H541" s="39" t="e">
        <f>VLOOKUP(G:G,'INPUT ZCAM HIDE'!A:E,5,0)</f>
        <v>#N/A</v>
      </c>
      <c r="I541" s="39" t="e">
        <f>VLOOKUP(G:G,'INPUT ZCAM HIDE'!A:F,6,0)</f>
        <v>#N/A</v>
      </c>
    </row>
    <row r="542" spans="2:9" x14ac:dyDescent="0.35">
      <c r="B542" s="41">
        <f>DATA!$C$2+7*2</f>
        <v>14</v>
      </c>
      <c r="C542" s="40" t="str">
        <f>IF(DATA!A548="Z7 - REMOVAL","Z7", IF(DATA!A548="Z6 - PLACEMENT","Z6", IF(DATA!A548="ZL - MOVEMENT", "ZL","")))</f>
        <v/>
      </c>
      <c r="D542" s="40" t="str">
        <f>IF(DATA!B548="SPECIAL EVENT","SE", IF(DATA!B548="NON SPECIAL EVENT", "NSE",""))</f>
        <v/>
      </c>
      <c r="E542" s="42" t="str">
        <f>IF(DATA!P548="BREWED COFFEE","BC", IF(DATA!P548="BREWED TEA","BT", IF(DATA!P548="FOUNTAIN","F", IF(DATA!P548="COOLER","C", IF(DATA!P548="FROZEN BEV. MACHINE", "FBM", IF(DATA!P548="ICETAINER", "IT", IF(DATA!P548="VENDERS","V"," ")))))))</f>
        <v xml:space="preserve"> </v>
      </c>
      <c r="F542" s="41" t="str">
        <f>IF(DATA!C548="CLOSED OUTLET -REMOVAL","X", IF(DATA!C548="ALL OTHER -REMOVAL", "O", IF(DATA!C548="CUSTOMER -PLACEMENT", "C", IF(DATA!C548="CUSTOMER -MOVEMENT", "C", " "))))</f>
        <v xml:space="preserve"> </v>
      </c>
      <c r="G542" s="40" t="str">
        <f t="shared" si="8"/>
        <v xml:space="preserve">|| | </v>
      </c>
      <c r="H542" s="39" t="e">
        <f>VLOOKUP(G:G,'INPUT ZCAM HIDE'!A:E,5,0)</f>
        <v>#N/A</v>
      </c>
      <c r="I542" s="39" t="e">
        <f>VLOOKUP(G:G,'INPUT ZCAM HIDE'!A:F,6,0)</f>
        <v>#N/A</v>
      </c>
    </row>
    <row r="543" spans="2:9" x14ac:dyDescent="0.35">
      <c r="B543" s="41">
        <f>DATA!$C$2+7*2</f>
        <v>14</v>
      </c>
      <c r="C543" s="40" t="str">
        <f>IF(DATA!A549="Z7 - REMOVAL","Z7", IF(DATA!A549="Z6 - PLACEMENT","Z6", IF(DATA!A549="ZL - MOVEMENT", "ZL","")))</f>
        <v/>
      </c>
      <c r="D543" s="40" t="str">
        <f>IF(DATA!B549="SPECIAL EVENT","SE", IF(DATA!B549="NON SPECIAL EVENT", "NSE",""))</f>
        <v/>
      </c>
      <c r="E543" s="42" t="str">
        <f>IF(DATA!P549="BREWED COFFEE","BC", IF(DATA!P549="BREWED TEA","BT", IF(DATA!P549="FOUNTAIN","F", IF(DATA!P549="COOLER","C", IF(DATA!P549="FROZEN BEV. MACHINE", "FBM", IF(DATA!P549="ICETAINER", "IT", IF(DATA!P549="VENDERS","V"," ")))))))</f>
        <v xml:space="preserve"> </v>
      </c>
      <c r="F543" s="41" t="str">
        <f>IF(DATA!C549="CLOSED OUTLET -REMOVAL","X", IF(DATA!C549="ALL OTHER -REMOVAL", "O", IF(DATA!C549="CUSTOMER -PLACEMENT", "C", IF(DATA!C549="CUSTOMER -MOVEMENT", "C", " "))))</f>
        <v xml:space="preserve"> </v>
      </c>
      <c r="G543" s="40" t="str">
        <f t="shared" si="8"/>
        <v xml:space="preserve">|| | </v>
      </c>
      <c r="H543" s="39" t="e">
        <f>VLOOKUP(G:G,'INPUT ZCAM HIDE'!A:E,5,0)</f>
        <v>#N/A</v>
      </c>
      <c r="I543" s="39" t="e">
        <f>VLOOKUP(G:G,'INPUT ZCAM HIDE'!A:F,6,0)</f>
        <v>#N/A</v>
      </c>
    </row>
    <row r="544" spans="2:9" x14ac:dyDescent="0.35">
      <c r="B544" s="41">
        <f>DATA!$C$2+7*2</f>
        <v>14</v>
      </c>
      <c r="C544" s="40" t="str">
        <f>IF(DATA!A550="Z7 - REMOVAL","Z7", IF(DATA!A550="Z6 - PLACEMENT","Z6", IF(DATA!A550="ZL - MOVEMENT", "ZL","")))</f>
        <v/>
      </c>
      <c r="D544" s="40" t="str">
        <f>IF(DATA!B550="SPECIAL EVENT","SE", IF(DATA!B550="NON SPECIAL EVENT", "NSE",""))</f>
        <v/>
      </c>
      <c r="E544" s="42" t="str">
        <f>IF(DATA!P550="BREWED COFFEE","BC", IF(DATA!P550="BREWED TEA","BT", IF(DATA!P550="FOUNTAIN","F", IF(DATA!P550="COOLER","C", IF(DATA!P550="FROZEN BEV. MACHINE", "FBM", IF(DATA!P550="ICETAINER", "IT", IF(DATA!P550="VENDERS","V"," ")))))))</f>
        <v xml:space="preserve"> </v>
      </c>
      <c r="F544" s="41" t="str">
        <f>IF(DATA!C550="CLOSED OUTLET -REMOVAL","X", IF(DATA!C550="ALL OTHER -REMOVAL", "O", IF(DATA!C550="CUSTOMER -PLACEMENT", "C", IF(DATA!C550="CUSTOMER -MOVEMENT", "C", " "))))</f>
        <v xml:space="preserve"> </v>
      </c>
      <c r="G544" s="40" t="str">
        <f t="shared" si="8"/>
        <v xml:space="preserve">|| | </v>
      </c>
      <c r="H544" s="39" t="e">
        <f>VLOOKUP(G:G,'INPUT ZCAM HIDE'!A:E,5,0)</f>
        <v>#N/A</v>
      </c>
      <c r="I544" s="39" t="e">
        <f>VLOOKUP(G:G,'INPUT ZCAM HIDE'!A:F,6,0)</f>
        <v>#N/A</v>
      </c>
    </row>
    <row r="545" spans="2:9" x14ac:dyDescent="0.35">
      <c r="B545" s="41">
        <f>DATA!$C$2+7*2</f>
        <v>14</v>
      </c>
      <c r="C545" s="40" t="str">
        <f>IF(DATA!A551="Z7 - REMOVAL","Z7", IF(DATA!A551="Z6 - PLACEMENT","Z6", IF(DATA!A551="ZL - MOVEMENT", "ZL","")))</f>
        <v/>
      </c>
      <c r="D545" s="40" t="str">
        <f>IF(DATA!B551="SPECIAL EVENT","SE", IF(DATA!B551="NON SPECIAL EVENT", "NSE",""))</f>
        <v/>
      </c>
      <c r="E545" s="42" t="str">
        <f>IF(DATA!P551="BREWED COFFEE","BC", IF(DATA!P551="BREWED TEA","BT", IF(DATA!P551="FOUNTAIN","F", IF(DATA!P551="COOLER","C", IF(DATA!P551="FROZEN BEV. MACHINE", "FBM", IF(DATA!P551="ICETAINER", "IT", IF(DATA!P551="VENDERS","V"," ")))))))</f>
        <v xml:space="preserve"> </v>
      </c>
      <c r="F545" s="41" t="str">
        <f>IF(DATA!C551="CLOSED OUTLET -REMOVAL","X", IF(DATA!C551="ALL OTHER -REMOVAL", "O", IF(DATA!C551="CUSTOMER -PLACEMENT", "C", IF(DATA!C551="CUSTOMER -MOVEMENT", "C", " "))))</f>
        <v xml:space="preserve"> </v>
      </c>
      <c r="G545" s="40" t="str">
        <f t="shared" si="8"/>
        <v xml:space="preserve">|| | </v>
      </c>
      <c r="H545" s="39" t="e">
        <f>VLOOKUP(G:G,'INPUT ZCAM HIDE'!A:E,5,0)</f>
        <v>#N/A</v>
      </c>
      <c r="I545" s="39" t="e">
        <f>VLOOKUP(G:G,'INPUT ZCAM HIDE'!A:F,6,0)</f>
        <v>#N/A</v>
      </c>
    </row>
    <row r="546" spans="2:9" x14ac:dyDescent="0.35">
      <c r="B546" s="41">
        <f>DATA!$C$2+7*2</f>
        <v>14</v>
      </c>
      <c r="C546" s="40" t="str">
        <f>IF(DATA!A552="Z7 - REMOVAL","Z7", IF(DATA!A552="Z6 - PLACEMENT","Z6", IF(DATA!A552="ZL - MOVEMENT", "ZL","")))</f>
        <v/>
      </c>
      <c r="D546" s="40" t="str">
        <f>IF(DATA!B552="SPECIAL EVENT","SE", IF(DATA!B552="NON SPECIAL EVENT", "NSE",""))</f>
        <v/>
      </c>
      <c r="E546" s="42" t="str">
        <f>IF(DATA!P552="BREWED COFFEE","BC", IF(DATA!P552="BREWED TEA","BT", IF(DATA!P552="FOUNTAIN","F", IF(DATA!P552="COOLER","C", IF(DATA!P552="FROZEN BEV. MACHINE", "FBM", IF(DATA!P552="ICETAINER", "IT", IF(DATA!P552="VENDERS","V"," ")))))))</f>
        <v xml:space="preserve"> </v>
      </c>
      <c r="F546" s="41" t="str">
        <f>IF(DATA!C552="CLOSED OUTLET -REMOVAL","X", IF(DATA!C552="ALL OTHER -REMOVAL", "O", IF(DATA!C552="CUSTOMER -PLACEMENT", "C", IF(DATA!C552="CUSTOMER -MOVEMENT", "C", " "))))</f>
        <v xml:space="preserve"> </v>
      </c>
      <c r="G546" s="40" t="str">
        <f t="shared" si="8"/>
        <v xml:space="preserve">|| | </v>
      </c>
      <c r="H546" s="39" t="e">
        <f>VLOOKUP(G:G,'INPUT ZCAM HIDE'!A:E,5,0)</f>
        <v>#N/A</v>
      </c>
      <c r="I546" s="39" t="e">
        <f>VLOOKUP(G:G,'INPUT ZCAM HIDE'!A:F,6,0)</f>
        <v>#N/A</v>
      </c>
    </row>
    <row r="547" spans="2:9" x14ac:dyDescent="0.35">
      <c r="B547" s="41">
        <f>DATA!$C$2+7*2</f>
        <v>14</v>
      </c>
      <c r="C547" s="40" t="str">
        <f>IF(DATA!A553="Z7 - REMOVAL","Z7", IF(DATA!A553="Z6 - PLACEMENT","Z6", IF(DATA!A553="ZL - MOVEMENT", "ZL","")))</f>
        <v/>
      </c>
      <c r="D547" s="40" t="str">
        <f>IF(DATA!B553="SPECIAL EVENT","SE", IF(DATA!B553="NON SPECIAL EVENT", "NSE",""))</f>
        <v/>
      </c>
      <c r="E547" s="42" t="str">
        <f>IF(DATA!P553="BREWED COFFEE","BC", IF(DATA!P553="BREWED TEA","BT", IF(DATA!P553="FOUNTAIN","F", IF(DATA!P553="COOLER","C", IF(DATA!P553="FROZEN BEV. MACHINE", "FBM", IF(DATA!P553="ICETAINER", "IT", IF(DATA!P553="VENDERS","V"," ")))))))</f>
        <v xml:space="preserve"> </v>
      </c>
      <c r="F547" s="41" t="str">
        <f>IF(DATA!C553="CLOSED OUTLET -REMOVAL","X", IF(DATA!C553="ALL OTHER -REMOVAL", "O", IF(DATA!C553="CUSTOMER -PLACEMENT", "C", IF(DATA!C553="CUSTOMER -MOVEMENT", "C", " "))))</f>
        <v xml:space="preserve"> </v>
      </c>
      <c r="G547" s="40" t="str">
        <f t="shared" si="8"/>
        <v xml:space="preserve">|| | </v>
      </c>
      <c r="H547" s="39" t="e">
        <f>VLOOKUP(G:G,'INPUT ZCAM HIDE'!A:E,5,0)</f>
        <v>#N/A</v>
      </c>
      <c r="I547" s="39" t="e">
        <f>VLOOKUP(G:G,'INPUT ZCAM HIDE'!A:F,6,0)</f>
        <v>#N/A</v>
      </c>
    </row>
    <row r="548" spans="2:9" x14ac:dyDescent="0.35">
      <c r="B548" s="41">
        <f>DATA!$C$2+7*2</f>
        <v>14</v>
      </c>
      <c r="C548" s="40" t="str">
        <f>IF(DATA!A554="Z7 - REMOVAL","Z7", IF(DATA!A554="Z6 - PLACEMENT","Z6", IF(DATA!A554="ZL - MOVEMENT", "ZL","")))</f>
        <v/>
      </c>
      <c r="D548" s="40" t="str">
        <f>IF(DATA!B554="SPECIAL EVENT","SE", IF(DATA!B554="NON SPECIAL EVENT", "NSE",""))</f>
        <v/>
      </c>
      <c r="E548" s="42" t="str">
        <f>IF(DATA!P554="BREWED COFFEE","BC", IF(DATA!P554="BREWED TEA","BT", IF(DATA!P554="FOUNTAIN","F", IF(DATA!P554="COOLER","C", IF(DATA!P554="FROZEN BEV. MACHINE", "FBM", IF(DATA!P554="ICETAINER", "IT", IF(DATA!P554="VENDERS","V"," ")))))))</f>
        <v xml:space="preserve"> </v>
      </c>
      <c r="F548" s="41" t="str">
        <f>IF(DATA!C554="CLOSED OUTLET -REMOVAL","X", IF(DATA!C554="ALL OTHER -REMOVAL", "O", IF(DATA!C554="CUSTOMER -PLACEMENT", "C", IF(DATA!C554="CUSTOMER -MOVEMENT", "C", " "))))</f>
        <v xml:space="preserve"> </v>
      </c>
      <c r="G548" s="40" t="str">
        <f t="shared" si="8"/>
        <v xml:space="preserve">|| | </v>
      </c>
      <c r="H548" s="39" t="e">
        <f>VLOOKUP(G:G,'INPUT ZCAM HIDE'!A:E,5,0)</f>
        <v>#N/A</v>
      </c>
      <c r="I548" s="39" t="e">
        <f>VLOOKUP(G:G,'INPUT ZCAM HIDE'!A:F,6,0)</f>
        <v>#N/A</v>
      </c>
    </row>
    <row r="549" spans="2:9" x14ac:dyDescent="0.35">
      <c r="B549" s="41">
        <f>DATA!$C$2+7*2</f>
        <v>14</v>
      </c>
      <c r="C549" s="40" t="str">
        <f>IF(DATA!A555="Z7 - REMOVAL","Z7", IF(DATA!A555="Z6 - PLACEMENT","Z6", IF(DATA!A555="ZL - MOVEMENT", "ZL","")))</f>
        <v/>
      </c>
      <c r="D549" s="40" t="str">
        <f>IF(DATA!B555="SPECIAL EVENT","SE", IF(DATA!B555="NON SPECIAL EVENT", "NSE",""))</f>
        <v/>
      </c>
      <c r="E549" s="42" t="str">
        <f>IF(DATA!P555="BREWED COFFEE","BC", IF(DATA!P555="BREWED TEA","BT", IF(DATA!P555="FOUNTAIN","F", IF(DATA!P555="COOLER","C", IF(DATA!P555="FROZEN BEV. MACHINE", "FBM", IF(DATA!P555="ICETAINER", "IT", IF(DATA!P555="VENDERS","V"," ")))))))</f>
        <v xml:space="preserve"> </v>
      </c>
      <c r="F549" s="41" t="str">
        <f>IF(DATA!C555="CLOSED OUTLET -REMOVAL","X", IF(DATA!C555="ALL OTHER -REMOVAL", "O", IF(DATA!C555="CUSTOMER -PLACEMENT", "C", IF(DATA!C555="CUSTOMER -MOVEMENT", "C", " "))))</f>
        <v xml:space="preserve"> </v>
      </c>
      <c r="G549" s="40" t="str">
        <f t="shared" si="8"/>
        <v xml:space="preserve">|| | </v>
      </c>
      <c r="H549" s="39" t="e">
        <f>VLOOKUP(G:G,'INPUT ZCAM HIDE'!A:E,5,0)</f>
        <v>#N/A</v>
      </c>
      <c r="I549" s="39" t="e">
        <f>VLOOKUP(G:G,'INPUT ZCAM HIDE'!A:F,6,0)</f>
        <v>#N/A</v>
      </c>
    </row>
    <row r="550" spans="2:9" x14ac:dyDescent="0.35">
      <c r="B550" s="41">
        <f>DATA!$C$2+7*2</f>
        <v>14</v>
      </c>
      <c r="C550" s="40" t="str">
        <f>IF(DATA!A556="Z7 - REMOVAL","Z7", IF(DATA!A556="Z6 - PLACEMENT","Z6", IF(DATA!A556="ZL - MOVEMENT", "ZL","")))</f>
        <v/>
      </c>
      <c r="D550" s="40" t="str">
        <f>IF(DATA!B556="SPECIAL EVENT","SE", IF(DATA!B556="NON SPECIAL EVENT", "NSE",""))</f>
        <v/>
      </c>
      <c r="E550" s="42" t="str">
        <f>IF(DATA!P556="BREWED COFFEE","BC", IF(DATA!P556="BREWED TEA","BT", IF(DATA!P556="FOUNTAIN","F", IF(DATA!P556="COOLER","C", IF(DATA!P556="FROZEN BEV. MACHINE", "FBM", IF(DATA!P556="ICETAINER", "IT", IF(DATA!P556="VENDERS","V"," ")))))))</f>
        <v xml:space="preserve"> </v>
      </c>
      <c r="F550" s="41" t="str">
        <f>IF(DATA!C556="CLOSED OUTLET -REMOVAL","X", IF(DATA!C556="ALL OTHER -REMOVAL", "O", IF(DATA!C556="CUSTOMER -PLACEMENT", "C", IF(DATA!C556="CUSTOMER -MOVEMENT", "C", " "))))</f>
        <v xml:space="preserve"> </v>
      </c>
      <c r="G550" s="40" t="str">
        <f t="shared" si="8"/>
        <v xml:space="preserve">|| | </v>
      </c>
      <c r="H550" s="39" t="e">
        <f>VLOOKUP(G:G,'INPUT ZCAM HIDE'!A:E,5,0)</f>
        <v>#N/A</v>
      </c>
      <c r="I550" s="39" t="e">
        <f>VLOOKUP(G:G,'INPUT ZCAM HIDE'!A:F,6,0)</f>
        <v>#N/A</v>
      </c>
    </row>
    <row r="551" spans="2:9" x14ac:dyDescent="0.35">
      <c r="B551" s="41">
        <f>DATA!$C$2+7*2</f>
        <v>14</v>
      </c>
      <c r="C551" s="40" t="str">
        <f>IF(DATA!A557="Z7 - REMOVAL","Z7", IF(DATA!A557="Z6 - PLACEMENT","Z6", IF(DATA!A557="ZL - MOVEMENT", "ZL","")))</f>
        <v/>
      </c>
      <c r="D551" s="40" t="str">
        <f>IF(DATA!B557="SPECIAL EVENT","SE", IF(DATA!B557="NON SPECIAL EVENT", "NSE",""))</f>
        <v/>
      </c>
      <c r="E551" s="42" t="str">
        <f>IF(DATA!P557="BREWED COFFEE","BC", IF(DATA!P557="BREWED TEA","BT", IF(DATA!P557="FOUNTAIN","F", IF(DATA!P557="COOLER","C", IF(DATA!P557="FROZEN BEV. MACHINE", "FBM", IF(DATA!P557="ICETAINER", "IT", IF(DATA!P557="VENDERS","V"," ")))))))</f>
        <v xml:space="preserve"> </v>
      </c>
      <c r="F551" s="41" t="str">
        <f>IF(DATA!C557="CLOSED OUTLET -REMOVAL","X", IF(DATA!C557="ALL OTHER -REMOVAL", "O", IF(DATA!C557="CUSTOMER -PLACEMENT", "C", IF(DATA!C557="CUSTOMER -MOVEMENT", "C", " "))))</f>
        <v xml:space="preserve"> </v>
      </c>
      <c r="G551" s="40" t="str">
        <f t="shared" si="8"/>
        <v xml:space="preserve">|| | </v>
      </c>
      <c r="H551" s="39" t="e">
        <f>VLOOKUP(G:G,'INPUT ZCAM HIDE'!A:E,5,0)</f>
        <v>#N/A</v>
      </c>
      <c r="I551" s="39" t="e">
        <f>VLOOKUP(G:G,'INPUT ZCAM HIDE'!A:F,6,0)</f>
        <v>#N/A</v>
      </c>
    </row>
    <row r="552" spans="2:9" x14ac:dyDescent="0.35">
      <c r="B552" s="41">
        <f>DATA!$C$2+7*2</f>
        <v>14</v>
      </c>
      <c r="C552" s="40" t="str">
        <f>IF(DATA!A558="Z7 - REMOVAL","Z7", IF(DATA!A558="Z6 - PLACEMENT","Z6", IF(DATA!A558="ZL - MOVEMENT", "ZL","")))</f>
        <v/>
      </c>
      <c r="D552" s="40" t="str">
        <f>IF(DATA!B558="SPECIAL EVENT","SE", IF(DATA!B558="NON SPECIAL EVENT", "NSE",""))</f>
        <v/>
      </c>
      <c r="E552" s="42" t="str">
        <f>IF(DATA!P558="BREWED COFFEE","BC", IF(DATA!P558="BREWED TEA","BT", IF(DATA!P558="FOUNTAIN","F", IF(DATA!P558="COOLER","C", IF(DATA!P558="FROZEN BEV. MACHINE", "FBM", IF(DATA!P558="ICETAINER", "IT", IF(DATA!P558="VENDERS","V"," ")))))))</f>
        <v xml:space="preserve"> </v>
      </c>
      <c r="F552" s="41" t="str">
        <f>IF(DATA!C558="CLOSED OUTLET -REMOVAL","X", IF(DATA!C558="ALL OTHER -REMOVAL", "O", IF(DATA!C558="CUSTOMER -PLACEMENT", "C", IF(DATA!C558="CUSTOMER -MOVEMENT", "C", " "))))</f>
        <v xml:space="preserve"> </v>
      </c>
      <c r="G552" s="40" t="str">
        <f t="shared" si="8"/>
        <v xml:space="preserve">|| | </v>
      </c>
      <c r="H552" s="39" t="e">
        <f>VLOOKUP(G:G,'INPUT ZCAM HIDE'!A:E,5,0)</f>
        <v>#N/A</v>
      </c>
      <c r="I552" s="39" t="e">
        <f>VLOOKUP(G:G,'INPUT ZCAM HIDE'!A:F,6,0)</f>
        <v>#N/A</v>
      </c>
    </row>
    <row r="553" spans="2:9" x14ac:dyDescent="0.35">
      <c r="B553" s="41">
        <f>DATA!$C$2+7*2</f>
        <v>14</v>
      </c>
      <c r="C553" s="40" t="str">
        <f>IF(DATA!A559="Z7 - REMOVAL","Z7", IF(DATA!A559="Z6 - PLACEMENT","Z6", IF(DATA!A559="ZL - MOVEMENT", "ZL","")))</f>
        <v/>
      </c>
      <c r="D553" s="40" t="str">
        <f>IF(DATA!B559="SPECIAL EVENT","SE", IF(DATA!B559="NON SPECIAL EVENT", "NSE",""))</f>
        <v/>
      </c>
      <c r="E553" s="42" t="str">
        <f>IF(DATA!P559="BREWED COFFEE","BC", IF(DATA!P559="BREWED TEA","BT", IF(DATA!P559="FOUNTAIN","F", IF(DATA!P559="COOLER","C", IF(DATA!P559="FROZEN BEV. MACHINE", "FBM", IF(DATA!P559="ICETAINER", "IT", IF(DATA!P559="VENDERS","V"," ")))))))</f>
        <v xml:space="preserve"> </v>
      </c>
      <c r="F553" s="41" t="str">
        <f>IF(DATA!C559="CLOSED OUTLET -REMOVAL","X", IF(DATA!C559="ALL OTHER -REMOVAL", "O", IF(DATA!C559="CUSTOMER -PLACEMENT", "C", IF(DATA!C559="CUSTOMER -MOVEMENT", "C", " "))))</f>
        <v xml:space="preserve"> </v>
      </c>
      <c r="G553" s="40" t="str">
        <f t="shared" si="8"/>
        <v xml:space="preserve">|| | </v>
      </c>
      <c r="H553" s="39" t="e">
        <f>VLOOKUP(G:G,'INPUT ZCAM HIDE'!A:E,5,0)</f>
        <v>#N/A</v>
      </c>
      <c r="I553" s="39" t="e">
        <f>VLOOKUP(G:G,'INPUT ZCAM HIDE'!A:F,6,0)</f>
        <v>#N/A</v>
      </c>
    </row>
    <row r="554" spans="2:9" x14ac:dyDescent="0.35">
      <c r="B554" s="41">
        <f>DATA!$C$2+7*2</f>
        <v>14</v>
      </c>
      <c r="C554" s="40" t="str">
        <f>IF(DATA!A560="Z7 - REMOVAL","Z7", IF(DATA!A560="Z6 - PLACEMENT","Z6", IF(DATA!A560="ZL - MOVEMENT", "ZL","")))</f>
        <v/>
      </c>
      <c r="D554" s="40" t="str">
        <f>IF(DATA!B560="SPECIAL EVENT","SE", IF(DATA!B560="NON SPECIAL EVENT", "NSE",""))</f>
        <v/>
      </c>
      <c r="E554" s="42" t="str">
        <f>IF(DATA!P560="BREWED COFFEE","BC", IF(DATA!P560="BREWED TEA","BT", IF(DATA!P560="FOUNTAIN","F", IF(DATA!P560="COOLER","C", IF(DATA!P560="FROZEN BEV. MACHINE", "FBM", IF(DATA!P560="ICETAINER", "IT", IF(DATA!P560="VENDERS","V"," ")))))))</f>
        <v xml:space="preserve"> </v>
      </c>
      <c r="F554" s="41" t="str">
        <f>IF(DATA!C560="CLOSED OUTLET -REMOVAL","X", IF(DATA!C560="ALL OTHER -REMOVAL", "O", IF(DATA!C560="CUSTOMER -PLACEMENT", "C", IF(DATA!C560="CUSTOMER -MOVEMENT", "C", " "))))</f>
        <v xml:space="preserve"> </v>
      </c>
      <c r="G554" s="40" t="str">
        <f t="shared" si="8"/>
        <v xml:space="preserve">|| | </v>
      </c>
      <c r="H554" s="39" t="e">
        <f>VLOOKUP(G:G,'INPUT ZCAM HIDE'!A:E,5,0)</f>
        <v>#N/A</v>
      </c>
      <c r="I554" s="39" t="e">
        <f>VLOOKUP(G:G,'INPUT ZCAM HIDE'!A:F,6,0)</f>
        <v>#N/A</v>
      </c>
    </row>
    <row r="555" spans="2:9" x14ac:dyDescent="0.35">
      <c r="B555" s="41">
        <f>DATA!$C$2+7*2</f>
        <v>14</v>
      </c>
      <c r="C555" s="40" t="str">
        <f>IF(DATA!A561="Z7 - REMOVAL","Z7", IF(DATA!A561="Z6 - PLACEMENT","Z6", IF(DATA!A561="ZL - MOVEMENT", "ZL","")))</f>
        <v/>
      </c>
      <c r="D555" s="40" t="str">
        <f>IF(DATA!B561="SPECIAL EVENT","SE", IF(DATA!B561="NON SPECIAL EVENT", "NSE",""))</f>
        <v/>
      </c>
      <c r="E555" s="42" t="str">
        <f>IF(DATA!P561="BREWED COFFEE","BC", IF(DATA!P561="BREWED TEA","BT", IF(DATA!P561="FOUNTAIN","F", IF(DATA!P561="COOLER","C", IF(DATA!P561="FROZEN BEV. MACHINE", "FBM", IF(DATA!P561="ICETAINER", "IT", IF(DATA!P561="VENDERS","V"," ")))))))</f>
        <v xml:space="preserve"> </v>
      </c>
      <c r="F555" s="41" t="str">
        <f>IF(DATA!C561="CLOSED OUTLET -REMOVAL","X", IF(DATA!C561="ALL OTHER -REMOVAL", "O", IF(DATA!C561="CUSTOMER -PLACEMENT", "C", IF(DATA!C561="CUSTOMER -MOVEMENT", "C", " "))))</f>
        <v xml:space="preserve"> </v>
      </c>
      <c r="G555" s="40" t="str">
        <f t="shared" si="8"/>
        <v xml:space="preserve">|| | </v>
      </c>
      <c r="H555" s="39" t="e">
        <f>VLOOKUP(G:G,'INPUT ZCAM HIDE'!A:E,5,0)</f>
        <v>#N/A</v>
      </c>
      <c r="I555" s="39" t="e">
        <f>VLOOKUP(G:G,'INPUT ZCAM HIDE'!A:F,6,0)</f>
        <v>#N/A</v>
      </c>
    </row>
    <row r="556" spans="2:9" x14ac:dyDescent="0.35">
      <c r="B556" s="41">
        <f>DATA!$C$2+7*2</f>
        <v>14</v>
      </c>
      <c r="C556" s="40" t="str">
        <f>IF(DATA!A562="Z7 - REMOVAL","Z7", IF(DATA!A562="Z6 - PLACEMENT","Z6", IF(DATA!A562="ZL - MOVEMENT", "ZL","")))</f>
        <v/>
      </c>
      <c r="D556" s="40" t="str">
        <f>IF(DATA!B562="SPECIAL EVENT","SE", IF(DATA!B562="NON SPECIAL EVENT", "NSE",""))</f>
        <v/>
      </c>
      <c r="E556" s="42" t="str">
        <f>IF(DATA!P562="BREWED COFFEE","BC", IF(DATA!P562="BREWED TEA","BT", IF(DATA!P562="FOUNTAIN","F", IF(DATA!P562="COOLER","C", IF(DATA!P562="FROZEN BEV. MACHINE", "FBM", IF(DATA!P562="ICETAINER", "IT", IF(DATA!P562="VENDERS","V"," ")))))))</f>
        <v xml:space="preserve"> </v>
      </c>
      <c r="F556" s="41" t="str">
        <f>IF(DATA!C562="CLOSED OUTLET -REMOVAL","X", IF(DATA!C562="ALL OTHER -REMOVAL", "O", IF(DATA!C562="CUSTOMER -PLACEMENT", "C", IF(DATA!C562="CUSTOMER -MOVEMENT", "C", " "))))</f>
        <v xml:space="preserve"> </v>
      </c>
      <c r="G556" s="40" t="str">
        <f t="shared" si="8"/>
        <v xml:space="preserve">|| | </v>
      </c>
      <c r="H556" s="39" t="e">
        <f>VLOOKUP(G:G,'INPUT ZCAM HIDE'!A:E,5,0)</f>
        <v>#N/A</v>
      </c>
      <c r="I556" s="39" t="e">
        <f>VLOOKUP(G:G,'INPUT ZCAM HIDE'!A:F,6,0)</f>
        <v>#N/A</v>
      </c>
    </row>
    <row r="557" spans="2:9" x14ac:dyDescent="0.35">
      <c r="B557" s="41">
        <f>DATA!$C$2+7*2</f>
        <v>14</v>
      </c>
      <c r="C557" s="40" t="str">
        <f>IF(DATA!A563="Z7 - REMOVAL","Z7", IF(DATA!A563="Z6 - PLACEMENT","Z6", IF(DATA!A563="ZL - MOVEMENT", "ZL","")))</f>
        <v/>
      </c>
      <c r="D557" s="40" t="str">
        <f>IF(DATA!B563="SPECIAL EVENT","SE", IF(DATA!B563="NON SPECIAL EVENT", "NSE",""))</f>
        <v/>
      </c>
      <c r="E557" s="42" t="str">
        <f>IF(DATA!P563="BREWED COFFEE","BC", IF(DATA!P563="BREWED TEA","BT", IF(DATA!P563="FOUNTAIN","F", IF(DATA!P563="COOLER","C", IF(DATA!P563="FROZEN BEV. MACHINE", "FBM", IF(DATA!P563="ICETAINER", "IT", IF(DATA!P563="VENDERS","V"," ")))))))</f>
        <v xml:space="preserve"> </v>
      </c>
      <c r="F557" s="41" t="str">
        <f>IF(DATA!C563="CLOSED OUTLET -REMOVAL","X", IF(DATA!C563="ALL OTHER -REMOVAL", "O", IF(DATA!C563="CUSTOMER -PLACEMENT", "C", IF(DATA!C563="CUSTOMER -MOVEMENT", "C", " "))))</f>
        <v xml:space="preserve"> </v>
      </c>
      <c r="G557" s="40" t="str">
        <f t="shared" si="8"/>
        <v xml:space="preserve">|| | </v>
      </c>
      <c r="H557" s="39" t="e">
        <f>VLOOKUP(G:G,'INPUT ZCAM HIDE'!A:E,5,0)</f>
        <v>#N/A</v>
      </c>
      <c r="I557" s="39" t="e">
        <f>VLOOKUP(G:G,'INPUT ZCAM HIDE'!A:F,6,0)</f>
        <v>#N/A</v>
      </c>
    </row>
    <row r="558" spans="2:9" x14ac:dyDescent="0.35">
      <c r="B558" s="41">
        <f>DATA!$C$2+7*2</f>
        <v>14</v>
      </c>
      <c r="C558" s="40" t="str">
        <f>IF(DATA!A564="Z7 - REMOVAL","Z7", IF(DATA!A564="Z6 - PLACEMENT","Z6", IF(DATA!A564="ZL - MOVEMENT", "ZL","")))</f>
        <v/>
      </c>
      <c r="D558" s="40" t="str">
        <f>IF(DATA!B564="SPECIAL EVENT","SE", IF(DATA!B564="NON SPECIAL EVENT", "NSE",""))</f>
        <v/>
      </c>
      <c r="E558" s="42" t="str">
        <f>IF(DATA!P564="BREWED COFFEE","BC", IF(DATA!P564="BREWED TEA","BT", IF(DATA!P564="FOUNTAIN","F", IF(DATA!P564="COOLER","C", IF(DATA!P564="FROZEN BEV. MACHINE", "FBM", IF(DATA!P564="ICETAINER", "IT", IF(DATA!P564="VENDERS","V"," ")))))))</f>
        <v xml:space="preserve"> </v>
      </c>
      <c r="F558" s="41" t="str">
        <f>IF(DATA!C564="CLOSED OUTLET -REMOVAL","X", IF(DATA!C564="ALL OTHER -REMOVAL", "O", IF(DATA!C564="CUSTOMER -PLACEMENT", "C", IF(DATA!C564="CUSTOMER -MOVEMENT", "C", " "))))</f>
        <v xml:space="preserve"> </v>
      </c>
      <c r="G558" s="40" t="str">
        <f t="shared" si="8"/>
        <v xml:space="preserve">|| | </v>
      </c>
      <c r="H558" s="39" t="e">
        <f>VLOOKUP(G:G,'INPUT ZCAM HIDE'!A:E,5,0)</f>
        <v>#N/A</v>
      </c>
      <c r="I558" s="39" t="e">
        <f>VLOOKUP(G:G,'INPUT ZCAM HIDE'!A:F,6,0)</f>
        <v>#N/A</v>
      </c>
    </row>
    <row r="559" spans="2:9" x14ac:dyDescent="0.35">
      <c r="B559" s="41">
        <f>DATA!$C$2+7*2</f>
        <v>14</v>
      </c>
      <c r="C559" s="40" t="str">
        <f>IF(DATA!A565="Z7 - REMOVAL","Z7", IF(DATA!A565="Z6 - PLACEMENT","Z6", IF(DATA!A565="ZL - MOVEMENT", "ZL","")))</f>
        <v/>
      </c>
      <c r="D559" s="40" t="str">
        <f>IF(DATA!B565="SPECIAL EVENT","SE", IF(DATA!B565="NON SPECIAL EVENT", "NSE",""))</f>
        <v/>
      </c>
      <c r="E559" s="42" t="str">
        <f>IF(DATA!P565="BREWED COFFEE","BC", IF(DATA!P565="BREWED TEA","BT", IF(DATA!P565="FOUNTAIN","F", IF(DATA!P565="COOLER","C", IF(DATA!P565="FROZEN BEV. MACHINE", "FBM", IF(DATA!P565="ICETAINER", "IT", IF(DATA!P565="VENDERS","V"," ")))))))</f>
        <v xml:space="preserve"> </v>
      </c>
      <c r="F559" s="41" t="str">
        <f>IF(DATA!C565="CLOSED OUTLET -REMOVAL","X", IF(DATA!C565="ALL OTHER -REMOVAL", "O", IF(DATA!C565="CUSTOMER -PLACEMENT", "C", IF(DATA!C565="CUSTOMER -MOVEMENT", "C", " "))))</f>
        <v xml:space="preserve"> </v>
      </c>
      <c r="G559" s="40" t="str">
        <f t="shared" si="8"/>
        <v xml:space="preserve">|| | </v>
      </c>
      <c r="H559" s="39" t="e">
        <f>VLOOKUP(G:G,'INPUT ZCAM HIDE'!A:E,5,0)</f>
        <v>#N/A</v>
      </c>
      <c r="I559" s="39" t="e">
        <f>VLOOKUP(G:G,'INPUT ZCAM HIDE'!A:F,6,0)</f>
        <v>#N/A</v>
      </c>
    </row>
    <row r="560" spans="2:9" x14ac:dyDescent="0.35">
      <c r="B560" s="41">
        <f>DATA!$C$2+7*2</f>
        <v>14</v>
      </c>
      <c r="C560" s="40" t="str">
        <f>IF(DATA!A566="Z7 - REMOVAL","Z7", IF(DATA!A566="Z6 - PLACEMENT","Z6", IF(DATA!A566="ZL - MOVEMENT", "ZL","")))</f>
        <v/>
      </c>
      <c r="D560" s="40" t="str">
        <f>IF(DATA!B566="SPECIAL EVENT","SE", IF(DATA!B566="NON SPECIAL EVENT", "NSE",""))</f>
        <v/>
      </c>
      <c r="E560" s="42" t="str">
        <f>IF(DATA!P566="BREWED COFFEE","BC", IF(DATA!P566="BREWED TEA","BT", IF(DATA!P566="FOUNTAIN","F", IF(DATA!P566="COOLER","C", IF(DATA!P566="FROZEN BEV. MACHINE", "FBM", IF(DATA!P566="ICETAINER", "IT", IF(DATA!P566="VENDERS","V"," ")))))))</f>
        <v xml:space="preserve"> </v>
      </c>
      <c r="F560" s="41" t="str">
        <f>IF(DATA!C566="CLOSED OUTLET -REMOVAL","X", IF(DATA!C566="ALL OTHER -REMOVAL", "O", IF(DATA!C566="CUSTOMER -PLACEMENT", "C", IF(DATA!C566="CUSTOMER -MOVEMENT", "C", " "))))</f>
        <v xml:space="preserve"> </v>
      </c>
      <c r="G560" s="40" t="str">
        <f t="shared" si="8"/>
        <v xml:space="preserve">|| | </v>
      </c>
      <c r="H560" s="39" t="e">
        <f>VLOOKUP(G:G,'INPUT ZCAM HIDE'!A:E,5,0)</f>
        <v>#N/A</v>
      </c>
      <c r="I560" s="39" t="e">
        <f>VLOOKUP(G:G,'INPUT ZCAM HIDE'!A:F,6,0)</f>
        <v>#N/A</v>
      </c>
    </row>
    <row r="561" spans="2:9" x14ac:dyDescent="0.35">
      <c r="B561" s="41">
        <f>DATA!$C$2+7*2</f>
        <v>14</v>
      </c>
      <c r="C561" s="40" t="str">
        <f>IF(DATA!A567="Z7 - REMOVAL","Z7", IF(DATA!A567="Z6 - PLACEMENT","Z6", IF(DATA!A567="ZL - MOVEMENT", "ZL","")))</f>
        <v/>
      </c>
      <c r="D561" s="40" t="str">
        <f>IF(DATA!B567="SPECIAL EVENT","SE", IF(DATA!B567="NON SPECIAL EVENT", "NSE",""))</f>
        <v/>
      </c>
      <c r="E561" s="42" t="str">
        <f>IF(DATA!P567="BREWED COFFEE","BC", IF(DATA!P567="BREWED TEA","BT", IF(DATA!P567="FOUNTAIN","F", IF(DATA!P567="COOLER","C", IF(DATA!P567="FROZEN BEV. MACHINE", "FBM", IF(DATA!P567="ICETAINER", "IT", IF(DATA!P567="VENDERS","V"," ")))))))</f>
        <v xml:space="preserve"> </v>
      </c>
      <c r="F561" s="41" t="str">
        <f>IF(DATA!C567="CLOSED OUTLET -REMOVAL","X", IF(DATA!C567="ALL OTHER -REMOVAL", "O", IF(DATA!C567="CUSTOMER -PLACEMENT", "C", IF(DATA!C567="CUSTOMER -MOVEMENT", "C", " "))))</f>
        <v xml:space="preserve"> </v>
      </c>
      <c r="G561" s="40" t="str">
        <f t="shared" si="8"/>
        <v xml:space="preserve">|| | </v>
      </c>
      <c r="H561" s="39" t="e">
        <f>VLOOKUP(G:G,'INPUT ZCAM HIDE'!A:E,5,0)</f>
        <v>#N/A</v>
      </c>
      <c r="I561" s="39" t="e">
        <f>VLOOKUP(G:G,'INPUT ZCAM HIDE'!A:F,6,0)</f>
        <v>#N/A</v>
      </c>
    </row>
    <row r="562" spans="2:9" x14ac:dyDescent="0.35">
      <c r="B562" s="41">
        <f>DATA!$C$2+7*2</f>
        <v>14</v>
      </c>
      <c r="C562" s="40" t="str">
        <f>IF(DATA!A568="Z7 - REMOVAL","Z7", IF(DATA!A568="Z6 - PLACEMENT","Z6", IF(DATA!A568="ZL - MOVEMENT", "ZL","")))</f>
        <v/>
      </c>
      <c r="D562" s="40" t="str">
        <f>IF(DATA!B568="SPECIAL EVENT","SE", IF(DATA!B568="NON SPECIAL EVENT", "NSE",""))</f>
        <v/>
      </c>
      <c r="E562" s="42" t="str">
        <f>IF(DATA!P568="BREWED COFFEE","BC", IF(DATA!P568="BREWED TEA","BT", IF(DATA!P568="FOUNTAIN","F", IF(DATA!P568="COOLER","C", IF(DATA!P568="FROZEN BEV. MACHINE", "FBM", IF(DATA!P568="ICETAINER", "IT", IF(DATA!P568="VENDERS","V"," ")))))))</f>
        <v xml:space="preserve"> </v>
      </c>
      <c r="F562" s="41" t="str">
        <f>IF(DATA!C568="CLOSED OUTLET -REMOVAL","X", IF(DATA!C568="ALL OTHER -REMOVAL", "O", IF(DATA!C568="CUSTOMER -PLACEMENT", "C", IF(DATA!C568="CUSTOMER -MOVEMENT", "C", " "))))</f>
        <v xml:space="preserve"> </v>
      </c>
      <c r="G562" s="40" t="str">
        <f t="shared" si="8"/>
        <v xml:space="preserve">|| | </v>
      </c>
      <c r="H562" s="39" t="e">
        <f>VLOOKUP(G:G,'INPUT ZCAM HIDE'!A:E,5,0)</f>
        <v>#N/A</v>
      </c>
      <c r="I562" s="39" t="e">
        <f>VLOOKUP(G:G,'INPUT ZCAM HIDE'!A:F,6,0)</f>
        <v>#N/A</v>
      </c>
    </row>
    <row r="563" spans="2:9" x14ac:dyDescent="0.35">
      <c r="B563" s="41">
        <f>DATA!$C$2+7*2</f>
        <v>14</v>
      </c>
      <c r="C563" s="40" t="str">
        <f>IF(DATA!A569="Z7 - REMOVAL","Z7", IF(DATA!A569="Z6 - PLACEMENT","Z6", IF(DATA!A569="ZL - MOVEMENT", "ZL","")))</f>
        <v/>
      </c>
      <c r="D563" s="40" t="str">
        <f>IF(DATA!B569="SPECIAL EVENT","SE", IF(DATA!B569="NON SPECIAL EVENT", "NSE",""))</f>
        <v/>
      </c>
      <c r="E563" s="42" t="str">
        <f>IF(DATA!P569="BREWED COFFEE","BC", IF(DATA!P569="BREWED TEA","BT", IF(DATA!P569="FOUNTAIN","F", IF(DATA!P569="COOLER","C", IF(DATA!P569="FROZEN BEV. MACHINE", "FBM", IF(DATA!P569="ICETAINER", "IT", IF(DATA!P569="VENDERS","V"," ")))))))</f>
        <v xml:space="preserve"> </v>
      </c>
      <c r="F563" s="41" t="str">
        <f>IF(DATA!C569="CLOSED OUTLET -REMOVAL","X", IF(DATA!C569="ALL OTHER -REMOVAL", "O", IF(DATA!C569="CUSTOMER -PLACEMENT", "C", IF(DATA!C569="CUSTOMER -MOVEMENT", "C", " "))))</f>
        <v xml:space="preserve"> </v>
      </c>
      <c r="G563" s="40" t="str">
        <f t="shared" si="8"/>
        <v xml:space="preserve">|| | </v>
      </c>
      <c r="H563" s="39" t="e">
        <f>VLOOKUP(G:G,'INPUT ZCAM HIDE'!A:E,5,0)</f>
        <v>#N/A</v>
      </c>
      <c r="I563" s="39" t="e">
        <f>VLOOKUP(G:G,'INPUT ZCAM HIDE'!A:F,6,0)</f>
        <v>#N/A</v>
      </c>
    </row>
    <row r="564" spans="2:9" x14ac:dyDescent="0.35">
      <c r="B564" s="41">
        <f>DATA!$C$2+7*2</f>
        <v>14</v>
      </c>
      <c r="C564" s="40" t="str">
        <f>IF(DATA!A570="Z7 - REMOVAL","Z7", IF(DATA!A570="Z6 - PLACEMENT","Z6", IF(DATA!A570="ZL - MOVEMENT", "ZL","")))</f>
        <v/>
      </c>
      <c r="D564" s="40" t="str">
        <f>IF(DATA!B570="SPECIAL EVENT","SE", IF(DATA!B570="NON SPECIAL EVENT", "NSE",""))</f>
        <v/>
      </c>
      <c r="E564" s="42" t="str">
        <f>IF(DATA!P570="BREWED COFFEE","BC", IF(DATA!P570="BREWED TEA","BT", IF(DATA!P570="FOUNTAIN","F", IF(DATA!P570="COOLER","C", IF(DATA!P570="FROZEN BEV. MACHINE", "FBM", IF(DATA!P570="ICETAINER", "IT", IF(DATA!P570="VENDERS","V"," ")))))))</f>
        <v xml:space="preserve"> </v>
      </c>
      <c r="F564" s="41" t="str">
        <f>IF(DATA!C570="CLOSED OUTLET -REMOVAL","X", IF(DATA!C570="ALL OTHER -REMOVAL", "O", IF(DATA!C570="CUSTOMER -PLACEMENT", "C", IF(DATA!C570="CUSTOMER -MOVEMENT", "C", " "))))</f>
        <v xml:space="preserve"> </v>
      </c>
      <c r="G564" s="40" t="str">
        <f t="shared" si="8"/>
        <v xml:space="preserve">|| | </v>
      </c>
      <c r="H564" s="39" t="e">
        <f>VLOOKUP(G:G,'INPUT ZCAM HIDE'!A:E,5,0)</f>
        <v>#N/A</v>
      </c>
      <c r="I564" s="39" t="e">
        <f>VLOOKUP(G:G,'INPUT ZCAM HIDE'!A:F,6,0)</f>
        <v>#N/A</v>
      </c>
    </row>
    <row r="565" spans="2:9" x14ac:dyDescent="0.35">
      <c r="B565" s="41">
        <f>DATA!$C$2+7*2</f>
        <v>14</v>
      </c>
      <c r="C565" s="40" t="str">
        <f>IF(DATA!A571="Z7 - REMOVAL","Z7", IF(DATA!A571="Z6 - PLACEMENT","Z6", IF(DATA!A571="ZL - MOVEMENT", "ZL","")))</f>
        <v/>
      </c>
      <c r="D565" s="40" t="str">
        <f>IF(DATA!B571="SPECIAL EVENT","SE", IF(DATA!B571="NON SPECIAL EVENT", "NSE",""))</f>
        <v/>
      </c>
      <c r="E565" s="42" t="str">
        <f>IF(DATA!P571="BREWED COFFEE","BC", IF(DATA!P571="BREWED TEA","BT", IF(DATA!P571="FOUNTAIN","F", IF(DATA!P571="COOLER","C", IF(DATA!P571="FROZEN BEV. MACHINE", "FBM", IF(DATA!P571="ICETAINER", "IT", IF(DATA!P571="VENDERS","V"," ")))))))</f>
        <v xml:space="preserve"> </v>
      </c>
      <c r="F565" s="41" t="str">
        <f>IF(DATA!C571="CLOSED OUTLET -REMOVAL","X", IF(DATA!C571="ALL OTHER -REMOVAL", "O", IF(DATA!C571="CUSTOMER -PLACEMENT", "C", IF(DATA!C571="CUSTOMER -MOVEMENT", "C", " "))))</f>
        <v xml:space="preserve"> </v>
      </c>
      <c r="G565" s="40" t="str">
        <f t="shared" si="8"/>
        <v xml:space="preserve">|| | </v>
      </c>
      <c r="H565" s="39" t="e">
        <f>VLOOKUP(G:G,'INPUT ZCAM HIDE'!A:E,5,0)</f>
        <v>#N/A</v>
      </c>
      <c r="I565" s="39" t="e">
        <f>VLOOKUP(G:G,'INPUT ZCAM HIDE'!A:F,6,0)</f>
        <v>#N/A</v>
      </c>
    </row>
    <row r="566" spans="2:9" x14ac:dyDescent="0.35">
      <c r="B566" s="41">
        <f>DATA!$C$2+7*2</f>
        <v>14</v>
      </c>
      <c r="C566" s="40" t="str">
        <f>IF(DATA!A572="Z7 - REMOVAL","Z7", IF(DATA!A572="Z6 - PLACEMENT","Z6", IF(DATA!A572="ZL - MOVEMENT", "ZL","")))</f>
        <v/>
      </c>
      <c r="D566" s="40" t="str">
        <f>IF(DATA!B572="SPECIAL EVENT","SE", IF(DATA!B572="NON SPECIAL EVENT", "NSE",""))</f>
        <v/>
      </c>
      <c r="E566" s="42" t="str">
        <f>IF(DATA!P572="BREWED COFFEE","BC", IF(DATA!P572="BREWED TEA","BT", IF(DATA!P572="FOUNTAIN","F", IF(DATA!P572="COOLER","C", IF(DATA!P572="FROZEN BEV. MACHINE", "FBM", IF(DATA!P572="ICETAINER", "IT", IF(DATA!P572="VENDERS","V"," ")))))))</f>
        <v xml:space="preserve"> </v>
      </c>
      <c r="F566" s="41" t="str">
        <f>IF(DATA!C572="CLOSED OUTLET -REMOVAL","X", IF(DATA!C572="ALL OTHER -REMOVAL", "O", IF(DATA!C572="CUSTOMER -PLACEMENT", "C", IF(DATA!C572="CUSTOMER -MOVEMENT", "C", " "))))</f>
        <v xml:space="preserve"> </v>
      </c>
      <c r="G566" s="40" t="str">
        <f t="shared" si="8"/>
        <v xml:space="preserve">|| | </v>
      </c>
      <c r="H566" s="39" t="e">
        <f>VLOOKUP(G:G,'INPUT ZCAM HIDE'!A:E,5,0)</f>
        <v>#N/A</v>
      </c>
      <c r="I566" s="39" t="e">
        <f>VLOOKUP(G:G,'INPUT ZCAM HIDE'!A:F,6,0)</f>
        <v>#N/A</v>
      </c>
    </row>
    <row r="567" spans="2:9" x14ac:dyDescent="0.35">
      <c r="B567" s="41">
        <f>DATA!$C$2+7*2</f>
        <v>14</v>
      </c>
      <c r="C567" s="40" t="str">
        <f>IF(DATA!A573="Z7 - REMOVAL","Z7", IF(DATA!A573="Z6 - PLACEMENT","Z6", IF(DATA!A573="ZL - MOVEMENT", "ZL","")))</f>
        <v/>
      </c>
      <c r="D567" s="40" t="str">
        <f>IF(DATA!B573="SPECIAL EVENT","SE", IF(DATA!B573="NON SPECIAL EVENT", "NSE",""))</f>
        <v/>
      </c>
      <c r="E567" s="42" t="str">
        <f>IF(DATA!P573="BREWED COFFEE","BC", IF(DATA!P573="BREWED TEA","BT", IF(DATA!P573="FOUNTAIN","F", IF(DATA!P573="COOLER","C", IF(DATA!P573="FROZEN BEV. MACHINE", "FBM", IF(DATA!P573="ICETAINER", "IT", IF(DATA!P573="VENDERS","V"," ")))))))</f>
        <v xml:space="preserve"> </v>
      </c>
      <c r="F567" s="41" t="str">
        <f>IF(DATA!C573="CLOSED OUTLET -REMOVAL","X", IF(DATA!C573="ALL OTHER -REMOVAL", "O", IF(DATA!C573="CUSTOMER -PLACEMENT", "C", IF(DATA!C573="CUSTOMER -MOVEMENT", "C", " "))))</f>
        <v xml:space="preserve"> </v>
      </c>
      <c r="G567" s="40" t="str">
        <f t="shared" si="8"/>
        <v xml:space="preserve">|| | </v>
      </c>
      <c r="H567" s="39" t="e">
        <f>VLOOKUP(G:G,'INPUT ZCAM HIDE'!A:E,5,0)</f>
        <v>#N/A</v>
      </c>
      <c r="I567" s="39" t="e">
        <f>VLOOKUP(G:G,'INPUT ZCAM HIDE'!A:F,6,0)</f>
        <v>#N/A</v>
      </c>
    </row>
    <row r="568" spans="2:9" x14ac:dyDescent="0.35">
      <c r="B568" s="41">
        <f>DATA!$C$2+7*2</f>
        <v>14</v>
      </c>
      <c r="C568" s="40" t="str">
        <f>IF(DATA!A574="Z7 - REMOVAL","Z7", IF(DATA!A574="Z6 - PLACEMENT","Z6", IF(DATA!A574="ZL - MOVEMENT", "ZL","")))</f>
        <v/>
      </c>
      <c r="D568" s="40" t="str">
        <f>IF(DATA!B574="SPECIAL EVENT","SE", IF(DATA!B574="NON SPECIAL EVENT", "NSE",""))</f>
        <v/>
      </c>
      <c r="E568" s="42" t="str">
        <f>IF(DATA!P574="BREWED COFFEE","BC", IF(DATA!P574="BREWED TEA","BT", IF(DATA!P574="FOUNTAIN","F", IF(DATA!P574="COOLER","C", IF(DATA!P574="FROZEN BEV. MACHINE", "FBM", IF(DATA!P574="ICETAINER", "IT", IF(DATA!P574="VENDERS","V"," ")))))))</f>
        <v xml:space="preserve"> </v>
      </c>
      <c r="F568" s="41" t="str">
        <f>IF(DATA!C574="CLOSED OUTLET -REMOVAL","X", IF(DATA!C574="ALL OTHER -REMOVAL", "O", IF(DATA!C574="CUSTOMER -PLACEMENT", "C", IF(DATA!C574="CUSTOMER -MOVEMENT", "C", " "))))</f>
        <v xml:space="preserve"> </v>
      </c>
      <c r="G568" s="40" t="str">
        <f t="shared" si="8"/>
        <v xml:space="preserve">|| | </v>
      </c>
      <c r="H568" s="39" t="e">
        <f>VLOOKUP(G:G,'INPUT ZCAM HIDE'!A:E,5,0)</f>
        <v>#N/A</v>
      </c>
      <c r="I568" s="39" t="e">
        <f>VLOOKUP(G:G,'INPUT ZCAM HIDE'!A:F,6,0)</f>
        <v>#N/A</v>
      </c>
    </row>
    <row r="569" spans="2:9" x14ac:dyDescent="0.35">
      <c r="B569" s="41">
        <f>DATA!$C$2+7*2</f>
        <v>14</v>
      </c>
      <c r="C569" s="40" t="str">
        <f>IF(DATA!A575="Z7 - REMOVAL","Z7", IF(DATA!A575="Z6 - PLACEMENT","Z6", IF(DATA!A575="ZL - MOVEMENT", "ZL","")))</f>
        <v/>
      </c>
      <c r="D569" s="40" t="str">
        <f>IF(DATA!B575="SPECIAL EVENT","SE", IF(DATA!B575="NON SPECIAL EVENT", "NSE",""))</f>
        <v/>
      </c>
      <c r="E569" s="42" t="str">
        <f>IF(DATA!P575="BREWED COFFEE","BC", IF(DATA!P575="BREWED TEA","BT", IF(DATA!P575="FOUNTAIN","F", IF(DATA!P575="COOLER","C", IF(DATA!P575="FROZEN BEV. MACHINE", "FBM", IF(DATA!P575="ICETAINER", "IT", IF(DATA!P575="VENDERS","V"," ")))))))</f>
        <v xml:space="preserve"> </v>
      </c>
      <c r="F569" s="41" t="str">
        <f>IF(DATA!C575="CLOSED OUTLET -REMOVAL","X", IF(DATA!C575="ALL OTHER -REMOVAL", "O", IF(DATA!C575="CUSTOMER -PLACEMENT", "C", IF(DATA!C575="CUSTOMER -MOVEMENT", "C", " "))))</f>
        <v xml:space="preserve"> </v>
      </c>
      <c r="G569" s="40" t="str">
        <f t="shared" si="8"/>
        <v xml:space="preserve">|| | </v>
      </c>
      <c r="H569" s="39" t="e">
        <f>VLOOKUP(G:G,'INPUT ZCAM HIDE'!A:E,5,0)</f>
        <v>#N/A</v>
      </c>
      <c r="I569" s="39" t="e">
        <f>VLOOKUP(G:G,'INPUT ZCAM HIDE'!A:F,6,0)</f>
        <v>#N/A</v>
      </c>
    </row>
    <row r="570" spans="2:9" x14ac:dyDescent="0.35">
      <c r="B570" s="41">
        <f>DATA!$C$2+7*2</f>
        <v>14</v>
      </c>
      <c r="C570" s="40" t="str">
        <f>IF(DATA!A576="Z7 - REMOVAL","Z7", IF(DATA!A576="Z6 - PLACEMENT","Z6", IF(DATA!A576="ZL - MOVEMENT", "ZL","")))</f>
        <v/>
      </c>
      <c r="D570" s="40" t="str">
        <f>IF(DATA!B576="SPECIAL EVENT","SE", IF(DATA!B576="NON SPECIAL EVENT", "NSE",""))</f>
        <v/>
      </c>
      <c r="E570" s="42" t="str">
        <f>IF(DATA!P576="BREWED COFFEE","BC", IF(DATA!P576="BREWED TEA","BT", IF(DATA!P576="FOUNTAIN","F", IF(DATA!P576="COOLER","C", IF(DATA!P576="FROZEN BEV. MACHINE", "FBM", IF(DATA!P576="ICETAINER", "IT", IF(DATA!P576="VENDERS","V"," ")))))))</f>
        <v xml:space="preserve"> </v>
      </c>
      <c r="F570" s="41" t="str">
        <f>IF(DATA!C576="CLOSED OUTLET -REMOVAL","X", IF(DATA!C576="ALL OTHER -REMOVAL", "O", IF(DATA!C576="CUSTOMER -PLACEMENT", "C", IF(DATA!C576="CUSTOMER -MOVEMENT", "C", " "))))</f>
        <v xml:space="preserve"> </v>
      </c>
      <c r="G570" s="40" t="str">
        <f t="shared" si="8"/>
        <v xml:space="preserve">|| | </v>
      </c>
      <c r="H570" s="39" t="e">
        <f>VLOOKUP(G:G,'INPUT ZCAM HIDE'!A:E,5,0)</f>
        <v>#N/A</v>
      </c>
      <c r="I570" s="39" t="e">
        <f>VLOOKUP(G:G,'INPUT ZCAM HIDE'!A:F,6,0)</f>
        <v>#N/A</v>
      </c>
    </row>
    <row r="571" spans="2:9" x14ac:dyDescent="0.35">
      <c r="B571" s="41">
        <f>DATA!$C$2+7*2</f>
        <v>14</v>
      </c>
      <c r="C571" s="40" t="str">
        <f>IF(DATA!A577="Z7 - REMOVAL","Z7", IF(DATA!A577="Z6 - PLACEMENT","Z6", IF(DATA!A577="ZL - MOVEMENT", "ZL","")))</f>
        <v/>
      </c>
      <c r="D571" s="40" t="str">
        <f>IF(DATA!B577="SPECIAL EVENT","SE", IF(DATA!B577="NON SPECIAL EVENT", "NSE",""))</f>
        <v/>
      </c>
      <c r="E571" s="42" t="str">
        <f>IF(DATA!P577="BREWED COFFEE","BC", IF(DATA!P577="BREWED TEA","BT", IF(DATA!P577="FOUNTAIN","F", IF(DATA!P577="COOLER","C", IF(DATA!P577="FROZEN BEV. MACHINE", "FBM", IF(DATA!P577="ICETAINER", "IT", IF(DATA!P577="VENDERS","V"," ")))))))</f>
        <v xml:space="preserve"> </v>
      </c>
      <c r="F571" s="41" t="str">
        <f>IF(DATA!C577="CLOSED OUTLET -REMOVAL","X", IF(DATA!C577="ALL OTHER -REMOVAL", "O", IF(DATA!C577="CUSTOMER -PLACEMENT", "C", IF(DATA!C577="CUSTOMER -MOVEMENT", "C", " "))))</f>
        <v xml:space="preserve"> </v>
      </c>
      <c r="G571" s="40" t="str">
        <f t="shared" si="8"/>
        <v xml:space="preserve">|| | </v>
      </c>
      <c r="H571" s="39" t="e">
        <f>VLOOKUP(G:G,'INPUT ZCAM HIDE'!A:E,5,0)</f>
        <v>#N/A</v>
      </c>
      <c r="I571" s="39" t="e">
        <f>VLOOKUP(G:G,'INPUT ZCAM HIDE'!A:F,6,0)</f>
        <v>#N/A</v>
      </c>
    </row>
    <row r="572" spans="2:9" x14ac:dyDescent="0.35">
      <c r="B572" s="41">
        <f>DATA!$C$2+7*2</f>
        <v>14</v>
      </c>
      <c r="C572" s="40" t="str">
        <f>IF(DATA!A578="Z7 - REMOVAL","Z7", IF(DATA!A578="Z6 - PLACEMENT","Z6", IF(DATA!A578="ZL - MOVEMENT", "ZL","")))</f>
        <v/>
      </c>
      <c r="D572" s="40" t="str">
        <f>IF(DATA!B578="SPECIAL EVENT","SE", IF(DATA!B578="NON SPECIAL EVENT", "NSE",""))</f>
        <v/>
      </c>
      <c r="E572" s="42" t="str">
        <f>IF(DATA!P578="BREWED COFFEE","BC", IF(DATA!P578="BREWED TEA","BT", IF(DATA!P578="FOUNTAIN","F", IF(DATA!P578="COOLER","C", IF(DATA!P578="FROZEN BEV. MACHINE", "FBM", IF(DATA!P578="ICETAINER", "IT", IF(DATA!P578="VENDERS","V"," ")))))))</f>
        <v xml:space="preserve"> </v>
      </c>
      <c r="F572" s="41" t="str">
        <f>IF(DATA!C578="CLOSED OUTLET -REMOVAL","X", IF(DATA!C578="ALL OTHER -REMOVAL", "O", IF(DATA!C578="CUSTOMER -PLACEMENT", "C", IF(DATA!C578="CUSTOMER -MOVEMENT", "C", " "))))</f>
        <v xml:space="preserve"> </v>
      </c>
      <c r="G572" s="40" t="str">
        <f t="shared" si="8"/>
        <v xml:space="preserve">|| | </v>
      </c>
      <c r="H572" s="39" t="e">
        <f>VLOOKUP(G:G,'INPUT ZCAM HIDE'!A:E,5,0)</f>
        <v>#N/A</v>
      </c>
      <c r="I572" s="39" t="e">
        <f>VLOOKUP(G:G,'INPUT ZCAM HIDE'!A:F,6,0)</f>
        <v>#N/A</v>
      </c>
    </row>
    <row r="573" spans="2:9" x14ac:dyDescent="0.35">
      <c r="B573" s="41">
        <f>DATA!$C$2+7*2</f>
        <v>14</v>
      </c>
      <c r="C573" s="40" t="str">
        <f>IF(DATA!A579="Z7 - REMOVAL","Z7", IF(DATA!A579="Z6 - PLACEMENT","Z6", IF(DATA!A579="ZL - MOVEMENT", "ZL","")))</f>
        <v/>
      </c>
      <c r="D573" s="40" t="str">
        <f>IF(DATA!B579="SPECIAL EVENT","SE", IF(DATA!B579="NON SPECIAL EVENT", "NSE",""))</f>
        <v/>
      </c>
      <c r="E573" s="42" t="str">
        <f>IF(DATA!P579="BREWED COFFEE","BC", IF(DATA!P579="BREWED TEA","BT", IF(DATA!P579="FOUNTAIN","F", IF(DATA!P579="COOLER","C", IF(DATA!P579="FROZEN BEV. MACHINE", "FBM", IF(DATA!P579="ICETAINER", "IT", IF(DATA!P579="VENDERS","V"," ")))))))</f>
        <v xml:space="preserve"> </v>
      </c>
      <c r="F573" s="41" t="str">
        <f>IF(DATA!C579="CLOSED OUTLET -REMOVAL","X", IF(DATA!C579="ALL OTHER -REMOVAL", "O", IF(DATA!C579="CUSTOMER -PLACEMENT", "C", IF(DATA!C579="CUSTOMER -MOVEMENT", "C", " "))))</f>
        <v xml:space="preserve"> </v>
      </c>
      <c r="G573" s="40" t="str">
        <f t="shared" si="8"/>
        <v xml:space="preserve">|| | </v>
      </c>
      <c r="H573" s="39" t="e">
        <f>VLOOKUP(G:G,'INPUT ZCAM HIDE'!A:E,5,0)</f>
        <v>#N/A</v>
      </c>
      <c r="I573" s="39" t="e">
        <f>VLOOKUP(G:G,'INPUT ZCAM HIDE'!A:F,6,0)</f>
        <v>#N/A</v>
      </c>
    </row>
    <row r="574" spans="2:9" x14ac:dyDescent="0.35">
      <c r="B574" s="41">
        <f>DATA!$C$2+7*2</f>
        <v>14</v>
      </c>
      <c r="C574" s="40" t="str">
        <f>IF(DATA!A580="Z7 - REMOVAL","Z7", IF(DATA!A580="Z6 - PLACEMENT","Z6", IF(DATA!A580="ZL - MOVEMENT", "ZL","")))</f>
        <v/>
      </c>
      <c r="D574" s="40" t="str">
        <f>IF(DATA!B580="SPECIAL EVENT","SE", IF(DATA!B580="NON SPECIAL EVENT", "NSE",""))</f>
        <v/>
      </c>
      <c r="E574" s="42" t="str">
        <f>IF(DATA!P580="BREWED COFFEE","BC", IF(DATA!P580="BREWED TEA","BT", IF(DATA!P580="FOUNTAIN","F", IF(DATA!P580="COOLER","C", IF(DATA!P580="FROZEN BEV. MACHINE", "FBM", IF(DATA!P580="ICETAINER", "IT", IF(DATA!P580="VENDERS","V"," ")))))))</f>
        <v xml:space="preserve"> </v>
      </c>
      <c r="F574" s="41" t="str">
        <f>IF(DATA!C580="CLOSED OUTLET -REMOVAL","X", IF(DATA!C580="ALL OTHER -REMOVAL", "O", IF(DATA!C580="CUSTOMER -PLACEMENT", "C", IF(DATA!C580="CUSTOMER -MOVEMENT", "C", " "))))</f>
        <v xml:space="preserve"> </v>
      </c>
      <c r="G574" s="40" t="str">
        <f t="shared" si="8"/>
        <v xml:space="preserve">|| | </v>
      </c>
      <c r="H574" s="39" t="e">
        <f>VLOOKUP(G:G,'INPUT ZCAM HIDE'!A:E,5,0)</f>
        <v>#N/A</v>
      </c>
      <c r="I574" s="39" t="e">
        <f>VLOOKUP(G:G,'INPUT ZCAM HIDE'!A:F,6,0)</f>
        <v>#N/A</v>
      </c>
    </row>
    <row r="575" spans="2:9" x14ac:dyDescent="0.35">
      <c r="B575" s="41">
        <f>DATA!$C$2+7*2</f>
        <v>14</v>
      </c>
      <c r="C575" s="40" t="str">
        <f>IF(DATA!A581="Z7 - REMOVAL","Z7", IF(DATA!A581="Z6 - PLACEMENT","Z6", IF(DATA!A581="ZL - MOVEMENT", "ZL","")))</f>
        <v/>
      </c>
      <c r="D575" s="40" t="str">
        <f>IF(DATA!B581="SPECIAL EVENT","SE", IF(DATA!B581="NON SPECIAL EVENT", "NSE",""))</f>
        <v/>
      </c>
      <c r="E575" s="42" t="str">
        <f>IF(DATA!P581="BREWED COFFEE","BC", IF(DATA!P581="BREWED TEA","BT", IF(DATA!P581="FOUNTAIN","F", IF(DATA!P581="COOLER","C", IF(DATA!P581="FROZEN BEV. MACHINE", "FBM", IF(DATA!P581="ICETAINER", "IT", IF(DATA!P581="VENDERS","V"," ")))))))</f>
        <v xml:space="preserve"> </v>
      </c>
      <c r="F575" s="41" t="str">
        <f>IF(DATA!C581="CLOSED OUTLET -REMOVAL","X", IF(DATA!C581="ALL OTHER -REMOVAL", "O", IF(DATA!C581="CUSTOMER -PLACEMENT", "C", IF(DATA!C581="CUSTOMER -MOVEMENT", "C", " "))))</f>
        <v xml:space="preserve"> </v>
      </c>
      <c r="G575" s="40" t="str">
        <f t="shared" si="8"/>
        <v xml:space="preserve">|| | </v>
      </c>
      <c r="H575" s="39" t="e">
        <f>VLOOKUP(G:G,'INPUT ZCAM HIDE'!A:E,5,0)</f>
        <v>#N/A</v>
      </c>
      <c r="I575" s="39" t="e">
        <f>VLOOKUP(G:G,'INPUT ZCAM HIDE'!A:F,6,0)</f>
        <v>#N/A</v>
      </c>
    </row>
    <row r="576" spans="2:9" x14ac:dyDescent="0.35">
      <c r="B576" s="41">
        <f>DATA!$C$2+7*2</f>
        <v>14</v>
      </c>
      <c r="C576" s="40" t="str">
        <f>IF(DATA!A582="Z7 - REMOVAL","Z7", IF(DATA!A582="Z6 - PLACEMENT","Z6", IF(DATA!A582="ZL - MOVEMENT", "ZL","")))</f>
        <v/>
      </c>
      <c r="D576" s="40" t="str">
        <f>IF(DATA!B582="SPECIAL EVENT","SE", IF(DATA!B582="NON SPECIAL EVENT", "NSE",""))</f>
        <v/>
      </c>
      <c r="E576" s="42" t="str">
        <f>IF(DATA!P582="BREWED COFFEE","BC", IF(DATA!P582="BREWED TEA","BT", IF(DATA!P582="FOUNTAIN","F", IF(DATA!P582="COOLER","C", IF(DATA!P582="FROZEN BEV. MACHINE", "FBM", IF(DATA!P582="ICETAINER", "IT", IF(DATA!P582="VENDERS","V"," ")))))))</f>
        <v xml:space="preserve"> </v>
      </c>
      <c r="F576" s="41" t="str">
        <f>IF(DATA!C582="CLOSED OUTLET -REMOVAL","X", IF(DATA!C582="ALL OTHER -REMOVAL", "O", IF(DATA!C582="CUSTOMER -PLACEMENT", "C", IF(DATA!C582="CUSTOMER -MOVEMENT", "C", " "))))</f>
        <v xml:space="preserve"> </v>
      </c>
      <c r="G576" s="40" t="str">
        <f t="shared" si="8"/>
        <v xml:space="preserve">|| | </v>
      </c>
      <c r="H576" s="39" t="e">
        <f>VLOOKUP(G:G,'INPUT ZCAM HIDE'!A:E,5,0)</f>
        <v>#N/A</v>
      </c>
      <c r="I576" s="39" t="e">
        <f>VLOOKUP(G:G,'INPUT ZCAM HIDE'!A:F,6,0)</f>
        <v>#N/A</v>
      </c>
    </row>
    <row r="577" spans="2:9" x14ac:dyDescent="0.35">
      <c r="B577" s="41">
        <f>DATA!$C$2+7*2</f>
        <v>14</v>
      </c>
      <c r="C577" s="40" t="str">
        <f>IF(DATA!A583="Z7 - REMOVAL","Z7", IF(DATA!A583="Z6 - PLACEMENT","Z6", IF(DATA!A583="ZL - MOVEMENT", "ZL","")))</f>
        <v/>
      </c>
      <c r="D577" s="40" t="str">
        <f>IF(DATA!B583="SPECIAL EVENT","SE", IF(DATA!B583="NON SPECIAL EVENT", "NSE",""))</f>
        <v/>
      </c>
      <c r="E577" s="42" t="str">
        <f>IF(DATA!P583="BREWED COFFEE","BC", IF(DATA!P583="BREWED TEA","BT", IF(DATA!P583="FOUNTAIN","F", IF(DATA!P583="COOLER","C", IF(DATA!P583="FROZEN BEV. MACHINE", "FBM", IF(DATA!P583="ICETAINER", "IT", IF(DATA!P583="VENDERS","V"," ")))))))</f>
        <v xml:space="preserve"> </v>
      </c>
      <c r="F577" s="41" t="str">
        <f>IF(DATA!C583="CLOSED OUTLET -REMOVAL","X", IF(DATA!C583="ALL OTHER -REMOVAL", "O", IF(DATA!C583="CUSTOMER -PLACEMENT", "C", IF(DATA!C583="CUSTOMER -MOVEMENT", "C", " "))))</f>
        <v xml:space="preserve"> </v>
      </c>
      <c r="G577" s="40" t="str">
        <f t="shared" si="8"/>
        <v xml:space="preserve">|| | </v>
      </c>
      <c r="H577" s="39" t="e">
        <f>VLOOKUP(G:G,'INPUT ZCAM HIDE'!A:E,5,0)</f>
        <v>#N/A</v>
      </c>
      <c r="I577" s="39" t="e">
        <f>VLOOKUP(G:G,'INPUT ZCAM HIDE'!A:F,6,0)</f>
        <v>#N/A</v>
      </c>
    </row>
    <row r="578" spans="2:9" x14ac:dyDescent="0.35">
      <c r="B578" s="41">
        <f>DATA!$C$2+7*2</f>
        <v>14</v>
      </c>
      <c r="C578" s="40" t="str">
        <f>IF(DATA!A584="Z7 - REMOVAL","Z7", IF(DATA!A584="Z6 - PLACEMENT","Z6", IF(DATA!A584="ZL - MOVEMENT", "ZL","")))</f>
        <v/>
      </c>
      <c r="D578" s="40" t="str">
        <f>IF(DATA!B584="SPECIAL EVENT","SE", IF(DATA!B584="NON SPECIAL EVENT", "NSE",""))</f>
        <v/>
      </c>
      <c r="E578" s="42" t="str">
        <f>IF(DATA!P584="BREWED COFFEE","BC", IF(DATA!P584="BREWED TEA","BT", IF(DATA!P584="FOUNTAIN","F", IF(DATA!P584="COOLER","C", IF(DATA!P584="FROZEN BEV. MACHINE", "FBM", IF(DATA!P584="ICETAINER", "IT", IF(DATA!P584="VENDERS","V"," ")))))))</f>
        <v xml:space="preserve"> </v>
      </c>
      <c r="F578" s="41" t="str">
        <f>IF(DATA!C584="CLOSED OUTLET -REMOVAL","X", IF(DATA!C584="ALL OTHER -REMOVAL", "O", IF(DATA!C584="CUSTOMER -PLACEMENT", "C", IF(DATA!C584="CUSTOMER -MOVEMENT", "C", " "))))</f>
        <v xml:space="preserve"> </v>
      </c>
      <c r="G578" s="40" t="str">
        <f t="shared" si="8"/>
        <v xml:space="preserve">|| | </v>
      </c>
      <c r="H578" s="39" t="e">
        <f>VLOOKUP(G:G,'INPUT ZCAM HIDE'!A:E,5,0)</f>
        <v>#N/A</v>
      </c>
      <c r="I578" s="39" t="e">
        <f>VLOOKUP(G:G,'INPUT ZCAM HIDE'!A:F,6,0)</f>
        <v>#N/A</v>
      </c>
    </row>
    <row r="579" spans="2:9" x14ac:dyDescent="0.35">
      <c r="B579" s="41">
        <f>DATA!$C$2+7*2</f>
        <v>14</v>
      </c>
      <c r="C579" s="40" t="str">
        <f>IF(DATA!A585="Z7 - REMOVAL","Z7", IF(DATA!A585="Z6 - PLACEMENT","Z6", IF(DATA!A585="ZL - MOVEMENT", "ZL","")))</f>
        <v/>
      </c>
      <c r="D579" s="40" t="str">
        <f>IF(DATA!B585="SPECIAL EVENT","SE", IF(DATA!B585="NON SPECIAL EVENT", "NSE",""))</f>
        <v/>
      </c>
      <c r="E579" s="42" t="str">
        <f>IF(DATA!P585="BREWED COFFEE","BC", IF(DATA!P585="BREWED TEA","BT", IF(DATA!P585="FOUNTAIN","F", IF(DATA!P585="COOLER","C", IF(DATA!P585="FROZEN BEV. MACHINE", "FBM", IF(DATA!P585="ICETAINER", "IT", IF(DATA!P585="VENDERS","V"," ")))))))</f>
        <v xml:space="preserve"> </v>
      </c>
      <c r="F579" s="41" t="str">
        <f>IF(DATA!C585="CLOSED OUTLET -REMOVAL","X", IF(DATA!C585="ALL OTHER -REMOVAL", "O", IF(DATA!C585="CUSTOMER -PLACEMENT", "C", IF(DATA!C585="CUSTOMER -MOVEMENT", "C", " "))))</f>
        <v xml:space="preserve"> </v>
      </c>
      <c r="G579" s="40" t="str">
        <f t="shared" si="8"/>
        <v xml:space="preserve">|| | </v>
      </c>
      <c r="H579" s="39" t="e">
        <f>VLOOKUP(G:G,'INPUT ZCAM HIDE'!A:E,5,0)</f>
        <v>#N/A</v>
      </c>
      <c r="I579" s="39" t="e">
        <f>VLOOKUP(G:G,'INPUT ZCAM HIDE'!A:F,6,0)</f>
        <v>#N/A</v>
      </c>
    </row>
    <row r="580" spans="2:9" x14ac:dyDescent="0.35">
      <c r="B580" s="41">
        <f>DATA!$C$2+7*2</f>
        <v>14</v>
      </c>
      <c r="C580" s="40" t="str">
        <f>IF(DATA!A586="Z7 - REMOVAL","Z7", IF(DATA!A586="Z6 - PLACEMENT","Z6", IF(DATA!A586="ZL - MOVEMENT", "ZL","")))</f>
        <v/>
      </c>
      <c r="D580" s="40" t="str">
        <f>IF(DATA!B586="SPECIAL EVENT","SE", IF(DATA!B586="NON SPECIAL EVENT", "NSE",""))</f>
        <v/>
      </c>
      <c r="E580" s="42" t="str">
        <f>IF(DATA!P586="BREWED COFFEE","BC", IF(DATA!P586="BREWED TEA","BT", IF(DATA!P586="FOUNTAIN","F", IF(DATA!P586="COOLER","C", IF(DATA!P586="FROZEN BEV. MACHINE", "FBM", IF(DATA!P586="ICETAINER", "IT", IF(DATA!P586="VENDERS","V"," ")))))))</f>
        <v xml:space="preserve"> </v>
      </c>
      <c r="F580" s="41" t="str">
        <f>IF(DATA!C586="CLOSED OUTLET -REMOVAL","X", IF(DATA!C586="ALL OTHER -REMOVAL", "O", IF(DATA!C586="CUSTOMER -PLACEMENT", "C", IF(DATA!C586="CUSTOMER -MOVEMENT", "C", " "))))</f>
        <v xml:space="preserve"> </v>
      </c>
      <c r="G580" s="40" t="str">
        <f t="shared" ref="G580:G595" si="9">CONCATENATE(C580,"|",D580,"|",E580,"|",F580)</f>
        <v xml:space="preserve">|| | </v>
      </c>
      <c r="H580" s="39" t="e">
        <f>VLOOKUP(G:G,'INPUT ZCAM HIDE'!A:E,5,0)</f>
        <v>#N/A</v>
      </c>
      <c r="I580" s="39" t="e">
        <f>VLOOKUP(G:G,'INPUT ZCAM HIDE'!A:F,6,0)</f>
        <v>#N/A</v>
      </c>
    </row>
    <row r="581" spans="2:9" x14ac:dyDescent="0.35">
      <c r="B581" s="41">
        <f>DATA!$C$2+7*2</f>
        <v>14</v>
      </c>
      <c r="C581" s="40" t="str">
        <f>IF(DATA!A587="Z7 - REMOVAL","Z7", IF(DATA!A587="Z6 - PLACEMENT","Z6", IF(DATA!A587="ZL - MOVEMENT", "ZL","")))</f>
        <v/>
      </c>
      <c r="D581" s="40" t="str">
        <f>IF(DATA!B587="SPECIAL EVENT","SE", IF(DATA!B587="NON SPECIAL EVENT", "NSE",""))</f>
        <v/>
      </c>
      <c r="E581" s="42" t="str">
        <f>IF(DATA!P587="BREWED COFFEE","BC", IF(DATA!P587="BREWED TEA","BT", IF(DATA!P587="FOUNTAIN","F", IF(DATA!P587="COOLER","C", IF(DATA!P587="FROZEN BEV. MACHINE", "FBM", IF(DATA!P587="ICETAINER", "IT", IF(DATA!P587="VENDERS","V"," ")))))))</f>
        <v xml:space="preserve"> </v>
      </c>
      <c r="F581" s="41" t="str">
        <f>IF(DATA!C587="CLOSED OUTLET -REMOVAL","X", IF(DATA!C587="ALL OTHER -REMOVAL", "O", IF(DATA!C587="CUSTOMER -PLACEMENT", "C", IF(DATA!C587="CUSTOMER -MOVEMENT", "C", " "))))</f>
        <v xml:space="preserve"> </v>
      </c>
      <c r="G581" s="40" t="str">
        <f t="shared" si="9"/>
        <v xml:space="preserve">|| | </v>
      </c>
      <c r="H581" s="39" t="e">
        <f>VLOOKUP(G:G,'INPUT ZCAM HIDE'!A:E,5,0)</f>
        <v>#N/A</v>
      </c>
      <c r="I581" s="39" t="e">
        <f>VLOOKUP(G:G,'INPUT ZCAM HIDE'!A:F,6,0)</f>
        <v>#N/A</v>
      </c>
    </row>
    <row r="582" spans="2:9" x14ac:dyDescent="0.35">
      <c r="B582" s="41">
        <f>DATA!$C$2+7*2</f>
        <v>14</v>
      </c>
      <c r="C582" s="40" t="str">
        <f>IF(DATA!A588="Z7 - REMOVAL","Z7", IF(DATA!A588="Z6 - PLACEMENT","Z6", IF(DATA!A588="ZL - MOVEMENT", "ZL","")))</f>
        <v/>
      </c>
      <c r="D582" s="40" t="str">
        <f>IF(DATA!B588="SPECIAL EVENT","SE", IF(DATA!B588="NON SPECIAL EVENT", "NSE",""))</f>
        <v/>
      </c>
      <c r="E582" s="42" t="str">
        <f>IF(DATA!P588="BREWED COFFEE","BC", IF(DATA!P588="BREWED TEA","BT", IF(DATA!P588="FOUNTAIN","F", IF(DATA!P588="COOLER","C", IF(DATA!P588="FROZEN BEV. MACHINE", "FBM", IF(DATA!P588="ICETAINER", "IT", IF(DATA!P588="VENDERS","V"," ")))))))</f>
        <v xml:space="preserve"> </v>
      </c>
      <c r="F582" s="41" t="str">
        <f>IF(DATA!C588="CLOSED OUTLET -REMOVAL","X", IF(DATA!C588="ALL OTHER -REMOVAL", "O", IF(DATA!C588="CUSTOMER -PLACEMENT", "C", IF(DATA!C588="CUSTOMER -MOVEMENT", "C", " "))))</f>
        <v xml:space="preserve"> </v>
      </c>
      <c r="G582" s="40" t="str">
        <f t="shared" si="9"/>
        <v xml:space="preserve">|| | </v>
      </c>
      <c r="H582" s="39" t="e">
        <f>VLOOKUP(G:G,'INPUT ZCAM HIDE'!A:E,5,0)</f>
        <v>#N/A</v>
      </c>
      <c r="I582" s="39" t="e">
        <f>VLOOKUP(G:G,'INPUT ZCAM HIDE'!A:F,6,0)</f>
        <v>#N/A</v>
      </c>
    </row>
    <row r="583" spans="2:9" x14ac:dyDescent="0.35">
      <c r="B583" s="41">
        <f>DATA!$C$2+7*2</f>
        <v>14</v>
      </c>
      <c r="C583" s="40" t="str">
        <f>IF(DATA!A589="Z7 - REMOVAL","Z7", IF(DATA!A589="Z6 - PLACEMENT","Z6", IF(DATA!A589="ZL - MOVEMENT", "ZL","")))</f>
        <v/>
      </c>
      <c r="D583" s="40" t="str">
        <f>IF(DATA!B589="SPECIAL EVENT","SE", IF(DATA!B589="NON SPECIAL EVENT", "NSE",""))</f>
        <v/>
      </c>
      <c r="E583" s="42" t="str">
        <f>IF(DATA!P589="BREWED COFFEE","BC", IF(DATA!P589="BREWED TEA","BT", IF(DATA!P589="FOUNTAIN","F", IF(DATA!P589="COOLER","C", IF(DATA!P589="FROZEN BEV. MACHINE", "FBM", IF(DATA!P589="ICETAINER", "IT", IF(DATA!P589="VENDERS","V"," ")))))))</f>
        <v xml:space="preserve"> </v>
      </c>
      <c r="F583" s="41" t="str">
        <f>IF(DATA!C589="CLOSED OUTLET -REMOVAL","X", IF(DATA!C589="ALL OTHER -REMOVAL", "O", IF(DATA!C589="CUSTOMER -PLACEMENT", "C", IF(DATA!C589="CUSTOMER -MOVEMENT", "C", " "))))</f>
        <v xml:space="preserve"> </v>
      </c>
      <c r="G583" s="40" t="str">
        <f t="shared" si="9"/>
        <v xml:space="preserve">|| | </v>
      </c>
      <c r="H583" s="39" t="e">
        <f>VLOOKUP(G:G,'INPUT ZCAM HIDE'!A:E,5,0)</f>
        <v>#N/A</v>
      </c>
      <c r="I583" s="39" t="e">
        <f>VLOOKUP(G:G,'INPUT ZCAM HIDE'!A:F,6,0)</f>
        <v>#N/A</v>
      </c>
    </row>
    <row r="584" spans="2:9" x14ac:dyDescent="0.35">
      <c r="B584" s="41">
        <f>DATA!$C$2+7*2</f>
        <v>14</v>
      </c>
      <c r="C584" s="40" t="str">
        <f>IF(DATA!A590="Z7 - REMOVAL","Z7", IF(DATA!A590="Z6 - PLACEMENT","Z6", IF(DATA!A590="ZL - MOVEMENT", "ZL","")))</f>
        <v/>
      </c>
      <c r="D584" s="40" t="str">
        <f>IF(DATA!B590="SPECIAL EVENT","SE", IF(DATA!B590="NON SPECIAL EVENT", "NSE",""))</f>
        <v/>
      </c>
      <c r="E584" s="42" t="str">
        <f>IF(DATA!P590="BREWED COFFEE","BC", IF(DATA!P590="BREWED TEA","BT", IF(DATA!P590="FOUNTAIN","F", IF(DATA!P590="COOLER","C", IF(DATA!P590="FROZEN BEV. MACHINE", "FBM", IF(DATA!P590="ICETAINER", "IT", IF(DATA!P590="VENDERS","V"," ")))))))</f>
        <v xml:space="preserve"> </v>
      </c>
      <c r="F584" s="41" t="str">
        <f>IF(DATA!C590="CLOSED OUTLET -REMOVAL","X", IF(DATA!C590="ALL OTHER -REMOVAL", "O", IF(DATA!C590="CUSTOMER -PLACEMENT", "C", IF(DATA!C590="CUSTOMER -MOVEMENT", "C", " "))))</f>
        <v xml:space="preserve"> </v>
      </c>
      <c r="G584" s="40" t="str">
        <f t="shared" si="9"/>
        <v xml:space="preserve">|| | </v>
      </c>
      <c r="H584" s="39" t="e">
        <f>VLOOKUP(G:G,'INPUT ZCAM HIDE'!A:E,5,0)</f>
        <v>#N/A</v>
      </c>
      <c r="I584" s="39" t="e">
        <f>VLOOKUP(G:G,'INPUT ZCAM HIDE'!A:F,6,0)</f>
        <v>#N/A</v>
      </c>
    </row>
    <row r="585" spans="2:9" x14ac:dyDescent="0.35">
      <c r="B585" s="41">
        <f>DATA!$C$2+7*2</f>
        <v>14</v>
      </c>
      <c r="C585" s="40" t="str">
        <f>IF(DATA!A591="Z7 - REMOVAL","Z7", IF(DATA!A591="Z6 - PLACEMENT","Z6", IF(DATA!A591="ZL - MOVEMENT", "ZL","")))</f>
        <v/>
      </c>
      <c r="D585" s="40" t="str">
        <f>IF(DATA!B591="SPECIAL EVENT","SE", IF(DATA!B591="NON SPECIAL EVENT", "NSE",""))</f>
        <v/>
      </c>
      <c r="E585" s="42" t="str">
        <f>IF(DATA!P591="BREWED COFFEE","BC", IF(DATA!P591="BREWED TEA","BT", IF(DATA!P591="FOUNTAIN","F", IF(DATA!P591="COOLER","C", IF(DATA!P591="FROZEN BEV. MACHINE", "FBM", IF(DATA!P591="ICETAINER", "IT", IF(DATA!P591="VENDERS","V"," ")))))))</f>
        <v xml:space="preserve"> </v>
      </c>
      <c r="F585" s="41" t="str">
        <f>IF(DATA!C591="CLOSED OUTLET -REMOVAL","X", IF(DATA!C591="ALL OTHER -REMOVAL", "O", IF(DATA!C591="CUSTOMER -PLACEMENT", "C", IF(DATA!C591="CUSTOMER -MOVEMENT", "C", " "))))</f>
        <v xml:space="preserve"> </v>
      </c>
      <c r="G585" s="40" t="str">
        <f t="shared" si="9"/>
        <v xml:space="preserve">|| | </v>
      </c>
      <c r="H585" s="39" t="e">
        <f>VLOOKUP(G:G,'INPUT ZCAM HIDE'!A:E,5,0)</f>
        <v>#N/A</v>
      </c>
      <c r="I585" s="39" t="e">
        <f>VLOOKUP(G:G,'INPUT ZCAM HIDE'!A:F,6,0)</f>
        <v>#N/A</v>
      </c>
    </row>
    <row r="586" spans="2:9" x14ac:dyDescent="0.35">
      <c r="B586" s="41">
        <f>DATA!$C$2+7*2</f>
        <v>14</v>
      </c>
      <c r="C586" s="40" t="str">
        <f>IF(DATA!A592="Z7 - REMOVAL","Z7", IF(DATA!A592="Z6 - PLACEMENT","Z6", IF(DATA!A592="ZL - MOVEMENT", "ZL","")))</f>
        <v/>
      </c>
      <c r="D586" s="40" t="str">
        <f>IF(DATA!B592="SPECIAL EVENT","SE", IF(DATA!B592="NON SPECIAL EVENT", "NSE",""))</f>
        <v/>
      </c>
      <c r="E586" s="42" t="str">
        <f>IF(DATA!P592="BREWED COFFEE","BC", IF(DATA!P592="BREWED TEA","BT", IF(DATA!P592="FOUNTAIN","F", IF(DATA!P592="COOLER","C", IF(DATA!P592="FROZEN BEV. MACHINE", "FBM", IF(DATA!P592="ICETAINER", "IT", IF(DATA!P592="VENDERS","V"," ")))))))</f>
        <v xml:space="preserve"> </v>
      </c>
      <c r="F586" s="41" t="str">
        <f>IF(DATA!C592="CLOSED OUTLET -REMOVAL","X", IF(DATA!C592="ALL OTHER -REMOVAL", "O", IF(DATA!C592="CUSTOMER -PLACEMENT", "C", IF(DATA!C592="CUSTOMER -MOVEMENT", "C", " "))))</f>
        <v xml:space="preserve"> </v>
      </c>
      <c r="G586" s="40" t="str">
        <f t="shared" si="9"/>
        <v xml:space="preserve">|| | </v>
      </c>
      <c r="H586" s="39" t="e">
        <f>VLOOKUP(G:G,'INPUT ZCAM HIDE'!A:E,5,0)</f>
        <v>#N/A</v>
      </c>
      <c r="I586" s="39" t="e">
        <f>VLOOKUP(G:G,'INPUT ZCAM HIDE'!A:F,6,0)</f>
        <v>#N/A</v>
      </c>
    </row>
    <row r="587" spans="2:9" x14ac:dyDescent="0.35">
      <c r="B587" s="41">
        <f>DATA!$C$2+7*2</f>
        <v>14</v>
      </c>
      <c r="C587" s="40" t="str">
        <f>IF(DATA!A593="Z7 - REMOVAL","Z7", IF(DATA!A593="Z6 - PLACEMENT","Z6", IF(DATA!A593="ZL - MOVEMENT", "ZL","")))</f>
        <v/>
      </c>
      <c r="D587" s="40" t="str">
        <f>IF(DATA!B593="SPECIAL EVENT","SE", IF(DATA!B593="NON SPECIAL EVENT", "NSE",""))</f>
        <v/>
      </c>
      <c r="E587" s="42" t="str">
        <f>IF(DATA!P593="BREWED COFFEE","BC", IF(DATA!P593="BREWED TEA","BT", IF(DATA!P593="FOUNTAIN","F", IF(DATA!P593="COOLER","C", IF(DATA!P593="FROZEN BEV. MACHINE", "FBM", IF(DATA!P593="ICETAINER", "IT", IF(DATA!P593="VENDERS","V"," ")))))))</f>
        <v xml:space="preserve"> </v>
      </c>
      <c r="F587" s="41" t="str">
        <f>IF(DATA!C593="CLOSED OUTLET -REMOVAL","X", IF(DATA!C593="ALL OTHER -REMOVAL", "O", IF(DATA!C593="CUSTOMER -PLACEMENT", "C", IF(DATA!C593="CUSTOMER -MOVEMENT", "C", " "))))</f>
        <v xml:space="preserve"> </v>
      </c>
      <c r="G587" s="40" t="str">
        <f t="shared" si="9"/>
        <v xml:space="preserve">|| | </v>
      </c>
      <c r="H587" s="39" t="e">
        <f>VLOOKUP(G:G,'INPUT ZCAM HIDE'!A:E,5,0)</f>
        <v>#N/A</v>
      </c>
      <c r="I587" s="39" t="e">
        <f>VLOOKUP(G:G,'INPUT ZCAM HIDE'!A:F,6,0)</f>
        <v>#N/A</v>
      </c>
    </row>
    <row r="588" spans="2:9" x14ac:dyDescent="0.35">
      <c r="B588" s="41">
        <f>DATA!$C$2+7*2</f>
        <v>14</v>
      </c>
      <c r="C588" s="40" t="str">
        <f>IF(DATA!A594="Z7 - REMOVAL","Z7", IF(DATA!A594="Z6 - PLACEMENT","Z6", IF(DATA!A594="ZL - MOVEMENT", "ZL","")))</f>
        <v/>
      </c>
      <c r="D588" s="40" t="str">
        <f>IF(DATA!B594="SPECIAL EVENT","SE", IF(DATA!B594="NON SPECIAL EVENT", "NSE",""))</f>
        <v/>
      </c>
      <c r="E588" s="42" t="str">
        <f>IF(DATA!P594="BREWED COFFEE","BC", IF(DATA!P594="BREWED TEA","BT", IF(DATA!P594="FOUNTAIN","F", IF(DATA!P594="COOLER","C", IF(DATA!P594="FROZEN BEV. MACHINE", "FBM", IF(DATA!P594="ICETAINER", "IT", IF(DATA!P594="VENDERS","V"," ")))))))</f>
        <v xml:space="preserve"> </v>
      </c>
      <c r="F588" s="41" t="str">
        <f>IF(DATA!C594="CLOSED OUTLET -REMOVAL","X", IF(DATA!C594="ALL OTHER -REMOVAL", "O", IF(DATA!C594="CUSTOMER -PLACEMENT", "C", IF(DATA!C594="CUSTOMER -MOVEMENT", "C", " "))))</f>
        <v xml:space="preserve"> </v>
      </c>
      <c r="G588" s="40" t="str">
        <f t="shared" si="9"/>
        <v xml:space="preserve">|| | </v>
      </c>
      <c r="H588" s="39" t="e">
        <f>VLOOKUP(G:G,'INPUT ZCAM HIDE'!A:E,5,0)</f>
        <v>#N/A</v>
      </c>
      <c r="I588" s="39" t="e">
        <f>VLOOKUP(G:G,'INPUT ZCAM HIDE'!A:F,6,0)</f>
        <v>#N/A</v>
      </c>
    </row>
    <row r="589" spans="2:9" x14ac:dyDescent="0.35">
      <c r="B589" s="41">
        <f>DATA!$C$2+7*2</f>
        <v>14</v>
      </c>
      <c r="C589" s="40" t="str">
        <f>IF(DATA!A595="Z7 - REMOVAL","Z7", IF(DATA!A595="Z6 - PLACEMENT","Z6", IF(DATA!A595="ZL - MOVEMENT", "ZL","")))</f>
        <v/>
      </c>
      <c r="D589" s="40" t="str">
        <f>IF(DATA!B595="SPECIAL EVENT","SE", IF(DATA!B595="NON SPECIAL EVENT", "NSE",""))</f>
        <v/>
      </c>
      <c r="E589" s="42" t="str">
        <f>IF(DATA!P595="BREWED COFFEE","BC", IF(DATA!P595="BREWED TEA","BT", IF(DATA!P595="FOUNTAIN","F", IF(DATA!P595="COOLER","C", IF(DATA!P595="FROZEN BEV. MACHINE", "FBM", IF(DATA!P595="ICETAINER", "IT", IF(DATA!P595="VENDERS","V"," ")))))))</f>
        <v xml:space="preserve"> </v>
      </c>
      <c r="F589" s="41" t="str">
        <f>IF(DATA!C595="CLOSED OUTLET -REMOVAL","X", IF(DATA!C595="ALL OTHER -REMOVAL", "O", IF(DATA!C595="CUSTOMER -PLACEMENT", "C", IF(DATA!C595="CUSTOMER -MOVEMENT", "C", " "))))</f>
        <v xml:space="preserve"> </v>
      </c>
      <c r="G589" s="40" t="str">
        <f t="shared" si="9"/>
        <v xml:space="preserve">|| | </v>
      </c>
      <c r="H589" s="39" t="e">
        <f>VLOOKUP(G:G,'INPUT ZCAM HIDE'!A:E,5,0)</f>
        <v>#N/A</v>
      </c>
      <c r="I589" s="39" t="e">
        <f>VLOOKUP(G:G,'INPUT ZCAM HIDE'!A:F,6,0)</f>
        <v>#N/A</v>
      </c>
    </row>
    <row r="590" spans="2:9" x14ac:dyDescent="0.35">
      <c r="B590" s="41">
        <f>DATA!$C$2+7*2</f>
        <v>14</v>
      </c>
      <c r="C590" s="40" t="str">
        <f>IF(DATA!A596="Z7 - REMOVAL","Z7", IF(DATA!A596="Z6 - PLACEMENT","Z6", IF(DATA!A596="ZL - MOVEMENT", "ZL","")))</f>
        <v/>
      </c>
      <c r="D590" s="40" t="str">
        <f>IF(DATA!B596="SPECIAL EVENT","SE", IF(DATA!B596="NON SPECIAL EVENT", "NSE",""))</f>
        <v/>
      </c>
      <c r="E590" s="42" t="str">
        <f>IF(DATA!P596="BREWED COFFEE","BC", IF(DATA!P596="BREWED TEA","BT", IF(DATA!P596="FOUNTAIN","F", IF(DATA!P596="COOLER","C", IF(DATA!P596="FROZEN BEV. MACHINE", "FBM", IF(DATA!P596="ICETAINER", "IT", IF(DATA!P596="VENDERS","V"," ")))))))</f>
        <v xml:space="preserve"> </v>
      </c>
      <c r="F590" s="41" t="str">
        <f>IF(DATA!C596="CLOSED OUTLET -REMOVAL","X", IF(DATA!C596="ALL OTHER -REMOVAL", "O", IF(DATA!C596="CUSTOMER -PLACEMENT", "C", IF(DATA!C596="CUSTOMER -MOVEMENT", "C", " "))))</f>
        <v xml:space="preserve"> </v>
      </c>
      <c r="G590" s="40" t="str">
        <f t="shared" si="9"/>
        <v xml:space="preserve">|| | </v>
      </c>
      <c r="H590" s="39" t="e">
        <f>VLOOKUP(G:G,'INPUT ZCAM HIDE'!A:E,5,0)</f>
        <v>#N/A</v>
      </c>
      <c r="I590" s="39" t="e">
        <f>VLOOKUP(G:G,'INPUT ZCAM HIDE'!A:F,6,0)</f>
        <v>#N/A</v>
      </c>
    </row>
    <row r="591" spans="2:9" x14ac:dyDescent="0.35">
      <c r="B591" s="41">
        <f>DATA!$C$2+7*2</f>
        <v>14</v>
      </c>
      <c r="C591" s="40" t="str">
        <f>IF(DATA!A597="Z7 - REMOVAL","Z7", IF(DATA!A597="Z6 - PLACEMENT","Z6", IF(DATA!A597="ZL - MOVEMENT", "ZL","")))</f>
        <v/>
      </c>
      <c r="D591" s="40" t="str">
        <f>IF(DATA!B597="SPECIAL EVENT","SE", IF(DATA!B597="NON SPECIAL EVENT", "NSE",""))</f>
        <v/>
      </c>
      <c r="E591" s="42" t="str">
        <f>IF(DATA!P597="BREWED COFFEE","BC", IF(DATA!P597="BREWED TEA","BT", IF(DATA!P597="FOUNTAIN","F", IF(DATA!P597="COOLER","C", IF(DATA!P597="FROZEN BEV. MACHINE", "FBM", IF(DATA!P597="ICETAINER", "IT", IF(DATA!P597="VENDERS","V"," ")))))))</f>
        <v xml:space="preserve"> </v>
      </c>
      <c r="F591" s="41" t="str">
        <f>IF(DATA!C597="CLOSED OUTLET -REMOVAL","X", IF(DATA!C597="ALL OTHER -REMOVAL", "O", IF(DATA!C597="CUSTOMER -PLACEMENT", "C", IF(DATA!C597="CUSTOMER -MOVEMENT", "C", " "))))</f>
        <v xml:space="preserve"> </v>
      </c>
      <c r="G591" s="40" t="str">
        <f t="shared" si="9"/>
        <v xml:space="preserve">|| | </v>
      </c>
      <c r="H591" s="39" t="e">
        <f>VLOOKUP(G:G,'INPUT ZCAM HIDE'!A:E,5,0)</f>
        <v>#N/A</v>
      </c>
      <c r="I591" s="39" t="e">
        <f>VLOOKUP(G:G,'INPUT ZCAM HIDE'!A:F,6,0)</f>
        <v>#N/A</v>
      </c>
    </row>
    <row r="592" spans="2:9" x14ac:dyDescent="0.35">
      <c r="B592" s="41">
        <f>DATA!$C$2+7*2</f>
        <v>14</v>
      </c>
      <c r="C592" s="40" t="str">
        <f>IF(DATA!A598="Z7 - REMOVAL","Z7", IF(DATA!A598="Z6 - PLACEMENT","Z6", IF(DATA!A598="ZL - MOVEMENT", "ZL","")))</f>
        <v/>
      </c>
      <c r="D592" s="40" t="str">
        <f>IF(DATA!B598="SPECIAL EVENT","SE", IF(DATA!B598="NON SPECIAL EVENT", "NSE",""))</f>
        <v/>
      </c>
      <c r="E592" s="42" t="str">
        <f>IF(DATA!P598="BREWED COFFEE","BC", IF(DATA!P598="BREWED TEA","BT", IF(DATA!P598="FOUNTAIN","F", IF(DATA!P598="COOLER","C", IF(DATA!P598="FROZEN BEV. MACHINE", "FBM", IF(DATA!P598="ICETAINER", "IT", IF(DATA!P598="VENDERS","V"," ")))))))</f>
        <v xml:space="preserve"> </v>
      </c>
      <c r="F592" s="41" t="str">
        <f>IF(DATA!C598="CLOSED OUTLET -REMOVAL","X", IF(DATA!C598="ALL OTHER -REMOVAL", "O", IF(DATA!C598="CUSTOMER -PLACEMENT", "C", IF(DATA!C598="CUSTOMER -MOVEMENT", "C", " "))))</f>
        <v xml:space="preserve"> </v>
      </c>
      <c r="G592" s="40" t="str">
        <f t="shared" si="9"/>
        <v xml:space="preserve">|| | </v>
      </c>
      <c r="H592" s="39" t="e">
        <f>VLOOKUP(G:G,'INPUT ZCAM HIDE'!A:E,5,0)</f>
        <v>#N/A</v>
      </c>
      <c r="I592" s="39" t="e">
        <f>VLOOKUP(G:G,'INPUT ZCAM HIDE'!A:F,6,0)</f>
        <v>#N/A</v>
      </c>
    </row>
    <row r="593" spans="2:9" x14ac:dyDescent="0.35">
      <c r="B593" s="41">
        <f>DATA!$C$2+7*2</f>
        <v>14</v>
      </c>
      <c r="C593" s="40" t="str">
        <f>IF(DATA!A599="Z7 - REMOVAL","Z7", IF(DATA!A599="Z6 - PLACEMENT","Z6", IF(DATA!A599="ZL - MOVEMENT", "ZL","")))</f>
        <v/>
      </c>
      <c r="D593" s="40" t="str">
        <f>IF(DATA!B599="SPECIAL EVENT","SE", IF(DATA!B599="NON SPECIAL EVENT", "NSE",""))</f>
        <v/>
      </c>
      <c r="E593" s="42" t="str">
        <f>IF(DATA!P599="BREWED COFFEE","BC", IF(DATA!P599="BREWED TEA","BT", IF(DATA!P599="FOUNTAIN","F", IF(DATA!P599="COOLER","C", IF(DATA!P599="FROZEN BEV. MACHINE", "FBM", IF(DATA!P599="ICETAINER", "IT", IF(DATA!P599="VENDERS","V"," ")))))))</f>
        <v xml:space="preserve"> </v>
      </c>
      <c r="F593" s="41" t="str">
        <f>IF(DATA!C599="CLOSED OUTLET -REMOVAL","X", IF(DATA!C599="ALL OTHER -REMOVAL", "O", IF(DATA!C599="CUSTOMER -PLACEMENT", "C", IF(DATA!C599="CUSTOMER -MOVEMENT", "C", " "))))</f>
        <v xml:space="preserve"> </v>
      </c>
      <c r="G593" s="40" t="str">
        <f t="shared" si="9"/>
        <v xml:space="preserve">|| | </v>
      </c>
      <c r="H593" s="39" t="e">
        <f>VLOOKUP(G:G,'INPUT ZCAM HIDE'!A:E,5,0)</f>
        <v>#N/A</v>
      </c>
      <c r="I593" s="39" t="e">
        <f>VLOOKUP(G:G,'INPUT ZCAM HIDE'!A:F,6,0)</f>
        <v>#N/A</v>
      </c>
    </row>
    <row r="594" spans="2:9" x14ac:dyDescent="0.35">
      <c r="B594" s="41">
        <f>DATA!$C$2+7*2</f>
        <v>14</v>
      </c>
      <c r="C594" s="40" t="str">
        <f>IF(DATA!A600="Z7 - REMOVAL","Z7", IF(DATA!A600="Z6 - PLACEMENT","Z6", IF(DATA!A600="ZL - MOVEMENT", "ZL","")))</f>
        <v/>
      </c>
      <c r="D594" s="40" t="str">
        <f>IF(DATA!B600="SPECIAL EVENT","SE", IF(DATA!B600="NON SPECIAL EVENT", "NSE",""))</f>
        <v/>
      </c>
      <c r="E594" s="42" t="str">
        <f>IF(DATA!P600="BREWED COFFEE","BC", IF(DATA!P600="BREWED TEA","BT", IF(DATA!P600="FOUNTAIN","F", IF(DATA!P600="COOLER","C", IF(DATA!P600="FROZEN BEV. MACHINE", "FBM", IF(DATA!P600="ICETAINER", "IT", IF(DATA!P600="VENDERS","V"," ")))))))</f>
        <v xml:space="preserve"> </v>
      </c>
      <c r="F594" s="41" t="str">
        <f>IF(DATA!C600="CLOSED OUTLET -REMOVAL","X", IF(DATA!C600="ALL OTHER -REMOVAL", "O", IF(DATA!C600="CUSTOMER -PLACEMENT", "C", IF(DATA!C600="CUSTOMER -MOVEMENT", "C", " "))))</f>
        <v xml:space="preserve"> </v>
      </c>
      <c r="G594" s="40" t="str">
        <f t="shared" si="9"/>
        <v xml:space="preserve">|| | </v>
      </c>
      <c r="H594" s="39" t="e">
        <f>VLOOKUP(G:G,'INPUT ZCAM HIDE'!A:E,5,0)</f>
        <v>#N/A</v>
      </c>
      <c r="I594" s="39" t="e">
        <f>VLOOKUP(G:G,'INPUT ZCAM HIDE'!A:F,6,0)</f>
        <v>#N/A</v>
      </c>
    </row>
    <row r="595" spans="2:9" x14ac:dyDescent="0.35">
      <c r="B595" s="41">
        <f>DATA!$C$2+7*2</f>
        <v>14</v>
      </c>
      <c r="C595" s="40" t="str">
        <f>IF(DATA!A601="Z7 - REMOVAL","Z7", IF(DATA!A601="Z6 - PLACEMENT","Z6", IF(DATA!A601="ZL - MOVEMENT", "ZL","")))</f>
        <v/>
      </c>
      <c r="D595" s="40" t="str">
        <f>IF(DATA!B601="SPECIAL EVENT","SE", IF(DATA!B601="NON SPECIAL EVENT", "NSE",""))</f>
        <v/>
      </c>
      <c r="E595" s="42" t="str">
        <f>IF(DATA!P601="BREWED COFFEE","BC", IF(DATA!P601="BREWED TEA","BT", IF(DATA!P601="FOUNTAIN","F", IF(DATA!P601="COOLER","C", IF(DATA!P601="FROZEN BEV. MACHINE", "FBM", IF(DATA!P601="ICETAINER", "IT", IF(DATA!P601="VENDERS","V"," ")))))))</f>
        <v xml:space="preserve"> </v>
      </c>
      <c r="F595" s="41" t="str">
        <f>IF(DATA!C601="CLOSED OUTLET -REMOVAL","X", IF(DATA!C601="ALL OTHER -REMOVAL", "O", IF(DATA!C601="CUSTOMER -PLACEMENT", "C", IF(DATA!C601="CUSTOMER -MOVEMENT", "C", " "))))</f>
        <v xml:space="preserve"> </v>
      </c>
      <c r="G595" s="40" t="str">
        <f t="shared" si="9"/>
        <v xml:space="preserve">|| | </v>
      </c>
      <c r="H595" s="39" t="e">
        <f>VLOOKUP(G:G,'INPUT ZCAM HIDE'!A:E,5,0)</f>
        <v>#N/A</v>
      </c>
      <c r="I595" s="39" t="e">
        <f>VLOOKUP(G:G,'INPUT ZCAM HIDE'!A:F,6,0)</f>
        <v>#N/A</v>
      </c>
    </row>
  </sheetData>
  <dataValidations count="1">
    <dataValidation type="textLength" operator="lessThan" allowBlank="1" showInputMessage="1" showErrorMessage="1" sqref="G2:G595" xr:uid="{FD03F9A8-1075-41C8-A5A9-D17A26DB72AA}">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64AB7-C95D-472F-8E5E-0F1293F6DB17}">
  <sheetPr codeName="Sheet8"/>
  <dimension ref="A1:H93"/>
  <sheetViews>
    <sheetView workbookViewId="0">
      <selection activeCell="H2" sqref="A2:H93"/>
    </sheetView>
  </sheetViews>
  <sheetFormatPr defaultColWidth="8.81640625" defaultRowHeight="13" x14ac:dyDescent="0.3"/>
  <cols>
    <col min="1" max="1" width="12.81640625" style="7" bestFit="1" customWidth="1"/>
    <col min="2" max="2" width="17.54296875" style="7" bestFit="1" customWidth="1"/>
    <col min="3" max="3" width="18.1796875" style="7" bestFit="1" customWidth="1"/>
    <col min="4" max="4" width="20.453125" style="7" bestFit="1" customWidth="1"/>
    <col min="5" max="5" width="15.26953125" style="7" bestFit="1" customWidth="1"/>
    <col min="6" max="7" width="8.81640625" style="7"/>
    <col min="8" max="8" width="33.26953125" style="7" customWidth="1"/>
    <col min="9" max="16384" width="8.81640625" style="7"/>
  </cols>
  <sheetData>
    <row r="1" spans="1:8" ht="16.5" x14ac:dyDescent="0.3">
      <c r="A1" s="11" t="s">
        <v>195</v>
      </c>
      <c r="B1" s="11" t="s">
        <v>28</v>
      </c>
      <c r="C1" s="11" t="s">
        <v>165</v>
      </c>
      <c r="D1" s="11" t="s">
        <v>166</v>
      </c>
      <c r="E1" s="12" t="s">
        <v>37</v>
      </c>
      <c r="F1" s="11" t="s">
        <v>167</v>
      </c>
      <c r="G1" s="11" t="s">
        <v>200</v>
      </c>
      <c r="H1" s="12" t="s">
        <v>183</v>
      </c>
    </row>
    <row r="2" spans="1:8" x14ac:dyDescent="0.3">
      <c r="A2" s="33" t="s">
        <v>204</v>
      </c>
      <c r="B2" s="33" t="s">
        <v>64</v>
      </c>
      <c r="C2" s="33" t="s">
        <v>196</v>
      </c>
      <c r="D2" s="33" t="s">
        <v>192</v>
      </c>
      <c r="E2" s="33" t="s">
        <v>85</v>
      </c>
      <c r="F2" s="33" t="s">
        <v>65</v>
      </c>
      <c r="G2" s="33" t="s">
        <v>201</v>
      </c>
      <c r="H2" s="33" t="s">
        <v>193</v>
      </c>
    </row>
    <row r="3" spans="1:8" x14ac:dyDescent="0.3">
      <c r="A3" s="33" t="s">
        <v>205</v>
      </c>
      <c r="B3" s="33" t="s">
        <v>64</v>
      </c>
      <c r="C3" s="33" t="s">
        <v>196</v>
      </c>
      <c r="D3" s="33" t="s">
        <v>194</v>
      </c>
      <c r="E3" s="33" t="s">
        <v>85</v>
      </c>
      <c r="F3" s="33" t="s">
        <v>65</v>
      </c>
      <c r="G3" s="33" t="s">
        <v>201</v>
      </c>
      <c r="H3" s="33" t="s">
        <v>193</v>
      </c>
    </row>
    <row r="4" spans="1:8" x14ac:dyDescent="0.3">
      <c r="A4" s="33" t="s">
        <v>237</v>
      </c>
      <c r="B4" s="33" t="s">
        <v>64</v>
      </c>
      <c r="C4" s="33" t="s">
        <v>196</v>
      </c>
      <c r="D4" s="33" t="s">
        <v>202</v>
      </c>
      <c r="E4" s="33" t="s">
        <v>89</v>
      </c>
      <c r="F4" s="33" t="s">
        <v>65</v>
      </c>
      <c r="G4" s="33" t="s">
        <v>201</v>
      </c>
      <c r="H4" s="33" t="s">
        <v>193</v>
      </c>
    </row>
    <row r="5" spans="1:8" x14ac:dyDescent="0.3">
      <c r="A5" s="33" t="s">
        <v>238</v>
      </c>
      <c r="B5" s="33" t="s">
        <v>64</v>
      </c>
      <c r="C5" s="33" t="s">
        <v>196</v>
      </c>
      <c r="D5" s="33" t="s">
        <v>235</v>
      </c>
      <c r="E5" s="33" t="s">
        <v>96</v>
      </c>
      <c r="F5" s="33" t="s">
        <v>65</v>
      </c>
      <c r="G5" s="33" t="s">
        <v>201</v>
      </c>
      <c r="H5" s="33" t="s">
        <v>193</v>
      </c>
    </row>
    <row r="6" spans="1:8" x14ac:dyDescent="0.3">
      <c r="A6" s="33" t="s">
        <v>206</v>
      </c>
      <c r="B6" s="33" t="s">
        <v>64</v>
      </c>
      <c r="C6" s="33" t="s">
        <v>196</v>
      </c>
      <c r="D6" s="33" t="s">
        <v>198</v>
      </c>
      <c r="E6" s="33" t="s">
        <v>85</v>
      </c>
      <c r="F6" s="33" t="s">
        <v>65</v>
      </c>
      <c r="G6" s="33" t="s">
        <v>201</v>
      </c>
      <c r="H6" s="33" t="s">
        <v>193</v>
      </c>
    </row>
    <row r="7" spans="1:8" x14ac:dyDescent="0.3">
      <c r="A7" s="33" t="s">
        <v>207</v>
      </c>
      <c r="B7" s="33" t="s">
        <v>64</v>
      </c>
      <c r="C7" s="33" t="s">
        <v>196</v>
      </c>
      <c r="D7" s="33" t="s">
        <v>199</v>
      </c>
      <c r="E7" s="33" t="s">
        <v>85</v>
      </c>
      <c r="F7" s="33" t="s">
        <v>65</v>
      </c>
      <c r="G7" s="33" t="s">
        <v>201</v>
      </c>
      <c r="H7" s="33" t="s">
        <v>193</v>
      </c>
    </row>
    <row r="8" spans="1:8" x14ac:dyDescent="0.3">
      <c r="A8" s="33" t="s">
        <v>239</v>
      </c>
      <c r="B8" s="33" t="s">
        <v>64</v>
      </c>
      <c r="C8" s="33" t="s">
        <v>196</v>
      </c>
      <c r="D8" s="33" t="s">
        <v>236</v>
      </c>
      <c r="E8" s="33" t="s">
        <v>92</v>
      </c>
      <c r="F8" s="33" t="s">
        <v>65</v>
      </c>
      <c r="G8" s="33" t="s">
        <v>201</v>
      </c>
      <c r="H8" s="33" t="s">
        <v>193</v>
      </c>
    </row>
    <row r="9" spans="1:8" x14ac:dyDescent="0.3">
      <c r="A9" s="33" t="s">
        <v>262</v>
      </c>
      <c r="B9" s="33" t="s">
        <v>64</v>
      </c>
      <c r="C9" s="33" t="s">
        <v>197</v>
      </c>
      <c r="D9" s="33" t="s">
        <v>192</v>
      </c>
      <c r="E9" s="33" t="s">
        <v>85</v>
      </c>
      <c r="F9" s="33" t="s">
        <v>65</v>
      </c>
      <c r="G9" s="33" t="s">
        <v>201</v>
      </c>
      <c r="H9" s="33" t="s">
        <v>193</v>
      </c>
    </row>
    <row r="10" spans="1:8" x14ac:dyDescent="0.3">
      <c r="A10" s="33" t="s">
        <v>264</v>
      </c>
      <c r="B10" s="33" t="s">
        <v>64</v>
      </c>
      <c r="C10" s="33" t="s">
        <v>197</v>
      </c>
      <c r="D10" s="33" t="s">
        <v>194</v>
      </c>
      <c r="E10" s="33" t="s">
        <v>85</v>
      </c>
      <c r="F10" s="33" t="s">
        <v>65</v>
      </c>
      <c r="G10" s="33" t="s">
        <v>201</v>
      </c>
      <c r="H10" s="33" t="s">
        <v>193</v>
      </c>
    </row>
    <row r="11" spans="1:8" x14ac:dyDescent="0.3">
      <c r="A11" s="33" t="s">
        <v>266</v>
      </c>
      <c r="B11" s="33" t="s">
        <v>64</v>
      </c>
      <c r="C11" s="33" t="s">
        <v>197</v>
      </c>
      <c r="D11" s="33" t="s">
        <v>202</v>
      </c>
      <c r="E11" s="33" t="s">
        <v>89</v>
      </c>
      <c r="F11" s="33" t="s">
        <v>65</v>
      </c>
      <c r="G11" s="33" t="s">
        <v>201</v>
      </c>
      <c r="H11" s="33" t="s">
        <v>193</v>
      </c>
    </row>
    <row r="12" spans="1:8" x14ac:dyDescent="0.3">
      <c r="A12" s="33" t="s">
        <v>268</v>
      </c>
      <c r="B12" s="33" t="s">
        <v>64</v>
      </c>
      <c r="C12" s="33" t="s">
        <v>197</v>
      </c>
      <c r="D12" s="33" t="s">
        <v>235</v>
      </c>
      <c r="E12" s="33" t="s">
        <v>96</v>
      </c>
      <c r="F12" s="33" t="s">
        <v>65</v>
      </c>
      <c r="G12" s="33" t="s">
        <v>201</v>
      </c>
      <c r="H12" s="33" t="s">
        <v>193</v>
      </c>
    </row>
    <row r="13" spans="1:8" x14ac:dyDescent="0.3">
      <c r="A13" s="33" t="s">
        <v>270</v>
      </c>
      <c r="B13" s="33" t="s">
        <v>64</v>
      </c>
      <c r="C13" s="33" t="s">
        <v>197</v>
      </c>
      <c r="D13" s="33" t="s">
        <v>198</v>
      </c>
      <c r="E13" s="33" t="s">
        <v>85</v>
      </c>
      <c r="F13" s="33" t="s">
        <v>65</v>
      </c>
      <c r="G13" s="33" t="s">
        <v>201</v>
      </c>
      <c r="H13" s="33" t="s">
        <v>193</v>
      </c>
    </row>
    <row r="14" spans="1:8" x14ac:dyDescent="0.3">
      <c r="A14" s="33" t="s">
        <v>272</v>
      </c>
      <c r="B14" s="33" t="s">
        <v>64</v>
      </c>
      <c r="C14" s="33" t="s">
        <v>197</v>
      </c>
      <c r="D14" s="33" t="s">
        <v>199</v>
      </c>
      <c r="E14" s="33" t="s">
        <v>85</v>
      </c>
      <c r="F14" s="33" t="s">
        <v>65</v>
      </c>
      <c r="G14" s="33" t="s">
        <v>201</v>
      </c>
      <c r="H14" s="33" t="s">
        <v>193</v>
      </c>
    </row>
    <row r="15" spans="1:8" x14ac:dyDescent="0.3">
      <c r="A15" s="33" t="s">
        <v>274</v>
      </c>
      <c r="B15" s="33" t="s">
        <v>64</v>
      </c>
      <c r="C15" s="33" t="s">
        <v>197</v>
      </c>
      <c r="D15" s="33" t="s">
        <v>236</v>
      </c>
      <c r="E15" s="33" t="s">
        <v>92</v>
      </c>
      <c r="F15" s="33" t="s">
        <v>65</v>
      </c>
      <c r="G15" s="33" t="s">
        <v>201</v>
      </c>
      <c r="H15" s="33" t="s">
        <v>193</v>
      </c>
    </row>
    <row r="16" spans="1:8" x14ac:dyDescent="0.3">
      <c r="A16" s="32" t="s">
        <v>208</v>
      </c>
      <c r="B16" s="32" t="s">
        <v>53</v>
      </c>
      <c r="C16" s="32" t="s">
        <v>196</v>
      </c>
      <c r="D16" s="32" t="s">
        <v>192</v>
      </c>
      <c r="E16" s="32" t="s">
        <v>79</v>
      </c>
      <c r="F16" s="32" t="s">
        <v>4</v>
      </c>
      <c r="G16" s="32" t="s">
        <v>202</v>
      </c>
      <c r="H16" s="32" t="s">
        <v>184</v>
      </c>
    </row>
    <row r="17" spans="1:8" x14ac:dyDescent="0.3">
      <c r="A17" s="32" t="s">
        <v>210</v>
      </c>
      <c r="B17" s="32" t="s">
        <v>53</v>
      </c>
      <c r="C17" s="32" t="s">
        <v>196</v>
      </c>
      <c r="D17" s="32" t="s">
        <v>194</v>
      </c>
      <c r="E17" s="32" t="s">
        <v>79</v>
      </c>
      <c r="F17" s="32" t="s">
        <v>4</v>
      </c>
      <c r="G17" s="32" t="s">
        <v>202</v>
      </c>
      <c r="H17" s="32" t="s">
        <v>184</v>
      </c>
    </row>
    <row r="18" spans="1:8" x14ac:dyDescent="0.3">
      <c r="A18" s="32" t="s">
        <v>240</v>
      </c>
      <c r="B18" s="32" t="s">
        <v>53</v>
      </c>
      <c r="C18" s="32" t="s">
        <v>196</v>
      </c>
      <c r="D18" s="32" t="s">
        <v>202</v>
      </c>
      <c r="E18" s="32" t="s">
        <v>63</v>
      </c>
      <c r="F18" s="32" t="s">
        <v>4</v>
      </c>
      <c r="G18" s="32" t="s">
        <v>202</v>
      </c>
      <c r="H18" s="32" t="s">
        <v>184</v>
      </c>
    </row>
    <row r="19" spans="1:8" x14ac:dyDescent="0.3">
      <c r="A19" s="32" t="s">
        <v>242</v>
      </c>
      <c r="B19" s="32" t="s">
        <v>53</v>
      </c>
      <c r="C19" s="32" t="s">
        <v>196</v>
      </c>
      <c r="D19" s="32" t="s">
        <v>235</v>
      </c>
      <c r="E19" s="32" t="s">
        <v>3</v>
      </c>
      <c r="F19" s="32" t="s">
        <v>4</v>
      </c>
      <c r="G19" s="32" t="s">
        <v>202</v>
      </c>
      <c r="H19" s="32" t="s">
        <v>184</v>
      </c>
    </row>
    <row r="20" spans="1:8" x14ac:dyDescent="0.3">
      <c r="A20" s="32" t="s">
        <v>212</v>
      </c>
      <c r="B20" s="32" t="s">
        <v>53</v>
      </c>
      <c r="C20" s="32" t="s">
        <v>196</v>
      </c>
      <c r="D20" s="32" t="s">
        <v>198</v>
      </c>
      <c r="E20" s="32" t="s">
        <v>79</v>
      </c>
      <c r="F20" s="32" t="s">
        <v>4</v>
      </c>
      <c r="G20" s="32" t="s">
        <v>202</v>
      </c>
      <c r="H20" s="32" t="s">
        <v>184</v>
      </c>
    </row>
    <row r="21" spans="1:8" x14ac:dyDescent="0.3">
      <c r="A21" s="32" t="s">
        <v>214</v>
      </c>
      <c r="B21" s="32" t="s">
        <v>53</v>
      </c>
      <c r="C21" s="32" t="s">
        <v>196</v>
      </c>
      <c r="D21" s="32" t="s">
        <v>199</v>
      </c>
      <c r="E21" s="32" t="s">
        <v>79</v>
      </c>
      <c r="F21" s="32" t="s">
        <v>4</v>
      </c>
      <c r="G21" s="32" t="s">
        <v>202</v>
      </c>
      <c r="H21" s="32" t="s">
        <v>184</v>
      </c>
    </row>
    <row r="22" spans="1:8" x14ac:dyDescent="0.3">
      <c r="A22" s="32" t="s">
        <v>244</v>
      </c>
      <c r="B22" s="32" t="s">
        <v>53</v>
      </c>
      <c r="C22" s="32" t="s">
        <v>196</v>
      </c>
      <c r="D22" s="32" t="s">
        <v>236</v>
      </c>
      <c r="E22" s="32" t="s">
        <v>74</v>
      </c>
      <c r="F22" s="32" t="s">
        <v>4</v>
      </c>
      <c r="G22" s="32" t="s">
        <v>202</v>
      </c>
      <c r="H22" s="32" t="s">
        <v>184</v>
      </c>
    </row>
    <row r="23" spans="1:8" x14ac:dyDescent="0.3">
      <c r="A23" s="32" t="s">
        <v>209</v>
      </c>
      <c r="B23" s="32" t="s">
        <v>53</v>
      </c>
      <c r="C23" s="32" t="s">
        <v>197</v>
      </c>
      <c r="D23" s="32" t="s">
        <v>192</v>
      </c>
      <c r="E23" s="32" t="s">
        <v>99</v>
      </c>
      <c r="F23" s="32" t="s">
        <v>4</v>
      </c>
      <c r="G23" s="32" t="s">
        <v>202</v>
      </c>
      <c r="H23" s="32" t="s">
        <v>184</v>
      </c>
    </row>
    <row r="24" spans="1:8" x14ac:dyDescent="0.3">
      <c r="A24" s="32" t="s">
        <v>211</v>
      </c>
      <c r="B24" s="32" t="s">
        <v>53</v>
      </c>
      <c r="C24" s="32" t="s">
        <v>197</v>
      </c>
      <c r="D24" s="32" t="s">
        <v>194</v>
      </c>
      <c r="E24" s="32" t="s">
        <v>99</v>
      </c>
      <c r="F24" s="32" t="s">
        <v>4</v>
      </c>
      <c r="G24" s="32" t="s">
        <v>202</v>
      </c>
      <c r="H24" s="32" t="s">
        <v>184</v>
      </c>
    </row>
    <row r="25" spans="1:8" x14ac:dyDescent="0.3">
      <c r="A25" s="32" t="s">
        <v>241</v>
      </c>
      <c r="B25" s="32" t="s">
        <v>53</v>
      </c>
      <c r="C25" s="32" t="s">
        <v>197</v>
      </c>
      <c r="D25" s="32" t="s">
        <v>202</v>
      </c>
      <c r="E25" s="32" t="s">
        <v>68</v>
      </c>
      <c r="F25" s="32" t="s">
        <v>4</v>
      </c>
      <c r="G25" s="32" t="s">
        <v>202</v>
      </c>
      <c r="H25" s="32" t="s">
        <v>184</v>
      </c>
    </row>
    <row r="26" spans="1:8" x14ac:dyDescent="0.3">
      <c r="A26" s="32" t="s">
        <v>243</v>
      </c>
      <c r="B26" s="32" t="s">
        <v>53</v>
      </c>
      <c r="C26" s="32" t="s">
        <v>197</v>
      </c>
      <c r="D26" s="32" t="s">
        <v>235</v>
      </c>
      <c r="E26" s="32" t="s">
        <v>59</v>
      </c>
      <c r="F26" s="32" t="s">
        <v>4</v>
      </c>
      <c r="G26" s="32" t="s">
        <v>202</v>
      </c>
      <c r="H26" s="32" t="s">
        <v>184</v>
      </c>
    </row>
    <row r="27" spans="1:8" x14ac:dyDescent="0.3">
      <c r="A27" s="32" t="s">
        <v>213</v>
      </c>
      <c r="B27" s="32" t="s">
        <v>53</v>
      </c>
      <c r="C27" s="32" t="s">
        <v>197</v>
      </c>
      <c r="D27" s="32" t="s">
        <v>198</v>
      </c>
      <c r="E27" s="32" t="s">
        <v>99</v>
      </c>
      <c r="F27" s="32" t="s">
        <v>4</v>
      </c>
      <c r="G27" s="32" t="s">
        <v>202</v>
      </c>
      <c r="H27" s="32" t="s">
        <v>184</v>
      </c>
    </row>
    <row r="28" spans="1:8" x14ac:dyDescent="0.3">
      <c r="A28" s="32" t="s">
        <v>215</v>
      </c>
      <c r="B28" s="32" t="s">
        <v>53</v>
      </c>
      <c r="C28" s="32" t="s">
        <v>197</v>
      </c>
      <c r="D28" s="32" t="s">
        <v>199</v>
      </c>
      <c r="E28" s="32" t="s">
        <v>99</v>
      </c>
      <c r="F28" s="32" t="s">
        <v>4</v>
      </c>
      <c r="G28" s="32" t="s">
        <v>202</v>
      </c>
      <c r="H28" s="32" t="s">
        <v>184</v>
      </c>
    </row>
    <row r="29" spans="1:8" x14ac:dyDescent="0.3">
      <c r="A29" s="35" t="s">
        <v>280</v>
      </c>
      <c r="B29" s="35" t="s">
        <v>279</v>
      </c>
      <c r="C29" s="35" t="s">
        <v>196</v>
      </c>
      <c r="D29" s="35" t="s">
        <v>192</v>
      </c>
      <c r="E29" s="35" t="s">
        <v>287</v>
      </c>
      <c r="F29" s="35" t="s">
        <v>291</v>
      </c>
      <c r="G29" s="35" t="s">
        <v>202</v>
      </c>
      <c r="H29" s="35" t="s">
        <v>184</v>
      </c>
    </row>
    <row r="30" spans="1:8" x14ac:dyDescent="0.3">
      <c r="A30" s="35" t="s">
        <v>281</v>
      </c>
      <c r="B30" s="35" t="s">
        <v>279</v>
      </c>
      <c r="C30" s="35" t="s">
        <v>196</v>
      </c>
      <c r="D30" s="35" t="s">
        <v>194</v>
      </c>
      <c r="E30" s="35" t="s">
        <v>287</v>
      </c>
      <c r="F30" s="35" t="s">
        <v>291</v>
      </c>
      <c r="G30" s="35" t="s">
        <v>202</v>
      </c>
      <c r="H30" s="35" t="s">
        <v>184</v>
      </c>
    </row>
    <row r="31" spans="1:8" x14ac:dyDescent="0.3">
      <c r="A31" s="35" t="s">
        <v>282</v>
      </c>
      <c r="B31" s="35" t="s">
        <v>279</v>
      </c>
      <c r="C31" s="35" t="s">
        <v>196</v>
      </c>
      <c r="D31" s="35" t="s">
        <v>202</v>
      </c>
      <c r="E31" s="35" t="s">
        <v>289</v>
      </c>
      <c r="F31" s="35" t="s">
        <v>65</v>
      </c>
      <c r="G31" s="35" t="s">
        <v>202</v>
      </c>
      <c r="H31" s="35" t="s">
        <v>184</v>
      </c>
    </row>
    <row r="32" spans="1:8" x14ac:dyDescent="0.3">
      <c r="A32" s="35" t="s">
        <v>283</v>
      </c>
      <c r="B32" s="35" t="s">
        <v>279</v>
      </c>
      <c r="C32" s="35" t="s">
        <v>196</v>
      </c>
      <c r="D32" s="35" t="s">
        <v>235</v>
      </c>
      <c r="E32" s="35" t="s">
        <v>288</v>
      </c>
      <c r="F32" s="35" t="s">
        <v>65</v>
      </c>
      <c r="G32" s="35" t="s">
        <v>202</v>
      </c>
      <c r="H32" s="35" t="s">
        <v>184</v>
      </c>
    </row>
    <row r="33" spans="1:8" x14ac:dyDescent="0.3">
      <c r="A33" s="35" t="s">
        <v>284</v>
      </c>
      <c r="B33" s="35" t="s">
        <v>279</v>
      </c>
      <c r="C33" s="35" t="s">
        <v>196</v>
      </c>
      <c r="D33" s="35" t="s">
        <v>198</v>
      </c>
      <c r="E33" s="35" t="s">
        <v>287</v>
      </c>
      <c r="F33" s="35" t="s">
        <v>291</v>
      </c>
      <c r="G33" s="35" t="s">
        <v>202</v>
      </c>
      <c r="H33" s="35" t="s">
        <v>184</v>
      </c>
    </row>
    <row r="34" spans="1:8" x14ac:dyDescent="0.3">
      <c r="A34" s="35" t="s">
        <v>285</v>
      </c>
      <c r="B34" s="35" t="s">
        <v>279</v>
      </c>
      <c r="C34" s="35" t="s">
        <v>196</v>
      </c>
      <c r="D34" s="35" t="s">
        <v>199</v>
      </c>
      <c r="E34" s="35" t="s">
        <v>287</v>
      </c>
      <c r="F34" s="35" t="s">
        <v>291</v>
      </c>
      <c r="G34" s="35" t="s">
        <v>202</v>
      </c>
      <c r="H34" s="35" t="s">
        <v>184</v>
      </c>
    </row>
    <row r="35" spans="1:8" x14ac:dyDescent="0.3">
      <c r="A35" s="35" t="s">
        <v>286</v>
      </c>
      <c r="B35" s="35" t="s">
        <v>279</v>
      </c>
      <c r="C35" s="35" t="s">
        <v>196</v>
      </c>
      <c r="D35" s="35" t="s">
        <v>236</v>
      </c>
      <c r="E35" s="35" t="s">
        <v>290</v>
      </c>
      <c r="F35" s="35" t="s">
        <v>65</v>
      </c>
      <c r="G35" s="35" t="s">
        <v>202</v>
      </c>
      <c r="H35" s="35" t="s">
        <v>184</v>
      </c>
    </row>
    <row r="36" spans="1:8" x14ac:dyDescent="0.3">
      <c r="A36" s="34" t="s">
        <v>245</v>
      </c>
      <c r="B36" s="34" t="s">
        <v>64</v>
      </c>
      <c r="C36" s="34" t="s">
        <v>196</v>
      </c>
      <c r="D36" s="34" t="s">
        <v>202</v>
      </c>
      <c r="E36" s="34" t="s">
        <v>89</v>
      </c>
      <c r="F36" s="34" t="s">
        <v>103</v>
      </c>
      <c r="G36" s="34" t="s">
        <v>203</v>
      </c>
      <c r="H36" s="34" t="s">
        <v>185</v>
      </c>
    </row>
    <row r="37" spans="1:8" x14ac:dyDescent="0.3">
      <c r="A37" s="34" t="s">
        <v>246</v>
      </c>
      <c r="B37" s="34" t="s">
        <v>64</v>
      </c>
      <c r="C37" s="34" t="s">
        <v>196</v>
      </c>
      <c r="D37" s="34" t="s">
        <v>235</v>
      </c>
      <c r="E37" s="34" t="s">
        <v>82</v>
      </c>
      <c r="F37" s="34" t="s">
        <v>77</v>
      </c>
      <c r="G37" s="34" t="s">
        <v>203</v>
      </c>
      <c r="H37" s="34" t="s">
        <v>185</v>
      </c>
    </row>
    <row r="38" spans="1:8" x14ac:dyDescent="0.3">
      <c r="A38" s="34" t="s">
        <v>265</v>
      </c>
      <c r="B38" s="34" t="s">
        <v>64</v>
      </c>
      <c r="C38" s="34" t="s">
        <v>197</v>
      </c>
      <c r="D38" s="34" t="s">
        <v>202</v>
      </c>
      <c r="E38" s="34" t="s">
        <v>89</v>
      </c>
      <c r="F38" s="34" t="s">
        <v>103</v>
      </c>
      <c r="G38" s="34" t="s">
        <v>203</v>
      </c>
      <c r="H38" s="34" t="s">
        <v>185</v>
      </c>
    </row>
    <row r="39" spans="1:8" x14ac:dyDescent="0.3">
      <c r="A39" s="34" t="s">
        <v>267</v>
      </c>
      <c r="B39" s="34" t="s">
        <v>64</v>
      </c>
      <c r="C39" s="34" t="s">
        <v>197</v>
      </c>
      <c r="D39" s="34" t="s">
        <v>235</v>
      </c>
      <c r="E39" s="34" t="s">
        <v>82</v>
      </c>
      <c r="F39" s="34" t="s">
        <v>77</v>
      </c>
      <c r="G39" s="34" t="s">
        <v>203</v>
      </c>
      <c r="H39" s="34" t="s">
        <v>185</v>
      </c>
    </row>
    <row r="40" spans="1:8" x14ac:dyDescent="0.3">
      <c r="A40" s="34" t="s">
        <v>216</v>
      </c>
      <c r="B40" s="34" t="s">
        <v>64</v>
      </c>
      <c r="C40" s="34" t="s">
        <v>196</v>
      </c>
      <c r="D40" s="34" t="s">
        <v>192</v>
      </c>
      <c r="E40" s="34" t="s">
        <v>96</v>
      </c>
      <c r="F40" s="34" t="s">
        <v>110</v>
      </c>
      <c r="G40" s="34" t="s">
        <v>203</v>
      </c>
      <c r="H40" s="34" t="s">
        <v>186</v>
      </c>
    </row>
    <row r="41" spans="1:8" x14ac:dyDescent="0.3">
      <c r="A41" s="34" t="s">
        <v>217</v>
      </c>
      <c r="B41" s="34" t="s">
        <v>64</v>
      </c>
      <c r="C41" s="34" t="s">
        <v>196</v>
      </c>
      <c r="D41" s="34" t="s">
        <v>194</v>
      </c>
      <c r="E41" s="34" t="s">
        <v>96</v>
      </c>
      <c r="F41" s="34" t="s">
        <v>110</v>
      </c>
      <c r="G41" s="34" t="s">
        <v>203</v>
      </c>
      <c r="H41" s="34" t="s">
        <v>186</v>
      </c>
    </row>
    <row r="42" spans="1:8" x14ac:dyDescent="0.3">
      <c r="A42" s="34" t="s">
        <v>245</v>
      </c>
      <c r="B42" s="34" t="s">
        <v>64</v>
      </c>
      <c r="C42" s="34" t="s">
        <v>196</v>
      </c>
      <c r="D42" s="34" t="s">
        <v>202</v>
      </c>
      <c r="E42" s="34" t="s">
        <v>89</v>
      </c>
      <c r="F42" s="34" t="s">
        <v>90</v>
      </c>
      <c r="G42" s="34" t="s">
        <v>203</v>
      </c>
      <c r="H42" s="34" t="s">
        <v>186</v>
      </c>
    </row>
    <row r="43" spans="1:8" x14ac:dyDescent="0.3">
      <c r="A43" s="34" t="s">
        <v>246</v>
      </c>
      <c r="B43" s="34" t="s">
        <v>64</v>
      </c>
      <c r="C43" s="34" t="s">
        <v>196</v>
      </c>
      <c r="D43" s="34" t="s">
        <v>235</v>
      </c>
      <c r="E43" s="34" t="s">
        <v>82</v>
      </c>
      <c r="F43" s="34" t="s">
        <v>101</v>
      </c>
      <c r="G43" s="34" t="s">
        <v>203</v>
      </c>
      <c r="H43" s="34" t="s">
        <v>186</v>
      </c>
    </row>
    <row r="44" spans="1:8" x14ac:dyDescent="0.3">
      <c r="A44" s="34" t="s">
        <v>218</v>
      </c>
      <c r="B44" s="34" t="s">
        <v>64</v>
      </c>
      <c r="C44" s="34" t="s">
        <v>196</v>
      </c>
      <c r="D44" s="34" t="s">
        <v>198</v>
      </c>
      <c r="E44" s="34" t="s">
        <v>96</v>
      </c>
      <c r="F44" s="34" t="s">
        <v>110</v>
      </c>
      <c r="G44" s="34" t="s">
        <v>203</v>
      </c>
      <c r="H44" s="34" t="s">
        <v>186</v>
      </c>
    </row>
    <row r="45" spans="1:8" x14ac:dyDescent="0.3">
      <c r="A45" s="34" t="s">
        <v>219</v>
      </c>
      <c r="B45" s="34" t="s">
        <v>64</v>
      </c>
      <c r="C45" s="34" t="s">
        <v>196</v>
      </c>
      <c r="D45" s="34" t="s">
        <v>199</v>
      </c>
      <c r="E45" s="34" t="s">
        <v>96</v>
      </c>
      <c r="F45" s="34" t="s">
        <v>110</v>
      </c>
      <c r="G45" s="34" t="s">
        <v>203</v>
      </c>
      <c r="H45" s="34" t="s">
        <v>186</v>
      </c>
    </row>
    <row r="46" spans="1:8" x14ac:dyDescent="0.3">
      <c r="A46" s="34" t="s">
        <v>247</v>
      </c>
      <c r="B46" s="34" t="s">
        <v>64</v>
      </c>
      <c r="C46" s="34" t="s">
        <v>196</v>
      </c>
      <c r="D46" s="34" t="s">
        <v>236</v>
      </c>
      <c r="E46" s="34" t="s">
        <v>92</v>
      </c>
      <c r="F46" s="34" t="s">
        <v>97</v>
      </c>
      <c r="G46" s="34" t="s">
        <v>203</v>
      </c>
      <c r="H46" s="34" t="s">
        <v>186</v>
      </c>
    </row>
    <row r="47" spans="1:8" x14ac:dyDescent="0.3">
      <c r="A47" s="34" t="s">
        <v>261</v>
      </c>
      <c r="B47" s="34" t="s">
        <v>64</v>
      </c>
      <c r="C47" s="34" t="s">
        <v>197</v>
      </c>
      <c r="D47" s="34" t="s">
        <v>192</v>
      </c>
      <c r="E47" s="34" t="s">
        <v>96</v>
      </c>
      <c r="F47" s="34" t="s">
        <v>110</v>
      </c>
      <c r="G47" s="34" t="s">
        <v>203</v>
      </c>
      <c r="H47" s="34" t="s">
        <v>186</v>
      </c>
    </row>
    <row r="48" spans="1:8" x14ac:dyDescent="0.3">
      <c r="A48" s="34" t="s">
        <v>263</v>
      </c>
      <c r="B48" s="34" t="s">
        <v>64</v>
      </c>
      <c r="C48" s="34" t="s">
        <v>197</v>
      </c>
      <c r="D48" s="34" t="s">
        <v>194</v>
      </c>
      <c r="E48" s="34" t="s">
        <v>96</v>
      </c>
      <c r="F48" s="34" t="s">
        <v>110</v>
      </c>
      <c r="G48" s="34" t="s">
        <v>203</v>
      </c>
      <c r="H48" s="34" t="s">
        <v>186</v>
      </c>
    </row>
    <row r="49" spans="1:8" x14ac:dyDescent="0.3">
      <c r="A49" s="34" t="s">
        <v>265</v>
      </c>
      <c r="B49" s="34" t="s">
        <v>64</v>
      </c>
      <c r="C49" s="34" t="s">
        <v>197</v>
      </c>
      <c r="D49" s="34" t="s">
        <v>202</v>
      </c>
      <c r="E49" s="34" t="s">
        <v>89</v>
      </c>
      <c r="F49" s="34" t="s">
        <v>90</v>
      </c>
      <c r="G49" s="34" t="s">
        <v>203</v>
      </c>
      <c r="H49" s="34" t="s">
        <v>186</v>
      </c>
    </row>
    <row r="50" spans="1:8" x14ac:dyDescent="0.3">
      <c r="A50" s="34" t="s">
        <v>267</v>
      </c>
      <c r="B50" s="34" t="s">
        <v>64</v>
      </c>
      <c r="C50" s="34" t="s">
        <v>197</v>
      </c>
      <c r="D50" s="34" t="s">
        <v>235</v>
      </c>
      <c r="E50" s="34" t="s">
        <v>82</v>
      </c>
      <c r="F50" s="34" t="s">
        <v>101</v>
      </c>
      <c r="G50" s="34" t="s">
        <v>203</v>
      </c>
      <c r="H50" s="34" t="s">
        <v>186</v>
      </c>
    </row>
    <row r="51" spans="1:8" x14ac:dyDescent="0.3">
      <c r="A51" s="34" t="s">
        <v>269</v>
      </c>
      <c r="B51" s="34" t="s">
        <v>64</v>
      </c>
      <c r="C51" s="34" t="s">
        <v>197</v>
      </c>
      <c r="D51" s="34" t="s">
        <v>198</v>
      </c>
      <c r="E51" s="34" t="s">
        <v>96</v>
      </c>
      <c r="F51" s="34" t="s">
        <v>110</v>
      </c>
      <c r="G51" s="34" t="s">
        <v>203</v>
      </c>
      <c r="H51" s="34" t="s">
        <v>186</v>
      </c>
    </row>
    <row r="52" spans="1:8" x14ac:dyDescent="0.3">
      <c r="A52" s="34" t="s">
        <v>271</v>
      </c>
      <c r="B52" s="34" t="s">
        <v>64</v>
      </c>
      <c r="C52" s="34" t="s">
        <v>197</v>
      </c>
      <c r="D52" s="34" t="s">
        <v>199</v>
      </c>
      <c r="E52" s="34" t="s">
        <v>96</v>
      </c>
      <c r="F52" s="34" t="s">
        <v>110</v>
      </c>
      <c r="G52" s="34" t="s">
        <v>203</v>
      </c>
      <c r="H52" s="34" t="s">
        <v>186</v>
      </c>
    </row>
    <row r="53" spans="1:8" x14ac:dyDescent="0.3">
      <c r="A53" s="34" t="s">
        <v>273</v>
      </c>
      <c r="B53" s="34" t="s">
        <v>64</v>
      </c>
      <c r="C53" s="34" t="s">
        <v>197</v>
      </c>
      <c r="D53" s="34" t="s">
        <v>236</v>
      </c>
      <c r="E53" s="34" t="s">
        <v>92</v>
      </c>
      <c r="F53" s="34" t="s">
        <v>97</v>
      </c>
      <c r="G53" s="34" t="s">
        <v>203</v>
      </c>
      <c r="H53" s="34" t="s">
        <v>186</v>
      </c>
    </row>
    <row r="54" spans="1:8" x14ac:dyDescent="0.3">
      <c r="A54" s="34" t="s">
        <v>245</v>
      </c>
      <c r="B54" s="34" t="s">
        <v>64</v>
      </c>
      <c r="C54" s="34" t="s">
        <v>196</v>
      </c>
      <c r="D54" s="34" t="s">
        <v>202</v>
      </c>
      <c r="E54" s="34" t="s">
        <v>89</v>
      </c>
      <c r="F54" s="34" t="s">
        <v>75</v>
      </c>
      <c r="G54" s="34" t="s">
        <v>203</v>
      </c>
      <c r="H54" s="34" t="s">
        <v>187</v>
      </c>
    </row>
    <row r="55" spans="1:8" x14ac:dyDescent="0.3">
      <c r="A55" s="34" t="s">
        <v>246</v>
      </c>
      <c r="B55" s="34" t="s">
        <v>64</v>
      </c>
      <c r="C55" s="34" t="s">
        <v>196</v>
      </c>
      <c r="D55" s="34" t="s">
        <v>235</v>
      </c>
      <c r="E55" s="34" t="s">
        <v>82</v>
      </c>
      <c r="F55" s="34" t="s">
        <v>83</v>
      </c>
      <c r="G55" s="34" t="s">
        <v>203</v>
      </c>
      <c r="H55" s="34" t="s">
        <v>187</v>
      </c>
    </row>
    <row r="56" spans="1:8" x14ac:dyDescent="0.3">
      <c r="A56" s="34" t="s">
        <v>265</v>
      </c>
      <c r="B56" s="34" t="s">
        <v>64</v>
      </c>
      <c r="C56" s="34" t="s">
        <v>197</v>
      </c>
      <c r="D56" s="34" t="s">
        <v>202</v>
      </c>
      <c r="E56" s="34" t="s">
        <v>89</v>
      </c>
      <c r="F56" s="34" t="s">
        <v>75</v>
      </c>
      <c r="G56" s="34" t="s">
        <v>203</v>
      </c>
      <c r="H56" s="34" t="s">
        <v>187</v>
      </c>
    </row>
    <row r="57" spans="1:8" x14ac:dyDescent="0.3">
      <c r="A57" s="34" t="s">
        <v>267</v>
      </c>
      <c r="B57" s="34" t="s">
        <v>64</v>
      </c>
      <c r="C57" s="34" t="s">
        <v>197</v>
      </c>
      <c r="D57" s="34" t="s">
        <v>235</v>
      </c>
      <c r="E57" s="34" t="s">
        <v>82</v>
      </c>
      <c r="F57" s="34" t="s">
        <v>83</v>
      </c>
      <c r="G57" s="34" t="s">
        <v>203</v>
      </c>
      <c r="H57" s="34" t="s">
        <v>187</v>
      </c>
    </row>
    <row r="58" spans="1:8" x14ac:dyDescent="0.3">
      <c r="A58" s="34" t="s">
        <v>216</v>
      </c>
      <c r="B58" s="34" t="s">
        <v>64</v>
      </c>
      <c r="C58" s="34" t="s">
        <v>196</v>
      </c>
      <c r="D58" s="34" t="s">
        <v>192</v>
      </c>
      <c r="E58" s="34" t="s">
        <v>96</v>
      </c>
      <c r="F58" s="34" t="s">
        <v>106</v>
      </c>
      <c r="G58" s="34" t="s">
        <v>203</v>
      </c>
      <c r="H58" s="34" t="s">
        <v>188</v>
      </c>
    </row>
    <row r="59" spans="1:8" x14ac:dyDescent="0.3">
      <c r="A59" s="34" t="s">
        <v>217</v>
      </c>
      <c r="B59" s="34" t="s">
        <v>64</v>
      </c>
      <c r="C59" s="34" t="s">
        <v>196</v>
      </c>
      <c r="D59" s="34" t="s">
        <v>194</v>
      </c>
      <c r="E59" s="34" t="s">
        <v>96</v>
      </c>
      <c r="F59" s="34" t="s">
        <v>106</v>
      </c>
      <c r="G59" s="34" t="s">
        <v>203</v>
      </c>
      <c r="H59" s="34" t="s">
        <v>188</v>
      </c>
    </row>
    <row r="60" spans="1:8" x14ac:dyDescent="0.3">
      <c r="A60" s="34" t="s">
        <v>245</v>
      </c>
      <c r="B60" s="34" t="s">
        <v>64</v>
      </c>
      <c r="C60" s="34" t="s">
        <v>196</v>
      </c>
      <c r="D60" s="34" t="s">
        <v>202</v>
      </c>
      <c r="E60" s="34" t="s">
        <v>89</v>
      </c>
      <c r="F60" s="34" t="s">
        <v>100</v>
      </c>
      <c r="G60" s="34" t="s">
        <v>203</v>
      </c>
      <c r="H60" s="34" t="s">
        <v>188</v>
      </c>
    </row>
    <row r="61" spans="1:8" x14ac:dyDescent="0.3">
      <c r="A61" s="34" t="s">
        <v>246</v>
      </c>
      <c r="B61" s="34" t="s">
        <v>64</v>
      </c>
      <c r="C61" s="34" t="s">
        <v>196</v>
      </c>
      <c r="D61" s="34" t="s">
        <v>235</v>
      </c>
      <c r="E61" s="34" t="s">
        <v>82</v>
      </c>
      <c r="F61" s="34" t="s">
        <v>71</v>
      </c>
      <c r="G61" s="34" t="s">
        <v>203</v>
      </c>
      <c r="H61" s="34" t="s">
        <v>188</v>
      </c>
    </row>
    <row r="62" spans="1:8" x14ac:dyDescent="0.3">
      <c r="A62" s="34" t="s">
        <v>218</v>
      </c>
      <c r="B62" s="34" t="s">
        <v>64</v>
      </c>
      <c r="C62" s="34" t="s">
        <v>196</v>
      </c>
      <c r="D62" s="34" t="s">
        <v>198</v>
      </c>
      <c r="E62" s="34" t="s">
        <v>96</v>
      </c>
      <c r="F62" s="34" t="s">
        <v>106</v>
      </c>
      <c r="G62" s="34" t="s">
        <v>203</v>
      </c>
      <c r="H62" s="34" t="s">
        <v>188</v>
      </c>
    </row>
    <row r="63" spans="1:8" x14ac:dyDescent="0.3">
      <c r="A63" s="34" t="s">
        <v>219</v>
      </c>
      <c r="B63" s="34" t="s">
        <v>64</v>
      </c>
      <c r="C63" s="34" t="s">
        <v>196</v>
      </c>
      <c r="D63" s="34" t="s">
        <v>199</v>
      </c>
      <c r="E63" s="34" t="s">
        <v>96</v>
      </c>
      <c r="F63" s="34" t="s">
        <v>106</v>
      </c>
      <c r="G63" s="34" t="s">
        <v>203</v>
      </c>
      <c r="H63" s="34" t="s">
        <v>188</v>
      </c>
    </row>
    <row r="64" spans="1:8" x14ac:dyDescent="0.3">
      <c r="A64" s="34" t="s">
        <v>247</v>
      </c>
      <c r="B64" s="34" t="s">
        <v>64</v>
      </c>
      <c r="C64" s="34" t="s">
        <v>196</v>
      </c>
      <c r="D64" s="34" t="s">
        <v>236</v>
      </c>
      <c r="E64" s="34" t="s">
        <v>92</v>
      </c>
      <c r="F64" s="34" t="s">
        <v>71</v>
      </c>
      <c r="G64" s="34" t="s">
        <v>203</v>
      </c>
      <c r="H64" s="34" t="s">
        <v>188</v>
      </c>
    </row>
    <row r="65" spans="1:8" x14ac:dyDescent="0.3">
      <c r="A65" s="34" t="s">
        <v>261</v>
      </c>
      <c r="B65" s="34" t="s">
        <v>64</v>
      </c>
      <c r="C65" s="34" t="s">
        <v>197</v>
      </c>
      <c r="D65" s="34" t="s">
        <v>192</v>
      </c>
      <c r="E65" s="34" t="s">
        <v>96</v>
      </c>
      <c r="F65" s="34" t="s">
        <v>106</v>
      </c>
      <c r="G65" s="34" t="s">
        <v>203</v>
      </c>
      <c r="H65" s="34" t="s">
        <v>188</v>
      </c>
    </row>
    <row r="66" spans="1:8" x14ac:dyDescent="0.3">
      <c r="A66" s="34" t="s">
        <v>263</v>
      </c>
      <c r="B66" s="34" t="s">
        <v>64</v>
      </c>
      <c r="C66" s="34" t="s">
        <v>197</v>
      </c>
      <c r="D66" s="34" t="s">
        <v>194</v>
      </c>
      <c r="E66" s="34" t="s">
        <v>96</v>
      </c>
      <c r="F66" s="34" t="s">
        <v>106</v>
      </c>
      <c r="G66" s="34" t="s">
        <v>203</v>
      </c>
      <c r="H66" s="34" t="s">
        <v>188</v>
      </c>
    </row>
    <row r="67" spans="1:8" x14ac:dyDescent="0.3">
      <c r="A67" s="34" t="s">
        <v>265</v>
      </c>
      <c r="B67" s="34" t="s">
        <v>64</v>
      </c>
      <c r="C67" s="34" t="s">
        <v>197</v>
      </c>
      <c r="D67" s="34" t="s">
        <v>202</v>
      </c>
      <c r="E67" s="34" t="s">
        <v>89</v>
      </c>
      <c r="F67" s="34" t="s">
        <v>100</v>
      </c>
      <c r="G67" s="34" t="s">
        <v>203</v>
      </c>
      <c r="H67" s="34" t="s">
        <v>188</v>
      </c>
    </row>
    <row r="68" spans="1:8" x14ac:dyDescent="0.3">
      <c r="A68" s="34" t="s">
        <v>267</v>
      </c>
      <c r="B68" s="34" t="s">
        <v>64</v>
      </c>
      <c r="C68" s="34" t="s">
        <v>197</v>
      </c>
      <c r="D68" s="34" t="s">
        <v>235</v>
      </c>
      <c r="E68" s="34" t="s">
        <v>82</v>
      </c>
      <c r="F68" s="34" t="s">
        <v>71</v>
      </c>
      <c r="G68" s="34" t="s">
        <v>203</v>
      </c>
      <c r="H68" s="34" t="s">
        <v>188</v>
      </c>
    </row>
    <row r="69" spans="1:8" x14ac:dyDescent="0.3">
      <c r="A69" s="34" t="s">
        <v>269</v>
      </c>
      <c r="B69" s="34" t="s">
        <v>64</v>
      </c>
      <c r="C69" s="34" t="s">
        <v>197</v>
      </c>
      <c r="D69" s="34" t="s">
        <v>198</v>
      </c>
      <c r="E69" s="34" t="s">
        <v>96</v>
      </c>
      <c r="F69" s="34" t="s">
        <v>106</v>
      </c>
      <c r="G69" s="34" t="s">
        <v>203</v>
      </c>
      <c r="H69" s="34" t="s">
        <v>188</v>
      </c>
    </row>
    <row r="70" spans="1:8" x14ac:dyDescent="0.3">
      <c r="A70" s="34" t="s">
        <v>271</v>
      </c>
      <c r="B70" s="34" t="s">
        <v>64</v>
      </c>
      <c r="C70" s="34" t="s">
        <v>197</v>
      </c>
      <c r="D70" s="34" t="s">
        <v>199</v>
      </c>
      <c r="E70" s="34" t="s">
        <v>96</v>
      </c>
      <c r="F70" s="34" t="s">
        <v>106</v>
      </c>
      <c r="G70" s="34" t="s">
        <v>203</v>
      </c>
      <c r="H70" s="34" t="s">
        <v>188</v>
      </c>
    </row>
    <row r="71" spans="1:8" x14ac:dyDescent="0.3">
      <c r="A71" s="34" t="s">
        <v>273</v>
      </c>
      <c r="B71" s="34" t="s">
        <v>64</v>
      </c>
      <c r="C71" s="34" t="s">
        <v>197</v>
      </c>
      <c r="D71" s="34" t="s">
        <v>236</v>
      </c>
      <c r="E71" s="34" t="s">
        <v>92</v>
      </c>
      <c r="F71" s="34" t="s">
        <v>71</v>
      </c>
      <c r="G71" s="34" t="s">
        <v>203</v>
      </c>
      <c r="H71" s="34" t="s">
        <v>188</v>
      </c>
    </row>
    <row r="72" spans="1:8" x14ac:dyDescent="0.3">
      <c r="A72" s="34" t="s">
        <v>245</v>
      </c>
      <c r="B72" s="34" t="s">
        <v>64</v>
      </c>
      <c r="C72" s="34" t="s">
        <v>196</v>
      </c>
      <c r="D72" s="34" t="s">
        <v>202</v>
      </c>
      <c r="E72" s="34" t="s">
        <v>89</v>
      </c>
      <c r="F72" s="34" t="s">
        <v>4</v>
      </c>
      <c r="G72" s="34" t="s">
        <v>203</v>
      </c>
      <c r="H72" s="34" t="s">
        <v>189</v>
      </c>
    </row>
    <row r="73" spans="1:8" x14ac:dyDescent="0.3">
      <c r="A73" s="34" t="s">
        <v>246</v>
      </c>
      <c r="B73" s="34" t="s">
        <v>64</v>
      </c>
      <c r="C73" s="34" t="s">
        <v>196</v>
      </c>
      <c r="D73" s="34" t="s">
        <v>235</v>
      </c>
      <c r="E73" s="34" t="s">
        <v>82</v>
      </c>
      <c r="F73" s="34" t="s">
        <v>4</v>
      </c>
      <c r="G73" s="34" t="s">
        <v>203</v>
      </c>
      <c r="H73" s="34" t="s">
        <v>189</v>
      </c>
    </row>
    <row r="74" spans="1:8" x14ac:dyDescent="0.3">
      <c r="A74" s="34" t="s">
        <v>265</v>
      </c>
      <c r="B74" s="34" t="s">
        <v>64</v>
      </c>
      <c r="C74" s="34" t="s">
        <v>197</v>
      </c>
      <c r="D74" s="34" t="s">
        <v>202</v>
      </c>
      <c r="E74" s="34" t="s">
        <v>89</v>
      </c>
      <c r="F74" s="34" t="s">
        <v>4</v>
      </c>
      <c r="G74" s="34" t="s">
        <v>203</v>
      </c>
      <c r="H74" s="34" t="s">
        <v>189</v>
      </c>
    </row>
    <row r="75" spans="1:8" x14ac:dyDescent="0.3">
      <c r="A75" s="34" t="s">
        <v>267</v>
      </c>
      <c r="B75" s="34" t="s">
        <v>64</v>
      </c>
      <c r="C75" s="34" t="s">
        <v>197</v>
      </c>
      <c r="D75" s="34" t="s">
        <v>235</v>
      </c>
      <c r="E75" s="34" t="s">
        <v>82</v>
      </c>
      <c r="F75" s="34" t="s">
        <v>4</v>
      </c>
      <c r="G75" s="34" t="s">
        <v>203</v>
      </c>
      <c r="H75" s="34" t="s">
        <v>189</v>
      </c>
    </row>
    <row r="76" spans="1:8" x14ac:dyDescent="0.3">
      <c r="A76" s="34" t="s">
        <v>245</v>
      </c>
      <c r="B76" s="34" t="s">
        <v>64</v>
      </c>
      <c r="C76" s="34" t="s">
        <v>196</v>
      </c>
      <c r="D76" s="34" t="s">
        <v>202</v>
      </c>
      <c r="E76" s="34" t="s">
        <v>89</v>
      </c>
      <c r="F76" s="34" t="s">
        <v>71</v>
      </c>
      <c r="G76" s="34" t="s">
        <v>203</v>
      </c>
      <c r="H76" s="34" t="s">
        <v>190</v>
      </c>
    </row>
    <row r="77" spans="1:8" x14ac:dyDescent="0.3">
      <c r="A77" s="34" t="s">
        <v>246</v>
      </c>
      <c r="B77" s="34" t="s">
        <v>64</v>
      </c>
      <c r="C77" s="34" t="s">
        <v>196</v>
      </c>
      <c r="D77" s="34" t="s">
        <v>235</v>
      </c>
      <c r="E77" s="34" t="s">
        <v>82</v>
      </c>
      <c r="F77" s="34" t="s">
        <v>80</v>
      </c>
      <c r="G77" s="34" t="s">
        <v>203</v>
      </c>
      <c r="H77" s="34" t="s">
        <v>190</v>
      </c>
    </row>
    <row r="78" spans="1:8" x14ac:dyDescent="0.3">
      <c r="A78" s="34" t="s">
        <v>265</v>
      </c>
      <c r="B78" s="34" t="s">
        <v>64</v>
      </c>
      <c r="C78" s="34" t="s">
        <v>197</v>
      </c>
      <c r="D78" s="34" t="s">
        <v>202</v>
      </c>
      <c r="E78" s="34" t="s">
        <v>89</v>
      </c>
      <c r="F78" s="34" t="s">
        <v>71</v>
      </c>
      <c r="G78" s="34" t="s">
        <v>203</v>
      </c>
      <c r="H78" s="34" t="s">
        <v>190</v>
      </c>
    </row>
    <row r="79" spans="1:8" x14ac:dyDescent="0.3">
      <c r="A79" s="34" t="s">
        <v>267</v>
      </c>
      <c r="B79" s="34" t="s">
        <v>64</v>
      </c>
      <c r="C79" s="34" t="s">
        <v>197</v>
      </c>
      <c r="D79" s="34" t="s">
        <v>235</v>
      </c>
      <c r="E79" s="34" t="s">
        <v>82</v>
      </c>
      <c r="F79" s="34" t="s">
        <v>80</v>
      </c>
      <c r="G79" s="34" t="s">
        <v>203</v>
      </c>
      <c r="H79" s="34" t="s">
        <v>190</v>
      </c>
    </row>
    <row r="80" spans="1:8" x14ac:dyDescent="0.3">
      <c r="A80" s="34" t="s">
        <v>216</v>
      </c>
      <c r="B80" s="34" t="s">
        <v>64</v>
      </c>
      <c r="C80" s="34" t="s">
        <v>196</v>
      </c>
      <c r="D80" s="34" t="s">
        <v>192</v>
      </c>
      <c r="E80" s="34" t="s">
        <v>96</v>
      </c>
      <c r="F80" s="34" t="s">
        <v>108</v>
      </c>
      <c r="G80" s="34" t="s">
        <v>203</v>
      </c>
      <c r="H80" s="34" t="s">
        <v>191</v>
      </c>
    </row>
    <row r="81" spans="1:8" x14ac:dyDescent="0.3">
      <c r="A81" s="34" t="s">
        <v>217</v>
      </c>
      <c r="B81" s="34" t="s">
        <v>64</v>
      </c>
      <c r="C81" s="34" t="s">
        <v>196</v>
      </c>
      <c r="D81" s="34" t="s">
        <v>194</v>
      </c>
      <c r="E81" s="34" t="s">
        <v>96</v>
      </c>
      <c r="F81" s="34" t="s">
        <v>108</v>
      </c>
      <c r="G81" s="34" t="s">
        <v>203</v>
      </c>
      <c r="H81" s="34" t="s">
        <v>191</v>
      </c>
    </row>
    <row r="82" spans="1:8" x14ac:dyDescent="0.3">
      <c r="A82" s="34" t="s">
        <v>245</v>
      </c>
      <c r="B82" s="34" t="s">
        <v>64</v>
      </c>
      <c r="C82" s="34" t="s">
        <v>196</v>
      </c>
      <c r="D82" s="34" t="s">
        <v>202</v>
      </c>
      <c r="E82" s="34" t="s">
        <v>89</v>
      </c>
      <c r="F82" s="34" t="s">
        <v>86</v>
      </c>
      <c r="G82" s="34" t="s">
        <v>203</v>
      </c>
      <c r="H82" s="34" t="s">
        <v>191</v>
      </c>
    </row>
    <row r="83" spans="1:8" x14ac:dyDescent="0.3">
      <c r="A83" s="34" t="s">
        <v>246</v>
      </c>
      <c r="B83" s="34" t="s">
        <v>64</v>
      </c>
      <c r="C83" s="34" t="s">
        <v>196</v>
      </c>
      <c r="D83" s="34" t="s">
        <v>235</v>
      </c>
      <c r="E83" s="34" t="s">
        <v>82</v>
      </c>
      <c r="F83" s="34" t="s">
        <v>100</v>
      </c>
      <c r="G83" s="34" t="s">
        <v>203</v>
      </c>
      <c r="H83" s="34" t="s">
        <v>191</v>
      </c>
    </row>
    <row r="84" spans="1:8" x14ac:dyDescent="0.3">
      <c r="A84" s="34" t="s">
        <v>218</v>
      </c>
      <c r="B84" s="34" t="s">
        <v>64</v>
      </c>
      <c r="C84" s="34" t="s">
        <v>196</v>
      </c>
      <c r="D84" s="34" t="s">
        <v>198</v>
      </c>
      <c r="E84" s="34" t="s">
        <v>96</v>
      </c>
      <c r="F84" s="34" t="s">
        <v>108</v>
      </c>
      <c r="G84" s="34" t="s">
        <v>203</v>
      </c>
      <c r="H84" s="34" t="s">
        <v>191</v>
      </c>
    </row>
    <row r="85" spans="1:8" x14ac:dyDescent="0.3">
      <c r="A85" s="34" t="s">
        <v>219</v>
      </c>
      <c r="B85" s="34" t="s">
        <v>64</v>
      </c>
      <c r="C85" s="34" t="s">
        <v>196</v>
      </c>
      <c r="D85" s="34" t="s">
        <v>199</v>
      </c>
      <c r="E85" s="34" t="s">
        <v>96</v>
      </c>
      <c r="F85" s="34" t="s">
        <v>108</v>
      </c>
      <c r="G85" s="34" t="s">
        <v>203</v>
      </c>
      <c r="H85" s="34" t="s">
        <v>191</v>
      </c>
    </row>
    <row r="86" spans="1:8" x14ac:dyDescent="0.3">
      <c r="A86" s="34" t="s">
        <v>247</v>
      </c>
      <c r="B86" s="34" t="s">
        <v>64</v>
      </c>
      <c r="C86" s="34" t="s">
        <v>196</v>
      </c>
      <c r="D86" s="34" t="s">
        <v>236</v>
      </c>
      <c r="E86" s="34" t="s">
        <v>92</v>
      </c>
      <c r="F86" s="34" t="s">
        <v>93</v>
      </c>
      <c r="G86" s="34" t="s">
        <v>203</v>
      </c>
      <c r="H86" s="34" t="s">
        <v>191</v>
      </c>
    </row>
    <row r="87" spans="1:8" x14ac:dyDescent="0.3">
      <c r="A87" s="34" t="s">
        <v>261</v>
      </c>
      <c r="B87" s="34" t="s">
        <v>64</v>
      </c>
      <c r="C87" s="34" t="s">
        <v>197</v>
      </c>
      <c r="D87" s="34" t="s">
        <v>192</v>
      </c>
      <c r="E87" s="34" t="s">
        <v>96</v>
      </c>
      <c r="F87" s="34" t="s">
        <v>108</v>
      </c>
      <c r="G87" s="34" t="s">
        <v>203</v>
      </c>
      <c r="H87" s="34" t="s">
        <v>191</v>
      </c>
    </row>
    <row r="88" spans="1:8" x14ac:dyDescent="0.3">
      <c r="A88" s="34" t="s">
        <v>263</v>
      </c>
      <c r="B88" s="34" t="s">
        <v>64</v>
      </c>
      <c r="C88" s="34" t="s">
        <v>197</v>
      </c>
      <c r="D88" s="34" t="s">
        <v>194</v>
      </c>
      <c r="E88" s="34" t="s">
        <v>96</v>
      </c>
      <c r="F88" s="34" t="s">
        <v>108</v>
      </c>
      <c r="G88" s="34" t="s">
        <v>203</v>
      </c>
      <c r="H88" s="34" t="s">
        <v>191</v>
      </c>
    </row>
    <row r="89" spans="1:8" x14ac:dyDescent="0.3">
      <c r="A89" s="34" t="s">
        <v>265</v>
      </c>
      <c r="B89" s="34" t="s">
        <v>64</v>
      </c>
      <c r="C89" s="34" t="s">
        <v>197</v>
      </c>
      <c r="D89" s="34" t="s">
        <v>202</v>
      </c>
      <c r="E89" s="34" t="s">
        <v>89</v>
      </c>
      <c r="F89" s="34" t="s">
        <v>86</v>
      </c>
      <c r="G89" s="34" t="s">
        <v>203</v>
      </c>
      <c r="H89" s="34" t="s">
        <v>191</v>
      </c>
    </row>
    <row r="90" spans="1:8" x14ac:dyDescent="0.3">
      <c r="A90" s="34" t="s">
        <v>267</v>
      </c>
      <c r="B90" s="34" t="s">
        <v>64</v>
      </c>
      <c r="C90" s="34" t="s">
        <v>197</v>
      </c>
      <c r="D90" s="34" t="s">
        <v>235</v>
      </c>
      <c r="E90" s="34" t="s">
        <v>82</v>
      </c>
      <c r="F90" s="34" t="s">
        <v>100</v>
      </c>
      <c r="G90" s="34" t="s">
        <v>203</v>
      </c>
      <c r="H90" s="34" t="s">
        <v>191</v>
      </c>
    </row>
    <row r="91" spans="1:8" x14ac:dyDescent="0.3">
      <c r="A91" s="34" t="s">
        <v>269</v>
      </c>
      <c r="B91" s="34" t="s">
        <v>64</v>
      </c>
      <c r="C91" s="34" t="s">
        <v>197</v>
      </c>
      <c r="D91" s="34" t="s">
        <v>198</v>
      </c>
      <c r="E91" s="34" t="s">
        <v>96</v>
      </c>
      <c r="F91" s="34" t="s">
        <v>108</v>
      </c>
      <c r="G91" s="34" t="s">
        <v>203</v>
      </c>
      <c r="H91" s="34" t="s">
        <v>191</v>
      </c>
    </row>
    <row r="92" spans="1:8" x14ac:dyDescent="0.3">
      <c r="A92" s="34" t="s">
        <v>271</v>
      </c>
      <c r="B92" s="34" t="s">
        <v>64</v>
      </c>
      <c r="C92" s="34" t="s">
        <v>197</v>
      </c>
      <c r="D92" s="34" t="s">
        <v>199</v>
      </c>
      <c r="E92" s="34" t="s">
        <v>96</v>
      </c>
      <c r="F92" s="34" t="s">
        <v>108</v>
      </c>
      <c r="G92" s="34" t="s">
        <v>203</v>
      </c>
      <c r="H92" s="34" t="s">
        <v>191</v>
      </c>
    </row>
    <row r="93" spans="1:8" x14ac:dyDescent="0.3">
      <c r="A93" s="34" t="s">
        <v>273</v>
      </c>
      <c r="B93" s="34" t="s">
        <v>64</v>
      </c>
      <c r="C93" s="34" t="s">
        <v>197</v>
      </c>
      <c r="D93" s="34" t="s">
        <v>236</v>
      </c>
      <c r="E93" s="34" t="s">
        <v>92</v>
      </c>
      <c r="F93" s="34" t="s">
        <v>93</v>
      </c>
      <c r="G93" s="34" t="s">
        <v>203</v>
      </c>
      <c r="H93" s="34" t="s">
        <v>191</v>
      </c>
    </row>
  </sheetData>
  <autoFilter ref="A1:H86" xr:uid="{0DE64AB7-C95D-472F-8E5E-0F1293F6DB17}">
    <sortState xmlns:xlrd2="http://schemas.microsoft.com/office/spreadsheetml/2017/richdata2" ref="A2:H93">
      <sortCondition ref="H1:H86"/>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D528572A5F05C449E881D0667E83DC4" ma:contentTypeVersion="1" ma:contentTypeDescription="Create a new document." ma:contentTypeScope="" ma:versionID="bfbc1598532bb369ea5f6f1ff2a96cd2">
  <xsd:schema xmlns:xsd="http://www.w3.org/2001/XMLSchema" xmlns:xs="http://www.w3.org/2001/XMLSchema" xmlns:p="http://schemas.microsoft.com/office/2006/metadata/properties" xmlns:ns2="a8198a18-3f08-43e4-b547-69b21f7914cb" targetNamespace="http://schemas.microsoft.com/office/2006/metadata/properties" ma:root="true" ma:fieldsID="95ea90b7ec30d160f75096ba16ec403a" ns2:_="">
    <xsd:import namespace="a8198a18-3f08-43e4-b547-69b21f7914cb"/>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198a18-3f08-43e4-b547-69b21f7914c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5335130-8944-4E92-96AA-91541E1538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198a18-3f08-43e4-b547-69b21f7914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F952F5-F04D-448D-B5D3-5712A51E99EF}">
  <ds:schemaRefs>
    <ds:schemaRef ds:uri="http://schemas.microsoft.com/office/infopath/2007/PartnerControls"/>
    <ds:schemaRef ds:uri="http://purl.org/dc/terms/"/>
    <ds:schemaRef ds:uri="http://schemas.microsoft.com/office/2006/documentManagement/types"/>
    <ds:schemaRef ds:uri="http://www.w3.org/XML/1998/namespace"/>
    <ds:schemaRef ds:uri="a8198a18-3f08-43e4-b547-69b21f7914cb"/>
    <ds:schemaRef ds:uri="http://schemas.microsoft.com/office/2006/metadata/properties"/>
    <ds:schemaRef ds:uri="http://purl.org/dc/elements/1.1/"/>
    <ds:schemaRef ds:uri="http://purl.org/dc/dcmitype/"/>
    <ds:schemaRef ds:uri="http://schemas.openxmlformats.org/package/2006/metadata/core-properties"/>
  </ds:schemaRefs>
</ds:datastoreItem>
</file>

<file path=customXml/itemProps3.xml><?xml version="1.0" encoding="utf-8"?>
<ds:datastoreItem xmlns:ds="http://schemas.openxmlformats.org/officeDocument/2006/customXml" ds:itemID="{06A96DF8-A8DF-41FA-854F-89C180BCF5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How to submit request form</vt:lpstr>
      <vt:lpstr>How to retreive CONA Equip. #'s</vt:lpstr>
      <vt:lpstr>DATA</vt:lpstr>
      <vt:lpstr>DATA INPUT TABLES HIDE</vt:lpstr>
      <vt:lpstr>Sheet1</vt:lpstr>
      <vt:lpstr>WINSHUTTLE</vt:lpstr>
      <vt:lpstr>MDM WORKSHEET HIDE</vt:lpstr>
      <vt:lpstr>INPUT ZCAM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Maggie Greene</dc:creator>
  <cp:lastModifiedBy>Greene, Maggie</cp:lastModifiedBy>
  <dcterms:created xsi:type="dcterms:W3CDTF">2022-02-17T16:55:06Z</dcterms:created>
  <dcterms:modified xsi:type="dcterms:W3CDTF">2022-12-29T06:38:18Z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0x0101009D528572A5F05C449E881D0667E83DC4</vt:lpwstr>
  </property>
</Properties>
</file>